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ATA PRIBADI\PROJECT\PT. YMPI\Finishing\hris\"/>
    </mc:Choice>
  </mc:AlternateContent>
  <bookViews>
    <workbookView xWindow="0" yWindow="0" windowWidth="20490" windowHeight="7755"/>
  </bookViews>
  <sheets>
    <sheet name="KARYAWANAKTIF" sheetId="1" r:id="rId1"/>
  </sheets>
  <externalReferences>
    <externalReference r:id="rId2"/>
  </externalReferences>
  <definedNames>
    <definedName name="_xlnm._FilterDatabase" localSheetId="0" hidden="1">KARYAWANAKTIF!$A$6:$AH$1647</definedName>
    <definedName name="_Sort" hidden="1">[1]A!$B$15:$Z$49</definedName>
    <definedName name="_xlnm.Criteria" localSheetId="0">KARYAWANAKTIF!$I$7:$I$569</definedName>
    <definedName name="_xlnm.Print_Area" localSheetId="0">KARYAWANAKTIF!$B$4:$S$790</definedName>
    <definedName name="Z_A2143573_85B7_4325_A179_F763988CF6FC_.wvu.Cols" localSheetId="0" hidden="1">KARYAWANAKTIF!#REF!</definedName>
    <definedName name="Z_A2143573_85B7_4325_A179_F763988CF6FC_.wvu.FilterData" localSheetId="0" hidden="1">KARYAWANAKTIF!$A$5:$AH$1395</definedName>
    <definedName name="Z_A2143573_85B7_4325_A179_F763988CF6FC_.wvu.PrintArea" localSheetId="0" hidden="1">KARYAWANAKTIF!$AE$4:$AG$27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S3" i="1"/>
  <c r="AH1647" i="1" l="1"/>
  <c r="AH1646" i="1"/>
  <c r="AH1645" i="1"/>
  <c r="AH1644" i="1"/>
  <c r="AH1643" i="1"/>
  <c r="AH1642" i="1"/>
  <c r="AH1641" i="1"/>
  <c r="AH1640" i="1"/>
  <c r="AH1639" i="1"/>
  <c r="AH1638" i="1"/>
  <c r="AH1637" i="1"/>
  <c r="AH1636" i="1"/>
  <c r="AH1635" i="1"/>
  <c r="AH1634" i="1"/>
  <c r="AH1633" i="1"/>
  <c r="AH1632" i="1"/>
  <c r="AH1631" i="1"/>
  <c r="AH1630" i="1"/>
  <c r="AH1629" i="1"/>
  <c r="AH1628" i="1"/>
  <c r="AH1627" i="1"/>
  <c r="AH1626" i="1"/>
  <c r="AH1625" i="1"/>
  <c r="AH1624" i="1"/>
  <c r="AH1623" i="1"/>
  <c r="AH1622" i="1"/>
  <c r="AH1621" i="1"/>
  <c r="AH1620" i="1"/>
  <c r="AH1619" i="1"/>
  <c r="AH1618" i="1"/>
  <c r="AB1618" i="1"/>
  <c r="AA1618" i="1"/>
  <c r="AH1617" i="1"/>
  <c r="AB1617" i="1"/>
  <c r="AA1617" i="1"/>
  <c r="AH1616" i="1"/>
  <c r="AB1616" i="1"/>
  <c r="AA1616" i="1"/>
  <c r="AH1615" i="1"/>
  <c r="AB1615" i="1"/>
  <c r="AA1615" i="1"/>
  <c r="AH1614" i="1"/>
  <c r="AB1614" i="1"/>
  <c r="AA1614" i="1"/>
  <c r="AH1613" i="1"/>
  <c r="AB1613" i="1"/>
  <c r="AA1613" i="1"/>
  <c r="AH1612" i="1"/>
  <c r="AB1612" i="1"/>
  <c r="AA1612" i="1"/>
  <c r="AH1611" i="1"/>
  <c r="AB1611" i="1"/>
  <c r="AA1611" i="1"/>
  <c r="AH1610" i="1"/>
  <c r="AH1609" i="1"/>
  <c r="AB1609" i="1"/>
  <c r="AA1609" i="1"/>
  <c r="AH1608" i="1"/>
  <c r="AB1608" i="1"/>
  <c r="AA1608" i="1"/>
  <c r="AH1607" i="1"/>
  <c r="AB1607" i="1"/>
  <c r="AA1607" i="1"/>
  <c r="AH1606" i="1"/>
  <c r="AB1606" i="1"/>
  <c r="AA1606" i="1"/>
  <c r="AH1605" i="1"/>
  <c r="AB1605" i="1"/>
  <c r="AA1605" i="1"/>
  <c r="AH1604" i="1"/>
  <c r="AB1604" i="1"/>
  <c r="AA1604" i="1"/>
  <c r="AH1603" i="1"/>
  <c r="AB1603" i="1"/>
  <c r="AA1603" i="1"/>
  <c r="AH1602" i="1"/>
  <c r="AB1602" i="1"/>
  <c r="AA1602" i="1"/>
  <c r="AH1601" i="1"/>
  <c r="AH1600" i="1"/>
  <c r="AH1599" i="1"/>
  <c r="AB1599" i="1"/>
  <c r="AA1599" i="1"/>
  <c r="AH1598" i="1"/>
  <c r="AB1598" i="1"/>
  <c r="AA1598" i="1"/>
  <c r="AH1597" i="1"/>
  <c r="AB1597" i="1"/>
  <c r="AA1597" i="1"/>
  <c r="AH1596" i="1"/>
  <c r="AB1596" i="1"/>
  <c r="AA1596" i="1"/>
  <c r="AH1595" i="1"/>
  <c r="AB1595" i="1"/>
  <c r="AA1595" i="1"/>
  <c r="AH1594" i="1"/>
  <c r="AH1593" i="1"/>
  <c r="AB1593" i="1"/>
  <c r="AA1593" i="1"/>
  <c r="AH1592" i="1"/>
  <c r="AB1592" i="1"/>
  <c r="AA1592" i="1"/>
  <c r="AH1591" i="1"/>
  <c r="AB1591" i="1"/>
  <c r="AA1591" i="1"/>
  <c r="AH1590" i="1"/>
  <c r="AH1589" i="1"/>
  <c r="AB1589" i="1"/>
  <c r="AA1589" i="1"/>
  <c r="AH1588" i="1"/>
  <c r="AB1588" i="1"/>
  <c r="AA1588" i="1"/>
  <c r="AH1587" i="1"/>
  <c r="AH1586" i="1"/>
  <c r="AB1586" i="1"/>
  <c r="AA1586" i="1"/>
  <c r="AH1585" i="1"/>
  <c r="AB1585" i="1"/>
  <c r="AA1585" i="1"/>
  <c r="AH1584" i="1"/>
  <c r="AB1584" i="1"/>
  <c r="AA1584" i="1"/>
  <c r="AH1583" i="1"/>
  <c r="AB1583" i="1"/>
  <c r="AA1583" i="1"/>
  <c r="AH1582" i="1"/>
  <c r="AH1581" i="1"/>
  <c r="AB1581" i="1"/>
  <c r="AA1581" i="1"/>
  <c r="AH1580" i="1"/>
  <c r="AB1580" i="1"/>
  <c r="AA1580" i="1"/>
  <c r="AH1579" i="1"/>
  <c r="AB1579" i="1"/>
  <c r="AA1579" i="1"/>
  <c r="AH1578" i="1"/>
  <c r="AB1578" i="1"/>
  <c r="AA1578" i="1"/>
  <c r="AH1577" i="1"/>
  <c r="AH1576" i="1"/>
  <c r="AB1576" i="1"/>
  <c r="AA1576" i="1"/>
  <c r="AH1575" i="1"/>
  <c r="AB1575" i="1"/>
  <c r="AA1575" i="1"/>
  <c r="AH1574" i="1"/>
  <c r="AB1574" i="1"/>
  <c r="AA1574" i="1"/>
  <c r="AH1573" i="1"/>
  <c r="AH1572" i="1"/>
  <c r="AB1572" i="1"/>
  <c r="AA1572" i="1"/>
  <c r="AH1571" i="1"/>
  <c r="AB1571" i="1"/>
  <c r="AA1571" i="1"/>
  <c r="AH1570" i="1"/>
  <c r="AH1569" i="1"/>
  <c r="AB1569" i="1"/>
  <c r="AA1569" i="1"/>
  <c r="AH1568" i="1"/>
  <c r="AB1568" i="1"/>
  <c r="AA1568" i="1"/>
  <c r="AH1567" i="1"/>
  <c r="AB1567" i="1"/>
  <c r="AA1567" i="1"/>
  <c r="AH1566" i="1"/>
  <c r="AH1565" i="1"/>
  <c r="AH1564" i="1"/>
  <c r="AB1564" i="1"/>
  <c r="AA1564" i="1"/>
  <c r="AH1563" i="1"/>
  <c r="AB1563" i="1"/>
  <c r="AA1563" i="1"/>
  <c r="AH1562" i="1"/>
  <c r="AB1562" i="1"/>
  <c r="AH1561" i="1"/>
  <c r="AB1561" i="1"/>
  <c r="AH1560" i="1"/>
  <c r="AB1560" i="1"/>
  <c r="AA1560" i="1"/>
  <c r="AH1559" i="1"/>
  <c r="AB1559" i="1"/>
  <c r="AA1559" i="1"/>
  <c r="AH1558" i="1"/>
  <c r="AH1557" i="1"/>
  <c r="AH1556" i="1"/>
  <c r="AH1555" i="1"/>
  <c r="AH1554" i="1"/>
  <c r="AB1554" i="1"/>
  <c r="AA1554" i="1"/>
  <c r="AH1553" i="1"/>
  <c r="AB1553" i="1"/>
  <c r="AA1553" i="1"/>
  <c r="AH1552" i="1"/>
  <c r="AB1552" i="1"/>
  <c r="AA1552" i="1"/>
  <c r="AH1551" i="1"/>
  <c r="AB1551" i="1"/>
  <c r="AA1551" i="1"/>
  <c r="AH1550" i="1"/>
  <c r="AH1549" i="1"/>
  <c r="AB1549" i="1"/>
  <c r="AA1549" i="1"/>
  <c r="AH1548" i="1"/>
  <c r="AH1547" i="1"/>
  <c r="AH1546" i="1"/>
  <c r="AB1546" i="1"/>
  <c r="AA1546" i="1"/>
  <c r="AH1545" i="1"/>
  <c r="AH1544" i="1"/>
  <c r="AB1544" i="1"/>
  <c r="AA1544" i="1"/>
  <c r="AH1543" i="1"/>
  <c r="AB1543" i="1"/>
  <c r="AA1543" i="1"/>
  <c r="AH1542" i="1"/>
  <c r="AB1542" i="1"/>
  <c r="AA1542" i="1"/>
  <c r="AH1541" i="1"/>
  <c r="AB1541" i="1"/>
  <c r="AA1541" i="1"/>
  <c r="AH1540" i="1"/>
  <c r="AB1540" i="1"/>
  <c r="AH1539" i="1"/>
  <c r="AB1539" i="1"/>
  <c r="AA1539" i="1"/>
  <c r="AH1538" i="1"/>
  <c r="AH1537" i="1"/>
  <c r="AH1536" i="1"/>
  <c r="AB1536" i="1"/>
  <c r="AA1536" i="1"/>
  <c r="AH1535" i="1"/>
  <c r="AB1535" i="1"/>
  <c r="AA1535" i="1"/>
  <c r="AH1534" i="1"/>
  <c r="AH1533" i="1"/>
  <c r="AB1533" i="1"/>
  <c r="AA1533" i="1"/>
  <c r="AH1532" i="1"/>
  <c r="AB1532" i="1"/>
  <c r="AH1531" i="1"/>
  <c r="AB1531" i="1"/>
  <c r="AA1531" i="1"/>
  <c r="AH1530" i="1"/>
  <c r="AH1529" i="1"/>
  <c r="AH1528" i="1"/>
  <c r="AH1527" i="1"/>
  <c r="AH1526" i="1"/>
  <c r="AH1525" i="1"/>
  <c r="AH1524" i="1"/>
  <c r="AH1523" i="1"/>
  <c r="AH1522" i="1"/>
  <c r="AH1521" i="1"/>
  <c r="AH1520" i="1"/>
  <c r="AH1519" i="1"/>
  <c r="AH1518" i="1"/>
  <c r="AH1517" i="1"/>
  <c r="AH1516" i="1"/>
  <c r="AH1515" i="1"/>
  <c r="AH1514" i="1"/>
  <c r="AH1513" i="1"/>
  <c r="AH1512" i="1"/>
  <c r="AH1511" i="1"/>
  <c r="AH1510" i="1"/>
  <c r="AH1509" i="1"/>
  <c r="AH1508" i="1"/>
  <c r="AH1507" i="1"/>
  <c r="AH1506" i="1"/>
  <c r="AH1505" i="1"/>
  <c r="AH1504" i="1"/>
  <c r="AH1503" i="1"/>
  <c r="AH1502" i="1"/>
  <c r="AH1501" i="1"/>
  <c r="AH1500" i="1"/>
  <c r="AH1499" i="1"/>
  <c r="AH1498" i="1"/>
  <c r="AH1497" i="1"/>
  <c r="AB1497" i="1"/>
  <c r="AA1497" i="1"/>
  <c r="AH1496" i="1"/>
  <c r="AB1496" i="1"/>
  <c r="AA1496" i="1"/>
  <c r="AH1495" i="1"/>
  <c r="AH1494" i="1"/>
  <c r="AB1494" i="1"/>
  <c r="AA1494" i="1"/>
  <c r="AH1493" i="1"/>
  <c r="AH1492" i="1"/>
  <c r="AB1492" i="1"/>
  <c r="AA1492" i="1"/>
  <c r="AH1491" i="1"/>
  <c r="AB1491" i="1"/>
  <c r="AA1491" i="1"/>
  <c r="AH1490" i="1"/>
  <c r="AB1490" i="1"/>
  <c r="AA1490" i="1"/>
  <c r="AH1489" i="1"/>
  <c r="AB1489" i="1"/>
  <c r="AA1489" i="1"/>
  <c r="AH1488" i="1"/>
  <c r="AB1488" i="1"/>
  <c r="AA1488" i="1"/>
  <c r="AH1487" i="1"/>
  <c r="AB1487" i="1"/>
  <c r="AA1487" i="1"/>
  <c r="AH1486" i="1"/>
  <c r="AB1486" i="1"/>
  <c r="AA1486" i="1"/>
  <c r="AH1485" i="1"/>
  <c r="AB1485" i="1"/>
  <c r="AA1485" i="1"/>
  <c r="AH1484" i="1"/>
  <c r="AB1484" i="1"/>
  <c r="AA1484" i="1"/>
  <c r="AH1483" i="1"/>
  <c r="AB1483" i="1"/>
  <c r="AA1483" i="1"/>
  <c r="AH1482" i="1"/>
  <c r="AB1482" i="1"/>
  <c r="AA1482" i="1"/>
  <c r="AH1481" i="1"/>
  <c r="AB1481" i="1"/>
  <c r="AA1481" i="1"/>
  <c r="AH1480" i="1"/>
  <c r="AB1480" i="1"/>
  <c r="AA1480" i="1"/>
  <c r="AH1479" i="1"/>
  <c r="AB1479" i="1"/>
  <c r="AA1479" i="1"/>
  <c r="AH1478" i="1"/>
  <c r="AB1478" i="1"/>
  <c r="AA1478" i="1"/>
  <c r="AH1477" i="1"/>
  <c r="AB1477" i="1"/>
  <c r="AA1477" i="1"/>
  <c r="AH1476" i="1"/>
  <c r="AB1476" i="1"/>
  <c r="AA1476" i="1"/>
  <c r="AH1475" i="1"/>
  <c r="AB1475" i="1"/>
  <c r="AA1475" i="1"/>
  <c r="AH1474" i="1"/>
  <c r="AB1474" i="1"/>
  <c r="AA1474" i="1"/>
  <c r="AH1473" i="1"/>
  <c r="AB1473" i="1"/>
  <c r="AA1473" i="1"/>
  <c r="AH1472" i="1"/>
  <c r="AB1472" i="1"/>
  <c r="AH1471" i="1"/>
  <c r="AB1471" i="1"/>
  <c r="AA1471" i="1"/>
  <c r="AH1470" i="1"/>
  <c r="AH1469" i="1"/>
  <c r="AH1468" i="1"/>
  <c r="AH1467" i="1"/>
  <c r="AH1466" i="1"/>
  <c r="AH1465" i="1"/>
  <c r="AB1465" i="1"/>
  <c r="AA1465" i="1"/>
  <c r="AH1464" i="1"/>
  <c r="AB1464" i="1"/>
  <c r="AA1464" i="1"/>
  <c r="AH1463" i="1"/>
  <c r="AH1462" i="1"/>
  <c r="AB1462" i="1"/>
  <c r="AA1462" i="1"/>
  <c r="AH1461" i="1"/>
  <c r="AB1461" i="1"/>
  <c r="AA1461" i="1"/>
  <c r="AH1460" i="1"/>
  <c r="AB1460" i="1"/>
  <c r="AA1460" i="1"/>
  <c r="AH1459" i="1"/>
  <c r="AH1458" i="1"/>
  <c r="AH1457" i="1"/>
  <c r="AH1456" i="1"/>
  <c r="AH1455" i="1"/>
  <c r="AH1454" i="1"/>
  <c r="AH1453" i="1"/>
  <c r="AH1452" i="1"/>
  <c r="AH1451" i="1"/>
  <c r="AH1450" i="1"/>
  <c r="AB1450" i="1"/>
  <c r="AA1450" i="1"/>
  <c r="AH1449" i="1"/>
  <c r="AH1448" i="1"/>
  <c r="AH1447" i="1"/>
  <c r="AH1446" i="1"/>
  <c r="AH1445" i="1"/>
  <c r="AH1444" i="1"/>
  <c r="AH1443" i="1"/>
  <c r="AH1442" i="1"/>
  <c r="AH1441" i="1"/>
  <c r="AH1440" i="1"/>
  <c r="AH1439" i="1"/>
  <c r="AH1438" i="1"/>
  <c r="AH1437" i="1"/>
  <c r="AH1436" i="1"/>
  <c r="AH1435" i="1"/>
  <c r="AH1434" i="1"/>
  <c r="AH1433" i="1"/>
  <c r="AH1432" i="1"/>
  <c r="AH1431" i="1"/>
  <c r="AH1430" i="1"/>
  <c r="AH1429" i="1"/>
  <c r="AH1428" i="1"/>
  <c r="AH1427" i="1"/>
  <c r="AH1426" i="1"/>
  <c r="AH1425" i="1"/>
  <c r="AH1424" i="1"/>
  <c r="AH1423" i="1"/>
  <c r="AH1422" i="1"/>
  <c r="AH1421" i="1"/>
  <c r="AH1420" i="1"/>
  <c r="AH1419" i="1"/>
  <c r="AH1418" i="1"/>
  <c r="AH1417" i="1"/>
  <c r="AB1417" i="1"/>
  <c r="AA1417" i="1"/>
  <c r="AH1416" i="1"/>
  <c r="AB1416" i="1"/>
  <c r="AA1416" i="1"/>
  <c r="AH1415" i="1"/>
  <c r="AH1414" i="1"/>
  <c r="AH1413" i="1"/>
  <c r="AH1412" i="1"/>
  <c r="AH1411" i="1"/>
  <c r="AB1411" i="1"/>
  <c r="AA1411" i="1"/>
  <c r="AH1410" i="1"/>
  <c r="AH1409" i="1"/>
  <c r="AH1408" i="1"/>
  <c r="AH1407" i="1"/>
  <c r="AH1406" i="1"/>
  <c r="AH1405" i="1"/>
  <c r="AH1404" i="1"/>
  <c r="AH1403" i="1"/>
  <c r="AH1402" i="1"/>
  <c r="AH1401" i="1"/>
  <c r="AB1401" i="1"/>
  <c r="AA1401" i="1"/>
  <c r="AH1400" i="1"/>
  <c r="AH1399" i="1"/>
  <c r="AH1398" i="1"/>
  <c r="AH1397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B690" i="1"/>
  <c r="AA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B664" i="1"/>
  <c r="AA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B450" i="1"/>
  <c r="AA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8" i="1"/>
  <c r="AH7" i="1"/>
  <c r="P635" i="1"/>
  <c r="Q189" i="1" l="1"/>
  <c r="P86" i="1"/>
  <c r="R92" i="1"/>
  <c r="Q321" i="1"/>
  <c r="Q89" i="1"/>
  <c r="R196" i="1"/>
  <c r="R24" i="1"/>
  <c r="P142" i="1"/>
  <c r="R48" i="1"/>
  <c r="Q337" i="1"/>
  <c r="Q45" i="1"/>
  <c r="R160" i="1"/>
  <c r="Q301" i="1"/>
  <c r="R304" i="1"/>
  <c r="Q353" i="1"/>
  <c r="Q396" i="1"/>
  <c r="R541" i="1"/>
  <c r="P22" i="1"/>
  <c r="P70" i="1"/>
  <c r="Q73" i="1"/>
  <c r="R76" i="1"/>
  <c r="P114" i="1"/>
  <c r="Q117" i="1"/>
  <c r="P222" i="1"/>
  <c r="Q229" i="1"/>
  <c r="P258" i="1"/>
  <c r="R276" i="1"/>
  <c r="R315" i="1"/>
  <c r="R331" i="1"/>
  <c r="R347" i="1"/>
  <c r="Q432" i="1"/>
  <c r="R465" i="1"/>
  <c r="P535" i="1"/>
  <c r="P561" i="1"/>
  <c r="P568" i="1"/>
  <c r="P571" i="1"/>
  <c r="Q33" i="1"/>
  <c r="R36" i="1"/>
  <c r="Q61" i="1"/>
  <c r="R68" i="1"/>
  <c r="Q173" i="1"/>
  <c r="R176" i="1"/>
  <c r="P214" i="1"/>
  <c r="Q217" i="1"/>
  <c r="R220" i="1"/>
  <c r="P270" i="1"/>
  <c r="R288" i="1"/>
  <c r="Q313" i="1"/>
  <c r="Q329" i="1"/>
  <c r="Q345" i="1"/>
  <c r="Q361" i="1"/>
  <c r="Q364" i="1"/>
  <c r="R509" i="1"/>
  <c r="P10" i="1"/>
  <c r="Q13" i="1"/>
  <c r="P94" i="1"/>
  <c r="Q101" i="1"/>
  <c r="P130" i="1"/>
  <c r="R148" i="1"/>
  <c r="P198" i="1"/>
  <c r="Q201" i="1"/>
  <c r="R204" i="1"/>
  <c r="P242" i="1"/>
  <c r="Q245" i="1"/>
  <c r="R323" i="1"/>
  <c r="R339" i="1"/>
  <c r="R355" i="1"/>
  <c r="Q388" i="1"/>
  <c r="P632" i="1"/>
  <c r="Q905" i="1"/>
  <c r="P673" i="1"/>
  <c r="P670" i="1"/>
  <c r="P659" i="1"/>
  <c r="P656" i="1"/>
  <c r="P643" i="1"/>
  <c r="P640" i="1"/>
  <c r="P627" i="1"/>
  <c r="P624" i="1"/>
  <c r="P611" i="1"/>
  <c r="P608" i="1"/>
  <c r="P595" i="1"/>
  <c r="P592" i="1"/>
  <c r="P579" i="1"/>
  <c r="P576" i="1"/>
  <c r="Q563" i="1"/>
  <c r="Q555" i="1"/>
  <c r="Q547" i="1"/>
  <c r="P539" i="1"/>
  <c r="P531" i="1"/>
  <c r="P523" i="1"/>
  <c r="P515" i="1"/>
  <c r="P507" i="1"/>
  <c r="P499" i="1"/>
  <c r="P491" i="1"/>
  <c r="P483" i="1"/>
  <c r="P475" i="1"/>
  <c r="P467" i="1"/>
  <c r="P459" i="1"/>
  <c r="P451" i="1"/>
  <c r="Q440" i="1"/>
  <c r="Q424" i="1"/>
  <c r="Q408" i="1"/>
  <c r="Q392" i="1"/>
  <c r="Q376" i="1"/>
  <c r="Q305" i="1"/>
  <c r="P298" i="1"/>
  <c r="R296" i="1"/>
  <c r="Q289" i="1"/>
  <c r="P282" i="1"/>
  <c r="R280" i="1"/>
  <c r="Q273" i="1"/>
  <c r="P266" i="1"/>
  <c r="R264" i="1"/>
  <c r="Q257" i="1"/>
  <c r="P250" i="1"/>
  <c r="R248" i="1"/>
  <c r="Q241" i="1"/>
  <c r="P234" i="1"/>
  <c r="R232" i="1"/>
  <c r="Q225" i="1"/>
  <c r="P218" i="1"/>
  <c r="R216" i="1"/>
  <c r="Q209" i="1"/>
  <c r="P202" i="1"/>
  <c r="R200" i="1"/>
  <c r="Q193" i="1"/>
  <c r="P186" i="1"/>
  <c r="R184" i="1"/>
  <c r="Q177" i="1"/>
  <c r="P170" i="1"/>
  <c r="R168" i="1"/>
  <c r="Q161" i="1"/>
  <c r="P154" i="1"/>
  <c r="R152" i="1"/>
  <c r="Q145" i="1"/>
  <c r="P138" i="1"/>
  <c r="R136" i="1"/>
  <c r="Q129" i="1"/>
  <c r="P122" i="1"/>
  <c r="R120" i="1"/>
  <c r="Q113" i="1"/>
  <c r="P106" i="1"/>
  <c r="R104" i="1"/>
  <c r="Q97" i="1"/>
  <c r="P90" i="1"/>
  <c r="R88" i="1"/>
  <c r="Q81" i="1"/>
  <c r="P74" i="1"/>
  <c r="R72" i="1"/>
  <c r="Q65" i="1"/>
  <c r="P58" i="1"/>
  <c r="R56" i="1"/>
  <c r="Q49" i="1"/>
  <c r="P42" i="1"/>
  <c r="Q873" i="1"/>
  <c r="P549" i="1"/>
  <c r="Q543" i="1"/>
  <c r="R537" i="1"/>
  <c r="R517" i="1"/>
  <c r="P511" i="1"/>
  <c r="R505" i="1"/>
  <c r="R485" i="1"/>
  <c r="P479" i="1"/>
  <c r="R473" i="1"/>
  <c r="R453" i="1"/>
  <c r="Q448" i="1"/>
  <c r="Q428" i="1"/>
  <c r="Q404" i="1"/>
  <c r="Q384" i="1"/>
  <c r="Q368" i="1"/>
  <c r="Q365" i="1"/>
  <c r="R360" i="1"/>
  <c r="R358" i="1"/>
  <c r="R356" i="1"/>
  <c r="R354" i="1"/>
  <c r="R352" i="1"/>
  <c r="R350" i="1"/>
  <c r="R348" i="1"/>
  <c r="R346" i="1"/>
  <c r="R344" i="1"/>
  <c r="R342" i="1"/>
  <c r="R340" i="1"/>
  <c r="R338" i="1"/>
  <c r="R336" i="1"/>
  <c r="R334" i="1"/>
  <c r="R332" i="1"/>
  <c r="R330" i="1"/>
  <c r="R328" i="1"/>
  <c r="R326" i="1"/>
  <c r="R324" i="1"/>
  <c r="R322" i="1"/>
  <c r="R320" i="1"/>
  <c r="R318" i="1"/>
  <c r="R316" i="1"/>
  <c r="R314" i="1"/>
  <c r="R312" i="1"/>
  <c r="R310" i="1"/>
  <c r="R308" i="1"/>
  <c r="P290" i="1"/>
  <c r="Q285" i="1"/>
  <c r="Q277" i="1"/>
  <c r="R272" i="1"/>
  <c r="P254" i="1"/>
  <c r="R252" i="1"/>
  <c r="Q249" i="1"/>
  <c r="P246" i="1"/>
  <c r="R244" i="1"/>
  <c r="P226" i="1"/>
  <c r="Q221" i="1"/>
  <c r="Q213" i="1"/>
  <c r="R208" i="1"/>
  <c r="P190" i="1"/>
  <c r="R188" i="1"/>
  <c r="Q185" i="1"/>
  <c r="P182" i="1"/>
  <c r="R180" i="1"/>
  <c r="P162" i="1"/>
  <c r="Q157" i="1"/>
  <c r="Q149" i="1"/>
  <c r="R144" i="1"/>
  <c r="P126" i="1"/>
  <c r="R124" i="1"/>
  <c r="Q121" i="1"/>
  <c r="P118" i="1"/>
  <c r="R116" i="1"/>
  <c r="P98" i="1"/>
  <c r="Q93" i="1"/>
  <c r="Q85" i="1"/>
  <c r="R80" i="1"/>
  <c r="P62" i="1"/>
  <c r="R60" i="1"/>
  <c r="Q57" i="1"/>
  <c r="P54" i="1"/>
  <c r="R52" i="1"/>
  <c r="Q37" i="1"/>
  <c r="P30" i="1"/>
  <c r="R28" i="1"/>
  <c r="Q21" i="1"/>
  <c r="P14" i="1"/>
  <c r="R12" i="1"/>
  <c r="R1567" i="1"/>
  <c r="Q841" i="1"/>
  <c r="P681" i="1"/>
  <c r="P678" i="1"/>
  <c r="P651" i="1"/>
  <c r="P648" i="1"/>
  <c r="P619" i="1"/>
  <c r="P616" i="1"/>
  <c r="P587" i="1"/>
  <c r="P584" i="1"/>
  <c r="P557" i="1"/>
  <c r="Q551" i="1"/>
  <c r="P545" i="1"/>
  <c r="R525" i="1"/>
  <c r="P519" i="1"/>
  <c r="R513" i="1"/>
  <c r="R493" i="1"/>
  <c r="P487" i="1"/>
  <c r="R481" i="1"/>
  <c r="R461" i="1"/>
  <c r="P455" i="1"/>
  <c r="Q444" i="1"/>
  <c r="Q420" i="1"/>
  <c r="Q400" i="1"/>
  <c r="Q380" i="1"/>
  <c r="P302" i="1"/>
  <c r="R300" i="1"/>
  <c r="Q297" i="1"/>
  <c r="P294" i="1"/>
  <c r="R292" i="1"/>
  <c r="P274" i="1"/>
  <c r="Q269" i="1"/>
  <c r="Q261" i="1"/>
  <c r="R256" i="1"/>
  <c r="P238" i="1"/>
  <c r="R236" i="1"/>
  <c r="Q233" i="1"/>
  <c r="P230" i="1"/>
  <c r="R228" i="1"/>
  <c r="P210" i="1"/>
  <c r="Q205" i="1"/>
  <c r="Q197" i="1"/>
  <c r="R192" i="1"/>
  <c r="P174" i="1"/>
  <c r="R172" i="1"/>
  <c r="Q169" i="1"/>
  <c r="P166" i="1"/>
  <c r="R164" i="1"/>
  <c r="P146" i="1"/>
  <c r="Q141" i="1"/>
  <c r="Q133" i="1"/>
  <c r="R128" i="1"/>
  <c r="P110" i="1"/>
  <c r="R108" i="1"/>
  <c r="Q105" i="1"/>
  <c r="P102" i="1"/>
  <c r="R100" i="1"/>
  <c r="P82" i="1"/>
  <c r="Q77" i="1"/>
  <c r="Q69" i="1"/>
  <c r="R64" i="1"/>
  <c r="P46" i="1"/>
  <c r="R44" i="1"/>
  <c r="Q41" i="1"/>
  <c r="P34" i="1"/>
  <c r="R32" i="1"/>
  <c r="Q25" i="1"/>
  <c r="P18" i="1"/>
  <c r="R16" i="1"/>
  <c r="Q9" i="1"/>
  <c r="Q969" i="1"/>
  <c r="Q809" i="1"/>
  <c r="Q559" i="1"/>
  <c r="P553" i="1"/>
  <c r="R533" i="1"/>
  <c r="P527" i="1"/>
  <c r="R521" i="1"/>
  <c r="R501" i="1"/>
  <c r="P495" i="1"/>
  <c r="R489" i="1"/>
  <c r="R469" i="1"/>
  <c r="P463" i="1"/>
  <c r="R457" i="1"/>
  <c r="Q436" i="1"/>
  <c r="R8" i="1"/>
  <c r="Q17" i="1"/>
  <c r="R20" i="1"/>
  <c r="R40" i="1"/>
  <c r="P66" i="1"/>
  <c r="R84" i="1"/>
  <c r="Q109" i="1"/>
  <c r="R112" i="1"/>
  <c r="Q125" i="1"/>
  <c r="P134" i="1"/>
  <c r="Q137" i="1"/>
  <c r="R140" i="1"/>
  <c r="P158" i="1"/>
  <c r="P194" i="1"/>
  <c r="R212" i="1"/>
  <c r="Q237" i="1"/>
  <c r="R240" i="1"/>
  <c r="Q253" i="1"/>
  <c r="P262" i="1"/>
  <c r="Q265" i="1"/>
  <c r="R268" i="1"/>
  <c r="P286" i="1"/>
  <c r="R311" i="1"/>
  <c r="R319" i="1"/>
  <c r="R327" i="1"/>
  <c r="R335" i="1"/>
  <c r="R343" i="1"/>
  <c r="R351" i="1"/>
  <c r="R359" i="1"/>
  <c r="Q412" i="1"/>
  <c r="R477" i="1"/>
  <c r="P503" i="1"/>
  <c r="R529" i="1"/>
  <c r="Q937" i="1"/>
  <c r="P26" i="1"/>
  <c r="Q29" i="1"/>
  <c r="P38" i="1"/>
  <c r="P50" i="1"/>
  <c r="Q53" i="1"/>
  <c r="P78" i="1"/>
  <c r="R96" i="1"/>
  <c r="R132" i="1"/>
  <c r="P150" i="1"/>
  <c r="Q153" i="1"/>
  <c r="R156" i="1"/>
  <c r="Q165" i="1"/>
  <c r="P178" i="1"/>
  <c r="Q181" i="1"/>
  <c r="P206" i="1"/>
  <c r="R224" i="1"/>
  <c r="R260" i="1"/>
  <c r="P278" i="1"/>
  <c r="Q281" i="1"/>
  <c r="R284" i="1"/>
  <c r="Q293" i="1"/>
  <c r="P306" i="1"/>
  <c r="Q309" i="1"/>
  <c r="Q317" i="1"/>
  <c r="Q325" i="1"/>
  <c r="Q333" i="1"/>
  <c r="Q341" i="1"/>
  <c r="Q349" i="1"/>
  <c r="Q357" i="1"/>
  <c r="Q369" i="1"/>
  <c r="Q372" i="1"/>
  <c r="Q416" i="1"/>
  <c r="P471" i="1"/>
  <c r="R497" i="1"/>
  <c r="P600" i="1"/>
  <c r="P603" i="1"/>
  <c r="P664" i="1"/>
  <c r="P665" i="1"/>
  <c r="P1647" i="1"/>
  <c r="Q1646" i="1"/>
  <c r="R1645" i="1"/>
  <c r="P1643" i="1"/>
  <c r="Q1642" i="1"/>
  <c r="R1641" i="1"/>
  <c r="P1639" i="1"/>
  <c r="Q1638" i="1"/>
  <c r="R1637" i="1"/>
  <c r="P1635" i="1"/>
  <c r="Q1634" i="1"/>
  <c r="R1633" i="1"/>
  <c r="P1631" i="1"/>
  <c r="Q1630" i="1"/>
  <c r="R1629" i="1"/>
  <c r="P1627" i="1"/>
  <c r="Q1626" i="1"/>
  <c r="R1625" i="1"/>
  <c r="P1623" i="1"/>
  <c r="Q1622" i="1"/>
  <c r="R1621" i="1"/>
  <c r="P1619" i="1"/>
  <c r="R1617" i="1"/>
  <c r="Q1616" i="1"/>
  <c r="P1615" i="1"/>
  <c r="R1613" i="1"/>
  <c r="Q1612" i="1"/>
  <c r="P1611" i="1"/>
  <c r="Q1610" i="1"/>
  <c r="P1609" i="1"/>
  <c r="R1607" i="1"/>
  <c r="Q1606" i="1"/>
  <c r="P1605" i="1"/>
  <c r="R1603" i="1"/>
  <c r="Q1602" i="1"/>
  <c r="R1601" i="1"/>
  <c r="R1599" i="1"/>
  <c r="Q1598" i="1"/>
  <c r="P1597" i="1"/>
  <c r="Q1595" i="1"/>
  <c r="R1594" i="1"/>
  <c r="Q1593" i="1"/>
  <c r="P1592" i="1"/>
  <c r="P1590" i="1"/>
  <c r="R1588" i="1"/>
  <c r="R1586" i="1"/>
  <c r="Q1585" i="1"/>
  <c r="P1584" i="1"/>
  <c r="P1582" i="1"/>
  <c r="R1580" i="1"/>
  <c r="Q1579" i="1"/>
  <c r="P1578" i="1"/>
  <c r="Q1577" i="1"/>
  <c r="P1576" i="1"/>
  <c r="R1574" i="1"/>
  <c r="R1572" i="1"/>
  <c r="Q1571" i="1"/>
  <c r="R1570" i="1"/>
  <c r="Q1569" i="1"/>
  <c r="P1568" i="1"/>
  <c r="P1566" i="1"/>
  <c r="Q1565" i="1"/>
  <c r="P1564" i="1"/>
  <c r="P1646" i="1"/>
  <c r="Q1645" i="1"/>
  <c r="R1644" i="1"/>
  <c r="P1642" i="1"/>
  <c r="Q1641" i="1"/>
  <c r="R1640" i="1"/>
  <c r="P1638" i="1"/>
  <c r="Q1637" i="1"/>
  <c r="R1636" i="1"/>
  <c r="P1634" i="1"/>
  <c r="Q1633" i="1"/>
  <c r="R1632" i="1"/>
  <c r="P1630" i="1"/>
  <c r="Q1629" i="1"/>
  <c r="R1628" i="1"/>
  <c r="P1626" i="1"/>
  <c r="Q1625" i="1"/>
  <c r="R1624" i="1"/>
  <c r="P1622" i="1"/>
  <c r="Q1621" i="1"/>
  <c r="R1620" i="1"/>
  <c r="R1618" i="1"/>
  <c r="Q1617" i="1"/>
  <c r="P1616" i="1"/>
  <c r="R1614" i="1"/>
  <c r="Q1613" i="1"/>
  <c r="P1612" i="1"/>
  <c r="P1610" i="1"/>
  <c r="R1608" i="1"/>
  <c r="Q1607" i="1"/>
  <c r="P1606" i="1"/>
  <c r="R1604" i="1"/>
  <c r="Q1603" i="1"/>
  <c r="P1602" i="1"/>
  <c r="Q1601" i="1"/>
  <c r="R1600" i="1"/>
  <c r="Q1599" i="1"/>
  <c r="P1598" i="1"/>
  <c r="R1596" i="1"/>
  <c r="P1595" i="1"/>
  <c r="Q1594" i="1"/>
  <c r="P1593" i="1"/>
  <c r="R1591" i="1"/>
  <c r="R1589" i="1"/>
  <c r="Q1588" i="1"/>
  <c r="R1587" i="1"/>
  <c r="Q1586" i="1"/>
  <c r="P1585" i="1"/>
  <c r="R1583" i="1"/>
  <c r="R1581" i="1"/>
  <c r="Q1580" i="1"/>
  <c r="P1579" i="1"/>
  <c r="P1577" i="1"/>
  <c r="R1575" i="1"/>
  <c r="Q1574" i="1"/>
  <c r="R1573" i="1"/>
  <c r="Q1572" i="1"/>
  <c r="P1571" i="1"/>
  <c r="Q1570" i="1"/>
  <c r="P1569" i="1"/>
  <c r="Q1647" i="1"/>
  <c r="R1646" i="1"/>
  <c r="P1644" i="1"/>
  <c r="Q1643" i="1"/>
  <c r="R1642" i="1"/>
  <c r="P1640" i="1"/>
  <c r="Q1639" i="1"/>
  <c r="R1638" i="1"/>
  <c r="P1636" i="1"/>
  <c r="Q1635" i="1"/>
  <c r="R1634" i="1"/>
  <c r="P1632" i="1"/>
  <c r="Q1631" i="1"/>
  <c r="R1630" i="1"/>
  <c r="P1628" i="1"/>
  <c r="Q1627" i="1"/>
  <c r="R1626" i="1"/>
  <c r="P1624" i="1"/>
  <c r="Q1623" i="1"/>
  <c r="R1622" i="1"/>
  <c r="P1620" i="1"/>
  <c r="Q1619" i="1"/>
  <c r="P1618" i="1"/>
  <c r="R1616" i="1"/>
  <c r="Q1615" i="1"/>
  <c r="P1614" i="1"/>
  <c r="R1612" i="1"/>
  <c r="Q1611" i="1"/>
  <c r="R1610" i="1"/>
  <c r="Q1609" i="1"/>
  <c r="P1608" i="1"/>
  <c r="R1606" i="1"/>
  <c r="Q1605" i="1"/>
  <c r="P1604" i="1"/>
  <c r="R1602" i="1"/>
  <c r="P1600" i="1"/>
  <c r="R1598" i="1"/>
  <c r="Q1597" i="1"/>
  <c r="P1596" i="1"/>
  <c r="R1593" i="1"/>
  <c r="Q1592" i="1"/>
  <c r="P1591" i="1"/>
  <c r="Q1590" i="1"/>
  <c r="P1589" i="1"/>
  <c r="P1587" i="1"/>
  <c r="R1585" i="1"/>
  <c r="Q1584" i="1"/>
  <c r="P1583" i="1"/>
  <c r="Q1582" i="1"/>
  <c r="P1581" i="1"/>
  <c r="R1579" i="1"/>
  <c r="Q1578" i="1"/>
  <c r="R1577" i="1"/>
  <c r="Q1576" i="1"/>
  <c r="P1575" i="1"/>
  <c r="P1573" i="1"/>
  <c r="R1571" i="1"/>
  <c r="R1569" i="1"/>
  <c r="Q1568" i="1"/>
  <c r="P1567" i="1"/>
  <c r="Q1566" i="1"/>
  <c r="R1565" i="1"/>
  <c r="P1565" i="1"/>
  <c r="Q1563" i="1"/>
  <c r="Q1561" i="1"/>
  <c r="P1560" i="1"/>
  <c r="P1558" i="1"/>
  <c r="Q1557" i="1"/>
  <c r="R1556" i="1"/>
  <c r="R1554" i="1"/>
  <c r="Q1553" i="1"/>
  <c r="P1552" i="1"/>
  <c r="P1550" i="1"/>
  <c r="P1548" i="1"/>
  <c r="Q1547" i="1"/>
  <c r="P1546" i="1"/>
  <c r="Q1545" i="1"/>
  <c r="P1544" i="1"/>
  <c r="R1542" i="1"/>
  <c r="Q1541" i="1"/>
  <c r="R1539" i="1"/>
  <c r="P1537" i="1"/>
  <c r="R1535" i="1"/>
  <c r="R1533" i="1"/>
  <c r="P1532" i="1"/>
  <c r="P1530" i="1"/>
  <c r="Q1529" i="1"/>
  <c r="R1528" i="1"/>
  <c r="P1526" i="1"/>
  <c r="Q1525" i="1"/>
  <c r="R1524" i="1"/>
  <c r="R1647" i="1"/>
  <c r="P1645" i="1"/>
  <c r="R1643" i="1"/>
  <c r="P1641" i="1"/>
  <c r="R1639" i="1"/>
  <c r="P1637" i="1"/>
  <c r="R1635" i="1"/>
  <c r="P1633" i="1"/>
  <c r="R1631" i="1"/>
  <c r="P1629" i="1"/>
  <c r="R1627" i="1"/>
  <c r="P1625" i="1"/>
  <c r="R1623" i="1"/>
  <c r="P1621" i="1"/>
  <c r="R1619" i="1"/>
  <c r="Q1618" i="1"/>
  <c r="P1617" i="1"/>
  <c r="R1615" i="1"/>
  <c r="Q1614" i="1"/>
  <c r="P1613" i="1"/>
  <c r="R1611" i="1"/>
  <c r="P1601" i="1"/>
  <c r="P1594" i="1"/>
  <c r="R1592" i="1"/>
  <c r="Q1591" i="1"/>
  <c r="Q1587" i="1"/>
  <c r="P1586" i="1"/>
  <c r="R1584" i="1"/>
  <c r="Q1583" i="1"/>
  <c r="R1576" i="1"/>
  <c r="Q1575" i="1"/>
  <c r="P1574" i="1"/>
  <c r="P1570" i="1"/>
  <c r="R1568" i="1"/>
  <c r="R1566" i="1"/>
  <c r="R1564" i="1"/>
  <c r="P1563" i="1"/>
  <c r="R1562" i="1"/>
  <c r="P1561" i="1"/>
  <c r="R1559" i="1"/>
  <c r="P1557" i="1"/>
  <c r="Q1556" i="1"/>
  <c r="R1555" i="1"/>
  <c r="Q1554" i="1"/>
  <c r="P1553" i="1"/>
  <c r="R1551" i="1"/>
  <c r="R1549" i="1"/>
  <c r="Q1644" i="1"/>
  <c r="Q1640" i="1"/>
  <c r="Q1636" i="1"/>
  <c r="Q1632" i="1"/>
  <c r="Q1628" i="1"/>
  <c r="Q1624" i="1"/>
  <c r="Q1620" i="1"/>
  <c r="R1609" i="1"/>
  <c r="Q1608" i="1"/>
  <c r="P1607" i="1"/>
  <c r="R1605" i="1"/>
  <c r="Q1604" i="1"/>
  <c r="P1603" i="1"/>
  <c r="Q1600" i="1"/>
  <c r="P1599" i="1"/>
  <c r="R1597" i="1"/>
  <c r="Q1596" i="1"/>
  <c r="R1590" i="1"/>
  <c r="Q1589" i="1"/>
  <c r="P1588" i="1"/>
  <c r="R1582" i="1"/>
  <c r="Q1581" i="1"/>
  <c r="P1580" i="1"/>
  <c r="R1578" i="1"/>
  <c r="Q1573" i="1"/>
  <c r="P1572" i="1"/>
  <c r="Q1567" i="1"/>
  <c r="R1563" i="1"/>
  <c r="P1562" i="1"/>
  <c r="R1561" i="1"/>
  <c r="Q1560" i="1"/>
  <c r="P1559" i="1"/>
  <c r="Q1558" i="1"/>
  <c r="R1557" i="1"/>
  <c r="P1555" i="1"/>
  <c r="R1553" i="1"/>
  <c r="Q1552" i="1"/>
  <c r="P1551" i="1"/>
  <c r="Q1550" i="1"/>
  <c r="P1549" i="1"/>
  <c r="Q1548" i="1"/>
  <c r="R1547" i="1"/>
  <c r="Q1546" i="1"/>
  <c r="R1545" i="1"/>
  <c r="Q1544" i="1"/>
  <c r="P1543" i="1"/>
  <c r="R1541" i="1"/>
  <c r="P1540" i="1"/>
  <c r="P1538" i="1"/>
  <c r="Q1537" i="1"/>
  <c r="P1536" i="1"/>
  <c r="P1534" i="1"/>
  <c r="Q1532" i="1"/>
  <c r="P1531" i="1"/>
  <c r="Q1530" i="1"/>
  <c r="R1529" i="1"/>
  <c r="P1527" i="1"/>
  <c r="Q1526" i="1"/>
  <c r="R1525" i="1"/>
  <c r="P1523" i="1"/>
  <c r="Q1522" i="1"/>
  <c r="R1521" i="1"/>
  <c r="Q1562" i="1"/>
  <c r="R1543" i="1"/>
  <c r="P1539" i="1"/>
  <c r="P1535" i="1"/>
  <c r="P1533" i="1"/>
  <c r="R1531" i="1"/>
  <c r="R1527" i="1"/>
  <c r="R1523" i="1"/>
  <c r="R1522" i="1"/>
  <c r="Q1521" i="1"/>
  <c r="R1520" i="1"/>
  <c r="P1518" i="1"/>
  <c r="Q1517" i="1"/>
  <c r="R1516" i="1"/>
  <c r="P1514" i="1"/>
  <c r="Q1513" i="1"/>
  <c r="R1512" i="1"/>
  <c r="P1510" i="1"/>
  <c r="Q1509" i="1"/>
  <c r="R1508" i="1"/>
  <c r="P1506" i="1"/>
  <c r="Q1505" i="1"/>
  <c r="R1504" i="1"/>
  <c r="P1502" i="1"/>
  <c r="Q1501" i="1"/>
  <c r="R1500" i="1"/>
  <c r="P1498" i="1"/>
  <c r="R1496" i="1"/>
  <c r="R1494" i="1"/>
  <c r="R1492" i="1"/>
  <c r="Q1491" i="1"/>
  <c r="P1490" i="1"/>
  <c r="R1488" i="1"/>
  <c r="Q1487" i="1"/>
  <c r="P1486" i="1"/>
  <c r="R1484" i="1"/>
  <c r="Q1483" i="1"/>
  <c r="P1482" i="1"/>
  <c r="R1480" i="1"/>
  <c r="Q1479" i="1"/>
  <c r="P1478" i="1"/>
  <c r="R1476" i="1"/>
  <c r="Q1475" i="1"/>
  <c r="P1474" i="1"/>
  <c r="Q1472" i="1"/>
  <c r="P1471" i="1"/>
  <c r="Q1470" i="1"/>
  <c r="R1469" i="1"/>
  <c r="P1467" i="1"/>
  <c r="Q1466" i="1"/>
  <c r="P1465" i="1"/>
  <c r="P1463" i="1"/>
  <c r="R1461" i="1"/>
  <c r="Q1460" i="1"/>
  <c r="R1459" i="1"/>
  <c r="P1457" i="1"/>
  <c r="Q1456" i="1"/>
  <c r="R1455" i="1"/>
  <c r="P1453" i="1"/>
  <c r="Q1452" i="1"/>
  <c r="R1451" i="1"/>
  <c r="Q1450" i="1"/>
  <c r="R1449" i="1"/>
  <c r="P1447" i="1"/>
  <c r="Q1446" i="1"/>
  <c r="R1445" i="1"/>
  <c r="P1443" i="1"/>
  <c r="Q1442" i="1"/>
  <c r="R1441" i="1"/>
  <c r="P1439" i="1"/>
  <c r="Q1438" i="1"/>
  <c r="R1437" i="1"/>
  <c r="P1435" i="1"/>
  <c r="Q1434" i="1"/>
  <c r="R1433" i="1"/>
  <c r="P1431" i="1"/>
  <c r="Q1430" i="1"/>
  <c r="R1429" i="1"/>
  <c r="P1427" i="1"/>
  <c r="Q1426" i="1"/>
  <c r="R1425" i="1"/>
  <c r="P1423" i="1"/>
  <c r="Q1422" i="1"/>
  <c r="R1421" i="1"/>
  <c r="P1419" i="1"/>
  <c r="Q1418" i="1"/>
  <c r="P1417" i="1"/>
  <c r="P1415" i="1"/>
  <c r="Q1414" i="1"/>
  <c r="R1413" i="1"/>
  <c r="R1411" i="1"/>
  <c r="P1409" i="1"/>
  <c r="Q1408" i="1"/>
  <c r="R1407" i="1"/>
  <c r="P1405" i="1"/>
  <c r="Q1404" i="1"/>
  <c r="R1403" i="1"/>
  <c r="R1401" i="1"/>
  <c r="P1399" i="1"/>
  <c r="Q1398" i="1"/>
  <c r="R1397" i="1"/>
  <c r="R1396" i="1"/>
  <c r="P1394" i="1"/>
  <c r="Q1393" i="1"/>
  <c r="R1392" i="1"/>
  <c r="Q1564" i="1"/>
  <c r="R1558" i="1"/>
  <c r="P1556" i="1"/>
  <c r="R1550" i="1"/>
  <c r="Q1549" i="1"/>
  <c r="Q1543" i="1"/>
  <c r="Q1542" i="1"/>
  <c r="R1537" i="1"/>
  <c r="Q1531" i="1"/>
  <c r="Q1528" i="1"/>
  <c r="Q1527" i="1"/>
  <c r="Q1524" i="1"/>
  <c r="Q1523" i="1"/>
  <c r="P1522" i="1"/>
  <c r="P1521" i="1"/>
  <c r="Q1520" i="1"/>
  <c r="R1519" i="1"/>
  <c r="P1517" i="1"/>
  <c r="Q1516" i="1"/>
  <c r="R1515" i="1"/>
  <c r="P1513" i="1"/>
  <c r="Q1512" i="1"/>
  <c r="R1511" i="1"/>
  <c r="P1509" i="1"/>
  <c r="Q1508" i="1"/>
  <c r="R1507" i="1"/>
  <c r="P1505" i="1"/>
  <c r="Q1504" i="1"/>
  <c r="R1503" i="1"/>
  <c r="P1501" i="1"/>
  <c r="Q1500" i="1"/>
  <c r="R1499" i="1"/>
  <c r="R1497" i="1"/>
  <c r="Q1496" i="1"/>
  <c r="R1495" i="1"/>
  <c r="Q1494" i="1"/>
  <c r="R1493" i="1"/>
  <c r="Q1492" i="1"/>
  <c r="P1491" i="1"/>
  <c r="R1489" i="1"/>
  <c r="Q1488" i="1"/>
  <c r="P1487" i="1"/>
  <c r="R1485" i="1"/>
  <c r="Q1484" i="1"/>
  <c r="P1483" i="1"/>
  <c r="R1481" i="1"/>
  <c r="Q1480" i="1"/>
  <c r="P1479" i="1"/>
  <c r="R1477" i="1"/>
  <c r="Q1476" i="1"/>
  <c r="P1475" i="1"/>
  <c r="R1473" i="1"/>
  <c r="P1472" i="1"/>
  <c r="P1470" i="1"/>
  <c r="Q1469" i="1"/>
  <c r="R1468" i="1"/>
  <c r="P1466" i="1"/>
  <c r="R1464" i="1"/>
  <c r="R1462" i="1"/>
  <c r="Q1461" i="1"/>
  <c r="P1460" i="1"/>
  <c r="Q1459" i="1"/>
  <c r="R1458" i="1"/>
  <c r="P1456" i="1"/>
  <c r="Q1455" i="1"/>
  <c r="R1454" i="1"/>
  <c r="P1452" i="1"/>
  <c r="R1560" i="1"/>
  <c r="Q1559" i="1"/>
  <c r="Q1555" i="1"/>
  <c r="P1554" i="1"/>
  <c r="R1552" i="1"/>
  <c r="Q1551" i="1"/>
  <c r="R1548" i="1"/>
  <c r="R1546" i="1"/>
  <c r="R1544" i="1"/>
  <c r="Q1540" i="1"/>
  <c r="Q1539" i="1"/>
  <c r="Q1538" i="1"/>
  <c r="Q1536" i="1"/>
  <c r="Q1535" i="1"/>
  <c r="Q1534" i="1"/>
  <c r="Q1533" i="1"/>
  <c r="R1532" i="1"/>
  <c r="R1530" i="1"/>
  <c r="R1526" i="1"/>
  <c r="P1519" i="1"/>
  <c r="Q1518" i="1"/>
  <c r="R1517" i="1"/>
  <c r="P1515" i="1"/>
  <c r="Q1514" i="1"/>
  <c r="R1513" i="1"/>
  <c r="P1511" i="1"/>
  <c r="Q1510" i="1"/>
  <c r="R1509" i="1"/>
  <c r="P1507" i="1"/>
  <c r="Q1506" i="1"/>
  <c r="R1505" i="1"/>
  <c r="P1503" i="1"/>
  <c r="Q1502" i="1"/>
  <c r="R1501" i="1"/>
  <c r="P1499" i="1"/>
  <c r="Q1498" i="1"/>
  <c r="P1497" i="1"/>
  <c r="P1495" i="1"/>
  <c r="P1493" i="1"/>
  <c r="R1491" i="1"/>
  <c r="Q1490" i="1"/>
  <c r="P1489" i="1"/>
  <c r="R1487" i="1"/>
  <c r="Q1486" i="1"/>
  <c r="P1485" i="1"/>
  <c r="R1483" i="1"/>
  <c r="Q1482" i="1"/>
  <c r="P1481" i="1"/>
  <c r="R1479" i="1"/>
  <c r="Q1478" i="1"/>
  <c r="P1477" i="1"/>
  <c r="R1475" i="1"/>
  <c r="Q1474" i="1"/>
  <c r="P1473" i="1"/>
  <c r="R1472" i="1"/>
  <c r="Q1471" i="1"/>
  <c r="R1470" i="1"/>
  <c r="P1468" i="1"/>
  <c r="Q1467" i="1"/>
  <c r="R1466" i="1"/>
  <c r="Q1465" i="1"/>
  <c r="P1464" i="1"/>
  <c r="Q1463" i="1"/>
  <c r="P1462" i="1"/>
  <c r="R1460" i="1"/>
  <c r="P1458" i="1"/>
  <c r="Q1457" i="1"/>
  <c r="R1456" i="1"/>
  <c r="P1454" i="1"/>
  <c r="Q1453" i="1"/>
  <c r="R1452" i="1"/>
  <c r="R1450" i="1"/>
  <c r="P1448" i="1"/>
  <c r="Q1447" i="1"/>
  <c r="R1446" i="1"/>
  <c r="P1444" i="1"/>
  <c r="Q1443" i="1"/>
  <c r="R1442" i="1"/>
  <c r="P1440" i="1"/>
  <c r="Q1439" i="1"/>
  <c r="R1438" i="1"/>
  <c r="P1436" i="1"/>
  <c r="Q1435" i="1"/>
  <c r="R1434" i="1"/>
  <c r="P1432" i="1"/>
  <c r="Q1431" i="1"/>
  <c r="R1430" i="1"/>
  <c r="P1428" i="1"/>
  <c r="Q1427" i="1"/>
  <c r="R1426" i="1"/>
  <c r="P1424" i="1"/>
  <c r="Q1423" i="1"/>
  <c r="R1422" i="1"/>
  <c r="P1420" i="1"/>
  <c r="Q1419" i="1"/>
  <c r="R1418" i="1"/>
  <c r="Q1417" i="1"/>
  <c r="P1416" i="1"/>
  <c r="Q1415" i="1"/>
  <c r="R1414" i="1"/>
  <c r="P1412" i="1"/>
  <c r="P1410" i="1"/>
  <c r="Q1409" i="1"/>
  <c r="R1408" i="1"/>
  <c r="P1406" i="1"/>
  <c r="Q1405" i="1"/>
  <c r="R1404" i="1"/>
  <c r="P1402" i="1"/>
  <c r="P1400" i="1"/>
  <c r="Q1399" i="1"/>
  <c r="R1398" i="1"/>
  <c r="P1395" i="1"/>
  <c r="Q1394" i="1"/>
  <c r="R1393" i="1"/>
  <c r="P1545" i="1"/>
  <c r="R1536" i="1"/>
  <c r="P1529" i="1"/>
  <c r="P1524" i="1"/>
  <c r="P1520" i="1"/>
  <c r="R1518" i="1"/>
  <c r="P1516" i="1"/>
  <c r="R1514" i="1"/>
  <c r="P1512" i="1"/>
  <c r="R1510" i="1"/>
  <c r="P1508" i="1"/>
  <c r="R1506" i="1"/>
  <c r="P1504" i="1"/>
  <c r="R1502" i="1"/>
  <c r="P1500" i="1"/>
  <c r="R1498" i="1"/>
  <c r="Q1497" i="1"/>
  <c r="P1496" i="1"/>
  <c r="Q1493" i="1"/>
  <c r="P1492" i="1"/>
  <c r="R1490" i="1"/>
  <c r="Q1489" i="1"/>
  <c r="P1488" i="1"/>
  <c r="R1486" i="1"/>
  <c r="Q1485" i="1"/>
  <c r="P1484" i="1"/>
  <c r="R1482" i="1"/>
  <c r="Q1481" i="1"/>
  <c r="P1480" i="1"/>
  <c r="R1478" i="1"/>
  <c r="Q1477" i="1"/>
  <c r="P1476" i="1"/>
  <c r="R1474" i="1"/>
  <c r="Q1473" i="1"/>
  <c r="R1448" i="1"/>
  <c r="R1444" i="1"/>
  <c r="R1440" i="1"/>
  <c r="R1436" i="1"/>
  <c r="R1432" i="1"/>
  <c r="R1428" i="1"/>
  <c r="R1424" i="1"/>
  <c r="R1420" i="1"/>
  <c r="R1416" i="1"/>
  <c r="R1412" i="1"/>
  <c r="R1410" i="1"/>
  <c r="R1406" i="1"/>
  <c r="R1402" i="1"/>
  <c r="R1400" i="1"/>
  <c r="P1396" i="1"/>
  <c r="P1393" i="1"/>
  <c r="P1392" i="1"/>
  <c r="Q1391" i="1"/>
  <c r="Q1390" i="1"/>
  <c r="R1389" i="1"/>
  <c r="P1387" i="1"/>
  <c r="Q1386" i="1"/>
  <c r="R1385" i="1"/>
  <c r="P1383" i="1"/>
  <c r="Q1382" i="1"/>
  <c r="R1381" i="1"/>
  <c r="P1379" i="1"/>
  <c r="Q1378" i="1"/>
  <c r="R1377" i="1"/>
  <c r="P1375" i="1"/>
  <c r="Q1374" i="1"/>
  <c r="R1373" i="1"/>
  <c r="P1371" i="1"/>
  <c r="Q1370" i="1"/>
  <c r="R1369" i="1"/>
  <c r="P1367" i="1"/>
  <c r="Q1366" i="1"/>
  <c r="R1365" i="1"/>
  <c r="P1363" i="1"/>
  <c r="Q1362" i="1"/>
  <c r="R1361" i="1"/>
  <c r="P1359" i="1"/>
  <c r="Q1358" i="1"/>
  <c r="R1357" i="1"/>
  <c r="P1355" i="1"/>
  <c r="Q1354" i="1"/>
  <c r="R1353" i="1"/>
  <c r="P1351" i="1"/>
  <c r="Q1350" i="1"/>
  <c r="R1349" i="1"/>
  <c r="P1347" i="1"/>
  <c r="Q1346" i="1"/>
  <c r="R1345" i="1"/>
  <c r="P1343" i="1"/>
  <c r="Q1342" i="1"/>
  <c r="R1341" i="1"/>
  <c r="P1339" i="1"/>
  <c r="Q1338" i="1"/>
  <c r="R1337" i="1"/>
  <c r="P1335" i="1"/>
  <c r="Q1334" i="1"/>
  <c r="R1333" i="1"/>
  <c r="P1331" i="1"/>
  <c r="Q1330" i="1"/>
  <c r="R1329" i="1"/>
  <c r="P1327" i="1"/>
  <c r="Q1326" i="1"/>
  <c r="R1325" i="1"/>
  <c r="P1323" i="1"/>
  <c r="Q1322" i="1"/>
  <c r="R1321" i="1"/>
  <c r="P1319" i="1"/>
  <c r="Q1318" i="1"/>
  <c r="R1317" i="1"/>
  <c r="P1315" i="1"/>
  <c r="Q1314" i="1"/>
  <c r="R1313" i="1"/>
  <c r="P1311" i="1"/>
  <c r="Q1310" i="1"/>
  <c r="R1309" i="1"/>
  <c r="P1307" i="1"/>
  <c r="Q1306" i="1"/>
  <c r="R1305" i="1"/>
  <c r="P1303" i="1"/>
  <c r="Q1302" i="1"/>
  <c r="R1301" i="1"/>
  <c r="P1299" i="1"/>
  <c r="Q1298" i="1"/>
  <c r="R1297" i="1"/>
  <c r="P1295" i="1"/>
  <c r="Q1294" i="1"/>
  <c r="R1293" i="1"/>
  <c r="R1540" i="1"/>
  <c r="R1534" i="1"/>
  <c r="Q1468" i="1"/>
  <c r="R1465" i="1"/>
  <c r="Q1464" i="1"/>
  <c r="P1459" i="1"/>
  <c r="R1457" i="1"/>
  <c r="P1455" i="1"/>
  <c r="R1453" i="1"/>
  <c r="Q1451" i="1"/>
  <c r="Q1449" i="1"/>
  <c r="Q1448" i="1"/>
  <c r="Q1445" i="1"/>
  <c r="Q1444" i="1"/>
  <c r="Q1441" i="1"/>
  <c r="Q1440" i="1"/>
  <c r="Q1437" i="1"/>
  <c r="Q1436" i="1"/>
  <c r="Q1433" i="1"/>
  <c r="Q1432" i="1"/>
  <c r="Q1429" i="1"/>
  <c r="Q1428" i="1"/>
  <c r="Q1425" i="1"/>
  <c r="Q1424" i="1"/>
  <c r="Q1421" i="1"/>
  <c r="Q1420" i="1"/>
  <c r="Q1416" i="1"/>
  <c r="Q1413" i="1"/>
  <c r="Q1412" i="1"/>
  <c r="Q1411" i="1"/>
  <c r="Q1410" i="1"/>
  <c r="Q1407" i="1"/>
  <c r="Q1406" i="1"/>
  <c r="Q1403" i="1"/>
  <c r="Q1402" i="1"/>
  <c r="Q1401" i="1"/>
  <c r="Q1400" i="1"/>
  <c r="Q1397" i="1"/>
  <c r="R1394" i="1"/>
  <c r="P1391" i="1"/>
  <c r="P1390" i="1"/>
  <c r="Q1389" i="1"/>
  <c r="R1388" i="1"/>
  <c r="P1386" i="1"/>
  <c r="Q1385" i="1"/>
  <c r="R1384" i="1"/>
  <c r="P1382" i="1"/>
  <c r="Q1381" i="1"/>
  <c r="R1380" i="1"/>
  <c r="P1378" i="1"/>
  <c r="Q1377" i="1"/>
  <c r="R1376" i="1"/>
  <c r="P1374" i="1"/>
  <c r="Q1373" i="1"/>
  <c r="R1372" i="1"/>
  <c r="P1370" i="1"/>
  <c r="Q1369" i="1"/>
  <c r="R1368" i="1"/>
  <c r="P1366" i="1"/>
  <c r="Q1365" i="1"/>
  <c r="R1364" i="1"/>
  <c r="P1362" i="1"/>
  <c r="Q1361" i="1"/>
  <c r="R1360" i="1"/>
  <c r="P1358" i="1"/>
  <c r="Q1357" i="1"/>
  <c r="R1356" i="1"/>
  <c r="P1547" i="1"/>
  <c r="R1471" i="1"/>
  <c r="P1469" i="1"/>
  <c r="R1467" i="1"/>
  <c r="R1463" i="1"/>
  <c r="Q1462" i="1"/>
  <c r="P1461" i="1"/>
  <c r="Q1458" i="1"/>
  <c r="Q1454" i="1"/>
  <c r="R1447" i="1"/>
  <c r="R1443" i="1"/>
  <c r="R1439" i="1"/>
  <c r="R1435" i="1"/>
  <c r="R1431" i="1"/>
  <c r="R1427" i="1"/>
  <c r="R1423" i="1"/>
  <c r="R1419" i="1"/>
  <c r="R1417" i="1"/>
  <c r="R1415" i="1"/>
  <c r="R1409" i="1"/>
  <c r="R1405" i="1"/>
  <c r="R1399" i="1"/>
  <c r="Q1396" i="1"/>
  <c r="Q1395" i="1"/>
  <c r="Q1392" i="1"/>
  <c r="R1391" i="1"/>
  <c r="R1390" i="1"/>
  <c r="P1388" i="1"/>
  <c r="Q1387" i="1"/>
  <c r="R1386" i="1"/>
  <c r="P1384" i="1"/>
  <c r="Q1383" i="1"/>
  <c r="R1382" i="1"/>
  <c r="P1380" i="1"/>
  <c r="Q1379" i="1"/>
  <c r="R1378" i="1"/>
  <c r="P1376" i="1"/>
  <c r="Q1375" i="1"/>
  <c r="R1374" i="1"/>
  <c r="P1372" i="1"/>
  <c r="Q1371" i="1"/>
  <c r="R1370" i="1"/>
  <c r="P1368" i="1"/>
  <c r="Q1367" i="1"/>
  <c r="R1366" i="1"/>
  <c r="P1364" i="1"/>
  <c r="Q1363" i="1"/>
  <c r="R1362" i="1"/>
  <c r="P1360" i="1"/>
  <c r="Q1359" i="1"/>
  <c r="R1358" i="1"/>
  <c r="P1356" i="1"/>
  <c r="Q1355" i="1"/>
  <c r="R1354" i="1"/>
  <c r="P1352" i="1"/>
  <c r="Q1351" i="1"/>
  <c r="R1350" i="1"/>
  <c r="P1348" i="1"/>
  <c r="Q1347" i="1"/>
  <c r="R1346" i="1"/>
  <c r="P1344" i="1"/>
  <c r="Q1343" i="1"/>
  <c r="R1342" i="1"/>
  <c r="P1340" i="1"/>
  <c r="Q1339" i="1"/>
  <c r="R1338" i="1"/>
  <c r="P1336" i="1"/>
  <c r="Q1335" i="1"/>
  <c r="R1334" i="1"/>
  <c r="P1332" i="1"/>
  <c r="Q1331" i="1"/>
  <c r="R1330" i="1"/>
  <c r="P1328" i="1"/>
  <c r="Q1327" i="1"/>
  <c r="R1326" i="1"/>
  <c r="P1324" i="1"/>
  <c r="Q1323" i="1"/>
  <c r="R1322" i="1"/>
  <c r="P1320" i="1"/>
  <c r="Q1319" i="1"/>
  <c r="R1318" i="1"/>
  <c r="P1316" i="1"/>
  <c r="Q1315" i="1"/>
  <c r="R1314" i="1"/>
  <c r="P1312" i="1"/>
  <c r="Q1311" i="1"/>
  <c r="R1310" i="1"/>
  <c r="P1308" i="1"/>
  <c r="Q1307" i="1"/>
  <c r="R1306" i="1"/>
  <c r="P1304" i="1"/>
  <c r="Q1303" i="1"/>
  <c r="R1302" i="1"/>
  <c r="P1300" i="1"/>
  <c r="Q1299" i="1"/>
  <c r="R1298" i="1"/>
  <c r="P1296" i="1"/>
  <c r="Q1295" i="1"/>
  <c r="R1294" i="1"/>
  <c r="P1542" i="1"/>
  <c r="P1541" i="1"/>
  <c r="Q1519" i="1"/>
  <c r="Q1511" i="1"/>
  <c r="Q1503" i="1"/>
  <c r="P1451" i="1"/>
  <c r="P1450" i="1"/>
  <c r="P1445" i="1"/>
  <c r="P1442" i="1"/>
  <c r="P1437" i="1"/>
  <c r="P1434" i="1"/>
  <c r="P1429" i="1"/>
  <c r="P1426" i="1"/>
  <c r="P1421" i="1"/>
  <c r="P1418" i="1"/>
  <c r="P1411" i="1"/>
  <c r="P1408" i="1"/>
  <c r="P1403" i="1"/>
  <c r="Q1388" i="1"/>
  <c r="Q1384" i="1"/>
  <c r="Q1380" i="1"/>
  <c r="Q1376" i="1"/>
  <c r="Q1372" i="1"/>
  <c r="Q1368" i="1"/>
  <c r="Q1364" i="1"/>
  <c r="Q1360" i="1"/>
  <c r="Q1356" i="1"/>
  <c r="Q1353" i="1"/>
  <c r="Q1352" i="1"/>
  <c r="Q1349" i="1"/>
  <c r="Q1348" i="1"/>
  <c r="Q1345" i="1"/>
  <c r="Q1344" i="1"/>
  <c r="Q1341" i="1"/>
  <c r="Q1340" i="1"/>
  <c r="Q1337" i="1"/>
  <c r="Q1336" i="1"/>
  <c r="Q1333" i="1"/>
  <c r="Q1332" i="1"/>
  <c r="Q1329" i="1"/>
  <c r="Q1328" i="1"/>
  <c r="Q1325" i="1"/>
  <c r="Q1324" i="1"/>
  <c r="Q1321" i="1"/>
  <c r="Q1320" i="1"/>
  <c r="Q1317" i="1"/>
  <c r="Q1316" i="1"/>
  <c r="Q1313" i="1"/>
  <c r="Q1312" i="1"/>
  <c r="Q1309" i="1"/>
  <c r="Q1308" i="1"/>
  <c r="Q1305" i="1"/>
  <c r="Q1304" i="1"/>
  <c r="Q1301" i="1"/>
  <c r="Q1300" i="1"/>
  <c r="Q1297" i="1"/>
  <c r="Q1296" i="1"/>
  <c r="Q1293" i="1"/>
  <c r="R1292" i="1"/>
  <c r="P1290" i="1"/>
  <c r="Q1289" i="1"/>
  <c r="R1288" i="1"/>
  <c r="P1286" i="1"/>
  <c r="Q1285" i="1"/>
  <c r="R1284" i="1"/>
  <c r="P1282" i="1"/>
  <c r="Q1281" i="1"/>
  <c r="R1280" i="1"/>
  <c r="P1278" i="1"/>
  <c r="Q1277" i="1"/>
  <c r="R1276" i="1"/>
  <c r="P1274" i="1"/>
  <c r="Q1273" i="1"/>
  <c r="R1272" i="1"/>
  <c r="P1270" i="1"/>
  <c r="Q1269" i="1"/>
  <c r="R1268" i="1"/>
  <c r="P1266" i="1"/>
  <c r="Q1265" i="1"/>
  <c r="R1264" i="1"/>
  <c r="P1262" i="1"/>
  <c r="Q1261" i="1"/>
  <c r="R1260" i="1"/>
  <c r="P1258" i="1"/>
  <c r="Q1257" i="1"/>
  <c r="R1256" i="1"/>
  <c r="P1254" i="1"/>
  <c r="Q1253" i="1"/>
  <c r="R1252" i="1"/>
  <c r="P1250" i="1"/>
  <c r="Q1249" i="1"/>
  <c r="R1248" i="1"/>
  <c r="P1246" i="1"/>
  <c r="Q1245" i="1"/>
  <c r="R1244" i="1"/>
  <c r="P1242" i="1"/>
  <c r="Q1241" i="1"/>
  <c r="R1240" i="1"/>
  <c r="P1238" i="1"/>
  <c r="Q1237" i="1"/>
  <c r="R1236" i="1"/>
  <c r="P1234" i="1"/>
  <c r="Q1233" i="1"/>
  <c r="R1232" i="1"/>
  <c r="P1230" i="1"/>
  <c r="Q1229" i="1"/>
  <c r="R1228" i="1"/>
  <c r="P1226" i="1"/>
  <c r="Q1225" i="1"/>
  <c r="R1224" i="1"/>
  <c r="P1222" i="1"/>
  <c r="Q1221" i="1"/>
  <c r="R1220" i="1"/>
  <c r="P1218" i="1"/>
  <c r="Q1217" i="1"/>
  <c r="R1216" i="1"/>
  <c r="P1214" i="1"/>
  <c r="Q1213" i="1"/>
  <c r="R1212" i="1"/>
  <c r="P1210" i="1"/>
  <c r="Q1209" i="1"/>
  <c r="R1208" i="1"/>
  <c r="P1206" i="1"/>
  <c r="Q1205" i="1"/>
  <c r="R1204" i="1"/>
  <c r="P1202" i="1"/>
  <c r="Q1201" i="1"/>
  <c r="R1200" i="1"/>
  <c r="P1414" i="1"/>
  <c r="P1401" i="1"/>
  <c r="P1398" i="1"/>
  <c r="R1395" i="1"/>
  <c r="P1354" i="1"/>
  <c r="P1353" i="1"/>
  <c r="P1350" i="1"/>
  <c r="P1349" i="1"/>
  <c r="P1346" i="1"/>
  <c r="P1345" i="1"/>
  <c r="P1342" i="1"/>
  <c r="P1341" i="1"/>
  <c r="P1338" i="1"/>
  <c r="P1337" i="1"/>
  <c r="P1334" i="1"/>
  <c r="P1333" i="1"/>
  <c r="P1330" i="1"/>
  <c r="P1329" i="1"/>
  <c r="P1326" i="1"/>
  <c r="P1325" i="1"/>
  <c r="P1322" i="1"/>
  <c r="P1321" i="1"/>
  <c r="P1318" i="1"/>
  <c r="P1317" i="1"/>
  <c r="P1314" i="1"/>
  <c r="P1313" i="1"/>
  <c r="P1310" i="1"/>
  <c r="P1309" i="1"/>
  <c r="P1306" i="1"/>
  <c r="P1305" i="1"/>
  <c r="P1302" i="1"/>
  <c r="P1301" i="1"/>
  <c r="P1298" i="1"/>
  <c r="P1297" i="1"/>
  <c r="P1294" i="1"/>
  <c r="P1293" i="1"/>
  <c r="Q1292" i="1"/>
  <c r="R1291" i="1"/>
  <c r="P1289" i="1"/>
  <c r="Q1288" i="1"/>
  <c r="R1287" i="1"/>
  <c r="P1285" i="1"/>
  <c r="Q1284" i="1"/>
  <c r="R1283" i="1"/>
  <c r="P1281" i="1"/>
  <c r="Q1280" i="1"/>
  <c r="R1279" i="1"/>
  <c r="P1277" i="1"/>
  <c r="Q1276" i="1"/>
  <c r="R1275" i="1"/>
  <c r="P1273" i="1"/>
  <c r="Q1272" i="1"/>
  <c r="R1271" i="1"/>
  <c r="P1269" i="1"/>
  <c r="Q1268" i="1"/>
  <c r="R1267" i="1"/>
  <c r="P1265" i="1"/>
  <c r="Q1264" i="1"/>
  <c r="R1263" i="1"/>
  <c r="P1261" i="1"/>
  <c r="Q1260" i="1"/>
  <c r="R1259" i="1"/>
  <c r="P1257" i="1"/>
  <c r="Q1256" i="1"/>
  <c r="R1255" i="1"/>
  <c r="P1253" i="1"/>
  <c r="Q1252" i="1"/>
  <c r="R1251" i="1"/>
  <c r="P1249" i="1"/>
  <c r="Q1248" i="1"/>
  <c r="R1247" i="1"/>
  <c r="P1245" i="1"/>
  <c r="Q1244" i="1"/>
  <c r="R1243" i="1"/>
  <c r="P1241" i="1"/>
  <c r="Q1240" i="1"/>
  <c r="R1239" i="1"/>
  <c r="P1237" i="1"/>
  <c r="Q1236" i="1"/>
  <c r="R1235" i="1"/>
  <c r="P1233" i="1"/>
  <c r="Q1232" i="1"/>
  <c r="R1231" i="1"/>
  <c r="P1229" i="1"/>
  <c r="Q1228" i="1"/>
  <c r="R1227" i="1"/>
  <c r="R1538" i="1"/>
  <c r="P1528" i="1"/>
  <c r="P1525" i="1"/>
  <c r="Q1495" i="1"/>
  <c r="P1494" i="1"/>
  <c r="P1413" i="1"/>
  <c r="P1397" i="1"/>
  <c r="R1352" i="1"/>
  <c r="R1348" i="1"/>
  <c r="R1344" i="1"/>
  <c r="R1340" i="1"/>
  <c r="R1336" i="1"/>
  <c r="R1332" i="1"/>
  <c r="R1328" i="1"/>
  <c r="R1324" i="1"/>
  <c r="R1320" i="1"/>
  <c r="R1316" i="1"/>
  <c r="R1312" i="1"/>
  <c r="R1308" i="1"/>
  <c r="R1304" i="1"/>
  <c r="R1300" i="1"/>
  <c r="R1296" i="1"/>
  <c r="P1291" i="1"/>
  <c r="Q1290" i="1"/>
  <c r="R1289" i="1"/>
  <c r="P1287" i="1"/>
  <c r="Q1286" i="1"/>
  <c r="R1285" i="1"/>
  <c r="P1283" i="1"/>
  <c r="Q1282" i="1"/>
  <c r="R1281" i="1"/>
  <c r="P1279" i="1"/>
  <c r="Q1278" i="1"/>
  <c r="R1277" i="1"/>
  <c r="P1275" i="1"/>
  <c r="Q1274" i="1"/>
  <c r="R1273" i="1"/>
  <c r="P1271" i="1"/>
  <c r="Q1270" i="1"/>
  <c r="R1269" i="1"/>
  <c r="P1267" i="1"/>
  <c r="Q1266" i="1"/>
  <c r="R1265" i="1"/>
  <c r="P1263" i="1"/>
  <c r="Q1262" i="1"/>
  <c r="R1261" i="1"/>
  <c r="P1259" i="1"/>
  <c r="Q1258" i="1"/>
  <c r="R1257" i="1"/>
  <c r="P1255" i="1"/>
  <c r="Q1254" i="1"/>
  <c r="R1253" i="1"/>
  <c r="P1251" i="1"/>
  <c r="Q1250" i="1"/>
  <c r="R1249" i="1"/>
  <c r="P1247" i="1"/>
  <c r="Q1246" i="1"/>
  <c r="R1245" i="1"/>
  <c r="P1243" i="1"/>
  <c r="Q1242" i="1"/>
  <c r="R1241" i="1"/>
  <c r="P1239" i="1"/>
  <c r="Q1238" i="1"/>
  <c r="R1237" i="1"/>
  <c r="P1235" i="1"/>
  <c r="Q1234" i="1"/>
  <c r="R1233" i="1"/>
  <c r="P1231" i="1"/>
  <c r="Q1230" i="1"/>
  <c r="R1229" i="1"/>
  <c r="P1227" i="1"/>
  <c r="Q1226" i="1"/>
  <c r="R1225" i="1"/>
  <c r="P1223" i="1"/>
  <c r="Q1222" i="1"/>
  <c r="R1221" i="1"/>
  <c r="P1219" i="1"/>
  <c r="Q1218" i="1"/>
  <c r="R1217" i="1"/>
  <c r="P1215" i="1"/>
  <c r="Q1214" i="1"/>
  <c r="R1213" i="1"/>
  <c r="P1211" i="1"/>
  <c r="Q1210" i="1"/>
  <c r="R1209" i="1"/>
  <c r="P1207" i="1"/>
  <c r="Q1206" i="1"/>
  <c r="R1205" i="1"/>
  <c r="P1203" i="1"/>
  <c r="Q1202" i="1"/>
  <c r="R1201" i="1"/>
  <c r="P1199" i="1"/>
  <c r="Q1198" i="1"/>
  <c r="R1197" i="1"/>
  <c r="P1195" i="1"/>
  <c r="Q1194" i="1"/>
  <c r="R1193" i="1"/>
  <c r="P1191" i="1"/>
  <c r="Q1190" i="1"/>
  <c r="R1189" i="1"/>
  <c r="P1187" i="1"/>
  <c r="Q1186" i="1"/>
  <c r="R1185" i="1"/>
  <c r="P1183" i="1"/>
  <c r="Q1182" i="1"/>
  <c r="R1181" i="1"/>
  <c r="P1179" i="1"/>
  <c r="Q1178" i="1"/>
  <c r="R1177" i="1"/>
  <c r="P1175" i="1"/>
  <c r="Q1174" i="1"/>
  <c r="R1173" i="1"/>
  <c r="P1171" i="1"/>
  <c r="Q1170" i="1"/>
  <c r="R1169" i="1"/>
  <c r="P1167" i="1"/>
  <c r="Q1166" i="1"/>
  <c r="R1165" i="1"/>
  <c r="Q1499" i="1"/>
  <c r="P1449" i="1"/>
  <c r="P1446" i="1"/>
  <c r="P1433" i="1"/>
  <c r="P1430" i="1"/>
  <c r="P1407" i="1"/>
  <c r="P1404" i="1"/>
  <c r="R1387" i="1"/>
  <c r="R1379" i="1"/>
  <c r="R1371" i="1"/>
  <c r="R1363" i="1"/>
  <c r="R1355" i="1"/>
  <c r="R1347" i="1"/>
  <c r="R1339" i="1"/>
  <c r="R1331" i="1"/>
  <c r="R1323" i="1"/>
  <c r="R1315" i="1"/>
  <c r="R1307" i="1"/>
  <c r="R1299" i="1"/>
  <c r="P1292" i="1"/>
  <c r="R1290" i="1"/>
  <c r="P1288" i="1"/>
  <c r="R1286" i="1"/>
  <c r="P1284" i="1"/>
  <c r="R1282" i="1"/>
  <c r="P1280" i="1"/>
  <c r="R1278" i="1"/>
  <c r="P1276" i="1"/>
  <c r="R1274" i="1"/>
  <c r="P1272" i="1"/>
  <c r="R1270" i="1"/>
  <c r="P1268" i="1"/>
  <c r="R1266" i="1"/>
  <c r="P1264" i="1"/>
  <c r="R1262" i="1"/>
  <c r="P1260" i="1"/>
  <c r="R1258" i="1"/>
  <c r="P1256" i="1"/>
  <c r="R1254" i="1"/>
  <c r="P1252" i="1"/>
  <c r="R1250" i="1"/>
  <c r="P1248" i="1"/>
  <c r="R1246" i="1"/>
  <c r="P1244" i="1"/>
  <c r="R1242" i="1"/>
  <c r="P1240" i="1"/>
  <c r="R1238" i="1"/>
  <c r="P1236" i="1"/>
  <c r="R1234" i="1"/>
  <c r="P1232" i="1"/>
  <c r="R1230" i="1"/>
  <c r="P1228" i="1"/>
  <c r="R1226" i="1"/>
  <c r="R1222" i="1"/>
  <c r="R1218" i="1"/>
  <c r="R1214" i="1"/>
  <c r="R1210" i="1"/>
  <c r="R1206" i="1"/>
  <c r="R1202" i="1"/>
  <c r="P1163" i="1"/>
  <c r="Q1162" i="1"/>
  <c r="R1161" i="1"/>
  <c r="P1159" i="1"/>
  <c r="Q1158" i="1"/>
  <c r="R1157" i="1"/>
  <c r="P1155" i="1"/>
  <c r="Q1154" i="1"/>
  <c r="R1153" i="1"/>
  <c r="P1151" i="1"/>
  <c r="Q1150" i="1"/>
  <c r="R1149" i="1"/>
  <c r="P1147" i="1"/>
  <c r="Q1146" i="1"/>
  <c r="R1145" i="1"/>
  <c r="P1143" i="1"/>
  <c r="Q1142" i="1"/>
  <c r="R1141" i="1"/>
  <c r="P1139" i="1"/>
  <c r="Q1138" i="1"/>
  <c r="R1137" i="1"/>
  <c r="P1135" i="1"/>
  <c r="Q1134" i="1"/>
  <c r="R1133" i="1"/>
  <c r="P1131" i="1"/>
  <c r="Q1130" i="1"/>
  <c r="R1129" i="1"/>
  <c r="P1127" i="1"/>
  <c r="Q1126" i="1"/>
  <c r="R1125" i="1"/>
  <c r="P1123" i="1"/>
  <c r="Q1122" i="1"/>
  <c r="R1121" i="1"/>
  <c r="P1119" i="1"/>
  <c r="Q1118" i="1"/>
  <c r="R1117" i="1"/>
  <c r="P1115" i="1"/>
  <c r="Q1114" i="1"/>
  <c r="R1113" i="1"/>
  <c r="P1111" i="1"/>
  <c r="Q1110" i="1"/>
  <c r="R1109" i="1"/>
  <c r="P1107" i="1"/>
  <c r="Q1106" i="1"/>
  <c r="R1105" i="1"/>
  <c r="P1103" i="1"/>
  <c r="Q1102" i="1"/>
  <c r="R1101" i="1"/>
  <c r="P1099" i="1"/>
  <c r="Q1098" i="1"/>
  <c r="R1097" i="1"/>
  <c r="P1095" i="1"/>
  <c r="Q1094" i="1"/>
  <c r="R1093" i="1"/>
  <c r="P1091" i="1"/>
  <c r="Q1090" i="1"/>
  <c r="R1089" i="1"/>
  <c r="P1087" i="1"/>
  <c r="Q1086" i="1"/>
  <c r="R1085" i="1"/>
  <c r="P1083" i="1"/>
  <c r="Q1082" i="1"/>
  <c r="R1081" i="1"/>
  <c r="P1079" i="1"/>
  <c r="Q1078" i="1"/>
  <c r="R1077" i="1"/>
  <c r="P1075" i="1"/>
  <c r="Q1074" i="1"/>
  <c r="R1073" i="1"/>
  <c r="P1071" i="1"/>
  <c r="Q1070" i="1"/>
  <c r="R1069" i="1"/>
  <c r="P1067" i="1"/>
  <c r="Q1066" i="1"/>
  <c r="R1065" i="1"/>
  <c r="P1063" i="1"/>
  <c r="Q1062" i="1"/>
  <c r="R1061" i="1"/>
  <c r="P1059" i="1"/>
  <c r="Q1058" i="1"/>
  <c r="R1057" i="1"/>
  <c r="P1055" i="1"/>
  <c r="Q1054" i="1"/>
  <c r="R1053" i="1"/>
  <c r="P1051" i="1"/>
  <c r="Q1050" i="1"/>
  <c r="R1049" i="1"/>
  <c r="P1047" i="1"/>
  <c r="Q1046" i="1"/>
  <c r="R1045" i="1"/>
  <c r="P1043" i="1"/>
  <c r="Q1042" i="1"/>
  <c r="R1041" i="1"/>
  <c r="P1039" i="1"/>
  <c r="Q1038" i="1"/>
  <c r="R1037" i="1"/>
  <c r="P1035" i="1"/>
  <c r="Q1034" i="1"/>
  <c r="R1033" i="1"/>
  <c r="P1389" i="1"/>
  <c r="P1381" i="1"/>
  <c r="P1373" i="1"/>
  <c r="P1365" i="1"/>
  <c r="P1357" i="1"/>
  <c r="R1223" i="1"/>
  <c r="R1219" i="1"/>
  <c r="R1215" i="1"/>
  <c r="R1211" i="1"/>
  <c r="R1207" i="1"/>
  <c r="R1203" i="1"/>
  <c r="R1199" i="1"/>
  <c r="R1198" i="1"/>
  <c r="Q1197" i="1"/>
  <c r="R1196" i="1"/>
  <c r="R1195" i="1"/>
  <c r="R1194" i="1"/>
  <c r="Q1193" i="1"/>
  <c r="R1192" i="1"/>
  <c r="R1191" i="1"/>
  <c r="R1190" i="1"/>
  <c r="Q1189" i="1"/>
  <c r="R1188" i="1"/>
  <c r="R1187" i="1"/>
  <c r="R1186" i="1"/>
  <c r="Q1185" i="1"/>
  <c r="R1184" i="1"/>
  <c r="R1183" i="1"/>
  <c r="R1182" i="1"/>
  <c r="Q1181" i="1"/>
  <c r="R1180" i="1"/>
  <c r="R1179" i="1"/>
  <c r="R1178" i="1"/>
  <c r="Q1177" i="1"/>
  <c r="R1176" i="1"/>
  <c r="R1175" i="1"/>
  <c r="R1174" i="1"/>
  <c r="Q1173" i="1"/>
  <c r="R1172" i="1"/>
  <c r="R1171" i="1"/>
  <c r="R1170" i="1"/>
  <c r="Q1169" i="1"/>
  <c r="R1168" i="1"/>
  <c r="R1167" i="1"/>
  <c r="R1166" i="1"/>
  <c r="Q1165" i="1"/>
  <c r="R1164" i="1"/>
  <c r="P1162" i="1"/>
  <c r="Q1161" i="1"/>
  <c r="R1160" i="1"/>
  <c r="P1158" i="1"/>
  <c r="Q1157" i="1"/>
  <c r="R1156" i="1"/>
  <c r="P1154" i="1"/>
  <c r="Q1153" i="1"/>
  <c r="R1152" i="1"/>
  <c r="P1150" i="1"/>
  <c r="Q1149" i="1"/>
  <c r="R1148" i="1"/>
  <c r="P1146" i="1"/>
  <c r="Q1145" i="1"/>
  <c r="R1144" i="1"/>
  <c r="P1142" i="1"/>
  <c r="Q1141" i="1"/>
  <c r="R1140" i="1"/>
  <c r="P1138" i="1"/>
  <c r="Q1137" i="1"/>
  <c r="R1136" i="1"/>
  <c r="P1134" i="1"/>
  <c r="Q1133" i="1"/>
  <c r="R1132" i="1"/>
  <c r="P1130" i="1"/>
  <c r="Q1129" i="1"/>
  <c r="R1128" i="1"/>
  <c r="P1126" i="1"/>
  <c r="Q1125" i="1"/>
  <c r="R1124" i="1"/>
  <c r="P1122" i="1"/>
  <c r="Q1121" i="1"/>
  <c r="R1120" i="1"/>
  <c r="P1118" i="1"/>
  <c r="Q1117" i="1"/>
  <c r="R1116" i="1"/>
  <c r="P1114" i="1"/>
  <c r="Q1113" i="1"/>
  <c r="R1112" i="1"/>
  <c r="P1110" i="1"/>
  <c r="Q1109" i="1"/>
  <c r="R1108" i="1"/>
  <c r="P1106" i="1"/>
  <c r="Q1105" i="1"/>
  <c r="R1104" i="1"/>
  <c r="P1102" i="1"/>
  <c r="Q1101" i="1"/>
  <c r="R1100" i="1"/>
  <c r="P1098" i="1"/>
  <c r="Q1097" i="1"/>
  <c r="R1096" i="1"/>
  <c r="P1094" i="1"/>
  <c r="Q1093" i="1"/>
  <c r="R1092" i="1"/>
  <c r="P1090" i="1"/>
  <c r="Q1089" i="1"/>
  <c r="R1088" i="1"/>
  <c r="P1086" i="1"/>
  <c r="Q1085" i="1"/>
  <c r="R1084" i="1"/>
  <c r="P1082" i="1"/>
  <c r="Q1081" i="1"/>
  <c r="R1080" i="1"/>
  <c r="P1078" i="1"/>
  <c r="Q1077" i="1"/>
  <c r="R1076" i="1"/>
  <c r="P1074" i="1"/>
  <c r="Q1073" i="1"/>
  <c r="R1072" i="1"/>
  <c r="P1070" i="1"/>
  <c r="Q1069" i="1"/>
  <c r="R1068" i="1"/>
  <c r="P1066" i="1"/>
  <c r="Q1065" i="1"/>
  <c r="R1064" i="1"/>
  <c r="P1062" i="1"/>
  <c r="Q1061" i="1"/>
  <c r="R1060" i="1"/>
  <c r="P1058" i="1"/>
  <c r="Q1057" i="1"/>
  <c r="R1056" i="1"/>
  <c r="P1054" i="1"/>
  <c r="Q1053" i="1"/>
  <c r="R1052" i="1"/>
  <c r="P1050" i="1"/>
  <c r="Q1049" i="1"/>
  <c r="Q1507" i="1"/>
  <c r="P1385" i="1"/>
  <c r="P1377" i="1"/>
  <c r="P1369" i="1"/>
  <c r="P1361" i="1"/>
  <c r="P1225" i="1"/>
  <c r="P1224" i="1"/>
  <c r="P1221" i="1"/>
  <c r="P1220" i="1"/>
  <c r="P1217" i="1"/>
  <c r="P1216" i="1"/>
  <c r="P1213" i="1"/>
  <c r="P1212" i="1"/>
  <c r="P1209" i="1"/>
  <c r="P1208" i="1"/>
  <c r="P1205" i="1"/>
  <c r="P1204" i="1"/>
  <c r="P1201" i="1"/>
  <c r="P1200" i="1"/>
  <c r="P1196" i="1"/>
  <c r="P1192" i="1"/>
  <c r="P1188" i="1"/>
  <c r="P1184" i="1"/>
  <c r="P1180" i="1"/>
  <c r="P1176" i="1"/>
  <c r="P1172" i="1"/>
  <c r="P1168" i="1"/>
  <c r="P1164" i="1"/>
  <c r="Q1163" i="1"/>
  <c r="R1162" i="1"/>
  <c r="P1160" i="1"/>
  <c r="Q1159" i="1"/>
  <c r="R1158" i="1"/>
  <c r="P1156" i="1"/>
  <c r="Q1155" i="1"/>
  <c r="R1154" i="1"/>
  <c r="P1152" i="1"/>
  <c r="Q1151" i="1"/>
  <c r="R1150" i="1"/>
  <c r="P1148" i="1"/>
  <c r="Q1147" i="1"/>
  <c r="R1146" i="1"/>
  <c r="P1144" i="1"/>
  <c r="Q1143" i="1"/>
  <c r="R1142" i="1"/>
  <c r="P1140" i="1"/>
  <c r="Q1139" i="1"/>
  <c r="R1138" i="1"/>
  <c r="P1136" i="1"/>
  <c r="Q1135" i="1"/>
  <c r="R1134" i="1"/>
  <c r="P1132" i="1"/>
  <c r="Q1131" i="1"/>
  <c r="R1130" i="1"/>
  <c r="P1128" i="1"/>
  <c r="Q1127" i="1"/>
  <c r="R1126" i="1"/>
  <c r="P1124" i="1"/>
  <c r="Q1123" i="1"/>
  <c r="R1122" i="1"/>
  <c r="P1120" i="1"/>
  <c r="Q1119" i="1"/>
  <c r="R1118" i="1"/>
  <c r="P1116" i="1"/>
  <c r="Q1115" i="1"/>
  <c r="R1114" i="1"/>
  <c r="P1112" i="1"/>
  <c r="Q1111" i="1"/>
  <c r="R1110" i="1"/>
  <c r="P1108" i="1"/>
  <c r="Q1107" i="1"/>
  <c r="R1106" i="1"/>
  <c r="P1104" i="1"/>
  <c r="Q1103" i="1"/>
  <c r="R1102" i="1"/>
  <c r="P1100" i="1"/>
  <c r="Q1099" i="1"/>
  <c r="R1098" i="1"/>
  <c r="P1096" i="1"/>
  <c r="Q1095" i="1"/>
  <c r="R1094" i="1"/>
  <c r="P1092" i="1"/>
  <c r="Q1091" i="1"/>
  <c r="R1090" i="1"/>
  <c r="P1088" i="1"/>
  <c r="Q1087" i="1"/>
  <c r="R1086" i="1"/>
  <c r="P1084" i="1"/>
  <c r="Q1083" i="1"/>
  <c r="R1082" i="1"/>
  <c r="P1080" i="1"/>
  <c r="Q1079" i="1"/>
  <c r="R1078" i="1"/>
  <c r="P1076" i="1"/>
  <c r="Q1075" i="1"/>
  <c r="R1074" i="1"/>
  <c r="P1072" i="1"/>
  <c r="Q1071" i="1"/>
  <c r="R1070" i="1"/>
  <c r="P1068" i="1"/>
  <c r="Q1067" i="1"/>
  <c r="R1066" i="1"/>
  <c r="P1064" i="1"/>
  <c r="Q1063" i="1"/>
  <c r="R1062" i="1"/>
  <c r="P1060" i="1"/>
  <c r="Q1059" i="1"/>
  <c r="R1058" i="1"/>
  <c r="P1056" i="1"/>
  <c r="Q1055" i="1"/>
  <c r="R1054" i="1"/>
  <c r="P1052" i="1"/>
  <c r="Q1051" i="1"/>
  <c r="R1050" i="1"/>
  <c r="P1048" i="1"/>
  <c r="Q1047" i="1"/>
  <c r="R1046" i="1"/>
  <c r="P1044" i="1"/>
  <c r="Q1043" i="1"/>
  <c r="R1042" i="1"/>
  <c r="P1040" i="1"/>
  <c r="Q1039" i="1"/>
  <c r="R1038" i="1"/>
  <c r="P1036" i="1"/>
  <c r="Q1035" i="1"/>
  <c r="R1034" i="1"/>
  <c r="P1032" i="1"/>
  <c r="Q1031" i="1"/>
  <c r="R1030" i="1"/>
  <c r="P1028" i="1"/>
  <c r="Q1027" i="1"/>
  <c r="R1026" i="1"/>
  <c r="P1024" i="1"/>
  <c r="Q1023" i="1"/>
  <c r="R1022" i="1"/>
  <c r="P1020" i="1"/>
  <c r="Q1019" i="1"/>
  <c r="R1018" i="1"/>
  <c r="P1016" i="1"/>
  <c r="Q1015" i="1"/>
  <c r="R1014" i="1"/>
  <c r="P1012" i="1"/>
  <c r="Q1011" i="1"/>
  <c r="R1010" i="1"/>
  <c r="P1008" i="1"/>
  <c r="Q1007" i="1"/>
  <c r="R1006" i="1"/>
  <c r="P1004" i="1"/>
  <c r="Q1003" i="1"/>
  <c r="R1002" i="1"/>
  <c r="P1000" i="1"/>
  <c r="Q999" i="1"/>
  <c r="R998" i="1"/>
  <c r="P996" i="1"/>
  <c r="R1367" i="1"/>
  <c r="Q1048" i="1"/>
  <c r="Q1045" i="1"/>
  <c r="Q1044" i="1"/>
  <c r="Q1041" i="1"/>
  <c r="Q1040" i="1"/>
  <c r="Q1037" i="1"/>
  <c r="Q1036" i="1"/>
  <c r="Q1033" i="1"/>
  <c r="Q1032" i="1"/>
  <c r="P1031" i="1"/>
  <c r="P1030" i="1"/>
  <c r="Q1029" i="1"/>
  <c r="Q1028" i="1"/>
  <c r="P1027" i="1"/>
  <c r="P1026" i="1"/>
  <c r="Q1025" i="1"/>
  <c r="Q1024" i="1"/>
  <c r="P1023" i="1"/>
  <c r="P1022" i="1"/>
  <c r="Q1021" i="1"/>
  <c r="Q1020" i="1"/>
  <c r="P1019" i="1"/>
  <c r="P1018" i="1"/>
  <c r="Q1017" i="1"/>
  <c r="Q1016" i="1"/>
  <c r="P1015" i="1"/>
  <c r="P1014" i="1"/>
  <c r="Q1013" i="1"/>
  <c r="Q1012" i="1"/>
  <c r="P1011" i="1"/>
  <c r="P1010" i="1"/>
  <c r="Q1009" i="1"/>
  <c r="Q1008" i="1"/>
  <c r="P1007" i="1"/>
  <c r="P1006" i="1"/>
  <c r="Q1005" i="1"/>
  <c r="Q1004" i="1"/>
  <c r="P1003" i="1"/>
  <c r="P1002" i="1"/>
  <c r="Q1001" i="1"/>
  <c r="Q1000" i="1"/>
  <c r="P999" i="1"/>
  <c r="P998" i="1"/>
  <c r="Q997" i="1"/>
  <c r="Q996" i="1"/>
  <c r="Q995" i="1"/>
  <c r="R994" i="1"/>
  <c r="P992" i="1"/>
  <c r="Q991" i="1"/>
  <c r="R990" i="1"/>
  <c r="P988" i="1"/>
  <c r="Q987" i="1"/>
  <c r="R986" i="1"/>
  <c r="P984" i="1"/>
  <c r="Q983" i="1"/>
  <c r="R982" i="1"/>
  <c r="P980" i="1"/>
  <c r="Q979" i="1"/>
  <c r="R978" i="1"/>
  <c r="P976" i="1"/>
  <c r="Q975" i="1"/>
  <c r="R974" i="1"/>
  <c r="P972" i="1"/>
  <c r="Q971" i="1"/>
  <c r="R970" i="1"/>
  <c r="P968" i="1"/>
  <c r="Q967" i="1"/>
  <c r="R966" i="1"/>
  <c r="P964" i="1"/>
  <c r="Q963" i="1"/>
  <c r="R962" i="1"/>
  <c r="P960" i="1"/>
  <c r="Q959" i="1"/>
  <c r="R958" i="1"/>
  <c r="P956" i="1"/>
  <c r="Q955" i="1"/>
  <c r="R954" i="1"/>
  <c r="P952" i="1"/>
  <c r="Q951" i="1"/>
  <c r="R950" i="1"/>
  <c r="P948" i="1"/>
  <c r="Q947" i="1"/>
  <c r="R946" i="1"/>
  <c r="P944" i="1"/>
  <c r="Q943" i="1"/>
  <c r="R942" i="1"/>
  <c r="P940" i="1"/>
  <c r="Q939" i="1"/>
  <c r="R938" i="1"/>
  <c r="P936" i="1"/>
  <c r="Q935" i="1"/>
  <c r="R934" i="1"/>
  <c r="P932" i="1"/>
  <c r="Q931" i="1"/>
  <c r="R930" i="1"/>
  <c r="P928" i="1"/>
  <c r="Q927" i="1"/>
  <c r="R926" i="1"/>
  <c r="P924" i="1"/>
  <c r="Q923" i="1"/>
  <c r="R922" i="1"/>
  <c r="P920" i="1"/>
  <c r="Q919" i="1"/>
  <c r="R918" i="1"/>
  <c r="P916" i="1"/>
  <c r="Q915" i="1"/>
  <c r="R914" i="1"/>
  <c r="P912" i="1"/>
  <c r="Q911" i="1"/>
  <c r="R910" i="1"/>
  <c r="P908" i="1"/>
  <c r="Q907" i="1"/>
  <c r="R906" i="1"/>
  <c r="P904" i="1"/>
  <c r="Q903" i="1"/>
  <c r="R902" i="1"/>
  <c r="P900" i="1"/>
  <c r="Q899" i="1"/>
  <c r="R898" i="1"/>
  <c r="P896" i="1"/>
  <c r="Q895" i="1"/>
  <c r="R894" i="1"/>
  <c r="P892" i="1"/>
  <c r="Q891" i="1"/>
  <c r="R890" i="1"/>
  <c r="P888" i="1"/>
  <c r="Q887" i="1"/>
  <c r="R886" i="1"/>
  <c r="P884" i="1"/>
  <c r="Q883" i="1"/>
  <c r="R882" i="1"/>
  <c r="P880" i="1"/>
  <c r="Q879" i="1"/>
  <c r="R878" i="1"/>
  <c r="P876" i="1"/>
  <c r="Q875" i="1"/>
  <c r="R874" i="1"/>
  <c r="P872" i="1"/>
  <c r="Q871" i="1"/>
  <c r="R870" i="1"/>
  <c r="P868" i="1"/>
  <c r="Q867" i="1"/>
  <c r="R866" i="1"/>
  <c r="P864" i="1"/>
  <c r="Q863" i="1"/>
  <c r="R862" i="1"/>
  <c r="P860" i="1"/>
  <c r="Q859" i="1"/>
  <c r="R858" i="1"/>
  <c r="P856" i="1"/>
  <c r="Q855" i="1"/>
  <c r="R854" i="1"/>
  <c r="P852" i="1"/>
  <c r="Q851" i="1"/>
  <c r="R850" i="1"/>
  <c r="P848" i="1"/>
  <c r="Q847" i="1"/>
  <c r="R846" i="1"/>
  <c r="P844" i="1"/>
  <c r="Q843" i="1"/>
  <c r="R842" i="1"/>
  <c r="P840" i="1"/>
  <c r="Q839" i="1"/>
  <c r="R838" i="1"/>
  <c r="P836" i="1"/>
  <c r="Q835" i="1"/>
  <c r="R834" i="1"/>
  <c r="P832" i="1"/>
  <c r="Q831" i="1"/>
  <c r="R830" i="1"/>
  <c r="P828" i="1"/>
  <c r="Q827" i="1"/>
  <c r="R826" i="1"/>
  <c r="P824" i="1"/>
  <c r="Q823" i="1"/>
  <c r="R822" i="1"/>
  <c r="P820" i="1"/>
  <c r="Q819" i="1"/>
  <c r="R818" i="1"/>
  <c r="P816" i="1"/>
  <c r="Q815" i="1"/>
  <c r="R814" i="1"/>
  <c r="P812" i="1"/>
  <c r="Q811" i="1"/>
  <c r="R810" i="1"/>
  <c r="P808" i="1"/>
  <c r="Q807" i="1"/>
  <c r="R806" i="1"/>
  <c r="P804" i="1"/>
  <c r="Q803" i="1"/>
  <c r="R802" i="1"/>
  <c r="P800" i="1"/>
  <c r="Q799" i="1"/>
  <c r="R798" i="1"/>
  <c r="P796" i="1"/>
  <c r="Q795" i="1"/>
  <c r="R794" i="1"/>
  <c r="P792" i="1"/>
  <c r="Q791" i="1"/>
  <c r="R790" i="1"/>
  <c r="P788" i="1"/>
  <c r="Q787" i="1"/>
  <c r="R786" i="1"/>
  <c r="Q1515" i="1"/>
  <c r="P1441" i="1"/>
  <c r="P1438" i="1"/>
  <c r="R1359" i="1"/>
  <c r="R1343" i="1"/>
  <c r="R1327" i="1"/>
  <c r="R1311" i="1"/>
  <c r="R1295" i="1"/>
  <c r="Q1287" i="1"/>
  <c r="Q1279" i="1"/>
  <c r="Q1271" i="1"/>
  <c r="Q1263" i="1"/>
  <c r="Q1255" i="1"/>
  <c r="Q1247" i="1"/>
  <c r="Q1239" i="1"/>
  <c r="Q1231" i="1"/>
  <c r="Q1223" i="1"/>
  <c r="Q1220" i="1"/>
  <c r="Q1215" i="1"/>
  <c r="Q1212" i="1"/>
  <c r="Q1207" i="1"/>
  <c r="Q1204" i="1"/>
  <c r="Q1199" i="1"/>
  <c r="P1197" i="1"/>
  <c r="Q1195" i="1"/>
  <c r="P1193" i="1"/>
  <c r="Q1191" i="1"/>
  <c r="P1189" i="1"/>
  <c r="Q1187" i="1"/>
  <c r="P1185" i="1"/>
  <c r="Q1183" i="1"/>
  <c r="P1181" i="1"/>
  <c r="Q1179" i="1"/>
  <c r="P1177" i="1"/>
  <c r="Q1175" i="1"/>
  <c r="P1173" i="1"/>
  <c r="Q1171" i="1"/>
  <c r="P1169" i="1"/>
  <c r="Q1167" i="1"/>
  <c r="P1165" i="1"/>
  <c r="R1163" i="1"/>
  <c r="P1161" i="1"/>
  <c r="R1159" i="1"/>
  <c r="P1157" i="1"/>
  <c r="R1155" i="1"/>
  <c r="P1153" i="1"/>
  <c r="R1151" i="1"/>
  <c r="P1149" i="1"/>
  <c r="R1147" i="1"/>
  <c r="P1145" i="1"/>
  <c r="R1143" i="1"/>
  <c r="P1141" i="1"/>
  <c r="R1139" i="1"/>
  <c r="P1137" i="1"/>
  <c r="R1135" i="1"/>
  <c r="P1133" i="1"/>
  <c r="R1131" i="1"/>
  <c r="P1129" i="1"/>
  <c r="R1127" i="1"/>
  <c r="P1125" i="1"/>
  <c r="R1123" i="1"/>
  <c r="P1121" i="1"/>
  <c r="R1119" i="1"/>
  <c r="P1117" i="1"/>
  <c r="R1115" i="1"/>
  <c r="P1113" i="1"/>
  <c r="R1111" i="1"/>
  <c r="P1109" i="1"/>
  <c r="R1107" i="1"/>
  <c r="P1105" i="1"/>
  <c r="R1103" i="1"/>
  <c r="P1101" i="1"/>
  <c r="R1099" i="1"/>
  <c r="P1097" i="1"/>
  <c r="R1095" i="1"/>
  <c r="P1093" i="1"/>
  <c r="R1091" i="1"/>
  <c r="P1089" i="1"/>
  <c r="R1087" i="1"/>
  <c r="P1085" i="1"/>
  <c r="R1083" i="1"/>
  <c r="P1081" i="1"/>
  <c r="R1079" i="1"/>
  <c r="P1077" i="1"/>
  <c r="R1075" i="1"/>
  <c r="P1073" i="1"/>
  <c r="R1071" i="1"/>
  <c r="P1069" i="1"/>
  <c r="R1067" i="1"/>
  <c r="P1065" i="1"/>
  <c r="R1063" i="1"/>
  <c r="P1061" i="1"/>
  <c r="R1059" i="1"/>
  <c r="P1057" i="1"/>
  <c r="R1055" i="1"/>
  <c r="P1053" i="1"/>
  <c r="R1051" i="1"/>
  <c r="P1049" i="1"/>
  <c r="P1046" i="1"/>
  <c r="P1045" i="1"/>
  <c r="P1042" i="1"/>
  <c r="P1041" i="1"/>
  <c r="P1038" i="1"/>
  <c r="P1037" i="1"/>
  <c r="P1034" i="1"/>
  <c r="P1033" i="1"/>
  <c r="P1029" i="1"/>
  <c r="P1025" i="1"/>
  <c r="P1021" i="1"/>
  <c r="P1017" i="1"/>
  <c r="P1013" i="1"/>
  <c r="P1009" i="1"/>
  <c r="P1005" i="1"/>
  <c r="P1001" i="1"/>
  <c r="P997" i="1"/>
  <c r="P995" i="1"/>
  <c r="Q994" i="1"/>
  <c r="R993" i="1"/>
  <c r="P991" i="1"/>
  <c r="Q990" i="1"/>
  <c r="R989" i="1"/>
  <c r="P987" i="1"/>
  <c r="Q986" i="1"/>
  <c r="R985" i="1"/>
  <c r="P983" i="1"/>
  <c r="Q982" i="1"/>
  <c r="R981" i="1"/>
  <c r="P979" i="1"/>
  <c r="Q978" i="1"/>
  <c r="R977" i="1"/>
  <c r="P975" i="1"/>
  <c r="Q974" i="1"/>
  <c r="R973" i="1"/>
  <c r="P971" i="1"/>
  <c r="Q970" i="1"/>
  <c r="R969" i="1"/>
  <c r="P967" i="1"/>
  <c r="Q966" i="1"/>
  <c r="R965" i="1"/>
  <c r="P963" i="1"/>
  <c r="Q962" i="1"/>
  <c r="R961" i="1"/>
  <c r="P959" i="1"/>
  <c r="Q958" i="1"/>
  <c r="R957" i="1"/>
  <c r="P955" i="1"/>
  <c r="Q954" i="1"/>
  <c r="R953" i="1"/>
  <c r="P951" i="1"/>
  <c r="Q950" i="1"/>
  <c r="R949" i="1"/>
  <c r="P947" i="1"/>
  <c r="Q946" i="1"/>
  <c r="R945" i="1"/>
  <c r="P943" i="1"/>
  <c r="Q942" i="1"/>
  <c r="R941" i="1"/>
  <c r="P939" i="1"/>
  <c r="Q938" i="1"/>
  <c r="R937" i="1"/>
  <c r="P935" i="1"/>
  <c r="Q934" i="1"/>
  <c r="R933" i="1"/>
  <c r="P931" i="1"/>
  <c r="Q930" i="1"/>
  <c r="R929" i="1"/>
  <c r="P927" i="1"/>
  <c r="Q926" i="1"/>
  <c r="R925" i="1"/>
  <c r="P923" i="1"/>
  <c r="Q922" i="1"/>
  <c r="R921" i="1"/>
  <c r="P919" i="1"/>
  <c r="Q918" i="1"/>
  <c r="R917" i="1"/>
  <c r="P915" i="1"/>
  <c r="Q914" i="1"/>
  <c r="R913" i="1"/>
  <c r="P911" i="1"/>
  <c r="Q910" i="1"/>
  <c r="R909" i="1"/>
  <c r="P907" i="1"/>
  <c r="Q906" i="1"/>
  <c r="R905" i="1"/>
  <c r="P903" i="1"/>
  <c r="Q902" i="1"/>
  <c r="R901" i="1"/>
  <c r="P899" i="1"/>
  <c r="Q898" i="1"/>
  <c r="R897" i="1"/>
  <c r="P895" i="1"/>
  <c r="Q894" i="1"/>
  <c r="R893" i="1"/>
  <c r="P891" i="1"/>
  <c r="Q890" i="1"/>
  <c r="R889" i="1"/>
  <c r="P887" i="1"/>
  <c r="Q886" i="1"/>
  <c r="R885" i="1"/>
  <c r="P883" i="1"/>
  <c r="Q882" i="1"/>
  <c r="R881" i="1"/>
  <c r="P879" i="1"/>
  <c r="Q878" i="1"/>
  <c r="R877" i="1"/>
  <c r="P875" i="1"/>
  <c r="Q874" i="1"/>
  <c r="R873" i="1"/>
  <c r="P871" i="1"/>
  <c r="Q870" i="1"/>
  <c r="R869" i="1"/>
  <c r="P867" i="1"/>
  <c r="Q866" i="1"/>
  <c r="R865" i="1"/>
  <c r="P863" i="1"/>
  <c r="Q862" i="1"/>
  <c r="R861" i="1"/>
  <c r="P859" i="1"/>
  <c r="Q858" i="1"/>
  <c r="R857" i="1"/>
  <c r="P855" i="1"/>
  <c r="Q854" i="1"/>
  <c r="R853" i="1"/>
  <c r="P851" i="1"/>
  <c r="Q850" i="1"/>
  <c r="R849" i="1"/>
  <c r="P847" i="1"/>
  <c r="Q846" i="1"/>
  <c r="R845" i="1"/>
  <c r="P843" i="1"/>
  <c r="Q842" i="1"/>
  <c r="R841" i="1"/>
  <c r="P839" i="1"/>
  <c r="Q838" i="1"/>
  <c r="R837" i="1"/>
  <c r="P835" i="1"/>
  <c r="Q834" i="1"/>
  <c r="R833" i="1"/>
  <c r="P831" i="1"/>
  <c r="Q830" i="1"/>
  <c r="R829" i="1"/>
  <c r="P827" i="1"/>
  <c r="Q826" i="1"/>
  <c r="R825" i="1"/>
  <c r="P823" i="1"/>
  <c r="Q822" i="1"/>
  <c r="R821" i="1"/>
  <c r="P819" i="1"/>
  <c r="Q818" i="1"/>
  <c r="R817" i="1"/>
  <c r="P815" i="1"/>
  <c r="Q814" i="1"/>
  <c r="R813" i="1"/>
  <c r="P811" i="1"/>
  <c r="Q810" i="1"/>
  <c r="R809" i="1"/>
  <c r="P807" i="1"/>
  <c r="Q806" i="1"/>
  <c r="R805" i="1"/>
  <c r="P803" i="1"/>
  <c r="Q802" i="1"/>
  <c r="P1425" i="1"/>
  <c r="P1422" i="1"/>
  <c r="R1375" i="1"/>
  <c r="R1351" i="1"/>
  <c r="R1335" i="1"/>
  <c r="R1319" i="1"/>
  <c r="R1303" i="1"/>
  <c r="Q1291" i="1"/>
  <c r="Q1283" i="1"/>
  <c r="Q1275" i="1"/>
  <c r="Q1267" i="1"/>
  <c r="Q1259" i="1"/>
  <c r="Q1251" i="1"/>
  <c r="Q1243" i="1"/>
  <c r="Q1235" i="1"/>
  <c r="Q1227" i="1"/>
  <c r="Q1224" i="1"/>
  <c r="Q1219" i="1"/>
  <c r="Q1216" i="1"/>
  <c r="Q1211" i="1"/>
  <c r="Q1208" i="1"/>
  <c r="Q1203" i="1"/>
  <c r="Q1200" i="1"/>
  <c r="P1198" i="1"/>
  <c r="Q1196" i="1"/>
  <c r="P1194" i="1"/>
  <c r="Q1192" i="1"/>
  <c r="P1190" i="1"/>
  <c r="Q1188" i="1"/>
  <c r="P1186" i="1"/>
  <c r="Q1184" i="1"/>
  <c r="P1182" i="1"/>
  <c r="Q1180" i="1"/>
  <c r="P1178" i="1"/>
  <c r="Q1176" i="1"/>
  <c r="P1174" i="1"/>
  <c r="Q1172" i="1"/>
  <c r="P1170" i="1"/>
  <c r="Q1168" i="1"/>
  <c r="P1166" i="1"/>
  <c r="Q1164" i="1"/>
  <c r="Q1160" i="1"/>
  <c r="Q1156" i="1"/>
  <c r="Q1152" i="1"/>
  <c r="Q1148" i="1"/>
  <c r="Q1144" i="1"/>
  <c r="Q1140" i="1"/>
  <c r="Q1136" i="1"/>
  <c r="Q1132" i="1"/>
  <c r="Q1128" i="1"/>
  <c r="Q1124" i="1"/>
  <c r="Q1120" i="1"/>
  <c r="Q1116" i="1"/>
  <c r="Q1112" i="1"/>
  <c r="Q1108" i="1"/>
  <c r="Q1104" i="1"/>
  <c r="Q1100" i="1"/>
  <c r="Q1096" i="1"/>
  <c r="Q1092" i="1"/>
  <c r="Q1088" i="1"/>
  <c r="Q1084" i="1"/>
  <c r="Q1080" i="1"/>
  <c r="Q1076" i="1"/>
  <c r="Q1072" i="1"/>
  <c r="Q1068" i="1"/>
  <c r="Q1064" i="1"/>
  <c r="Q1060" i="1"/>
  <c r="Q1056" i="1"/>
  <c r="Q1052" i="1"/>
  <c r="R1048" i="1"/>
  <c r="R1044" i="1"/>
  <c r="R1040" i="1"/>
  <c r="R1036" i="1"/>
  <c r="R1032" i="1"/>
  <c r="R1031" i="1"/>
  <c r="Q1030" i="1"/>
  <c r="R1029" i="1"/>
  <c r="R1028" i="1"/>
  <c r="R1027" i="1"/>
  <c r="Q1026" i="1"/>
  <c r="R1025" i="1"/>
  <c r="R1024" i="1"/>
  <c r="R1023" i="1"/>
  <c r="Q1022" i="1"/>
  <c r="R1021" i="1"/>
  <c r="R1020" i="1"/>
  <c r="R1019" i="1"/>
  <c r="Q1018" i="1"/>
  <c r="R1017" i="1"/>
  <c r="R1016" i="1"/>
  <c r="R1015" i="1"/>
  <c r="Q1014" i="1"/>
  <c r="R1013" i="1"/>
  <c r="R1012" i="1"/>
  <c r="R1011" i="1"/>
  <c r="Q1010" i="1"/>
  <c r="R1009" i="1"/>
  <c r="R1008" i="1"/>
  <c r="R1007" i="1"/>
  <c r="Q1006" i="1"/>
  <c r="R1005" i="1"/>
  <c r="R1004" i="1"/>
  <c r="R1003" i="1"/>
  <c r="Q1002" i="1"/>
  <c r="R1001" i="1"/>
  <c r="R1000" i="1"/>
  <c r="R999" i="1"/>
  <c r="Q998" i="1"/>
  <c r="R997" i="1"/>
  <c r="R996" i="1"/>
  <c r="R995" i="1"/>
  <c r="P993" i="1"/>
  <c r="Q992" i="1"/>
  <c r="R991" i="1"/>
  <c r="P989" i="1"/>
  <c r="Q988" i="1"/>
  <c r="R987" i="1"/>
  <c r="P985" i="1"/>
  <c r="Q984" i="1"/>
  <c r="R983" i="1"/>
  <c r="P981" i="1"/>
  <c r="Q980" i="1"/>
  <c r="R979" i="1"/>
  <c r="P977" i="1"/>
  <c r="Q976" i="1"/>
  <c r="R975" i="1"/>
  <c r="P973" i="1"/>
  <c r="Q972" i="1"/>
  <c r="R971" i="1"/>
  <c r="P969" i="1"/>
  <c r="Q968" i="1"/>
  <c r="R967" i="1"/>
  <c r="P965" i="1"/>
  <c r="Q964" i="1"/>
  <c r="R963" i="1"/>
  <c r="P961" i="1"/>
  <c r="Q960" i="1"/>
  <c r="R959" i="1"/>
  <c r="P957" i="1"/>
  <c r="Q956" i="1"/>
  <c r="R955" i="1"/>
  <c r="P953" i="1"/>
  <c r="Q952" i="1"/>
  <c r="R951" i="1"/>
  <c r="P949" i="1"/>
  <c r="Q948" i="1"/>
  <c r="R947" i="1"/>
  <c r="P945" i="1"/>
  <c r="Q944" i="1"/>
  <c r="R943" i="1"/>
  <c r="P941" i="1"/>
  <c r="Q940" i="1"/>
  <c r="R939" i="1"/>
  <c r="P937" i="1"/>
  <c r="Q936" i="1"/>
  <c r="R935" i="1"/>
  <c r="P933" i="1"/>
  <c r="Q932" i="1"/>
  <c r="R931" i="1"/>
  <c r="P929" i="1"/>
  <c r="Q928" i="1"/>
  <c r="R927" i="1"/>
  <c r="P925" i="1"/>
  <c r="Q924" i="1"/>
  <c r="R923" i="1"/>
  <c r="P921" i="1"/>
  <c r="Q920" i="1"/>
  <c r="R919" i="1"/>
  <c r="P917" i="1"/>
  <c r="Q916" i="1"/>
  <c r="R915" i="1"/>
  <c r="P913" i="1"/>
  <c r="Q912" i="1"/>
  <c r="R911" i="1"/>
  <c r="P909" i="1"/>
  <c r="Q908" i="1"/>
  <c r="R907" i="1"/>
  <c r="P905" i="1"/>
  <c r="Q904" i="1"/>
  <c r="R903" i="1"/>
  <c r="P901" i="1"/>
  <c r="Q900" i="1"/>
  <c r="R899" i="1"/>
  <c r="P897" i="1"/>
  <c r="Q896" i="1"/>
  <c r="R895" i="1"/>
  <c r="P893" i="1"/>
  <c r="Q892" i="1"/>
  <c r="R891" i="1"/>
  <c r="P889" i="1"/>
  <c r="Q888" i="1"/>
  <c r="R887" i="1"/>
  <c r="P885" i="1"/>
  <c r="Q884" i="1"/>
  <c r="R883" i="1"/>
  <c r="P881" i="1"/>
  <c r="Q880" i="1"/>
  <c r="R879" i="1"/>
  <c r="P877" i="1"/>
  <c r="Q876" i="1"/>
  <c r="R875" i="1"/>
  <c r="P873" i="1"/>
  <c r="Q872" i="1"/>
  <c r="R871" i="1"/>
  <c r="P869" i="1"/>
  <c r="Q868" i="1"/>
  <c r="R867" i="1"/>
  <c r="P865" i="1"/>
  <c r="Q864" i="1"/>
  <c r="R863" i="1"/>
  <c r="P861" i="1"/>
  <c r="Q860" i="1"/>
  <c r="R859" i="1"/>
  <c r="P857" i="1"/>
  <c r="Q856" i="1"/>
  <c r="R855" i="1"/>
  <c r="P853" i="1"/>
  <c r="Q852" i="1"/>
  <c r="R851" i="1"/>
  <c r="P849" i="1"/>
  <c r="Q848" i="1"/>
  <c r="R847" i="1"/>
  <c r="P845" i="1"/>
  <c r="Q844" i="1"/>
  <c r="R843" i="1"/>
  <c r="P841" i="1"/>
  <c r="Q840" i="1"/>
  <c r="R839" i="1"/>
  <c r="P837" i="1"/>
  <c r="Q836" i="1"/>
  <c r="R835" i="1"/>
  <c r="P833" i="1"/>
  <c r="Q832" i="1"/>
  <c r="R831" i="1"/>
  <c r="P829" i="1"/>
  <c r="Q828" i="1"/>
  <c r="R827" i="1"/>
  <c r="P825" i="1"/>
  <c r="Q824" i="1"/>
  <c r="R823" i="1"/>
  <c r="P821" i="1"/>
  <c r="Q820" i="1"/>
  <c r="R819" i="1"/>
  <c r="P817" i="1"/>
  <c r="Q816" i="1"/>
  <c r="R815" i="1"/>
  <c r="P813" i="1"/>
  <c r="Q812" i="1"/>
  <c r="R811" i="1"/>
  <c r="P809" i="1"/>
  <c r="Q808" i="1"/>
  <c r="R807" i="1"/>
  <c r="P805" i="1"/>
  <c r="Q804" i="1"/>
  <c r="R803" i="1"/>
  <c r="R1043" i="1"/>
  <c r="R1035" i="1"/>
  <c r="P994" i="1"/>
  <c r="R992" i="1"/>
  <c r="P990" i="1"/>
  <c r="R988" i="1"/>
  <c r="P986" i="1"/>
  <c r="R984" i="1"/>
  <c r="P982" i="1"/>
  <c r="R980" i="1"/>
  <c r="P978" i="1"/>
  <c r="R976" i="1"/>
  <c r="P974" i="1"/>
  <c r="R972" i="1"/>
  <c r="P970" i="1"/>
  <c r="R968" i="1"/>
  <c r="P966" i="1"/>
  <c r="R964" i="1"/>
  <c r="P962" i="1"/>
  <c r="R960" i="1"/>
  <c r="P958" i="1"/>
  <c r="R956" i="1"/>
  <c r="P954" i="1"/>
  <c r="R952" i="1"/>
  <c r="P950" i="1"/>
  <c r="R948" i="1"/>
  <c r="P946" i="1"/>
  <c r="R944" i="1"/>
  <c r="P942" i="1"/>
  <c r="R940" i="1"/>
  <c r="P938" i="1"/>
  <c r="R936" i="1"/>
  <c r="P934" i="1"/>
  <c r="R932" i="1"/>
  <c r="P930" i="1"/>
  <c r="R928" i="1"/>
  <c r="P926" i="1"/>
  <c r="R924" i="1"/>
  <c r="P922" i="1"/>
  <c r="R920" i="1"/>
  <c r="P918" i="1"/>
  <c r="R916" i="1"/>
  <c r="P914" i="1"/>
  <c r="R912" i="1"/>
  <c r="P910" i="1"/>
  <c r="R908" i="1"/>
  <c r="P906" i="1"/>
  <c r="R904" i="1"/>
  <c r="P902" i="1"/>
  <c r="R900" i="1"/>
  <c r="P898" i="1"/>
  <c r="R896" i="1"/>
  <c r="P894" i="1"/>
  <c r="R892" i="1"/>
  <c r="P890" i="1"/>
  <c r="R888" i="1"/>
  <c r="P886" i="1"/>
  <c r="R884" i="1"/>
  <c r="P882" i="1"/>
  <c r="R880" i="1"/>
  <c r="P878" i="1"/>
  <c r="R876" i="1"/>
  <c r="P874" i="1"/>
  <c r="R872" i="1"/>
  <c r="P870" i="1"/>
  <c r="R868" i="1"/>
  <c r="P866" i="1"/>
  <c r="R864" i="1"/>
  <c r="P862" i="1"/>
  <c r="R860" i="1"/>
  <c r="P858" i="1"/>
  <c r="R856" i="1"/>
  <c r="P854" i="1"/>
  <c r="R852" i="1"/>
  <c r="P850" i="1"/>
  <c r="R848" i="1"/>
  <c r="P846" i="1"/>
  <c r="R844" i="1"/>
  <c r="P842" i="1"/>
  <c r="R840" i="1"/>
  <c r="P838" i="1"/>
  <c r="R836" i="1"/>
  <c r="P834" i="1"/>
  <c r="R832" i="1"/>
  <c r="P830" i="1"/>
  <c r="R828" i="1"/>
  <c r="P826" i="1"/>
  <c r="R824" i="1"/>
  <c r="P822" i="1"/>
  <c r="R820" i="1"/>
  <c r="P818" i="1"/>
  <c r="R816" i="1"/>
  <c r="P814" i="1"/>
  <c r="R812" i="1"/>
  <c r="P810" i="1"/>
  <c r="R808" i="1"/>
  <c r="P806" i="1"/>
  <c r="R804" i="1"/>
  <c r="P802" i="1"/>
  <c r="Q801" i="1"/>
  <c r="Q800" i="1"/>
  <c r="P799" i="1"/>
  <c r="P798" i="1"/>
  <c r="Q797" i="1"/>
  <c r="Q796" i="1"/>
  <c r="P795" i="1"/>
  <c r="P794" i="1"/>
  <c r="Q793" i="1"/>
  <c r="Q792" i="1"/>
  <c r="P791" i="1"/>
  <c r="P790" i="1"/>
  <c r="Q789" i="1"/>
  <c r="Q788" i="1"/>
  <c r="P787" i="1"/>
  <c r="P786" i="1"/>
  <c r="Q785" i="1"/>
  <c r="Q784" i="1"/>
  <c r="R783" i="1"/>
  <c r="P781" i="1"/>
  <c r="Q780" i="1"/>
  <c r="R779" i="1"/>
  <c r="P777" i="1"/>
  <c r="Q776" i="1"/>
  <c r="R775" i="1"/>
  <c r="P773" i="1"/>
  <c r="Q772" i="1"/>
  <c r="R771" i="1"/>
  <c r="P769" i="1"/>
  <c r="Q768" i="1"/>
  <c r="R767" i="1"/>
  <c r="P765" i="1"/>
  <c r="Q764" i="1"/>
  <c r="R763" i="1"/>
  <c r="P761" i="1"/>
  <c r="Q760" i="1"/>
  <c r="R759" i="1"/>
  <c r="P757" i="1"/>
  <c r="Q756" i="1"/>
  <c r="R755" i="1"/>
  <c r="P753" i="1"/>
  <c r="Q752" i="1"/>
  <c r="R751" i="1"/>
  <c r="P749" i="1"/>
  <c r="Q748" i="1"/>
  <c r="R747" i="1"/>
  <c r="P745" i="1"/>
  <c r="Q744" i="1"/>
  <c r="R743" i="1"/>
  <c r="P741" i="1"/>
  <c r="Q740" i="1"/>
  <c r="R739" i="1"/>
  <c r="P737" i="1"/>
  <c r="Q736" i="1"/>
  <c r="R735" i="1"/>
  <c r="P733" i="1"/>
  <c r="Q732" i="1"/>
  <c r="R731" i="1"/>
  <c r="P729" i="1"/>
  <c r="Q728" i="1"/>
  <c r="R727" i="1"/>
  <c r="P725" i="1"/>
  <c r="Q724" i="1"/>
  <c r="R723" i="1"/>
  <c r="P721" i="1"/>
  <c r="Q720" i="1"/>
  <c r="R719" i="1"/>
  <c r="P717" i="1"/>
  <c r="Q716" i="1"/>
  <c r="R715" i="1"/>
  <c r="P713" i="1"/>
  <c r="Q712" i="1"/>
  <c r="R711" i="1"/>
  <c r="P709" i="1"/>
  <c r="Q708" i="1"/>
  <c r="R707" i="1"/>
  <c r="P705" i="1"/>
  <c r="Q704" i="1"/>
  <c r="R703" i="1"/>
  <c r="P701" i="1"/>
  <c r="Q700" i="1"/>
  <c r="R699" i="1"/>
  <c r="P697" i="1"/>
  <c r="Q696" i="1"/>
  <c r="R695" i="1"/>
  <c r="P693" i="1"/>
  <c r="Q692" i="1"/>
  <c r="R691" i="1"/>
  <c r="Q690" i="1"/>
  <c r="R689" i="1"/>
  <c r="P687" i="1"/>
  <c r="Q686" i="1"/>
  <c r="R685" i="1"/>
  <c r="P683" i="1"/>
  <c r="Q682" i="1"/>
  <c r="R681" i="1"/>
  <c r="P679" i="1"/>
  <c r="Q678" i="1"/>
  <c r="R677" i="1"/>
  <c r="P675" i="1"/>
  <c r="Q674" i="1"/>
  <c r="R673" i="1"/>
  <c r="P671" i="1"/>
  <c r="Q670" i="1"/>
  <c r="R669" i="1"/>
  <c r="P667" i="1"/>
  <c r="Q666" i="1"/>
  <c r="R665" i="1"/>
  <c r="Q664" i="1"/>
  <c r="R663" i="1"/>
  <c r="P661" i="1"/>
  <c r="Q660" i="1"/>
  <c r="R659" i="1"/>
  <c r="P657" i="1"/>
  <c r="Q656" i="1"/>
  <c r="R655" i="1"/>
  <c r="P653" i="1"/>
  <c r="Q652" i="1"/>
  <c r="R651" i="1"/>
  <c r="P649" i="1"/>
  <c r="Q648" i="1"/>
  <c r="R647" i="1"/>
  <c r="P645" i="1"/>
  <c r="Q644" i="1"/>
  <c r="R643" i="1"/>
  <c r="P641" i="1"/>
  <c r="Q640" i="1"/>
  <c r="R639" i="1"/>
  <c r="P637" i="1"/>
  <c r="Q636" i="1"/>
  <c r="R635" i="1"/>
  <c r="P633" i="1"/>
  <c r="Q632" i="1"/>
  <c r="R631" i="1"/>
  <c r="P629" i="1"/>
  <c r="Q628" i="1"/>
  <c r="R627" i="1"/>
  <c r="P625" i="1"/>
  <c r="Q624" i="1"/>
  <c r="R623" i="1"/>
  <c r="P621" i="1"/>
  <c r="Q620" i="1"/>
  <c r="R619" i="1"/>
  <c r="P617" i="1"/>
  <c r="Q616" i="1"/>
  <c r="R615" i="1"/>
  <c r="P613" i="1"/>
  <c r="Q612" i="1"/>
  <c r="R611" i="1"/>
  <c r="P609" i="1"/>
  <c r="Q608" i="1"/>
  <c r="R607" i="1"/>
  <c r="P605" i="1"/>
  <c r="Q604" i="1"/>
  <c r="R603" i="1"/>
  <c r="P601" i="1"/>
  <c r="Q600" i="1"/>
  <c r="R599" i="1"/>
  <c r="P597" i="1"/>
  <c r="Q596" i="1"/>
  <c r="R595" i="1"/>
  <c r="P593" i="1"/>
  <c r="Q592" i="1"/>
  <c r="R591" i="1"/>
  <c r="P589" i="1"/>
  <c r="Q588" i="1"/>
  <c r="R587" i="1"/>
  <c r="P585" i="1"/>
  <c r="Q584" i="1"/>
  <c r="R583" i="1"/>
  <c r="P581" i="1"/>
  <c r="Q580" i="1"/>
  <c r="R579" i="1"/>
  <c r="P577" i="1"/>
  <c r="Q576" i="1"/>
  <c r="R575" i="1"/>
  <c r="P573" i="1"/>
  <c r="Q572" i="1"/>
  <c r="R571" i="1"/>
  <c r="P569" i="1"/>
  <c r="Q568" i="1"/>
  <c r="R567" i="1"/>
  <c r="P565" i="1"/>
  <c r="Q564" i="1"/>
  <c r="R1383" i="1"/>
  <c r="P801" i="1"/>
  <c r="P797" i="1"/>
  <c r="P793" i="1"/>
  <c r="P789" i="1"/>
  <c r="P785" i="1"/>
  <c r="P784" i="1"/>
  <c r="Q783" i="1"/>
  <c r="R782" i="1"/>
  <c r="P780" i="1"/>
  <c r="Q779" i="1"/>
  <c r="R778" i="1"/>
  <c r="P776" i="1"/>
  <c r="Q775" i="1"/>
  <c r="R774" i="1"/>
  <c r="P772" i="1"/>
  <c r="Q771" i="1"/>
  <c r="R770" i="1"/>
  <c r="P768" i="1"/>
  <c r="Q767" i="1"/>
  <c r="R766" i="1"/>
  <c r="P764" i="1"/>
  <c r="Q763" i="1"/>
  <c r="R762" i="1"/>
  <c r="P760" i="1"/>
  <c r="Q759" i="1"/>
  <c r="R758" i="1"/>
  <c r="P756" i="1"/>
  <c r="Q755" i="1"/>
  <c r="R754" i="1"/>
  <c r="P752" i="1"/>
  <c r="Q751" i="1"/>
  <c r="R750" i="1"/>
  <c r="P748" i="1"/>
  <c r="Q747" i="1"/>
  <c r="R746" i="1"/>
  <c r="P744" i="1"/>
  <c r="Q743" i="1"/>
  <c r="R742" i="1"/>
  <c r="P740" i="1"/>
  <c r="Q739" i="1"/>
  <c r="R738" i="1"/>
  <c r="P736" i="1"/>
  <c r="Q735" i="1"/>
  <c r="R734" i="1"/>
  <c r="P732" i="1"/>
  <c r="Q731" i="1"/>
  <c r="R730" i="1"/>
  <c r="P728" i="1"/>
  <c r="Q727" i="1"/>
  <c r="R726" i="1"/>
  <c r="P724" i="1"/>
  <c r="Q723" i="1"/>
  <c r="R722" i="1"/>
  <c r="P720" i="1"/>
  <c r="Q719" i="1"/>
  <c r="R718" i="1"/>
  <c r="P716" i="1"/>
  <c r="Q715" i="1"/>
  <c r="R714" i="1"/>
  <c r="P712" i="1"/>
  <c r="Q711" i="1"/>
  <c r="R710" i="1"/>
  <c r="P708" i="1"/>
  <c r="Q707" i="1"/>
  <c r="R706" i="1"/>
  <c r="P704" i="1"/>
  <c r="Q703" i="1"/>
  <c r="R702" i="1"/>
  <c r="P700" i="1"/>
  <c r="Q699" i="1"/>
  <c r="R698" i="1"/>
  <c r="P696" i="1"/>
  <c r="Q695" i="1"/>
  <c r="R694" i="1"/>
  <c r="P692" i="1"/>
  <c r="Q691" i="1"/>
  <c r="P690" i="1"/>
  <c r="Q689" i="1"/>
  <c r="R688" i="1"/>
  <c r="P686" i="1"/>
  <c r="Q685" i="1"/>
  <c r="R684" i="1"/>
  <c r="R801" i="1"/>
  <c r="R800" i="1"/>
  <c r="R799" i="1"/>
  <c r="Q798" i="1"/>
  <c r="R797" i="1"/>
  <c r="R796" i="1"/>
  <c r="R795" i="1"/>
  <c r="Q794" i="1"/>
  <c r="R793" i="1"/>
  <c r="R792" i="1"/>
  <c r="R791" i="1"/>
  <c r="Q790" i="1"/>
  <c r="R789" i="1"/>
  <c r="R788" i="1"/>
  <c r="R787" i="1"/>
  <c r="Q786" i="1"/>
  <c r="R785" i="1"/>
  <c r="R784" i="1"/>
  <c r="P782" i="1"/>
  <c r="Q781" i="1"/>
  <c r="R780" i="1"/>
  <c r="P778" i="1"/>
  <c r="Q777" i="1"/>
  <c r="R776" i="1"/>
  <c r="P774" i="1"/>
  <c r="Q773" i="1"/>
  <c r="R772" i="1"/>
  <c r="P770" i="1"/>
  <c r="Q769" i="1"/>
  <c r="R768" i="1"/>
  <c r="P766" i="1"/>
  <c r="Q765" i="1"/>
  <c r="R764" i="1"/>
  <c r="P762" i="1"/>
  <c r="Q761" i="1"/>
  <c r="R760" i="1"/>
  <c r="P758" i="1"/>
  <c r="Q757" i="1"/>
  <c r="R756" i="1"/>
  <c r="P754" i="1"/>
  <c r="Q753" i="1"/>
  <c r="R752" i="1"/>
  <c r="P750" i="1"/>
  <c r="Q749" i="1"/>
  <c r="R748" i="1"/>
  <c r="P746" i="1"/>
  <c r="Q745" i="1"/>
  <c r="R744" i="1"/>
  <c r="P742" i="1"/>
  <c r="Q741" i="1"/>
  <c r="R740" i="1"/>
  <c r="P738" i="1"/>
  <c r="Q737" i="1"/>
  <c r="R736" i="1"/>
  <c r="P734" i="1"/>
  <c r="Q733" i="1"/>
  <c r="R732" i="1"/>
  <c r="P730" i="1"/>
  <c r="Q729" i="1"/>
  <c r="R728" i="1"/>
  <c r="P726" i="1"/>
  <c r="Q725" i="1"/>
  <c r="R724" i="1"/>
  <c r="P722" i="1"/>
  <c r="Q721" i="1"/>
  <c r="R720" i="1"/>
  <c r="P718" i="1"/>
  <c r="Q717" i="1"/>
  <c r="R716" i="1"/>
  <c r="P714" i="1"/>
  <c r="Q713" i="1"/>
  <c r="R712" i="1"/>
  <c r="P710" i="1"/>
  <c r="Q709" i="1"/>
  <c r="R708" i="1"/>
  <c r="P706" i="1"/>
  <c r="Q705" i="1"/>
  <c r="R704" i="1"/>
  <c r="P702" i="1"/>
  <c r="Q701" i="1"/>
  <c r="R700" i="1"/>
  <c r="P698" i="1"/>
  <c r="Q697" i="1"/>
  <c r="R696" i="1"/>
  <c r="P694" i="1"/>
  <c r="Q693" i="1"/>
  <c r="R692" i="1"/>
  <c r="R690" i="1"/>
  <c r="P688" i="1"/>
  <c r="Q687" i="1"/>
  <c r="R686" i="1"/>
  <c r="P684" i="1"/>
  <c r="Q683" i="1"/>
  <c r="R682" i="1"/>
  <c r="P680" i="1"/>
  <c r="Q679" i="1"/>
  <c r="R678" i="1"/>
  <c r="P676" i="1"/>
  <c r="Q675" i="1"/>
  <c r="R674" i="1"/>
  <c r="P672" i="1"/>
  <c r="Q671" i="1"/>
  <c r="R670" i="1"/>
  <c r="P668" i="1"/>
  <c r="Q667" i="1"/>
  <c r="R666" i="1"/>
  <c r="R664" i="1"/>
  <c r="P662" i="1"/>
  <c r="Q661" i="1"/>
  <c r="R660" i="1"/>
  <c r="P658" i="1"/>
  <c r="Q657" i="1"/>
  <c r="R656" i="1"/>
  <c r="P654" i="1"/>
  <c r="Q653" i="1"/>
  <c r="R652" i="1"/>
  <c r="P650" i="1"/>
  <c r="Q649" i="1"/>
  <c r="R648" i="1"/>
  <c r="P646" i="1"/>
  <c r="Q645" i="1"/>
  <c r="R644" i="1"/>
  <c r="P642" i="1"/>
  <c r="Q641" i="1"/>
  <c r="R640" i="1"/>
  <c r="P638" i="1"/>
  <c r="Q637" i="1"/>
  <c r="R636" i="1"/>
  <c r="P634" i="1"/>
  <c r="Q633" i="1"/>
  <c r="R632" i="1"/>
  <c r="P630" i="1"/>
  <c r="Q629" i="1"/>
  <c r="R628" i="1"/>
  <c r="P626" i="1"/>
  <c r="Q625" i="1"/>
  <c r="R624" i="1"/>
  <c r="P622" i="1"/>
  <c r="Q621" i="1"/>
  <c r="R620" i="1"/>
  <c r="P618" i="1"/>
  <c r="Q617" i="1"/>
  <c r="R616" i="1"/>
  <c r="P614" i="1"/>
  <c r="Q613" i="1"/>
  <c r="R612" i="1"/>
  <c r="P610" i="1"/>
  <c r="Q609" i="1"/>
  <c r="R608" i="1"/>
  <c r="P606" i="1"/>
  <c r="Q605" i="1"/>
  <c r="R604" i="1"/>
  <c r="P602" i="1"/>
  <c r="Q601" i="1"/>
  <c r="R600" i="1"/>
  <c r="P598" i="1"/>
  <c r="Q597" i="1"/>
  <c r="R596" i="1"/>
  <c r="P594" i="1"/>
  <c r="Q593" i="1"/>
  <c r="R592" i="1"/>
  <c r="P590" i="1"/>
  <c r="Q589" i="1"/>
  <c r="R588" i="1"/>
  <c r="P586" i="1"/>
  <c r="Q585" i="1"/>
  <c r="R584" i="1"/>
  <c r="P582" i="1"/>
  <c r="Q581" i="1"/>
  <c r="R580" i="1"/>
  <c r="P578" i="1"/>
  <c r="Q577" i="1"/>
  <c r="R576" i="1"/>
  <c r="P574" i="1"/>
  <c r="Q573" i="1"/>
  <c r="R572" i="1"/>
  <c r="P570" i="1"/>
  <c r="Q569" i="1"/>
  <c r="R568" i="1"/>
  <c r="P566" i="1"/>
  <c r="Q565" i="1"/>
  <c r="R564" i="1"/>
  <c r="P562" i="1"/>
  <c r="Q561" i="1"/>
  <c r="R560" i="1"/>
  <c r="P558" i="1"/>
  <c r="Q557" i="1"/>
  <c r="R556" i="1"/>
  <c r="P554" i="1"/>
  <c r="Q553" i="1"/>
  <c r="R552" i="1"/>
  <c r="P550" i="1"/>
  <c r="Q549" i="1"/>
  <c r="R548" i="1"/>
  <c r="P546" i="1"/>
  <c r="Q545" i="1"/>
  <c r="R544" i="1"/>
  <c r="Q989" i="1"/>
  <c r="Q981" i="1"/>
  <c r="Q973" i="1"/>
  <c r="Q965" i="1"/>
  <c r="Q957" i="1"/>
  <c r="Q949" i="1"/>
  <c r="Q941" i="1"/>
  <c r="Q933" i="1"/>
  <c r="Q925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R680" i="1"/>
  <c r="R676" i="1"/>
  <c r="R672" i="1"/>
  <c r="R668" i="1"/>
  <c r="R662" i="1"/>
  <c r="R658" i="1"/>
  <c r="R654" i="1"/>
  <c r="R650" i="1"/>
  <c r="R646" i="1"/>
  <c r="R642" i="1"/>
  <c r="R638" i="1"/>
  <c r="R634" i="1"/>
  <c r="R630" i="1"/>
  <c r="R626" i="1"/>
  <c r="R622" i="1"/>
  <c r="R618" i="1"/>
  <c r="R614" i="1"/>
  <c r="R610" i="1"/>
  <c r="R606" i="1"/>
  <c r="R602" i="1"/>
  <c r="R598" i="1"/>
  <c r="R594" i="1"/>
  <c r="R590" i="1"/>
  <c r="R586" i="1"/>
  <c r="R582" i="1"/>
  <c r="R578" i="1"/>
  <c r="R574" i="1"/>
  <c r="R570" i="1"/>
  <c r="R566" i="1"/>
  <c r="P541" i="1"/>
  <c r="Q540" i="1"/>
  <c r="R539" i="1"/>
  <c r="P537" i="1"/>
  <c r="Q536" i="1"/>
  <c r="R535" i="1"/>
  <c r="P533" i="1"/>
  <c r="Q532" i="1"/>
  <c r="R531" i="1"/>
  <c r="P529" i="1"/>
  <c r="Q528" i="1"/>
  <c r="R527" i="1"/>
  <c r="P525" i="1"/>
  <c r="Q524" i="1"/>
  <c r="R523" i="1"/>
  <c r="P521" i="1"/>
  <c r="Q520" i="1"/>
  <c r="R519" i="1"/>
  <c r="P517" i="1"/>
  <c r="Q516" i="1"/>
  <c r="R515" i="1"/>
  <c r="P513" i="1"/>
  <c r="Q512" i="1"/>
  <c r="R511" i="1"/>
  <c r="P509" i="1"/>
  <c r="Q508" i="1"/>
  <c r="R507" i="1"/>
  <c r="P505" i="1"/>
  <c r="Q504" i="1"/>
  <c r="R503" i="1"/>
  <c r="P501" i="1"/>
  <c r="Q500" i="1"/>
  <c r="R499" i="1"/>
  <c r="P497" i="1"/>
  <c r="Q496" i="1"/>
  <c r="R495" i="1"/>
  <c r="P493" i="1"/>
  <c r="Q492" i="1"/>
  <c r="R491" i="1"/>
  <c r="P489" i="1"/>
  <c r="Q488" i="1"/>
  <c r="R487" i="1"/>
  <c r="P485" i="1"/>
  <c r="Q484" i="1"/>
  <c r="R483" i="1"/>
  <c r="P481" i="1"/>
  <c r="Q480" i="1"/>
  <c r="R479" i="1"/>
  <c r="P477" i="1"/>
  <c r="Q476" i="1"/>
  <c r="R475" i="1"/>
  <c r="P473" i="1"/>
  <c r="Q472" i="1"/>
  <c r="R471" i="1"/>
  <c r="P469" i="1"/>
  <c r="Q468" i="1"/>
  <c r="R467" i="1"/>
  <c r="P465" i="1"/>
  <c r="Q464" i="1"/>
  <c r="R463" i="1"/>
  <c r="P461" i="1"/>
  <c r="Q460" i="1"/>
  <c r="R459" i="1"/>
  <c r="P457" i="1"/>
  <c r="Q456" i="1"/>
  <c r="R455" i="1"/>
  <c r="P453" i="1"/>
  <c r="Q452" i="1"/>
  <c r="R451" i="1"/>
  <c r="Q450" i="1"/>
  <c r="R449" i="1"/>
  <c r="P447" i="1"/>
  <c r="Q446" i="1"/>
  <c r="R445" i="1"/>
  <c r="P443" i="1"/>
  <c r="Q442" i="1"/>
  <c r="R441" i="1"/>
  <c r="P439" i="1"/>
  <c r="Q438" i="1"/>
  <c r="R437" i="1"/>
  <c r="P435" i="1"/>
  <c r="Q434" i="1"/>
  <c r="R433" i="1"/>
  <c r="P431" i="1"/>
  <c r="Q430" i="1"/>
  <c r="R429" i="1"/>
  <c r="P427" i="1"/>
  <c r="Q426" i="1"/>
  <c r="R425" i="1"/>
  <c r="P423" i="1"/>
  <c r="Q422" i="1"/>
  <c r="R421" i="1"/>
  <c r="P419" i="1"/>
  <c r="Q418" i="1"/>
  <c r="R417" i="1"/>
  <c r="P415" i="1"/>
  <c r="Q414" i="1"/>
  <c r="R413" i="1"/>
  <c r="P411" i="1"/>
  <c r="Q410" i="1"/>
  <c r="R409" i="1"/>
  <c r="P407" i="1"/>
  <c r="Q406" i="1"/>
  <c r="R405" i="1"/>
  <c r="P403" i="1"/>
  <c r="Q402" i="1"/>
  <c r="R401" i="1"/>
  <c r="P399" i="1"/>
  <c r="Q398" i="1"/>
  <c r="R397" i="1"/>
  <c r="P395" i="1"/>
  <c r="Q394" i="1"/>
  <c r="R393" i="1"/>
  <c r="P391" i="1"/>
  <c r="Q390" i="1"/>
  <c r="R389" i="1"/>
  <c r="P387" i="1"/>
  <c r="Q386" i="1"/>
  <c r="R385" i="1"/>
  <c r="P383" i="1"/>
  <c r="Q382" i="1"/>
  <c r="R381" i="1"/>
  <c r="P379" i="1"/>
  <c r="Q378" i="1"/>
  <c r="R377" i="1"/>
  <c r="P375" i="1"/>
  <c r="Q374" i="1"/>
  <c r="R373" i="1"/>
  <c r="P371" i="1"/>
  <c r="Q370" i="1"/>
  <c r="R369" i="1"/>
  <c r="P367" i="1"/>
  <c r="Q366" i="1"/>
  <c r="R365" i="1"/>
  <c r="P363" i="1"/>
  <c r="Q362" i="1"/>
  <c r="R361" i="1"/>
  <c r="P359" i="1"/>
  <c r="Q358" i="1"/>
  <c r="R357" i="1"/>
  <c r="P355" i="1"/>
  <c r="Q354" i="1"/>
  <c r="R353" i="1"/>
  <c r="P351" i="1"/>
  <c r="Q350" i="1"/>
  <c r="R349" i="1"/>
  <c r="P347" i="1"/>
  <c r="Q346" i="1"/>
  <c r="R345" i="1"/>
  <c r="P343" i="1"/>
  <c r="Q342" i="1"/>
  <c r="R341" i="1"/>
  <c r="P339" i="1"/>
  <c r="Q338" i="1"/>
  <c r="R337" i="1"/>
  <c r="P335" i="1"/>
  <c r="Q334" i="1"/>
  <c r="R333" i="1"/>
  <c r="P331" i="1"/>
  <c r="Q330" i="1"/>
  <c r="R329" i="1"/>
  <c r="P327" i="1"/>
  <c r="Q326" i="1"/>
  <c r="R325" i="1"/>
  <c r="P323" i="1"/>
  <c r="Q322" i="1"/>
  <c r="R321" i="1"/>
  <c r="P319" i="1"/>
  <c r="Q318" i="1"/>
  <c r="R317" i="1"/>
  <c r="P315" i="1"/>
  <c r="Q314" i="1"/>
  <c r="R313" i="1"/>
  <c r="P311" i="1"/>
  <c r="Q310" i="1"/>
  <c r="R309" i="1"/>
  <c r="R1039" i="1"/>
  <c r="P783" i="1"/>
  <c r="R781" i="1"/>
  <c r="P779" i="1"/>
  <c r="R777" i="1"/>
  <c r="P775" i="1"/>
  <c r="R773" i="1"/>
  <c r="P771" i="1"/>
  <c r="R769" i="1"/>
  <c r="P767" i="1"/>
  <c r="R765" i="1"/>
  <c r="P763" i="1"/>
  <c r="R761" i="1"/>
  <c r="P759" i="1"/>
  <c r="R757" i="1"/>
  <c r="P755" i="1"/>
  <c r="R753" i="1"/>
  <c r="P751" i="1"/>
  <c r="R749" i="1"/>
  <c r="P747" i="1"/>
  <c r="R745" i="1"/>
  <c r="P743" i="1"/>
  <c r="R741" i="1"/>
  <c r="P739" i="1"/>
  <c r="R737" i="1"/>
  <c r="P735" i="1"/>
  <c r="R733" i="1"/>
  <c r="P731" i="1"/>
  <c r="R729" i="1"/>
  <c r="P727" i="1"/>
  <c r="R725" i="1"/>
  <c r="P723" i="1"/>
  <c r="R721" i="1"/>
  <c r="P719" i="1"/>
  <c r="R717" i="1"/>
  <c r="P715" i="1"/>
  <c r="R713" i="1"/>
  <c r="P711" i="1"/>
  <c r="R709" i="1"/>
  <c r="P707" i="1"/>
  <c r="R705" i="1"/>
  <c r="P703" i="1"/>
  <c r="R701" i="1"/>
  <c r="P699" i="1"/>
  <c r="R697" i="1"/>
  <c r="P695" i="1"/>
  <c r="R693" i="1"/>
  <c r="P691" i="1"/>
  <c r="Q688" i="1"/>
  <c r="Q684" i="1"/>
  <c r="Q681" i="1"/>
  <c r="Q680" i="1"/>
  <c r="Q677" i="1"/>
  <c r="Q676" i="1"/>
  <c r="Q673" i="1"/>
  <c r="Q672" i="1"/>
  <c r="Q669" i="1"/>
  <c r="Q668" i="1"/>
  <c r="Q665" i="1"/>
  <c r="Q663" i="1"/>
  <c r="Q662" i="1"/>
  <c r="Q659" i="1"/>
  <c r="Q658" i="1"/>
  <c r="Q655" i="1"/>
  <c r="Q654" i="1"/>
  <c r="Q651" i="1"/>
  <c r="Q650" i="1"/>
  <c r="Q647" i="1"/>
  <c r="Q646" i="1"/>
  <c r="Q643" i="1"/>
  <c r="Q642" i="1"/>
  <c r="Q639" i="1"/>
  <c r="Q638" i="1"/>
  <c r="Q635" i="1"/>
  <c r="Q634" i="1"/>
  <c r="Q631" i="1"/>
  <c r="Q630" i="1"/>
  <c r="Q627" i="1"/>
  <c r="Q626" i="1"/>
  <c r="Q623" i="1"/>
  <c r="Q622" i="1"/>
  <c r="Q619" i="1"/>
  <c r="Q618" i="1"/>
  <c r="Q615" i="1"/>
  <c r="Q614" i="1"/>
  <c r="Q611" i="1"/>
  <c r="Q610" i="1"/>
  <c r="Q607" i="1"/>
  <c r="Q606" i="1"/>
  <c r="Q603" i="1"/>
  <c r="Q602" i="1"/>
  <c r="Q599" i="1"/>
  <c r="Q598" i="1"/>
  <c r="Q595" i="1"/>
  <c r="Q594" i="1"/>
  <c r="Q591" i="1"/>
  <c r="Q590" i="1"/>
  <c r="Q587" i="1"/>
  <c r="Q586" i="1"/>
  <c r="Q583" i="1"/>
  <c r="Q582" i="1"/>
  <c r="Q579" i="1"/>
  <c r="Q578" i="1"/>
  <c r="Q575" i="1"/>
  <c r="Q574" i="1"/>
  <c r="Q571" i="1"/>
  <c r="Q570" i="1"/>
  <c r="Q567" i="1"/>
  <c r="Q566" i="1"/>
  <c r="R563" i="1"/>
  <c r="R562" i="1"/>
  <c r="R561" i="1"/>
  <c r="Q560" i="1"/>
  <c r="R559" i="1"/>
  <c r="R558" i="1"/>
  <c r="R557" i="1"/>
  <c r="Q556" i="1"/>
  <c r="R555" i="1"/>
  <c r="R554" i="1"/>
  <c r="R553" i="1"/>
  <c r="Q552" i="1"/>
  <c r="R551" i="1"/>
  <c r="R550" i="1"/>
  <c r="R549" i="1"/>
  <c r="Q548" i="1"/>
  <c r="R547" i="1"/>
  <c r="R546" i="1"/>
  <c r="R545" i="1"/>
  <c r="Q544" i="1"/>
  <c r="R543" i="1"/>
  <c r="R542" i="1"/>
  <c r="P540" i="1"/>
  <c r="Q539" i="1"/>
  <c r="R538" i="1"/>
  <c r="P536" i="1"/>
  <c r="Q535" i="1"/>
  <c r="R534" i="1"/>
  <c r="P532" i="1"/>
  <c r="Q531" i="1"/>
  <c r="R530" i="1"/>
  <c r="P528" i="1"/>
  <c r="Q527" i="1"/>
  <c r="R526" i="1"/>
  <c r="P524" i="1"/>
  <c r="Q523" i="1"/>
  <c r="R522" i="1"/>
  <c r="P520" i="1"/>
  <c r="Q519" i="1"/>
  <c r="R518" i="1"/>
  <c r="P516" i="1"/>
  <c r="Q515" i="1"/>
  <c r="R514" i="1"/>
  <c r="P512" i="1"/>
  <c r="Q511" i="1"/>
  <c r="R510" i="1"/>
  <c r="P508" i="1"/>
  <c r="Q507" i="1"/>
  <c r="R506" i="1"/>
  <c r="P504" i="1"/>
  <c r="Q503" i="1"/>
  <c r="R502" i="1"/>
  <c r="P500" i="1"/>
  <c r="Q499" i="1"/>
  <c r="R498" i="1"/>
  <c r="P496" i="1"/>
  <c r="Q495" i="1"/>
  <c r="R494" i="1"/>
  <c r="P492" i="1"/>
  <c r="Q491" i="1"/>
  <c r="R490" i="1"/>
  <c r="P488" i="1"/>
  <c r="Q487" i="1"/>
  <c r="R486" i="1"/>
  <c r="P484" i="1"/>
  <c r="Q483" i="1"/>
  <c r="R482" i="1"/>
  <c r="P480" i="1"/>
  <c r="Q479" i="1"/>
  <c r="R478" i="1"/>
  <c r="P476" i="1"/>
  <c r="Q475" i="1"/>
  <c r="R474" i="1"/>
  <c r="P472" i="1"/>
  <c r="Q471" i="1"/>
  <c r="R470" i="1"/>
  <c r="P468" i="1"/>
  <c r="Q467" i="1"/>
  <c r="R466" i="1"/>
  <c r="P464" i="1"/>
  <c r="Q463" i="1"/>
  <c r="R462" i="1"/>
  <c r="P460" i="1"/>
  <c r="Q459" i="1"/>
  <c r="R458" i="1"/>
  <c r="P456" i="1"/>
  <c r="Q455" i="1"/>
  <c r="R454" i="1"/>
  <c r="P452" i="1"/>
  <c r="Q451" i="1"/>
  <c r="P450" i="1"/>
  <c r="Q449" i="1"/>
  <c r="R448" i="1"/>
  <c r="P446" i="1"/>
  <c r="Q445" i="1"/>
  <c r="R444" i="1"/>
  <c r="P442" i="1"/>
  <c r="Q441" i="1"/>
  <c r="R440" i="1"/>
  <c r="P438" i="1"/>
  <c r="Q437" i="1"/>
  <c r="R436" i="1"/>
  <c r="P434" i="1"/>
  <c r="Q433" i="1"/>
  <c r="R432" i="1"/>
  <c r="P430" i="1"/>
  <c r="Q429" i="1"/>
  <c r="R428" i="1"/>
  <c r="P426" i="1"/>
  <c r="Q425" i="1"/>
  <c r="R424" i="1"/>
  <c r="P422" i="1"/>
  <c r="Q421" i="1"/>
  <c r="R420" i="1"/>
  <c r="P418" i="1"/>
  <c r="Q417" i="1"/>
  <c r="R416" i="1"/>
  <c r="P414" i="1"/>
  <c r="Q413" i="1"/>
  <c r="R412" i="1"/>
  <c r="P410" i="1"/>
  <c r="Q409" i="1"/>
  <c r="R408" i="1"/>
  <c r="P406" i="1"/>
  <c r="Q405" i="1"/>
  <c r="R404" i="1"/>
  <c r="P402" i="1"/>
  <c r="Q401" i="1"/>
  <c r="R400" i="1"/>
  <c r="P398" i="1"/>
  <c r="Q397" i="1"/>
  <c r="R396" i="1"/>
  <c r="P394" i="1"/>
  <c r="Q393" i="1"/>
  <c r="R392" i="1"/>
  <c r="P390" i="1"/>
  <c r="Q389" i="1"/>
  <c r="R388" i="1"/>
  <c r="P386" i="1"/>
  <c r="Q385" i="1"/>
  <c r="R384" i="1"/>
  <c r="P382" i="1"/>
  <c r="Q381" i="1"/>
  <c r="R380" i="1"/>
  <c r="P378" i="1"/>
  <c r="Q377" i="1"/>
  <c r="R376" i="1"/>
  <c r="P374" i="1"/>
  <c r="Q373" i="1"/>
  <c r="R372" i="1"/>
  <c r="R1047" i="1"/>
  <c r="Q782" i="1"/>
  <c r="Q778" i="1"/>
  <c r="Q774" i="1"/>
  <c r="Q770" i="1"/>
  <c r="Q766" i="1"/>
  <c r="Q762" i="1"/>
  <c r="Q758" i="1"/>
  <c r="Q754" i="1"/>
  <c r="Q750" i="1"/>
  <c r="Q746" i="1"/>
  <c r="Q742" i="1"/>
  <c r="Q738" i="1"/>
  <c r="Q734" i="1"/>
  <c r="Q730" i="1"/>
  <c r="Q726" i="1"/>
  <c r="Q722" i="1"/>
  <c r="Q718" i="1"/>
  <c r="Q714" i="1"/>
  <c r="Q710" i="1"/>
  <c r="Q706" i="1"/>
  <c r="Q702" i="1"/>
  <c r="Q698" i="1"/>
  <c r="Q694" i="1"/>
  <c r="P689" i="1"/>
  <c r="R687" i="1"/>
  <c r="P685" i="1"/>
  <c r="R683" i="1"/>
  <c r="R679" i="1"/>
  <c r="R675" i="1"/>
  <c r="R671" i="1"/>
  <c r="R667" i="1"/>
  <c r="R661" i="1"/>
  <c r="R657" i="1"/>
  <c r="R653" i="1"/>
  <c r="R649" i="1"/>
  <c r="R645" i="1"/>
  <c r="R641" i="1"/>
  <c r="R637" i="1"/>
  <c r="R633" i="1"/>
  <c r="R629" i="1"/>
  <c r="R625" i="1"/>
  <c r="R621" i="1"/>
  <c r="R617" i="1"/>
  <c r="R613" i="1"/>
  <c r="R609" i="1"/>
  <c r="R605" i="1"/>
  <c r="R601" i="1"/>
  <c r="R597" i="1"/>
  <c r="R593" i="1"/>
  <c r="R589" i="1"/>
  <c r="R585" i="1"/>
  <c r="R581" i="1"/>
  <c r="R577" i="1"/>
  <c r="R573" i="1"/>
  <c r="R569" i="1"/>
  <c r="R565" i="1"/>
  <c r="P563" i="1"/>
  <c r="P559" i="1"/>
  <c r="P555" i="1"/>
  <c r="P551" i="1"/>
  <c r="P547" i="1"/>
  <c r="P543" i="1"/>
  <c r="P542" i="1"/>
  <c r="Q541" i="1"/>
  <c r="R540" i="1"/>
  <c r="P538" i="1"/>
  <c r="Q537" i="1"/>
  <c r="R536" i="1"/>
  <c r="P534" i="1"/>
  <c r="Q533" i="1"/>
  <c r="R532" i="1"/>
  <c r="P530" i="1"/>
  <c r="Q529" i="1"/>
  <c r="R528" i="1"/>
  <c r="P526" i="1"/>
  <c r="Q525" i="1"/>
  <c r="R524" i="1"/>
  <c r="P522" i="1"/>
  <c r="Q521" i="1"/>
  <c r="R520" i="1"/>
  <c r="P518" i="1"/>
  <c r="Q517" i="1"/>
  <c r="R516" i="1"/>
  <c r="P514" i="1"/>
  <c r="Q513" i="1"/>
  <c r="R512" i="1"/>
  <c r="P510" i="1"/>
  <c r="Q509" i="1"/>
  <c r="R508" i="1"/>
  <c r="P506" i="1"/>
  <c r="Q505" i="1"/>
  <c r="R504" i="1"/>
  <c r="P502" i="1"/>
  <c r="Q501" i="1"/>
  <c r="R500" i="1"/>
  <c r="P498" i="1"/>
  <c r="Q497" i="1"/>
  <c r="R496" i="1"/>
  <c r="P494" i="1"/>
  <c r="Q493" i="1"/>
  <c r="R492" i="1"/>
  <c r="P490" i="1"/>
  <c r="Q489" i="1"/>
  <c r="R488" i="1"/>
  <c r="P486" i="1"/>
  <c r="Q485" i="1"/>
  <c r="R484" i="1"/>
  <c r="P482" i="1"/>
  <c r="Q481" i="1"/>
  <c r="R480" i="1"/>
  <c r="P478" i="1"/>
  <c r="Q477" i="1"/>
  <c r="R476" i="1"/>
  <c r="P474" i="1"/>
  <c r="Q473" i="1"/>
  <c r="R472" i="1"/>
  <c r="P470" i="1"/>
  <c r="Q469" i="1"/>
  <c r="R468" i="1"/>
  <c r="P466" i="1"/>
  <c r="Q465" i="1"/>
  <c r="R464" i="1"/>
  <c r="P462" i="1"/>
  <c r="Q461" i="1"/>
  <c r="R460" i="1"/>
  <c r="P458" i="1"/>
  <c r="Q457" i="1"/>
  <c r="R456" i="1"/>
  <c r="P454" i="1"/>
  <c r="Q453" i="1"/>
  <c r="R452" i="1"/>
  <c r="R450" i="1"/>
  <c r="P448" i="1"/>
  <c r="Q447" i="1"/>
  <c r="R446" i="1"/>
  <c r="P444" i="1"/>
  <c r="Q443" i="1"/>
  <c r="R442" i="1"/>
  <c r="P440" i="1"/>
  <c r="Q439" i="1"/>
  <c r="R438" i="1"/>
  <c r="P436" i="1"/>
  <c r="Q435" i="1"/>
  <c r="R434" i="1"/>
  <c r="P432" i="1"/>
  <c r="Q431" i="1"/>
  <c r="R430" i="1"/>
  <c r="P428" i="1"/>
  <c r="Q427" i="1"/>
  <c r="R426" i="1"/>
  <c r="P424" i="1"/>
  <c r="Q423" i="1"/>
  <c r="R422" i="1"/>
  <c r="P420" i="1"/>
  <c r="Q419" i="1"/>
  <c r="R418" i="1"/>
  <c r="P416" i="1"/>
  <c r="Q415" i="1"/>
  <c r="R414" i="1"/>
  <c r="P412" i="1"/>
  <c r="Q411" i="1"/>
  <c r="R410" i="1"/>
  <c r="P408" i="1"/>
  <c r="Q407" i="1"/>
  <c r="R406" i="1"/>
  <c r="P404" i="1"/>
  <c r="Q403" i="1"/>
  <c r="R402" i="1"/>
  <c r="P400" i="1"/>
  <c r="Q399" i="1"/>
  <c r="R398" i="1"/>
  <c r="P396" i="1"/>
  <c r="Q395" i="1"/>
  <c r="R394" i="1"/>
  <c r="P392" i="1"/>
  <c r="Q391" i="1"/>
  <c r="R390" i="1"/>
  <c r="P388" i="1"/>
  <c r="Q387" i="1"/>
  <c r="R386" i="1"/>
  <c r="P384" i="1"/>
  <c r="Q383" i="1"/>
  <c r="R382" i="1"/>
  <c r="P380" i="1"/>
  <c r="Q379" i="1"/>
  <c r="R378" i="1"/>
  <c r="P376" i="1"/>
  <c r="Q375" i="1"/>
  <c r="R374" i="1"/>
  <c r="P372" i="1"/>
  <c r="Q371" i="1"/>
  <c r="R370" i="1"/>
  <c r="P368" i="1"/>
  <c r="Q367" i="1"/>
  <c r="R366" i="1"/>
  <c r="P364" i="1"/>
  <c r="Q363" i="1"/>
  <c r="R362" i="1"/>
  <c r="R7" i="1"/>
  <c r="Q8" i="1"/>
  <c r="P9" i="1"/>
  <c r="R11" i="1"/>
  <c r="Q12" i="1"/>
  <c r="P13" i="1"/>
  <c r="R15" i="1"/>
  <c r="Q16" i="1"/>
  <c r="P17" i="1"/>
  <c r="R19" i="1"/>
  <c r="Q20" i="1"/>
  <c r="P21" i="1"/>
  <c r="R23" i="1"/>
  <c r="Q24" i="1"/>
  <c r="P25" i="1"/>
  <c r="R27" i="1"/>
  <c r="Q28" i="1"/>
  <c r="P29" i="1"/>
  <c r="R31" i="1"/>
  <c r="Q32" i="1"/>
  <c r="P33" i="1"/>
  <c r="R35" i="1"/>
  <c r="Q36" i="1"/>
  <c r="P37" i="1"/>
  <c r="R39" i="1"/>
  <c r="Q40" i="1"/>
  <c r="P41" i="1"/>
  <c r="R43" i="1"/>
  <c r="Q44" i="1"/>
  <c r="P45" i="1"/>
  <c r="R47" i="1"/>
  <c r="Q48" i="1"/>
  <c r="P49" i="1"/>
  <c r="R51" i="1"/>
  <c r="Q52" i="1"/>
  <c r="P53" i="1"/>
  <c r="R55" i="1"/>
  <c r="Q56" i="1"/>
  <c r="P57" i="1"/>
  <c r="R59" i="1"/>
  <c r="Q60" i="1"/>
  <c r="P61" i="1"/>
  <c r="R63" i="1"/>
  <c r="Q64" i="1"/>
  <c r="P65" i="1"/>
  <c r="R67" i="1"/>
  <c r="Q68" i="1"/>
  <c r="P69" i="1"/>
  <c r="R71" i="1"/>
  <c r="Q72" i="1"/>
  <c r="P73" i="1"/>
  <c r="R75" i="1"/>
  <c r="Q76" i="1"/>
  <c r="P77" i="1"/>
  <c r="R79" i="1"/>
  <c r="Q80" i="1"/>
  <c r="P81" i="1"/>
  <c r="R83" i="1"/>
  <c r="Q84" i="1"/>
  <c r="P85" i="1"/>
  <c r="R87" i="1"/>
  <c r="Q88" i="1"/>
  <c r="P89" i="1"/>
  <c r="R91" i="1"/>
  <c r="Q92" i="1"/>
  <c r="P93" i="1"/>
  <c r="R95" i="1"/>
  <c r="Q96" i="1"/>
  <c r="P97" i="1"/>
  <c r="R99" i="1"/>
  <c r="Q100" i="1"/>
  <c r="P101" i="1"/>
  <c r="R103" i="1"/>
  <c r="Q104" i="1"/>
  <c r="P105" i="1"/>
  <c r="R107" i="1"/>
  <c r="Q108" i="1"/>
  <c r="P109" i="1"/>
  <c r="R111" i="1"/>
  <c r="Q112" i="1"/>
  <c r="P113" i="1"/>
  <c r="R115" i="1"/>
  <c r="Q116" i="1"/>
  <c r="P117" i="1"/>
  <c r="R119" i="1"/>
  <c r="Q120" i="1"/>
  <c r="P121" i="1"/>
  <c r="R123" i="1"/>
  <c r="Q124" i="1"/>
  <c r="P125" i="1"/>
  <c r="R127" i="1"/>
  <c r="Q128" i="1"/>
  <c r="P129" i="1"/>
  <c r="R131" i="1"/>
  <c r="Q132" i="1"/>
  <c r="P133" i="1"/>
  <c r="R135" i="1"/>
  <c r="Q136" i="1"/>
  <c r="P137" i="1"/>
  <c r="R139" i="1"/>
  <c r="Q140" i="1"/>
  <c r="P141" i="1"/>
  <c r="R143" i="1"/>
  <c r="Q144" i="1"/>
  <c r="P145" i="1"/>
  <c r="R147" i="1"/>
  <c r="Q148" i="1"/>
  <c r="P149" i="1"/>
  <c r="R151" i="1"/>
  <c r="Q152" i="1"/>
  <c r="P153" i="1"/>
  <c r="R155" i="1"/>
  <c r="Q156" i="1"/>
  <c r="P157" i="1"/>
  <c r="R159" i="1"/>
  <c r="Q160" i="1"/>
  <c r="P161" i="1"/>
  <c r="R163" i="1"/>
  <c r="Q164" i="1"/>
  <c r="P165" i="1"/>
  <c r="R167" i="1"/>
  <c r="Q168" i="1"/>
  <c r="P169" i="1"/>
  <c r="R171" i="1"/>
  <c r="Q172" i="1"/>
  <c r="P173" i="1"/>
  <c r="R175" i="1"/>
  <c r="Q176" i="1"/>
  <c r="P177" i="1"/>
  <c r="R179" i="1"/>
  <c r="Q180" i="1"/>
  <c r="P181" i="1"/>
  <c r="R183" i="1"/>
  <c r="Q184" i="1"/>
  <c r="P185" i="1"/>
  <c r="R187" i="1"/>
  <c r="Q188" i="1"/>
  <c r="P189" i="1"/>
  <c r="R191" i="1"/>
  <c r="Q192" i="1"/>
  <c r="P193" i="1"/>
  <c r="R195" i="1"/>
  <c r="Q196" i="1"/>
  <c r="P197" i="1"/>
  <c r="R199" i="1"/>
  <c r="Q200" i="1"/>
  <c r="P201" i="1"/>
  <c r="R203" i="1"/>
  <c r="Q204" i="1"/>
  <c r="P205" i="1"/>
  <c r="R207" i="1"/>
  <c r="Q208" i="1"/>
  <c r="P209" i="1"/>
  <c r="R211" i="1"/>
  <c r="Q212" i="1"/>
  <c r="P213" i="1"/>
  <c r="R215" i="1"/>
  <c r="Q216" i="1"/>
  <c r="P217" i="1"/>
  <c r="R219" i="1"/>
  <c r="Q220" i="1"/>
  <c r="P221" i="1"/>
  <c r="R223" i="1"/>
  <c r="Q224" i="1"/>
  <c r="P225" i="1"/>
  <c r="R227" i="1"/>
  <c r="Q228" i="1"/>
  <c r="P229" i="1"/>
  <c r="R231" i="1"/>
  <c r="Q232" i="1"/>
  <c r="P233" i="1"/>
  <c r="R235" i="1"/>
  <c r="Q236" i="1"/>
  <c r="P237" i="1"/>
  <c r="R239" i="1"/>
  <c r="Q240" i="1"/>
  <c r="P241" i="1"/>
  <c r="R243" i="1"/>
  <c r="Q244" i="1"/>
  <c r="P245" i="1"/>
  <c r="R247" i="1"/>
  <c r="Q248" i="1"/>
  <c r="P249" i="1"/>
  <c r="R251" i="1"/>
  <c r="Q252" i="1"/>
  <c r="P253" i="1"/>
  <c r="R255" i="1"/>
  <c r="Q256" i="1"/>
  <c r="P257" i="1"/>
  <c r="R259" i="1"/>
  <c r="Q260" i="1"/>
  <c r="P261" i="1"/>
  <c r="R263" i="1"/>
  <c r="Q264" i="1"/>
  <c r="P265" i="1"/>
  <c r="R267" i="1"/>
  <c r="Q268" i="1"/>
  <c r="P269" i="1"/>
  <c r="R271" i="1"/>
  <c r="Q272" i="1"/>
  <c r="P273" i="1"/>
  <c r="R275" i="1"/>
  <c r="Q276" i="1"/>
  <c r="P277" i="1"/>
  <c r="R279" i="1"/>
  <c r="Q280" i="1"/>
  <c r="P281" i="1"/>
  <c r="R283" i="1"/>
  <c r="Q284" i="1"/>
  <c r="P285" i="1"/>
  <c r="R287" i="1"/>
  <c r="Q288" i="1"/>
  <c r="P289" i="1"/>
  <c r="R291" i="1"/>
  <c r="Q292" i="1"/>
  <c r="P293" i="1"/>
  <c r="R295" i="1"/>
  <c r="Q296" i="1"/>
  <c r="P297" i="1"/>
  <c r="R299" i="1"/>
  <c r="Q300" i="1"/>
  <c r="P301" i="1"/>
  <c r="R303" i="1"/>
  <c r="Q304" i="1"/>
  <c r="P305" i="1"/>
  <c r="R307" i="1"/>
  <c r="Q308" i="1"/>
  <c r="P309" i="1"/>
  <c r="P310" i="1"/>
  <c r="Q311" i="1"/>
  <c r="Q312" i="1"/>
  <c r="P313" i="1"/>
  <c r="P314" i="1"/>
  <c r="Q315" i="1"/>
  <c r="Q316" i="1"/>
  <c r="P317" i="1"/>
  <c r="P318" i="1"/>
  <c r="Q319" i="1"/>
  <c r="Q320" i="1"/>
  <c r="P321" i="1"/>
  <c r="P322" i="1"/>
  <c r="Q323" i="1"/>
  <c r="Q324" i="1"/>
  <c r="P325" i="1"/>
  <c r="P326" i="1"/>
  <c r="Q327" i="1"/>
  <c r="Q328" i="1"/>
  <c r="P329" i="1"/>
  <c r="P330" i="1"/>
  <c r="Q331" i="1"/>
  <c r="Q332" i="1"/>
  <c r="P333" i="1"/>
  <c r="P334" i="1"/>
  <c r="Q335" i="1"/>
  <c r="Q336" i="1"/>
  <c r="P337" i="1"/>
  <c r="P338" i="1"/>
  <c r="Q339" i="1"/>
  <c r="Q340" i="1"/>
  <c r="P341" i="1"/>
  <c r="P342" i="1"/>
  <c r="Q343" i="1"/>
  <c r="Q344" i="1"/>
  <c r="P345" i="1"/>
  <c r="P346" i="1"/>
  <c r="Q347" i="1"/>
  <c r="Q348" i="1"/>
  <c r="P349" i="1"/>
  <c r="P350" i="1"/>
  <c r="Q351" i="1"/>
  <c r="Q352" i="1"/>
  <c r="P353" i="1"/>
  <c r="P354" i="1"/>
  <c r="Q355" i="1"/>
  <c r="Q356" i="1"/>
  <c r="P357" i="1"/>
  <c r="P358" i="1"/>
  <c r="Q359" i="1"/>
  <c r="Q360" i="1"/>
  <c r="P361" i="1"/>
  <c r="P362" i="1"/>
  <c r="P365" i="1"/>
  <c r="P366" i="1"/>
  <c r="P369" i="1"/>
  <c r="P370" i="1"/>
  <c r="Q833" i="1"/>
  <c r="Q865" i="1"/>
  <c r="Q897" i="1"/>
  <c r="Q929" i="1"/>
  <c r="Q961" i="1"/>
  <c r="Q993" i="1"/>
  <c r="P7" i="1"/>
  <c r="R9" i="1"/>
  <c r="Q10" i="1"/>
  <c r="P11" i="1"/>
  <c r="R17" i="1"/>
  <c r="Q18" i="1"/>
  <c r="P19" i="1"/>
  <c r="R21" i="1"/>
  <c r="Q22" i="1"/>
  <c r="P23" i="1"/>
  <c r="R29" i="1"/>
  <c r="Q30" i="1"/>
  <c r="P31" i="1"/>
  <c r="R37" i="1"/>
  <c r="Q38" i="1"/>
  <c r="P39" i="1"/>
  <c r="R45" i="1"/>
  <c r="Q46" i="1"/>
  <c r="P47" i="1"/>
  <c r="R53" i="1"/>
  <c r="Q54" i="1"/>
  <c r="P55" i="1"/>
  <c r="R61" i="1"/>
  <c r="Q62" i="1"/>
  <c r="P63" i="1"/>
  <c r="R69" i="1"/>
  <c r="Q70" i="1"/>
  <c r="P71" i="1"/>
  <c r="R73" i="1"/>
  <c r="Q74" i="1"/>
  <c r="P75" i="1"/>
  <c r="R89" i="1"/>
  <c r="Q90" i="1"/>
  <c r="P91" i="1"/>
  <c r="R93" i="1"/>
  <c r="Q94" i="1"/>
  <c r="P95" i="1"/>
  <c r="R97" i="1"/>
  <c r="Q98" i="1"/>
  <c r="P99" i="1"/>
  <c r="R101" i="1"/>
  <c r="Q102" i="1"/>
  <c r="P103" i="1"/>
  <c r="R105" i="1"/>
  <c r="Q106" i="1"/>
  <c r="P107" i="1"/>
  <c r="R109" i="1"/>
  <c r="Q110" i="1"/>
  <c r="P111" i="1"/>
  <c r="R113" i="1"/>
  <c r="Q114" i="1"/>
  <c r="P115" i="1"/>
  <c r="R117" i="1"/>
  <c r="Q118" i="1"/>
  <c r="P119" i="1"/>
  <c r="R121" i="1"/>
  <c r="Q122" i="1"/>
  <c r="P123" i="1"/>
  <c r="R125" i="1"/>
  <c r="Q126" i="1"/>
  <c r="P127" i="1"/>
  <c r="R129" i="1"/>
  <c r="Q130" i="1"/>
  <c r="P131" i="1"/>
  <c r="R133" i="1"/>
  <c r="Q134" i="1"/>
  <c r="P135" i="1"/>
  <c r="R137" i="1"/>
  <c r="Q138" i="1"/>
  <c r="P139" i="1"/>
  <c r="R141" i="1"/>
  <c r="Q142" i="1"/>
  <c r="P143" i="1"/>
  <c r="R145" i="1"/>
  <c r="Q146" i="1"/>
  <c r="P147" i="1"/>
  <c r="R149" i="1"/>
  <c r="Q150" i="1"/>
  <c r="P151" i="1"/>
  <c r="R153" i="1"/>
  <c r="Q154" i="1"/>
  <c r="P155" i="1"/>
  <c r="R157" i="1"/>
  <c r="Q158" i="1"/>
  <c r="P159" i="1"/>
  <c r="R161" i="1"/>
  <c r="Q162" i="1"/>
  <c r="P163" i="1"/>
  <c r="R165" i="1"/>
  <c r="Q166" i="1"/>
  <c r="P167" i="1"/>
  <c r="R169" i="1"/>
  <c r="Q170" i="1"/>
  <c r="P171" i="1"/>
  <c r="R173" i="1"/>
  <c r="Q174" i="1"/>
  <c r="P175" i="1"/>
  <c r="R177" i="1"/>
  <c r="Q178" i="1"/>
  <c r="P179" i="1"/>
  <c r="R181" i="1"/>
  <c r="Q182" i="1"/>
  <c r="P183" i="1"/>
  <c r="R185" i="1"/>
  <c r="Q186" i="1"/>
  <c r="P187" i="1"/>
  <c r="R189" i="1"/>
  <c r="Q190" i="1"/>
  <c r="P191" i="1"/>
  <c r="R193" i="1"/>
  <c r="Q194" i="1"/>
  <c r="P195" i="1"/>
  <c r="R197" i="1"/>
  <c r="Q198" i="1"/>
  <c r="P199" i="1"/>
  <c r="R201" i="1"/>
  <c r="Q202" i="1"/>
  <c r="P203" i="1"/>
  <c r="R205" i="1"/>
  <c r="Q206" i="1"/>
  <c r="P207" i="1"/>
  <c r="R209" i="1"/>
  <c r="Q210" i="1"/>
  <c r="P211" i="1"/>
  <c r="R213" i="1"/>
  <c r="Q214" i="1"/>
  <c r="P215" i="1"/>
  <c r="R217" i="1"/>
  <c r="Q218" i="1"/>
  <c r="P219" i="1"/>
  <c r="R221" i="1"/>
  <c r="Q222" i="1"/>
  <c r="P223" i="1"/>
  <c r="R225" i="1"/>
  <c r="Q226" i="1"/>
  <c r="P227" i="1"/>
  <c r="R229" i="1"/>
  <c r="Q230" i="1"/>
  <c r="P231" i="1"/>
  <c r="R233" i="1"/>
  <c r="Q234" i="1"/>
  <c r="P235" i="1"/>
  <c r="R237" i="1"/>
  <c r="Q238" i="1"/>
  <c r="P239" i="1"/>
  <c r="R241" i="1"/>
  <c r="Q242" i="1"/>
  <c r="P243" i="1"/>
  <c r="R245" i="1"/>
  <c r="Q246" i="1"/>
  <c r="P247" i="1"/>
  <c r="R249" i="1"/>
  <c r="Q250" i="1"/>
  <c r="P251" i="1"/>
  <c r="R253" i="1"/>
  <c r="Q254" i="1"/>
  <c r="P255" i="1"/>
  <c r="R257" i="1"/>
  <c r="Q258" i="1"/>
  <c r="P259" i="1"/>
  <c r="R261" i="1"/>
  <c r="Q262" i="1"/>
  <c r="P263" i="1"/>
  <c r="R265" i="1"/>
  <c r="Q266" i="1"/>
  <c r="P267" i="1"/>
  <c r="R269" i="1"/>
  <c r="Q270" i="1"/>
  <c r="P271" i="1"/>
  <c r="R273" i="1"/>
  <c r="Q274" i="1"/>
  <c r="P275" i="1"/>
  <c r="R277" i="1"/>
  <c r="Q278" i="1"/>
  <c r="P279" i="1"/>
  <c r="R281" i="1"/>
  <c r="Q282" i="1"/>
  <c r="P283" i="1"/>
  <c r="R285" i="1"/>
  <c r="Q286" i="1"/>
  <c r="P287" i="1"/>
  <c r="R289" i="1"/>
  <c r="Q290" i="1"/>
  <c r="P291" i="1"/>
  <c r="R293" i="1"/>
  <c r="Q294" i="1"/>
  <c r="P295" i="1"/>
  <c r="R297" i="1"/>
  <c r="Q298" i="1"/>
  <c r="P299" i="1"/>
  <c r="R301" i="1"/>
  <c r="Q302" i="1"/>
  <c r="P303" i="1"/>
  <c r="R305" i="1"/>
  <c r="Q306" i="1"/>
  <c r="P307" i="1"/>
  <c r="R364" i="1"/>
  <c r="R368" i="1"/>
  <c r="Q817" i="1"/>
  <c r="Q849" i="1"/>
  <c r="Q881" i="1"/>
  <c r="Q913" i="1"/>
  <c r="Q945" i="1"/>
  <c r="Q977" i="1"/>
  <c r="R13" i="1"/>
  <c r="Q14" i="1"/>
  <c r="P15" i="1"/>
  <c r="R25" i="1"/>
  <c r="Q26" i="1"/>
  <c r="P27" i="1"/>
  <c r="R33" i="1"/>
  <c r="Q34" i="1"/>
  <c r="P35" i="1"/>
  <c r="R41" i="1"/>
  <c r="Q42" i="1"/>
  <c r="P43" i="1"/>
  <c r="R49" i="1"/>
  <c r="Q50" i="1"/>
  <c r="P51" i="1"/>
  <c r="R57" i="1"/>
  <c r="Q58" i="1"/>
  <c r="P59" i="1"/>
  <c r="R65" i="1"/>
  <c r="Q66" i="1"/>
  <c r="P67" i="1"/>
  <c r="R77" i="1"/>
  <c r="Q78" i="1"/>
  <c r="P79" i="1"/>
  <c r="R81" i="1"/>
  <c r="Q82" i="1"/>
  <c r="P83" i="1"/>
  <c r="R85" i="1"/>
  <c r="Q86" i="1"/>
  <c r="P87" i="1"/>
  <c r="Q7" i="1"/>
  <c r="P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R10" i="1"/>
  <c r="Q11" i="1"/>
  <c r="P12" i="1"/>
  <c r="R14" i="1"/>
  <c r="Q15" i="1"/>
  <c r="P16" i="1"/>
  <c r="R18" i="1"/>
  <c r="Q19" i="1"/>
  <c r="P20" i="1"/>
  <c r="R22" i="1"/>
  <c r="Q23" i="1"/>
  <c r="P24" i="1"/>
  <c r="R26" i="1"/>
  <c r="Q27" i="1"/>
  <c r="P28" i="1"/>
  <c r="R30" i="1"/>
  <c r="Q31" i="1"/>
  <c r="P32" i="1"/>
  <c r="R34" i="1"/>
  <c r="Q35" i="1"/>
  <c r="P36" i="1"/>
  <c r="R38" i="1"/>
  <c r="Q39" i="1"/>
  <c r="P40" i="1"/>
  <c r="R42" i="1"/>
  <c r="Q43" i="1"/>
  <c r="P44" i="1"/>
  <c r="R46" i="1"/>
  <c r="Q47" i="1"/>
  <c r="P48" i="1"/>
  <c r="R50" i="1"/>
  <c r="Q51" i="1"/>
  <c r="P52" i="1"/>
  <c r="R54" i="1"/>
  <c r="Q55" i="1"/>
  <c r="P56" i="1"/>
  <c r="R58" i="1"/>
  <c r="Q59" i="1"/>
  <c r="P60" i="1"/>
  <c r="R62" i="1"/>
  <c r="Q63" i="1"/>
  <c r="P64" i="1"/>
  <c r="R66" i="1"/>
  <c r="Q67" i="1"/>
  <c r="P68" i="1"/>
  <c r="R70" i="1"/>
  <c r="Q71" i="1"/>
  <c r="P72" i="1"/>
  <c r="R74" i="1"/>
  <c r="Q75" i="1"/>
  <c r="P76" i="1"/>
  <c r="R78" i="1"/>
  <c r="Q79" i="1"/>
  <c r="P80" i="1"/>
  <c r="R82" i="1"/>
  <c r="Q83" i="1"/>
  <c r="P84" i="1"/>
  <c r="R86" i="1"/>
  <c r="Q87" i="1"/>
  <c r="P88" i="1"/>
  <c r="R90" i="1"/>
  <c r="Q91" i="1"/>
  <c r="P92" i="1"/>
  <c r="R94" i="1"/>
  <c r="Q95" i="1"/>
  <c r="P96" i="1"/>
  <c r="R98" i="1"/>
  <c r="Q99" i="1"/>
  <c r="P100" i="1"/>
  <c r="R102" i="1"/>
  <c r="Q103" i="1"/>
  <c r="P104" i="1"/>
  <c r="R106" i="1"/>
  <c r="Q107" i="1"/>
  <c r="P108" i="1"/>
  <c r="R110" i="1"/>
  <c r="Q111" i="1"/>
  <c r="P112" i="1"/>
  <c r="R114" i="1"/>
  <c r="Q115" i="1"/>
  <c r="P116" i="1"/>
  <c r="R118" i="1"/>
  <c r="Q119" i="1"/>
  <c r="P120" i="1"/>
  <c r="R122" i="1"/>
  <c r="Q123" i="1"/>
  <c r="P124" i="1"/>
  <c r="R126" i="1"/>
  <c r="Q127" i="1"/>
  <c r="P128" i="1"/>
  <c r="R130" i="1"/>
  <c r="Q131" i="1"/>
  <c r="P132" i="1"/>
  <c r="R134" i="1"/>
  <c r="Q135" i="1"/>
  <c r="P136" i="1"/>
  <c r="R138" i="1"/>
  <c r="Q139" i="1"/>
  <c r="P140" i="1"/>
  <c r="R142" i="1"/>
  <c r="Q143" i="1"/>
  <c r="P144" i="1"/>
  <c r="R146" i="1"/>
  <c r="Q147" i="1"/>
  <c r="P148" i="1"/>
  <c r="R150" i="1"/>
  <c r="Q151" i="1"/>
  <c r="P152" i="1"/>
  <c r="R154" i="1"/>
  <c r="Q155" i="1"/>
  <c r="P156" i="1"/>
  <c r="R158" i="1"/>
  <c r="Q159" i="1"/>
  <c r="P160" i="1"/>
  <c r="R162" i="1"/>
  <c r="Q163" i="1"/>
  <c r="P164" i="1"/>
  <c r="R166" i="1"/>
  <c r="Q167" i="1"/>
  <c r="P168" i="1"/>
  <c r="R170" i="1"/>
  <c r="Q171" i="1"/>
  <c r="P172" i="1"/>
  <c r="R174" i="1"/>
  <c r="Q175" i="1"/>
  <c r="P176" i="1"/>
  <c r="R178" i="1"/>
  <c r="Q179" i="1"/>
  <c r="P180" i="1"/>
  <c r="R182" i="1"/>
  <c r="Q183" i="1"/>
  <c r="P184" i="1"/>
  <c r="R186" i="1"/>
  <c r="Q187" i="1"/>
  <c r="P188" i="1"/>
  <c r="R190" i="1"/>
  <c r="Q191" i="1"/>
  <c r="P192" i="1"/>
  <c r="R194" i="1"/>
  <c r="Q195" i="1"/>
  <c r="P196" i="1"/>
  <c r="R198" i="1"/>
  <c r="Q199" i="1"/>
  <c r="P200" i="1"/>
  <c r="R202" i="1"/>
  <c r="Q203" i="1"/>
  <c r="P204" i="1"/>
  <c r="R206" i="1"/>
  <c r="Q207" i="1"/>
  <c r="P208" i="1"/>
  <c r="R210" i="1"/>
  <c r="Q211" i="1"/>
  <c r="P212" i="1"/>
  <c r="R214" i="1"/>
  <c r="Q215" i="1"/>
  <c r="P216" i="1"/>
  <c r="R218" i="1"/>
  <c r="Q219" i="1"/>
  <c r="P220" i="1"/>
  <c r="R222" i="1"/>
  <c r="Q223" i="1"/>
  <c r="P224" i="1"/>
  <c r="R226" i="1"/>
  <c r="Q227" i="1"/>
  <c r="P228" i="1"/>
  <c r="R230" i="1"/>
  <c r="Q231" i="1"/>
  <c r="P232" i="1"/>
  <c r="R234" i="1"/>
  <c r="Q235" i="1"/>
  <c r="P236" i="1"/>
  <c r="R238" i="1"/>
  <c r="Q239" i="1"/>
  <c r="P240" i="1"/>
  <c r="R242" i="1"/>
  <c r="Q243" i="1"/>
  <c r="P244" i="1"/>
  <c r="R246" i="1"/>
  <c r="Q247" i="1"/>
  <c r="P248" i="1"/>
  <c r="R250" i="1"/>
  <c r="Q251" i="1"/>
  <c r="P252" i="1"/>
  <c r="R254" i="1"/>
  <c r="Q255" i="1"/>
  <c r="P256" i="1"/>
  <c r="R258" i="1"/>
  <c r="Q259" i="1"/>
  <c r="P260" i="1"/>
  <c r="R262" i="1"/>
  <c r="Q263" i="1"/>
  <c r="P264" i="1"/>
  <c r="R266" i="1"/>
  <c r="Q267" i="1"/>
  <c r="P268" i="1"/>
  <c r="R270" i="1"/>
  <c r="Q271" i="1"/>
  <c r="P272" i="1"/>
  <c r="R274" i="1"/>
  <c r="Q275" i="1"/>
  <c r="P276" i="1"/>
  <c r="R278" i="1"/>
  <c r="Q279" i="1"/>
  <c r="P280" i="1"/>
  <c r="R282" i="1"/>
  <c r="Q283" i="1"/>
  <c r="P284" i="1"/>
  <c r="R286" i="1"/>
  <c r="Q287" i="1"/>
  <c r="P288" i="1"/>
  <c r="R290" i="1"/>
  <c r="Q291" i="1"/>
  <c r="P292" i="1"/>
  <c r="R294" i="1"/>
  <c r="Q295" i="1"/>
  <c r="P296" i="1"/>
  <c r="R298" i="1"/>
  <c r="Q299" i="1"/>
  <c r="P300" i="1"/>
  <c r="R302" i="1"/>
  <c r="Q303" i="1"/>
  <c r="P304" i="1"/>
  <c r="R306" i="1"/>
  <c r="Q307" i="1"/>
  <c r="P308" i="1"/>
  <c r="P312" i="1"/>
  <c r="P316" i="1"/>
  <c r="P320" i="1"/>
  <c r="P324" i="1"/>
  <c r="P328" i="1"/>
  <c r="P332" i="1"/>
  <c r="P336" i="1"/>
  <c r="P340" i="1"/>
  <c r="P344" i="1"/>
  <c r="P348" i="1"/>
  <c r="P352" i="1"/>
  <c r="P356" i="1"/>
  <c r="P360" i="1"/>
  <c r="R363" i="1"/>
  <c r="R367" i="1"/>
  <c r="R371" i="1"/>
  <c r="P373" i="1"/>
  <c r="R375" i="1"/>
  <c r="P377" i="1"/>
  <c r="R379" i="1"/>
  <c r="P381" i="1"/>
  <c r="R383" i="1"/>
  <c r="P385" i="1"/>
  <c r="R387" i="1"/>
  <c r="P389" i="1"/>
  <c r="R391" i="1"/>
  <c r="P393" i="1"/>
  <c r="R395" i="1"/>
  <c r="P397" i="1"/>
  <c r="R399" i="1"/>
  <c r="P401" i="1"/>
  <c r="R403" i="1"/>
  <c r="P405" i="1"/>
  <c r="R407" i="1"/>
  <c r="P409" i="1"/>
  <c r="R411" i="1"/>
  <c r="P413" i="1"/>
  <c r="R415" i="1"/>
  <c r="P417" i="1"/>
  <c r="R419" i="1"/>
  <c r="P421" i="1"/>
  <c r="R423" i="1"/>
  <c r="P425" i="1"/>
  <c r="R427" i="1"/>
  <c r="P429" i="1"/>
  <c r="R431" i="1"/>
  <c r="P433" i="1"/>
  <c r="R435" i="1"/>
  <c r="P437" i="1"/>
  <c r="R439" i="1"/>
  <c r="P441" i="1"/>
  <c r="R443" i="1"/>
  <c r="P445" i="1"/>
  <c r="R447" i="1"/>
  <c r="P449" i="1"/>
  <c r="Q454" i="1"/>
  <c r="Q458" i="1"/>
  <c r="Q462" i="1"/>
  <c r="Q466" i="1"/>
  <c r="Q470" i="1"/>
  <c r="Q474" i="1"/>
  <c r="Q478" i="1"/>
  <c r="Q482" i="1"/>
  <c r="Q486" i="1"/>
  <c r="Q490" i="1"/>
  <c r="Q494" i="1"/>
  <c r="Q498" i="1"/>
  <c r="Q502" i="1"/>
  <c r="Q506" i="1"/>
  <c r="Q510" i="1"/>
  <c r="Q514" i="1"/>
  <c r="Q518" i="1"/>
  <c r="Q522" i="1"/>
  <c r="Q526" i="1"/>
  <c r="Q530" i="1"/>
  <c r="Q534" i="1"/>
  <c r="Q538" i="1"/>
  <c r="Q542" i="1"/>
  <c r="P544" i="1"/>
  <c r="Q546" i="1"/>
  <c r="P548" i="1"/>
  <c r="Q550" i="1"/>
  <c r="P552" i="1"/>
  <c r="Q554" i="1"/>
  <c r="P556" i="1"/>
  <c r="Q558" i="1"/>
  <c r="P560" i="1"/>
  <c r="Q562" i="1"/>
  <c r="P564" i="1"/>
  <c r="P567" i="1"/>
  <c r="P572" i="1"/>
  <c r="P575" i="1"/>
  <c r="P580" i="1"/>
  <c r="P583" i="1"/>
  <c r="P588" i="1"/>
  <c r="P591" i="1"/>
  <c r="P596" i="1"/>
  <c r="P599" i="1"/>
  <c r="P604" i="1"/>
  <c r="P607" i="1"/>
  <c r="P612" i="1"/>
  <c r="P615" i="1"/>
  <c r="P620" i="1"/>
  <c r="P623" i="1"/>
  <c r="P628" i="1"/>
  <c r="P631" i="1"/>
  <c r="P636" i="1"/>
  <c r="P639" i="1"/>
  <c r="P644" i="1"/>
  <c r="P647" i="1"/>
  <c r="P652" i="1"/>
  <c r="P655" i="1"/>
  <c r="P660" i="1"/>
  <c r="P663" i="1"/>
  <c r="P666" i="1"/>
  <c r="P669" i="1"/>
  <c r="P674" i="1"/>
  <c r="P677" i="1"/>
  <c r="P682" i="1"/>
  <c r="Q825" i="1"/>
  <c r="Q857" i="1"/>
  <c r="Q889" i="1"/>
  <c r="Q921" i="1"/>
  <c r="Q953" i="1"/>
  <c r="Q985" i="1"/>
</calcChain>
</file>

<file path=xl/comments1.xml><?xml version="1.0" encoding="utf-8"?>
<comments xmlns="http://schemas.openxmlformats.org/spreadsheetml/2006/main">
  <authors>
    <author>Ken Ayu</author>
    <author>White Rose</author>
    <author>Personnel Section</author>
    <author>TJ 2000</author>
    <author>Dicky Kurniawan</author>
    <author>Dicky</author>
    <author>antonny</author>
    <author>System NT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Ken Ayu:</t>
        </r>
        <r>
          <rPr>
            <sz val="9"/>
            <color indexed="81"/>
            <rFont val="Tahoma"/>
            <family val="2"/>
          </rPr>
          <t xml:space="preserve">
Bagian</t>
        </r>
      </text>
    </comment>
    <comment ref="C7" authorId="1" shapeId="0">
      <text>
        <r>
          <rPr>
            <sz val="8"/>
            <color indexed="81"/>
            <rFont val="Tahoma"/>
            <family val="2"/>
          </rPr>
          <t xml:space="preserve">1) Chief II = 1Peb02
</t>
        </r>
      </text>
    </comment>
    <comment ref="C10" authorId="1" shapeId="0">
      <text>
        <r>
          <rPr>
            <b/>
            <sz val="8"/>
            <color indexed="81"/>
            <rFont val="Tahoma"/>
            <family val="2"/>
          </rPr>
          <t>White Rose:</t>
        </r>
        <r>
          <rPr>
            <sz val="8"/>
            <color indexed="81"/>
            <rFont val="Tahoma"/>
            <family val="2"/>
          </rPr>
          <t xml:space="preserve">
1) Tumbling
2) KK I,Barel/FL-Body (1/11/01)
3) mutasi ke PE per 25feb13
</t>
        </r>
      </text>
    </comment>
    <comment ref="C11" authorId="1" shapeId="0">
      <text>
        <r>
          <rPr>
            <b/>
            <sz val="7"/>
            <color indexed="81"/>
            <rFont val="Tahoma"/>
            <family val="2"/>
          </rPr>
          <t>White Rose:</t>
        </r>
        <r>
          <rPr>
            <sz val="7"/>
            <color indexed="81"/>
            <rFont val="Tahoma"/>
            <family val="2"/>
          </rPr>
          <t xml:space="preserve">
Moving from Sanding-CL</t>
        </r>
      </text>
    </comment>
    <comment ref="C12" authorId="2" shapeId="0">
      <text>
        <r>
          <rPr>
            <sz val="8"/>
            <color indexed="81"/>
            <rFont val="Tahoma"/>
            <family val="2"/>
          </rPr>
          <t xml:space="preserve">1) SubAssy-FL
2) SubAssy-CL = 27/Okt/03
</t>
        </r>
      </text>
    </comment>
    <comment ref="C14" authorId="3" shapeId="0">
      <text>
        <r>
          <rPr>
            <b/>
            <sz val="8"/>
            <color indexed="81"/>
            <rFont val="Tahoma"/>
            <family val="2"/>
          </rPr>
          <t>TJ 2000:
from PN-ASSY1</t>
        </r>
      </text>
    </comment>
    <comment ref="C15" authorId="1" shapeId="0">
      <text>
        <r>
          <rPr>
            <sz val="7"/>
            <color indexed="81"/>
            <rFont val="Tahoma"/>
            <family val="2"/>
          </rPr>
          <t xml:space="preserve">1) Sub Assy-FL
2) SubAssy-SAX
</t>
        </r>
      </text>
    </comment>
    <comment ref="C16" authorId="1" shapeId="0">
      <text>
        <r>
          <rPr>
            <b/>
            <sz val="8"/>
            <color indexed="81"/>
            <rFont val="Tahoma"/>
            <family val="2"/>
          </rPr>
          <t>White Rose:</t>
        </r>
        <r>
          <rPr>
            <sz val="8"/>
            <color indexed="81"/>
            <rFont val="Tahoma"/>
            <family val="2"/>
          </rPr>
          <t xml:space="preserve">
1) Sub Assy CL
2) Assy FL/CL (1/11/01)
</t>
        </r>
      </text>
    </comment>
    <comment ref="C17" authorId="1" shapeId="0">
      <text>
        <r>
          <rPr>
            <b/>
            <sz val="7"/>
            <color indexed="81"/>
            <rFont val="Tahoma"/>
            <family val="2"/>
          </rPr>
          <t>White Rose:</t>
        </r>
        <r>
          <rPr>
            <sz val="7"/>
            <color indexed="81"/>
            <rFont val="Tahoma"/>
            <family val="2"/>
          </rPr>
          <t xml:space="preserve">
from  REPAIR
</t>
        </r>
      </text>
    </comment>
    <comment ref="M17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grade 8 per 1 okt 15</t>
        </r>
      </text>
    </comment>
    <comment ref="C18" authorId="1" shapeId="0">
      <text>
        <r>
          <rPr>
            <b/>
            <sz val="8"/>
            <color indexed="81"/>
            <rFont val="Tahoma"/>
            <family val="2"/>
          </rPr>
          <t>White Rose:</t>
        </r>
        <r>
          <rPr>
            <sz val="8"/>
            <color indexed="81"/>
            <rFont val="Tahoma"/>
            <family val="2"/>
          </rPr>
          <t xml:space="preserve">
1) Solder FL
2) Solder Sax
3) Buffing = 20/jan/03</t>
        </r>
      </text>
    </comment>
    <comment ref="C19" authorId="3" shapeId="0">
      <text>
        <r>
          <rPr>
            <b/>
            <sz val="8"/>
            <color indexed="81"/>
            <rFont val="Tahoma"/>
            <family val="2"/>
          </rPr>
          <t>TJ 2000:
from PN-TUNING</t>
        </r>
      </text>
    </comment>
    <comment ref="C24" authorId="1" shapeId="0">
      <text>
        <r>
          <rPr>
            <sz val="8"/>
            <color indexed="81"/>
            <rFont val="Tahoma"/>
            <family val="2"/>
          </rPr>
          <t xml:space="preserve">1) Chief II = 1Peb02
</t>
        </r>
      </text>
    </comment>
    <comment ref="C28" authorId="1" shapeId="0">
      <text>
        <r>
          <rPr>
            <b/>
            <sz val="7"/>
            <color indexed="81"/>
            <rFont val="Tahoma"/>
            <family val="2"/>
          </rPr>
          <t>White Rose:</t>
        </r>
        <r>
          <rPr>
            <sz val="7"/>
            <color indexed="81"/>
            <rFont val="Tahoma"/>
            <family val="2"/>
          </rPr>
          <t xml:space="preserve">
moving from GS
</t>
        </r>
      </text>
    </comment>
    <comment ref="C32" authorId="1" shapeId="0">
      <text>
        <r>
          <rPr>
            <sz val="8"/>
            <color indexed="81"/>
            <rFont val="Tahoma"/>
            <family val="2"/>
          </rPr>
          <t xml:space="preserve">1) Staf II = 1Peb02
</t>
        </r>
      </text>
    </comment>
    <comment ref="C35" authorId="1" shapeId="0">
      <text>
        <r>
          <rPr>
            <sz val="8"/>
            <color indexed="81"/>
            <rFont val="Tahoma"/>
            <family val="2"/>
          </rPr>
          <t>1) Solder-CL 
2) Solder Sax = 10Sep01
3) Sub Assy-Sax = 14Peb02
4) Tanpo-FL = 25Mar02</t>
        </r>
      </text>
    </comment>
    <comment ref="C37" authorId="1" shapeId="0">
      <text>
        <r>
          <rPr>
            <b/>
            <sz val="7"/>
            <color indexed="81"/>
            <rFont val="Tahoma"/>
            <family val="2"/>
          </rPr>
          <t>White Rose:</t>
        </r>
        <r>
          <rPr>
            <sz val="7"/>
            <color indexed="81"/>
            <rFont val="Tahoma"/>
            <family val="2"/>
          </rPr>
          <t xml:space="preserve">
from Buffing-CL</t>
        </r>
      </text>
    </comment>
    <comment ref="C39" authorId="2" shapeId="0">
      <text>
        <r>
          <rPr>
            <sz val="8"/>
            <color indexed="81"/>
            <rFont val="Tahoma"/>
            <family val="2"/>
          </rPr>
          <t xml:space="preserve">1) Solder-SAX
2) BI-office/KT = 8/sep/03
</t>
        </r>
      </text>
    </comment>
    <comment ref="C41" authorId="1" shapeId="0">
      <text>
        <r>
          <rPr>
            <sz val="7"/>
            <color indexed="81"/>
            <rFont val="Tahoma"/>
            <family val="2"/>
          </rPr>
          <t>1) SubAssy-FL
2) QC
3) SubAssy-FL = 26Jun02
4) BI-office_KT =10nop03</t>
        </r>
      </text>
    </comment>
    <comment ref="C42" authorId="1" shapeId="0">
      <text>
        <r>
          <rPr>
            <sz val="8"/>
            <color indexed="81"/>
            <rFont val="Tahoma"/>
            <family val="2"/>
          </rPr>
          <t xml:space="preserve">1) Sub Assy-FL
2) Assy-FL
</t>
        </r>
      </text>
    </comment>
    <comment ref="C43" authorId="3" shapeId="0">
      <text>
        <r>
          <rPr>
            <b/>
            <sz val="8"/>
            <color indexed="81"/>
            <rFont val="Tahoma"/>
            <family val="2"/>
          </rPr>
          <t>TJ 2000:
from PN-REED</t>
        </r>
      </text>
    </comment>
    <comment ref="C45" authorId="3" shapeId="0">
      <text>
        <r>
          <rPr>
            <sz val="8"/>
            <color indexed="81"/>
            <rFont val="Tahoma"/>
            <family val="2"/>
          </rPr>
          <t>1) Pianica-Tune
2) WKK_Pnc-FC = 1/Agt/02</t>
        </r>
      </text>
    </comment>
    <comment ref="C46" authorId="3" shapeId="0">
      <text>
        <r>
          <rPr>
            <sz val="8"/>
            <color indexed="81"/>
            <rFont val="Tahoma"/>
            <family val="2"/>
          </rPr>
          <t>1) PN-TUNING
2) Recorder-Assy = 3Jun02
3) PNC-KT = 1/okt/03</t>
        </r>
      </text>
    </comment>
    <comment ref="C47" authorId="1" shapeId="0">
      <text>
        <r>
          <rPr>
            <sz val="8"/>
            <color indexed="81"/>
            <rFont val="Tahoma"/>
            <family val="2"/>
          </rPr>
          <t xml:space="preserve">1) Solder-OT
2) SolderOT/Sax = 20/jan/03
</t>
        </r>
      </text>
    </comment>
    <comment ref="C49" authorId="2" shapeId="0">
      <text>
        <r>
          <rPr>
            <sz val="8"/>
            <color indexed="81"/>
            <rFont val="Tahoma"/>
            <family val="2"/>
          </rPr>
          <t xml:space="preserve">1) Assy-FL
2) SubAssy-FL = 9/Jun/03
</t>
        </r>
      </text>
    </comment>
    <comment ref="C51" authorId="3" shapeId="0">
      <text>
        <r>
          <rPr>
            <b/>
            <sz val="8"/>
            <color indexed="81"/>
            <rFont val="Tahoma"/>
            <family val="2"/>
          </rPr>
          <t>TJ 2000:
from PN-TUNING</t>
        </r>
      </text>
    </comment>
    <comment ref="C54" authorId="1" shapeId="0">
      <text>
        <r>
          <rPr>
            <b/>
            <sz val="8"/>
            <color indexed="81"/>
            <rFont val="Tahoma"/>
            <family val="2"/>
          </rPr>
          <t>White Rose:</t>
        </r>
        <r>
          <rPr>
            <sz val="8"/>
            <color indexed="81"/>
            <rFont val="Tahoma"/>
            <family val="2"/>
          </rPr>
          <t xml:space="preserve">
1) Solder-FL
2) WKK Solder-CL (1/11/01)</t>
        </r>
      </text>
    </comment>
    <comment ref="C56" authorId="2" shapeId="0">
      <text>
        <r>
          <rPr>
            <sz val="8"/>
            <color indexed="81"/>
            <rFont val="Tahoma"/>
            <family val="2"/>
          </rPr>
          <t xml:space="preserve">1) Assy-FL
2) SubAssy-FL = 9/jun/03
</t>
        </r>
      </text>
    </comment>
    <comment ref="C57" authorId="3" shapeId="0">
      <text>
        <r>
          <rPr>
            <b/>
            <sz val="8"/>
            <color indexed="81"/>
            <rFont val="Tahoma"/>
            <family val="2"/>
          </rPr>
          <t>TJ 2000:
from PN-ASSY1</t>
        </r>
      </text>
    </comment>
    <comment ref="C58" authorId="3" shapeId="0">
      <text>
        <r>
          <rPr>
            <b/>
            <sz val="8"/>
            <color indexed="81"/>
            <rFont val="Tahoma"/>
            <family val="2"/>
          </rPr>
          <t>TJ 2000:
from PN-ASSY1</t>
        </r>
      </text>
    </comment>
    <comment ref="C59" authorId="3" shapeId="0">
      <text>
        <r>
          <rPr>
            <b/>
            <sz val="8"/>
            <color indexed="81"/>
            <rFont val="Tahoma"/>
            <family val="2"/>
          </rPr>
          <t>TJ 2000:
from PN-ASSY1</t>
        </r>
      </text>
    </comment>
    <comment ref="C60" authorId="3" shapeId="0">
      <text>
        <r>
          <rPr>
            <b/>
            <sz val="8"/>
            <color indexed="81"/>
            <rFont val="Tahoma"/>
            <family val="2"/>
          </rPr>
          <t>TJ 2000:
from PN-ASSY1</t>
        </r>
      </text>
    </comment>
    <comment ref="C62" authorId="3" shapeId="0">
      <text>
        <r>
          <rPr>
            <b/>
            <sz val="8"/>
            <color indexed="81"/>
            <rFont val="Tahoma"/>
            <family val="2"/>
          </rPr>
          <t>TJ 2000:
from PN-ASSY1</t>
        </r>
      </text>
    </comment>
    <comment ref="C63" authorId="3" shapeId="0">
      <text>
        <r>
          <rPr>
            <b/>
            <sz val="8"/>
            <color indexed="81"/>
            <rFont val="Tahoma"/>
            <family val="2"/>
          </rPr>
          <t>TJ 2000:
from PN-TUNING</t>
        </r>
      </text>
    </comment>
    <comment ref="C70" authorId="1" shapeId="0">
      <text>
        <r>
          <rPr>
            <sz val="8"/>
            <color indexed="81"/>
            <rFont val="Tahoma"/>
            <family val="2"/>
          </rPr>
          <t xml:space="preserve">1) s/d 2000 OP 2 di Solder
2) Demosi-GS = 2001
3) Solder-FL = 26Mar02
</t>
        </r>
      </text>
    </comment>
    <comment ref="C72" authorId="1" shapeId="0">
      <text>
        <r>
          <rPr>
            <sz val="8"/>
            <color indexed="81"/>
            <rFont val="Tahoma"/>
            <family val="2"/>
          </rPr>
          <t xml:space="preserve">1) Chief I-Acc = 1Apr02
</t>
        </r>
      </text>
    </comment>
    <comment ref="C73" authorId="1" shapeId="0">
      <text>
        <r>
          <rPr>
            <b/>
            <sz val="8"/>
            <color indexed="81"/>
            <rFont val="Tahoma"/>
            <family val="2"/>
          </rPr>
          <t>White Rose:</t>
        </r>
        <r>
          <rPr>
            <sz val="8"/>
            <color indexed="81"/>
            <rFont val="Tahoma"/>
            <family val="2"/>
          </rPr>
          <t xml:space="preserve">
1) Wkk Solder-Cl
2) WKK Solder-Sax (2/11/01)</t>
        </r>
      </text>
    </comment>
    <comment ref="L73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KK 2 per 1 okt 15</t>
        </r>
      </text>
    </comment>
    <comment ref="C74" authorId="1" shapeId="0">
      <text>
        <r>
          <rPr>
            <sz val="8"/>
            <color indexed="81"/>
            <rFont val="Tahoma"/>
            <family val="2"/>
          </rPr>
          <t>1) Case 
2) PNC-FixPlate =4/Mar/03
3) PNC-R.Tuning = 1/Nov/03</t>
        </r>
      </text>
    </comment>
    <comment ref="C75" authorId="3" shapeId="0">
      <text>
        <r>
          <rPr>
            <b/>
            <sz val="8"/>
            <color indexed="81"/>
            <rFont val="Tahoma"/>
            <family val="2"/>
          </rPr>
          <t>TJ 2000:
moving from SOLDERING-CL, pindah ke solder CL per 1Mei15</t>
        </r>
      </text>
    </comment>
    <comment ref="C76" authorId="2" shapeId="0">
      <text>
        <r>
          <rPr>
            <b/>
            <sz val="8"/>
            <color indexed="81"/>
            <rFont val="Tahoma"/>
            <family val="2"/>
          </rPr>
          <t>Personnel Section:</t>
        </r>
        <r>
          <rPr>
            <sz val="8"/>
            <color indexed="81"/>
            <rFont val="Tahoma"/>
            <family val="2"/>
          </rPr>
          <t xml:space="preserve">
1) Tumbling FL
2) BI Office= 1/3/04</t>
        </r>
      </text>
    </comment>
    <comment ref="C78" authorId="3" shapeId="0">
      <text>
        <r>
          <rPr>
            <b/>
            <sz val="8"/>
            <color indexed="81"/>
            <rFont val="Tahoma"/>
            <family val="2"/>
          </rPr>
          <t>TJ 2000:
from PN-TUNING</t>
        </r>
      </text>
    </comment>
    <comment ref="C79" authorId="3" shapeId="0">
      <text>
        <r>
          <rPr>
            <sz val="8"/>
            <color indexed="81"/>
            <rFont val="Tahoma"/>
            <family val="2"/>
          </rPr>
          <t xml:space="preserve">1) PNC-Reed
2) PNC-Fix.AC
3) PNC-Reed Adjust.=28/Juli/2003
</t>
        </r>
      </text>
    </comment>
    <comment ref="C80" authorId="3" shapeId="0">
      <text>
        <r>
          <rPr>
            <b/>
            <sz val="8"/>
            <color indexed="81"/>
            <rFont val="Tahoma"/>
            <family val="2"/>
          </rPr>
          <t>TJ 2000:
from PN-ASSY1</t>
        </r>
      </text>
    </comment>
    <comment ref="C83" authorId="3" shapeId="0">
      <text>
        <r>
          <rPr>
            <b/>
            <sz val="8"/>
            <color indexed="81"/>
            <rFont val="Tahoma"/>
            <family val="2"/>
          </rPr>
          <t>TJ 2000:
from PN-ASSY1</t>
        </r>
      </text>
    </comment>
    <comment ref="C85" authorId="3" shapeId="0">
      <text>
        <r>
          <rPr>
            <b/>
            <sz val="8"/>
            <color indexed="81"/>
            <rFont val="Tahoma"/>
            <family val="2"/>
          </rPr>
          <t>TJ 2000:
from PN-ASSY1</t>
        </r>
      </text>
    </comment>
    <comment ref="C87" authorId="1" shapeId="0">
      <text>
        <r>
          <rPr>
            <sz val="8"/>
            <color indexed="81"/>
            <rFont val="Tahoma"/>
            <family val="2"/>
          </rPr>
          <t xml:space="preserve">1) Staf III = 1Peb02
</t>
        </r>
      </text>
    </comment>
    <comment ref="M87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per 1 okt 15</t>
        </r>
      </text>
    </comment>
    <comment ref="C91" authorId="3" shapeId="0">
      <text>
        <r>
          <rPr>
            <b/>
            <sz val="8"/>
            <color indexed="81"/>
            <rFont val="Tahoma"/>
            <family val="2"/>
          </rPr>
          <t>TJ 2000:
from PN-ASSY1</t>
        </r>
      </text>
    </comment>
    <comment ref="C95" authorId="3" shapeId="0">
      <text>
        <r>
          <rPr>
            <sz val="8"/>
            <color indexed="81"/>
            <rFont val="Tahoma"/>
            <family val="2"/>
          </rPr>
          <t>1) Pnc-Assy1
2) WKK_PNC-R.Tuning = 1/Agt/02</t>
        </r>
      </text>
    </comment>
    <comment ref="C96" authorId="3" shapeId="0">
      <text>
        <r>
          <rPr>
            <sz val="8"/>
            <color indexed="81"/>
            <rFont val="Tahoma"/>
            <family val="2"/>
          </rPr>
          <t>1) PNC-Tuning
2) PNC-FinalCheck
3) REC-Injection = 2/Jun/03
4) PNC-Final Check = 1/10/03</t>
        </r>
      </text>
    </comment>
    <comment ref="C100" authorId="1" shapeId="0">
      <text>
        <r>
          <rPr>
            <sz val="7"/>
            <color indexed="81"/>
            <rFont val="Tahoma"/>
            <family val="2"/>
          </rPr>
          <t>1)  SubAssy-FL
2) QC_Sub-FL
3) SubAssy-FL = 1/Peb/02</t>
        </r>
      </text>
    </comment>
    <comment ref="C101" authorId="3" shapeId="0">
      <text>
        <r>
          <rPr>
            <b/>
            <sz val="8"/>
            <color indexed="81"/>
            <rFont val="Tahoma"/>
            <family val="2"/>
          </rPr>
          <t>TJ 2000:
from PN-ASSY1</t>
        </r>
      </text>
    </comment>
    <comment ref="C103" authorId="1" shapeId="0">
      <text>
        <r>
          <rPr>
            <b/>
            <sz val="7"/>
            <color indexed="81"/>
            <rFont val="Tahoma"/>
            <family val="2"/>
          </rPr>
          <t>White Rose:</t>
        </r>
        <r>
          <rPr>
            <sz val="7"/>
            <color indexed="81"/>
            <rFont val="Tahoma"/>
            <family val="2"/>
          </rPr>
          <t xml:space="preserve">
from Solder-FL</t>
        </r>
      </text>
    </comment>
    <comment ref="C109" authorId="2" shapeId="0">
      <text>
        <r>
          <rPr>
            <sz val="8"/>
            <color indexed="81"/>
            <rFont val="Tahoma"/>
            <family val="2"/>
          </rPr>
          <t>1) Solder-CL
2) Tumbling-FL = 16/Jun/03</t>
        </r>
      </text>
    </comment>
    <comment ref="C111" authorId="1" shapeId="0">
      <text>
        <r>
          <rPr>
            <sz val="8"/>
            <color indexed="81"/>
            <rFont val="Tahoma"/>
            <family val="2"/>
          </rPr>
          <t>1) Pianika Assy2
2) QC-Pnc/Case (15/11/01)</t>
        </r>
      </text>
    </comment>
    <comment ref="C113" authorId="1" shapeId="0">
      <text>
        <r>
          <rPr>
            <sz val="8"/>
            <color indexed="81"/>
            <rFont val="Tahoma"/>
            <family val="2"/>
          </rPr>
          <t xml:space="preserve">1) WKK_Tumbl-SAX = 1/Agt/02
</t>
        </r>
      </text>
    </comment>
    <comment ref="C116" authorId="1" shapeId="0">
      <text>
        <r>
          <rPr>
            <sz val="8"/>
            <color indexed="81"/>
            <rFont val="Tahoma"/>
            <family val="2"/>
          </rPr>
          <t>1) 7 Jan 02 = SubAssy-FL TO QC
2) SubAssy-FL = 1Peb02</t>
        </r>
      </text>
    </comment>
    <comment ref="C121" authorId="3" shapeId="0">
      <text>
        <r>
          <rPr>
            <b/>
            <sz val="8"/>
            <color indexed="81"/>
            <rFont val="Tahoma"/>
            <family val="2"/>
          </rPr>
          <t>TJ 2000:
from PN-TUNING</t>
        </r>
      </text>
    </comment>
    <comment ref="C122" authorId="1" shapeId="0">
      <text>
        <r>
          <rPr>
            <b/>
            <sz val="7"/>
            <color indexed="81"/>
            <rFont val="Tahoma"/>
            <family val="2"/>
          </rPr>
          <t>White Rose:</t>
        </r>
        <r>
          <rPr>
            <sz val="7"/>
            <color indexed="81"/>
            <rFont val="Tahoma"/>
            <family val="2"/>
          </rPr>
          <t xml:space="preserve">
from Pianica-Reed
</t>
        </r>
      </text>
    </comment>
    <comment ref="C123" authorId="3" shapeId="0">
      <text>
        <r>
          <rPr>
            <b/>
            <sz val="8"/>
            <color indexed="81"/>
            <rFont val="Tahoma"/>
            <family val="2"/>
          </rPr>
          <t>TJ 2000:
from PN-ASSY1</t>
        </r>
      </text>
    </comment>
    <comment ref="C125" authorId="3" shapeId="0">
      <text>
        <r>
          <rPr>
            <b/>
            <sz val="8"/>
            <color indexed="81"/>
            <rFont val="Tahoma"/>
            <family val="2"/>
          </rPr>
          <t xml:space="preserve">TJ 2000:
moving </t>
        </r>
      </text>
    </comment>
    <comment ref="C126" authorId="1" shapeId="0">
      <text>
        <r>
          <rPr>
            <b/>
            <sz val="8"/>
            <color indexed="81"/>
            <rFont val="Tahoma"/>
            <family val="2"/>
          </rPr>
          <t>White Rose:</t>
        </r>
        <r>
          <rPr>
            <sz val="8"/>
            <color indexed="81"/>
            <rFont val="Tahoma"/>
            <family val="2"/>
          </rPr>
          <t xml:space="preserve">
1) Sanding
2) WKK Repair
3) Wkk Sanding-FL  (2/11/01)</t>
        </r>
      </text>
    </comment>
    <comment ref="C128" authorId="2" shapeId="0">
      <text>
        <r>
          <rPr>
            <sz val="8"/>
            <color indexed="81"/>
            <rFont val="Tahoma"/>
            <family val="2"/>
          </rPr>
          <t>1) Assy-FL
2) SubAssy-FL = 9/Jun/03
3) BI-office/KT = 8/sep/03
4) BI.Office= 1/3/04</t>
        </r>
      </text>
    </comment>
    <comment ref="C129" authorId="1" shapeId="0">
      <text>
        <r>
          <rPr>
            <sz val="8"/>
            <color indexed="81"/>
            <rFont val="Tahoma"/>
            <family val="2"/>
          </rPr>
          <t xml:space="preserve">1) Solder-OT
2) Tanpo-FL = 6/Agt/02
</t>
        </r>
      </text>
    </comment>
    <comment ref="C133" authorId="3" shapeId="0">
      <text>
        <r>
          <rPr>
            <b/>
            <sz val="8"/>
            <color indexed="81"/>
            <rFont val="Tahoma"/>
            <family val="2"/>
          </rPr>
          <t>TJ 2000:
from PN-ASSY1</t>
        </r>
      </text>
    </comment>
    <comment ref="C138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WKK PER  1 JULI 15</t>
        </r>
      </text>
    </comment>
    <comment ref="C139" authorId="1" shapeId="0">
      <text>
        <r>
          <rPr>
            <sz val="8"/>
            <color indexed="81"/>
            <rFont val="Tahoma"/>
            <family val="2"/>
          </rPr>
          <t xml:space="preserve">1) Tumbl-FL
2) Solder-SAX = 6/Agt/02
</t>
        </r>
      </text>
    </comment>
    <comment ref="C142" authorId="1" shapeId="0">
      <text>
        <r>
          <rPr>
            <sz val="8"/>
            <color indexed="81"/>
            <rFont val="Tahoma"/>
            <family val="2"/>
          </rPr>
          <t xml:space="preserve">1) W.House
2) Demosi-GS = 2001
3) Sanding-Sax =26Mar02
</t>
        </r>
      </text>
    </comment>
    <comment ref="C144" authorId="3" shapeId="0">
      <text>
        <r>
          <rPr>
            <b/>
            <sz val="8"/>
            <color indexed="81"/>
            <rFont val="Tahoma"/>
            <family val="2"/>
          </rPr>
          <t>TJ 2000:
from PN-ASSY1</t>
        </r>
      </text>
    </comment>
    <comment ref="C145" authorId="3" shapeId="0">
      <text>
        <r>
          <rPr>
            <sz val="8"/>
            <color indexed="81"/>
            <rFont val="Tahoma"/>
            <family val="2"/>
          </rPr>
          <t>1) PNC-Assy1
2) PNC-FixPlate
3) Recorder = 11/Juni/2003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4) PNC-Fix.A.C = 27/Okt/03</t>
        </r>
      </text>
    </comment>
    <comment ref="C147" authorId="1" shapeId="0">
      <text>
        <r>
          <rPr>
            <sz val="8"/>
            <color indexed="81"/>
            <rFont val="Tahoma"/>
            <family val="2"/>
          </rPr>
          <t>1) Solder-Sax
2) Whouse-Internal = 13Mei02</t>
        </r>
      </text>
    </comment>
    <comment ref="C151" authorId="1" shapeId="0">
      <text>
        <r>
          <rPr>
            <sz val="8"/>
            <color indexed="81"/>
            <rFont val="Tahoma"/>
            <family val="2"/>
          </rPr>
          <t>1) Painting-SAX
2) SubAssy-FL =21/okt/02
3) SubAssy-SAX =4/jan/03
4) SubAssy-FL = 14/jan/03
5) Recorder-Assy = 19/Juli/03
6) Solder-SAX = 4/Agt/03</t>
        </r>
      </text>
    </comment>
    <comment ref="C152" authorId="1" shapeId="0">
      <text>
        <r>
          <rPr>
            <sz val="8"/>
            <color indexed="81"/>
            <rFont val="Tahoma"/>
            <family val="2"/>
          </rPr>
          <t xml:space="preserve">1) SubAssy-FL
2) SubAssy-SAX = 2Sep02
</t>
        </r>
      </text>
    </comment>
    <comment ref="C154" authorId="1" shapeId="0">
      <text>
        <r>
          <rPr>
            <b/>
            <sz val="7"/>
            <color indexed="81"/>
            <rFont val="Tahoma"/>
            <family val="2"/>
          </rPr>
          <t xml:space="preserve">Personnel :
</t>
        </r>
        <r>
          <rPr>
            <sz val="7"/>
            <color indexed="81"/>
            <rFont val="Tahoma"/>
            <family val="2"/>
          </rPr>
          <t>1) CL Body
2) Stockroom= 1/3/04</t>
        </r>
      </text>
    </comment>
    <comment ref="C156" authorId="1" shapeId="0">
      <text>
        <r>
          <rPr>
            <sz val="8"/>
            <color indexed="81"/>
            <rFont val="Tahoma"/>
            <family val="2"/>
          </rPr>
          <t>1) Assy-FL
2) Sub Assy-Repair (20/10/01)
3) 7 Jan 02 = SubAssy-Rep TO Assy-FL
4) Assy Sax= 1/3/04</t>
        </r>
      </text>
    </comment>
    <comment ref="C157" authorId="1" shapeId="0">
      <text>
        <r>
          <rPr>
            <sz val="8"/>
            <color indexed="81"/>
            <rFont val="Tahoma"/>
            <family val="2"/>
          </rPr>
          <t>1) Assy-FL
2) RECORDER = 1Mar02
3) WKK_REC-Assy = 1/Agt/02</t>
        </r>
      </text>
    </comment>
    <comment ref="C164" authorId="3" shapeId="0">
      <text>
        <r>
          <rPr>
            <b/>
            <sz val="8"/>
            <color indexed="81"/>
            <rFont val="Tahoma"/>
            <family val="2"/>
          </rPr>
          <t>TJ 2000:
from PN-ASSY1</t>
        </r>
      </text>
    </comment>
    <comment ref="C166" authorId="3" shapeId="0">
      <text>
        <r>
          <rPr>
            <sz val="8"/>
            <color indexed="81"/>
            <rFont val="Tahoma"/>
            <family val="2"/>
          </rPr>
          <t>1) PNC-Reed
2) PNC-Fix AC
3) PNC-Reed Adjust = 28/Juli/03</t>
        </r>
      </text>
    </comment>
    <comment ref="C167" authorId="3" shapeId="0">
      <text>
        <r>
          <rPr>
            <b/>
            <sz val="8"/>
            <color indexed="81"/>
            <rFont val="Tahoma"/>
            <family val="2"/>
          </rPr>
          <t>TJ 2000:
from PN-ASSY1</t>
        </r>
      </text>
    </comment>
    <comment ref="C168" authorId="3" shapeId="0">
      <text>
        <r>
          <rPr>
            <b/>
            <sz val="8"/>
            <color indexed="81"/>
            <rFont val="Tahoma"/>
            <family val="2"/>
          </rPr>
          <t>TJ 2000:
from PN-REED</t>
        </r>
      </text>
    </comment>
    <comment ref="C170" authorId="1" shapeId="0">
      <text>
        <r>
          <rPr>
            <b/>
            <sz val="7"/>
            <color indexed="81"/>
            <rFont val="Tahoma"/>
            <family val="2"/>
          </rPr>
          <t>White Rose:</t>
        </r>
        <r>
          <rPr>
            <sz val="7"/>
            <color indexed="81"/>
            <rFont val="Tahoma"/>
            <family val="2"/>
          </rPr>
          <t xml:space="preserve">
from PLATING-FL
from Tumbl-Sax</t>
        </r>
      </text>
    </comment>
    <comment ref="C172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mutasi dari mtc ke workshop per 14sep15</t>
        </r>
      </text>
    </comment>
    <comment ref="C175" authorId="1" shapeId="0">
      <text>
        <r>
          <rPr>
            <sz val="8"/>
            <color indexed="81"/>
            <rFont val="Tahoma"/>
            <family val="2"/>
          </rPr>
          <t xml:space="preserve">1) 7 Jan 02 = SubAssy-FL TO Assy-FL
</t>
        </r>
      </text>
    </comment>
    <comment ref="C176" authorId="1" shapeId="0">
      <text>
        <r>
          <rPr>
            <sz val="8"/>
            <color indexed="81"/>
            <rFont val="Tahoma"/>
            <family val="2"/>
          </rPr>
          <t xml:space="preserve">1) PNC-FixAC
2) PNC-R.Adjust
3) PNC-R.Tuning=11/Agt/03
</t>
        </r>
      </text>
    </comment>
    <comment ref="C178" authorId="3" shapeId="0">
      <text>
        <r>
          <rPr>
            <b/>
            <sz val="8"/>
            <color indexed="81"/>
            <rFont val="Tahoma"/>
            <family val="2"/>
          </rPr>
          <t>TJ 2000:
from PN-REED</t>
        </r>
      </text>
    </comment>
    <comment ref="C180" authorId="1" shapeId="0">
      <text>
        <r>
          <rPr>
            <sz val="8"/>
            <color indexed="81"/>
            <rFont val="Tahoma"/>
            <family val="2"/>
          </rPr>
          <t xml:space="preserve">1) Maint_rec
2) Recorder-maint = 1Mei02
3) Maintenance = 22/Agt/02
4) Workshop_subsec = 1/Nop/02
KK1 per 1 juli 2015 
</t>
        </r>
      </text>
    </comment>
    <comment ref="C184" authorId="1" shapeId="0">
      <text>
        <r>
          <rPr>
            <b/>
            <sz val="7"/>
            <color indexed="81"/>
            <rFont val="Tahoma"/>
            <family val="2"/>
          </rPr>
          <t>White Rose:</t>
        </r>
        <r>
          <rPr>
            <sz val="7"/>
            <color indexed="81"/>
            <rFont val="Tahoma"/>
            <family val="2"/>
          </rPr>
          <t xml:space="preserve">
moving from WAREHOUSE
</t>
        </r>
      </text>
    </comment>
    <comment ref="C185" authorId="1" shapeId="0">
      <text>
        <r>
          <rPr>
            <sz val="8"/>
            <color indexed="81"/>
            <rFont val="Tahoma"/>
            <family val="2"/>
          </rPr>
          <t>1) Maintenance
2) Recorder_maint = 1Mei02
4) WKK_REC-maint = 1/Agt/02</t>
        </r>
      </text>
    </comment>
    <comment ref="C189" authorId="3" shapeId="0">
      <text>
        <r>
          <rPr>
            <sz val="8"/>
            <color indexed="81"/>
            <rFont val="Tahoma"/>
            <family val="2"/>
          </rPr>
          <t xml:space="preserve">1) PNC-Reed
2) PNC-FinalCheck
3) PNC-FixAC =28/Juli/03
4) PNC_KT = 1/Okt/03
</t>
        </r>
      </text>
    </comment>
    <comment ref="C191" authorId="3" shapeId="0">
      <text>
        <r>
          <rPr>
            <b/>
            <sz val="8"/>
            <color indexed="81"/>
            <rFont val="Tahoma"/>
            <family val="2"/>
          </rPr>
          <t>TJ 2000:
from PN-REED</t>
        </r>
      </text>
    </comment>
    <comment ref="C192" authorId="3" shapeId="0">
      <text>
        <r>
          <rPr>
            <b/>
            <sz val="8"/>
            <color indexed="81"/>
            <rFont val="Tahoma"/>
            <family val="2"/>
          </rPr>
          <t>TJ 2000:
from PN-REED
27/8/01=assy to reed</t>
        </r>
      </text>
    </comment>
    <comment ref="C193" authorId="1" shapeId="0">
      <text>
        <r>
          <rPr>
            <b/>
            <sz val="7"/>
            <color indexed="81"/>
            <rFont val="Tahoma"/>
            <family val="2"/>
          </rPr>
          <t>White Rose:</t>
        </r>
        <r>
          <rPr>
            <sz val="7"/>
            <color indexed="81"/>
            <rFont val="Tahoma"/>
            <family val="2"/>
          </rPr>
          <t xml:space="preserve">
moving from QC.sect.
</t>
        </r>
      </text>
    </comment>
    <comment ref="C194" authorId="2" shapeId="0">
      <text>
        <r>
          <rPr>
            <b/>
            <sz val="8"/>
            <color indexed="81"/>
            <rFont val="Tahoma"/>
            <family val="2"/>
          </rPr>
          <t>Personnel Section:</t>
        </r>
        <r>
          <rPr>
            <sz val="8"/>
            <color indexed="81"/>
            <rFont val="Tahoma"/>
            <family val="2"/>
          </rPr>
          <t xml:space="preserve">
1) Sold. Other
2) BI Office = 1/3/04</t>
        </r>
      </text>
    </comment>
    <comment ref="C195" authorId="1" shapeId="0">
      <text>
        <r>
          <rPr>
            <sz val="8"/>
            <color indexed="81"/>
            <rFont val="Tahoma"/>
            <family val="2"/>
          </rPr>
          <t xml:space="preserve">1) Solder-FL
2) Solder-CL = 30/Apr/03
</t>
        </r>
      </text>
    </comment>
    <comment ref="C199" authorId="3" shapeId="0">
      <text>
        <r>
          <rPr>
            <b/>
            <sz val="8"/>
            <color indexed="81"/>
            <rFont val="Tahoma"/>
            <family val="2"/>
          </rPr>
          <t>TJ 2000:
from PN-REED</t>
        </r>
      </text>
    </comment>
    <comment ref="C200" authorId="3" shapeId="0">
      <text>
        <r>
          <rPr>
            <b/>
            <sz val="8"/>
            <color indexed="81"/>
            <rFont val="Tahoma"/>
            <family val="2"/>
          </rPr>
          <t>TJ 2000:
from PN-REED</t>
        </r>
      </text>
    </comment>
    <comment ref="C201" authorId="3" shapeId="0">
      <text>
        <r>
          <rPr>
            <sz val="8"/>
            <color indexed="81"/>
            <rFont val="Tahoma"/>
            <family val="2"/>
          </rPr>
          <t>1) PNC-Reed
2) QC-WH
3) QC-Kaizen =4/nop/03</t>
        </r>
      </text>
    </comment>
    <comment ref="C203" authorId="1" shapeId="0">
      <text>
        <r>
          <rPr>
            <sz val="8"/>
            <color indexed="81"/>
            <rFont val="Tahoma"/>
            <family val="2"/>
          </rPr>
          <t xml:space="preserve">1) Chief II = 1Peb02
2) Mgr. I = 4 Peb 04
</t>
        </r>
      </text>
    </comment>
    <comment ref="C205" authorId="5" shapeId="0">
      <text>
        <r>
          <rPr>
            <b/>
            <sz val="8"/>
            <color indexed="81"/>
            <rFont val="Tahoma"/>
            <family val="2"/>
          </rPr>
          <t>Dicky:</t>
        </r>
        <r>
          <rPr>
            <sz val="8"/>
            <color indexed="81"/>
            <rFont val="Tahoma"/>
            <family val="2"/>
          </rPr>
          <t xml:space="preserve">
promosi grade 8 = mei 2011, asmen per 1 des 2013, manager 1 per 1 okt 15</t>
        </r>
      </text>
    </comment>
    <comment ref="C207" authorId="1" shapeId="0">
      <text>
        <r>
          <rPr>
            <b/>
            <sz val="7"/>
            <color indexed="81"/>
            <rFont val="Tahoma"/>
            <family val="2"/>
          </rPr>
          <t>White Rose:</t>
        </r>
        <r>
          <rPr>
            <sz val="7"/>
            <color indexed="81"/>
            <rFont val="Tahoma"/>
            <family val="2"/>
          </rPr>
          <t xml:space="preserve">
moving from WAREHOUSE
</t>
        </r>
      </text>
    </comment>
    <comment ref="C209" authorId="2" shapeId="0">
      <text>
        <r>
          <rPr>
            <b/>
            <sz val="8"/>
            <color indexed="81"/>
            <rFont val="Tahoma"/>
            <family val="2"/>
          </rPr>
          <t>Personnel Section:</t>
        </r>
        <r>
          <rPr>
            <sz val="8"/>
            <color indexed="81"/>
            <rFont val="Tahoma"/>
            <family val="2"/>
          </rPr>
          <t xml:space="preserve">
1) Assy flute
2) BI. Office= 1/3/04</t>
        </r>
      </text>
    </comment>
    <comment ref="C210" authorId="3" shapeId="0">
      <text>
        <r>
          <rPr>
            <b/>
            <sz val="8"/>
            <color indexed="81"/>
            <rFont val="Tahoma"/>
            <family val="2"/>
          </rPr>
          <t>TJ 2000:
from PN-TUNING</t>
        </r>
      </text>
    </comment>
    <comment ref="C211" authorId="1" shapeId="0">
      <text>
        <r>
          <rPr>
            <sz val="8"/>
            <color indexed="81"/>
            <rFont val="Tahoma"/>
            <family val="2"/>
          </rPr>
          <t xml:space="preserve">1) 7 Jan 02 = Solder-FL TO SubAssy-Sax
</t>
        </r>
      </text>
    </comment>
    <comment ref="C213" authorId="2" shapeId="0">
      <text>
        <r>
          <rPr>
            <sz val="8"/>
            <color indexed="81"/>
            <rFont val="Tahoma"/>
            <family val="2"/>
          </rPr>
          <t>1) Sanding-CL
2) CL-Body = 5/Sep/03
3) BI-Office_KT = 8/Okt/03</t>
        </r>
      </text>
    </comment>
    <comment ref="C214" authorId="1" shapeId="0">
      <text>
        <r>
          <rPr>
            <sz val="8"/>
            <color indexed="81"/>
            <rFont val="Tahoma"/>
            <family val="2"/>
          </rPr>
          <t xml:space="preserve">1) Sanding-CL to Repair (10/9/01)
2) OP1/Buff-Flbody_R = 27Peb02
</t>
        </r>
      </text>
    </comment>
    <comment ref="C215" authorId="3" shapeId="0">
      <text>
        <r>
          <rPr>
            <sz val="8"/>
            <color indexed="81"/>
            <rFont val="Tahoma"/>
            <family val="2"/>
          </rPr>
          <t>1) SOLDER-CL
2) Solder-SAX
3) Solder_OT = 2Apr02</t>
        </r>
      </text>
    </comment>
    <comment ref="C218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WKK per 1 juli 15</t>
        </r>
      </text>
    </comment>
    <comment ref="C219" authorId="1" shapeId="0">
      <text>
        <r>
          <rPr>
            <b/>
            <sz val="7"/>
            <color indexed="81"/>
            <rFont val="Tahoma"/>
            <family val="2"/>
          </rPr>
          <t>White Rose:</t>
        </r>
        <r>
          <rPr>
            <sz val="7"/>
            <color indexed="81"/>
            <rFont val="Tahoma"/>
            <family val="2"/>
          </rPr>
          <t xml:space="preserve">
from Tumbl-FL
</t>
        </r>
      </text>
    </comment>
    <comment ref="C221" authorId="2" shapeId="0">
      <text>
        <r>
          <rPr>
            <sz val="8"/>
            <color indexed="81"/>
            <rFont val="Tahoma"/>
            <family val="2"/>
          </rPr>
          <t>1) QC
2) QC-KT = 12/nop/03
3) QC-Qclass=3/2/04</t>
        </r>
      </text>
    </comment>
    <comment ref="C223" authorId="3" shapeId="0">
      <text>
        <r>
          <rPr>
            <sz val="8"/>
            <color indexed="81"/>
            <rFont val="Tahoma"/>
            <family val="2"/>
          </rPr>
          <t xml:space="preserve">1) PN-REED 
2) PN-Assy2
3)OP1/Recorder = 1Mar02
</t>
        </r>
      </text>
    </comment>
    <comment ref="C226" authorId="1" shapeId="0">
      <text>
        <r>
          <rPr>
            <sz val="8"/>
            <color indexed="81"/>
            <rFont val="Tahoma"/>
            <family val="2"/>
          </rPr>
          <t xml:space="preserve">1) SubAssy-FL
2) Assy-SAX
</t>
        </r>
      </text>
    </comment>
    <comment ref="C227" authorId="1" shapeId="0">
      <text>
        <r>
          <rPr>
            <sz val="8"/>
            <color indexed="81"/>
            <rFont val="Tahoma"/>
            <family val="2"/>
          </rPr>
          <t xml:space="preserve">1) Repair
2) Painting = 11Mar02
</t>
        </r>
      </text>
    </comment>
    <comment ref="C231" authorId="2" shapeId="0">
      <text>
        <r>
          <rPr>
            <sz val="8"/>
            <color indexed="81"/>
            <rFont val="Tahoma"/>
            <family val="2"/>
          </rPr>
          <t>1) Buffing-FL
2) Buffing-FL/K =25/Jun/03
3) Buffing CL
4) Buffing FL= 3/2/04
5) BI Office = 1/3/04</t>
        </r>
      </text>
    </comment>
    <comment ref="C232" authorId="1" shapeId="0">
      <text>
        <r>
          <rPr>
            <sz val="8"/>
            <color indexed="81"/>
            <rFont val="Tahoma"/>
            <family val="2"/>
          </rPr>
          <t xml:space="preserve">1) Buff-Sax
2) Recorcer = 1Mar02
3) WKK_REC-inj = 1/Agt/02
</t>
        </r>
      </text>
    </comment>
    <comment ref="C234" authorId="1" shapeId="0">
      <text>
        <r>
          <rPr>
            <sz val="8"/>
            <color indexed="81"/>
            <rFont val="Tahoma"/>
            <family val="2"/>
          </rPr>
          <t xml:space="preserve">1) Plating-FL
2) Tanpo-FL =4/feb/03
</t>
        </r>
      </text>
    </comment>
    <comment ref="C235" authorId="1" shapeId="0">
      <text>
        <r>
          <rPr>
            <b/>
            <sz val="7"/>
            <color indexed="81"/>
            <rFont val="Tahoma"/>
            <family val="2"/>
          </rPr>
          <t>White Rose:</t>
        </r>
        <r>
          <rPr>
            <sz val="7"/>
            <color indexed="81"/>
            <rFont val="Tahoma"/>
            <family val="2"/>
          </rPr>
          <t xml:space="preserve">
from Assy-CL</t>
        </r>
      </text>
    </comment>
    <comment ref="C237" authorId="1" shapeId="0">
      <text>
        <r>
          <rPr>
            <sz val="8"/>
            <color indexed="81"/>
            <rFont val="Tahoma"/>
            <family val="2"/>
          </rPr>
          <t>1)Solder-CL
2)Solder-Sax = 10Sep01
3)Recorder = 1Mar02
4) WKK_REC-Assy = 1/Agt/02</t>
        </r>
      </text>
    </comment>
    <comment ref="C238" authorId="1" shapeId="0">
      <text/>
    </comment>
    <comment ref="C239" authorId="3" shapeId="0">
      <text>
        <r>
          <rPr>
            <b/>
            <sz val="8"/>
            <color indexed="81"/>
            <rFont val="Tahoma"/>
            <family val="2"/>
          </rPr>
          <t>TJ 2000:
 from SOLDER-CL</t>
        </r>
      </text>
    </comment>
    <comment ref="C240" authorId="1" shapeId="0">
      <text>
        <r>
          <rPr>
            <sz val="8"/>
            <color indexed="81"/>
            <rFont val="Tahoma"/>
            <family val="2"/>
          </rPr>
          <t>1) Painting-Sax
2) Stock Room_Sax = 18Mar02</t>
        </r>
      </text>
    </comment>
    <comment ref="C244" authorId="2" shapeId="0">
      <text>
        <r>
          <rPr>
            <sz val="8"/>
            <color indexed="81"/>
            <rFont val="Tahoma"/>
            <family val="2"/>
          </rPr>
          <t>1) Case-ABS 
2) REC-Assy = 1/Jul/03
3) CASE = 1/Agt/03
4) PNC_FixAC = 1/sep/03</t>
        </r>
      </text>
    </comment>
    <comment ref="C245" authorId="1" shapeId="0">
      <text>
        <r>
          <rPr>
            <sz val="8"/>
            <color indexed="81"/>
            <rFont val="Tahoma"/>
            <family val="2"/>
          </rPr>
          <t>1) Sub Assy_FL 
2) QC  = 1/des/01
3) QC_KT = 12/nop/03
4) Sub Assy Rec=3/2/04</t>
        </r>
      </text>
    </comment>
    <comment ref="C247" authorId="2" shapeId="0">
      <text>
        <r>
          <rPr>
            <b/>
            <sz val="8"/>
            <color indexed="81"/>
            <rFont val="Tahoma"/>
            <family val="2"/>
          </rPr>
          <t>Personnel Section:</t>
        </r>
        <r>
          <rPr>
            <sz val="8"/>
            <color indexed="81"/>
            <rFont val="Tahoma"/>
            <family val="2"/>
          </rPr>
          <t xml:space="preserve">
1) Sub Assy CL
2) BI Office = 1/3/04</t>
        </r>
      </text>
    </comment>
    <comment ref="C256" authorId="1" shapeId="0">
      <text>
        <r>
          <rPr>
            <b/>
            <sz val="8"/>
            <color indexed="81"/>
            <rFont val="Tahoma"/>
            <family val="2"/>
          </rPr>
          <t>White Rose:</t>
        </r>
        <r>
          <rPr>
            <sz val="8"/>
            <color indexed="81"/>
            <rFont val="Tahoma"/>
            <family val="2"/>
          </rPr>
          <t xml:space="preserve">
From W.House (16/8/01)
</t>
        </r>
      </text>
    </comment>
    <comment ref="C258" authorId="1" shapeId="0">
      <text>
        <r>
          <rPr>
            <sz val="8"/>
            <color indexed="81"/>
            <rFont val="Tahoma"/>
            <family val="2"/>
          </rPr>
          <t xml:space="preserve">1) QC Sub-CL &gt; SubAssy-CL = 1Peb02
</t>
        </r>
      </text>
    </comment>
    <comment ref="C261" authorId="6" shapeId="0">
      <text>
        <r>
          <rPr>
            <b/>
            <sz val="8"/>
            <color indexed="81"/>
            <rFont val="Tahoma"/>
            <family val="2"/>
          </rPr>
          <t>antonny:</t>
        </r>
        <r>
          <rPr>
            <sz val="8"/>
            <color indexed="81"/>
            <rFont val="Tahoma"/>
            <family val="2"/>
          </rPr>
          <t xml:space="preserve">
MUTASI QC PER 02 OKT 13</t>
        </r>
      </text>
    </comment>
    <comment ref="C262" authorId="1" shapeId="0">
      <text>
        <r>
          <rPr>
            <sz val="8"/>
            <color indexed="81"/>
            <rFont val="Tahoma"/>
            <family val="2"/>
          </rPr>
          <t xml:space="preserve">1) WWT
2) Mainten-Util = 1/Mei/03
</t>
        </r>
      </text>
    </comment>
    <comment ref="C263" authorId="1" shapeId="0">
      <text>
        <r>
          <rPr>
            <b/>
            <sz val="7"/>
            <color indexed="81"/>
            <rFont val="Tahoma"/>
            <family val="2"/>
          </rPr>
          <t>White Rose:</t>
        </r>
        <r>
          <rPr>
            <sz val="7"/>
            <color indexed="81"/>
            <rFont val="Tahoma"/>
            <family val="2"/>
          </rPr>
          <t xml:space="preserve">
moving from ASSY-FL
</t>
        </r>
      </text>
    </comment>
    <comment ref="C264" authorId="1" shapeId="0">
      <text>
        <r>
          <rPr>
            <sz val="8"/>
            <color indexed="81"/>
            <rFont val="Tahoma"/>
            <family val="2"/>
          </rPr>
          <t xml:space="preserve">1) Solder-SAX
2) Solder-FL =14/Apr/03
</t>
        </r>
      </text>
    </comment>
    <comment ref="C266" authorId="1" shapeId="0">
      <text>
        <r>
          <rPr>
            <sz val="8"/>
            <color indexed="81"/>
            <rFont val="Tahoma"/>
            <family val="2"/>
          </rPr>
          <t xml:space="preserve">1) WKK_Buffing-SAX =1/Agt/02
</t>
        </r>
      </text>
    </comment>
    <comment ref="C268" authorId="3" shapeId="0">
      <text>
        <r>
          <rPr>
            <sz val="8"/>
            <color indexed="81"/>
            <rFont val="Tahoma"/>
            <family val="2"/>
          </rPr>
          <t xml:space="preserve">1)SANDING-SAX =8/8/01
2)SubAssy-Sax = 27/1/03
</t>
        </r>
      </text>
    </comment>
    <comment ref="C270" authorId="1" shapeId="0">
      <text>
        <r>
          <rPr>
            <sz val="7"/>
            <color indexed="81"/>
            <rFont val="Tahoma"/>
            <family val="2"/>
          </rPr>
          <t xml:space="preserve">1) Sub Assy-CL
2) SubAssy-FL =24/jan/03
</t>
        </r>
      </text>
    </comment>
    <comment ref="C271" authorId="1" shapeId="0">
      <text>
        <r>
          <rPr>
            <sz val="8"/>
            <color indexed="81"/>
            <rFont val="Tahoma"/>
            <family val="2"/>
          </rPr>
          <t xml:space="preserve">1) WKK_Buffing-SAX = 1/Agt/02
</t>
        </r>
      </text>
    </comment>
    <comment ref="C273" authorId="3" shapeId="0">
      <text>
        <r>
          <rPr>
            <sz val="8"/>
            <color indexed="81"/>
            <rFont val="Tahoma"/>
            <family val="2"/>
          </rPr>
          <t>1)SANDING-CL
2)Solder-CL
3)Solder-sax/OT
4)Paitning = 10Apr02
5)</t>
        </r>
      </text>
    </comment>
    <comment ref="C274" authorId="1" shapeId="0">
      <text>
        <r>
          <rPr>
            <sz val="8"/>
            <color indexed="81"/>
            <rFont val="Tahoma"/>
            <family val="2"/>
          </rPr>
          <t xml:space="preserve">1) 7 Jan 02 = Solder-CL TO Solder-Sax_Mizumashi
</t>
        </r>
      </text>
    </comment>
    <comment ref="C276" authorId="3" shapeId="0">
      <text>
        <r>
          <rPr>
            <b/>
            <sz val="8"/>
            <color indexed="81"/>
            <rFont val="Tahoma"/>
            <family val="2"/>
          </rPr>
          <t>TJ 2000:
moving from SANDING-CL</t>
        </r>
      </text>
    </comment>
    <comment ref="C277" authorId="1" shapeId="0">
      <text>
        <r>
          <rPr>
            <sz val="8"/>
            <color indexed="81"/>
            <rFont val="Tahoma"/>
            <family val="2"/>
          </rPr>
          <t>1) Solder-CL
2) Plating = 6/Agt/02
3) Lacq = 5/2/04</t>
        </r>
      </text>
    </comment>
    <comment ref="C281" authorId="1" shapeId="0">
      <text>
        <r>
          <rPr>
            <sz val="8"/>
            <color indexed="81"/>
            <rFont val="Tahoma"/>
            <family val="2"/>
          </rPr>
          <t>1) Plating-CL
2) StockRoom-SAX=14/okt/02
3) Plating-CL = 14/Apr/03</t>
        </r>
      </text>
    </comment>
    <comment ref="C282" authorId="3" shapeId="0">
      <text>
        <r>
          <rPr>
            <b/>
            <sz val="8"/>
            <color indexed="81"/>
            <rFont val="Tahoma"/>
            <family val="2"/>
          </rPr>
          <t>TJ 2000:
moving from SOLDER-SAX</t>
        </r>
      </text>
    </comment>
    <comment ref="C284" authorId="1" shapeId="0">
      <text>
        <r>
          <rPr>
            <sz val="8"/>
            <color indexed="81"/>
            <rFont val="Tahoma"/>
            <family val="2"/>
          </rPr>
          <t xml:space="preserve">1) Lacquer-SAX
2) CL-Body = 1/Mei/03
</t>
        </r>
      </text>
    </comment>
    <comment ref="C285" authorId="3" shapeId="0">
      <text>
        <r>
          <rPr>
            <b/>
            <sz val="8"/>
            <color indexed="81"/>
            <rFont val="Tahoma"/>
            <family val="2"/>
          </rPr>
          <t>TJ 2000:
moving from SANDING-SAX</t>
        </r>
      </text>
    </comment>
    <comment ref="C286" authorId="1" shapeId="0">
      <text>
        <r>
          <rPr>
            <sz val="8"/>
            <color indexed="81"/>
            <rFont val="Tahoma"/>
            <family val="2"/>
          </rPr>
          <t xml:space="preserve">1) WKK-Repair
2) WKK-StockRoom=11Mar02
</t>
        </r>
      </text>
    </comment>
    <comment ref="C287" authorId="1" shapeId="0">
      <text>
        <r>
          <rPr>
            <sz val="8"/>
            <color indexed="81"/>
            <rFont val="Tahoma"/>
            <family val="2"/>
          </rPr>
          <t>1) Sub Assy-CL
2) Tumbling-Sax (20/10/01)
3) SubAssy-FL = 6/Agt/02</t>
        </r>
      </text>
    </comment>
    <comment ref="C288" authorId="3" shapeId="0">
      <text>
        <r>
          <rPr>
            <b/>
            <sz val="8"/>
            <color indexed="81"/>
            <rFont val="Tahoma"/>
            <family val="2"/>
          </rPr>
          <t>TJ 2000:
moving from SANDING-FL</t>
        </r>
      </text>
    </comment>
    <comment ref="C289" authorId="3" shapeId="0">
      <text>
        <r>
          <rPr>
            <b/>
            <sz val="8"/>
            <color indexed="81"/>
            <rFont val="Tahoma"/>
            <family val="2"/>
          </rPr>
          <t>TJ 2000:
moving from SOLDER-FL</t>
        </r>
      </text>
    </comment>
    <comment ref="C290" authorId="3" shapeId="0">
      <text>
        <r>
          <rPr>
            <b/>
            <sz val="8"/>
            <color indexed="81"/>
            <rFont val="Tahoma"/>
            <family val="2"/>
          </rPr>
          <t>TJ 2000:
moving from SOLDER-FL</t>
        </r>
      </text>
    </comment>
    <comment ref="C293" authorId="1" shapeId="0">
      <text>
        <r>
          <rPr>
            <sz val="8"/>
            <color indexed="81"/>
            <rFont val="Tahoma"/>
            <family val="2"/>
          </rPr>
          <t>1) Sanding-CL 
2) Painting = 10Sep01
3) Buffing-SAX = 5July02</t>
        </r>
      </text>
    </comment>
    <comment ref="C294" authorId="1" shapeId="0">
      <text>
        <r>
          <rPr>
            <b/>
            <sz val="7"/>
            <color indexed="81"/>
            <rFont val="Tahoma"/>
            <family val="2"/>
          </rPr>
          <t>White Rose:</t>
        </r>
        <r>
          <rPr>
            <sz val="7"/>
            <color indexed="81"/>
            <rFont val="Tahoma"/>
            <family val="2"/>
          </rPr>
          <t xml:space="preserve">
from Buff-CL
</t>
        </r>
      </text>
    </comment>
    <comment ref="C296" authorId="1" shapeId="0">
      <text>
        <r>
          <rPr>
            <b/>
            <sz val="8"/>
            <color indexed="81"/>
            <rFont val="Tahoma"/>
            <family val="2"/>
          </rPr>
          <t>White Rose:</t>
        </r>
        <r>
          <rPr>
            <sz val="8"/>
            <color indexed="81"/>
            <rFont val="Tahoma"/>
            <family val="2"/>
          </rPr>
          <t xml:space="preserve">
Solder-CL to Buffing-FL (10/9/01)</t>
        </r>
      </text>
    </comment>
    <comment ref="C297" authorId="2" shapeId="0">
      <text>
        <r>
          <rPr>
            <b/>
            <sz val="8"/>
            <color indexed="81"/>
            <rFont val="Tahoma"/>
            <family val="2"/>
          </rPr>
          <t>Personnel Section:</t>
        </r>
        <r>
          <rPr>
            <sz val="8"/>
            <color indexed="81"/>
            <rFont val="Tahoma"/>
            <family val="2"/>
          </rPr>
          <t xml:space="preserve">
1) Plating FL
2) Stockroom = 2/3/04</t>
        </r>
      </text>
    </comment>
    <comment ref="C298" authorId="1" shapeId="0">
      <text>
        <r>
          <rPr>
            <sz val="8"/>
            <color indexed="81"/>
            <rFont val="Tahoma"/>
            <family val="2"/>
          </rPr>
          <t xml:space="preserve">1) Solder-CL 
2) Buffing-SAX (10/9/01)2) 
3) Buffing-FL = 5/Agt/02
</t>
        </r>
      </text>
    </comment>
    <comment ref="C299" authorId="3" shapeId="0">
      <text>
        <r>
          <rPr>
            <sz val="8"/>
            <color indexed="81"/>
            <rFont val="Tahoma"/>
            <family val="2"/>
          </rPr>
          <t>1) SANDING-CL
2) Sanding-Sax
3) Solder-FL = 6/Agt/02</t>
        </r>
      </text>
    </comment>
    <comment ref="C301" authorId="1" shapeId="0">
      <text>
        <r>
          <rPr>
            <sz val="8"/>
            <color indexed="81"/>
            <rFont val="Tahoma"/>
            <family val="2"/>
          </rPr>
          <t xml:space="preserve">1) 7 Jan 02 = Solder-CL TO Solder-Sax
</t>
        </r>
      </text>
    </comment>
    <comment ref="C302" authorId="1" shapeId="0">
      <text>
        <r>
          <rPr>
            <sz val="8"/>
            <color indexed="81"/>
            <rFont val="Tahoma"/>
            <family val="2"/>
          </rPr>
          <t xml:space="preserve">1) QC_Plat-FL
2) Plating-FL = 1/Peb/02
3) Stock Room_FL = 18Mar02
4) SubAssy-FL =1Apr03
</t>
        </r>
      </text>
    </comment>
    <comment ref="C304" authorId="3" shapeId="0">
      <text>
        <r>
          <rPr>
            <b/>
            <sz val="8"/>
            <color indexed="81"/>
            <rFont val="Tahoma"/>
            <family val="2"/>
          </rPr>
          <t>TJ 2000:
moving from SOLDER-CL</t>
        </r>
      </text>
    </comment>
    <comment ref="C305" authorId="1" shapeId="0">
      <text>
        <r>
          <rPr>
            <sz val="8"/>
            <color indexed="81"/>
            <rFont val="Tahoma"/>
            <family val="2"/>
          </rPr>
          <t xml:space="preserve">1)QC_Buff-Cl &gt; Buff-CL = 1Peb02
</t>
        </r>
      </text>
    </comment>
    <comment ref="C307" authorId="2" shapeId="0">
      <text>
        <r>
          <rPr>
            <sz val="8"/>
            <color indexed="81"/>
            <rFont val="Tahoma"/>
            <family val="2"/>
          </rPr>
          <t xml:space="preserve">1) SolderOT-SAX
2) Solder_FL = 5/nop/03
</t>
        </r>
      </text>
    </comment>
    <comment ref="C308" authorId="3" shapeId="0">
      <text>
        <r>
          <rPr>
            <sz val="8"/>
            <color indexed="81"/>
            <rFont val="Tahoma"/>
            <family val="2"/>
          </rPr>
          <t>1) SOLDER-CL
2) Solder-SAX
3) SubAssy-FL = 6/Agt/02
4) BI Office = 5/2/4</t>
        </r>
      </text>
    </comment>
    <comment ref="C310" authorId="3" shapeId="0">
      <text>
        <r>
          <rPr>
            <sz val="8"/>
            <color indexed="81"/>
            <rFont val="Tahoma"/>
            <family val="2"/>
          </rPr>
          <t xml:space="preserve">1) Painting
2) Plating-Sax
3) Stock Room_CL = 18Mar02
</t>
        </r>
      </text>
    </comment>
    <comment ref="B312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01 agsts 06 = op 2
01 april 08 = spslt 1
01 juni 09 = mutasi wkk
</t>
        </r>
      </text>
    </comment>
    <comment ref="C313" authorId="1" shapeId="0">
      <text>
        <r>
          <rPr>
            <b/>
            <sz val="7"/>
            <color indexed="81"/>
            <rFont val="Tahoma"/>
            <family val="2"/>
          </rPr>
          <t>White Rose:</t>
        </r>
        <r>
          <rPr>
            <sz val="7"/>
            <color indexed="81"/>
            <rFont val="Tahoma"/>
            <family val="2"/>
          </rPr>
          <t xml:space="preserve">
from Painting</t>
        </r>
      </text>
    </comment>
    <comment ref="C315" authorId="1" shapeId="0">
      <text>
        <r>
          <rPr>
            <sz val="8"/>
            <color indexed="81"/>
            <rFont val="Tahoma"/>
            <family val="2"/>
          </rPr>
          <t xml:space="preserve">1) Sanding-CL TO Painting-Sax
2) Ware House = 12Mar02
</t>
        </r>
      </text>
    </comment>
    <comment ref="C316" authorId="3" shapeId="0">
      <text>
        <r>
          <rPr>
            <b/>
            <sz val="8"/>
            <color indexed="81"/>
            <rFont val="Tahoma"/>
            <family val="2"/>
          </rPr>
          <t>TJ 2000:
from SOLDER-CL</t>
        </r>
      </text>
    </comment>
    <comment ref="C319" authorId="2" shapeId="0">
      <text>
        <r>
          <rPr>
            <sz val="8"/>
            <color indexed="81"/>
            <rFont val="Tahoma"/>
            <family val="2"/>
          </rPr>
          <t>1) Plating-CL
2) Plating-SAX = 6/Okt/03
3) BI Office = 1/Des/03</t>
        </r>
      </text>
    </comment>
    <comment ref="C320" authorId="2" shapeId="0">
      <text>
        <r>
          <rPr>
            <sz val="8"/>
            <color indexed="81"/>
            <rFont val="Tahoma"/>
            <family val="2"/>
          </rPr>
          <t xml:space="preserve">1) Plating-CL
2) BI-office/KT = 8/sep/03
</t>
        </r>
      </text>
    </comment>
    <comment ref="C325" authorId="2" shapeId="0">
      <text>
        <r>
          <rPr>
            <b/>
            <sz val="8"/>
            <color indexed="81"/>
            <rFont val="Tahoma"/>
            <family val="2"/>
          </rPr>
          <t>Personnel Section:</t>
        </r>
        <r>
          <rPr>
            <sz val="8"/>
            <color indexed="81"/>
            <rFont val="Tahoma"/>
            <family val="2"/>
          </rPr>
          <t xml:space="preserve">
1) sold. Other
2) BI Office = 1/3/04</t>
        </r>
      </text>
    </comment>
    <comment ref="C326" authorId="2" shapeId="0">
      <text>
        <r>
          <rPr>
            <sz val="8"/>
            <color indexed="81"/>
            <rFont val="Tahoma"/>
            <family val="2"/>
          </rPr>
          <t>1) Plating-FL
2) Lacquer-SAX 
3) BI-office/KT = 8/sep/03</t>
        </r>
      </text>
    </comment>
    <comment ref="C329" authorId="1" shapeId="0">
      <text>
        <r>
          <rPr>
            <sz val="8"/>
            <color indexed="81"/>
            <rFont val="Tahoma"/>
            <family val="2"/>
          </rPr>
          <t xml:space="preserve">1) Solder-Sax_K = 7Sep01
2) Stock Room = 13Mei02
3) Tumbling-FL = 24/Okt/02
4) BI Office = 1/3/04
</t>
        </r>
      </text>
    </comment>
    <comment ref="C331" authorId="2" shapeId="0">
      <text>
        <r>
          <rPr>
            <sz val="8"/>
            <color indexed="81"/>
            <rFont val="Tahoma"/>
            <family val="2"/>
          </rPr>
          <t>1) Solder_FL 
2) BI_Kaizen = 4/nop/03
3) Sold. FL= 3/2/04</t>
        </r>
      </text>
    </comment>
    <comment ref="C337" authorId="1" shapeId="0">
      <text>
        <r>
          <rPr>
            <sz val="8"/>
            <color indexed="81"/>
            <rFont val="Tahoma"/>
            <family val="2"/>
          </rPr>
          <t xml:space="preserve">1) SubAssy-FL
2) SubAssy-SAX = 13/jan/03
</t>
        </r>
      </text>
    </comment>
    <comment ref="C338" authorId="1" shapeId="0">
      <text>
        <r>
          <rPr>
            <b/>
            <sz val="7"/>
            <color indexed="81"/>
            <rFont val="Tahoma"/>
            <family val="2"/>
          </rPr>
          <t>White Rose:</t>
        </r>
        <r>
          <rPr>
            <sz val="7"/>
            <color indexed="81"/>
            <rFont val="Tahoma"/>
            <family val="2"/>
          </rPr>
          <t xml:space="preserve">
moving from SLODER-FL</t>
        </r>
      </text>
    </comment>
    <comment ref="C340" authorId="2" shapeId="0">
      <text>
        <r>
          <rPr>
            <sz val="8"/>
            <color indexed="81"/>
            <rFont val="Tahoma"/>
            <family val="2"/>
          </rPr>
          <t>1) Buffing-SAX
2) Buffing-FL = 21/Juli/03</t>
        </r>
      </text>
    </comment>
    <comment ref="C341" authorId="1" shapeId="0">
      <text>
        <r>
          <rPr>
            <sz val="8"/>
            <color indexed="81"/>
            <rFont val="Tahoma"/>
            <family val="2"/>
          </rPr>
          <t>1) Solder-SAX
2) StockRoom = 6/Agt/02
3) Paint-SAX = 6Sep02
4) Plating-SAX=3/okt/02
5) CL-Body = 8/sep/03
6) SubAssy-SAX = 9/Okt/03
7) Assy-FL = 3/nop/03</t>
        </r>
      </text>
    </comment>
    <comment ref="C343" authorId="2" shapeId="0">
      <text>
        <r>
          <rPr>
            <sz val="8"/>
            <color indexed="81"/>
            <rFont val="Tahoma"/>
            <family val="2"/>
          </rPr>
          <t>1) Solder-FL
2) Solder-OT = 9/Jun/03
3) BI Office = 1/3/04</t>
        </r>
      </text>
    </comment>
    <comment ref="C344" authorId="1" shapeId="0">
      <text>
        <r>
          <rPr>
            <sz val="8"/>
            <color indexed="81"/>
            <rFont val="Arial"/>
            <family val="2"/>
          </rPr>
          <t>1) 7 Jan 02 = SubAssy-FL TO SubAssy-Sax
2) Sold FL
3) BI Office = 1/3/04</t>
        </r>
      </text>
    </comment>
    <comment ref="C345" authorId="1" shapeId="0">
      <text>
        <r>
          <rPr>
            <sz val="8"/>
            <color indexed="81"/>
            <rFont val="Tahoma"/>
            <family val="2"/>
          </rPr>
          <t xml:space="preserve">1) Soldering-FL
2) Stock Room = 18July02
</t>
        </r>
      </text>
    </comment>
    <comment ref="C347" authorId="2" shapeId="0">
      <text>
        <r>
          <rPr>
            <b/>
            <sz val="8"/>
            <color indexed="81"/>
            <rFont val="Tahoma"/>
            <family val="2"/>
          </rPr>
          <t>Personnel Section:</t>
        </r>
        <r>
          <rPr>
            <sz val="8"/>
            <color indexed="81"/>
            <rFont val="Tahoma"/>
            <family val="2"/>
          </rPr>
          <t xml:space="preserve">
1) Sub Assy Fl
2) BI. Office= 1/3/04</t>
        </r>
      </text>
    </comment>
    <comment ref="C348" authorId="1" shapeId="0">
      <text>
        <r>
          <rPr>
            <sz val="8"/>
            <color indexed="81"/>
            <rFont val="Tahoma"/>
            <family val="2"/>
          </rPr>
          <t xml:space="preserve">1) QC_SubAssy-Cl
2) SubAssy-CL = 1/Peb/02
</t>
        </r>
      </text>
    </comment>
    <comment ref="C349" authorId="1" shapeId="0">
      <text>
        <r>
          <rPr>
            <sz val="8"/>
            <color indexed="81"/>
            <rFont val="Tahoma"/>
            <family val="2"/>
          </rPr>
          <t>1) Solder-SAX
2) Solder-FL = 6/Agt/02
3) Solder-SAX = 14/Apr/03</t>
        </r>
      </text>
    </comment>
    <comment ref="C350" authorId="1" shapeId="0">
      <text>
        <r>
          <rPr>
            <b/>
            <sz val="7"/>
            <color indexed="81"/>
            <rFont val="Tahoma"/>
            <family val="2"/>
          </rPr>
          <t>White Rose:</t>
        </r>
        <r>
          <rPr>
            <sz val="7"/>
            <color indexed="81"/>
            <rFont val="Tahoma"/>
            <family val="2"/>
          </rPr>
          <t xml:space="preserve">
moving from SOLDER-FL
</t>
        </r>
      </text>
    </comment>
    <comment ref="C352" authorId="1" shapeId="0">
      <text>
        <r>
          <rPr>
            <sz val="8"/>
            <color indexed="81"/>
            <rFont val="Tahoma"/>
            <family val="2"/>
          </rPr>
          <t xml:space="preserve">1) Buffing-SAX
2) SubAssy-FL = 19/Mar/03
3) Recorder-Assy = 21/Juli/03
4) Solder-FL = 4/Agt/03
</t>
        </r>
      </text>
    </comment>
    <comment ref="C355" authorId="3" shapeId="0">
      <text>
        <r>
          <rPr>
            <b/>
            <sz val="8"/>
            <color indexed="81"/>
            <rFont val="Tahoma"/>
            <family val="2"/>
          </rPr>
          <t>TJ 2000:
from PN-ASSY1</t>
        </r>
      </text>
    </comment>
    <comment ref="C357" authorId="3" shapeId="0">
      <text>
        <r>
          <rPr>
            <b/>
            <sz val="8"/>
            <color indexed="81"/>
            <rFont val="Tahoma"/>
            <family val="2"/>
          </rPr>
          <t>TJ 2000:
from PN-TUNING</t>
        </r>
      </text>
    </comment>
    <comment ref="C358" authorId="1" shapeId="0">
      <text>
        <r>
          <rPr>
            <sz val="8"/>
            <color indexed="81"/>
            <rFont val="Tahoma"/>
            <family val="2"/>
          </rPr>
          <t xml:space="preserve">1) Solder-FL 
2) Solder-Sax (10/9/01) 
3) Tanpo-FL = 6/Agt/02
4) Tumbling-SAX = 13/Agt/02
5) Tumbling-FL=30/Sep/02
6) Solder-FL = 24/okt/02
</t>
        </r>
      </text>
    </comment>
    <comment ref="C359" authorId="1" shapeId="0">
      <text>
        <r>
          <rPr>
            <sz val="8"/>
            <color indexed="81"/>
            <rFont val="Tahoma"/>
            <family val="2"/>
          </rPr>
          <t>1) Repair
2) Stock Room_R = 11Mar02</t>
        </r>
      </text>
    </comment>
    <comment ref="C362" authorId="1" shapeId="0">
      <text>
        <r>
          <rPr>
            <sz val="8"/>
            <color indexed="81"/>
            <rFont val="Tahoma"/>
            <family val="2"/>
          </rPr>
          <t xml:space="preserve">1) WKK_Buffing-FL = 1/Agt/02
</t>
        </r>
      </text>
    </comment>
    <comment ref="C365" authorId="1" shapeId="0">
      <text>
        <r>
          <rPr>
            <b/>
            <sz val="8"/>
            <color indexed="81"/>
            <rFont val="Tahoma"/>
            <family val="2"/>
          </rPr>
          <t>White Rose:</t>
        </r>
        <r>
          <rPr>
            <sz val="8"/>
            <color indexed="81"/>
            <rFont val="Tahoma"/>
            <family val="2"/>
          </rPr>
          <t xml:space="preserve">
from Sanding-FL to Painting (10/9/01)</t>
        </r>
      </text>
    </comment>
    <comment ref="C366" authorId="1" shapeId="0">
      <text>
        <r>
          <rPr>
            <sz val="8"/>
            <color indexed="81"/>
            <rFont val="Tahoma"/>
            <family val="2"/>
          </rPr>
          <t xml:space="preserve">1) W.House
2) Pianica = 16Agt01
3) Recorder = 4Sep02
4) PNC-KT = 1/okt/03
</t>
        </r>
      </text>
    </comment>
    <comment ref="C368" authorId="3" shapeId="0">
      <text>
        <r>
          <rPr>
            <sz val="8"/>
            <color indexed="81"/>
            <rFont val="Tahoma"/>
            <family val="2"/>
          </rPr>
          <t xml:space="preserve">1) SANDING-FL pindah ke sanding preparation per jun15
</t>
        </r>
      </text>
    </comment>
    <comment ref="C369" authorId="1" shapeId="0">
      <text>
        <r>
          <rPr>
            <sz val="8"/>
            <color indexed="81"/>
            <rFont val="Tahoma"/>
            <family val="2"/>
          </rPr>
          <t>1) Buffing-SAX
2) Buffing-FL = 17/Peb/03
3) Buffing-SAX = 10/Mar/03
4) Buffing-FL = 1/Jul/03
5) Buffing-SAX= 13/Okt/03
6) Buff_FL =27/okt/03
7) Buff_sax= 3/2/04</t>
        </r>
      </text>
    </comment>
    <comment ref="C370" authorId="3" shapeId="0">
      <text>
        <r>
          <rPr>
            <b/>
            <sz val="8"/>
            <color indexed="81"/>
            <rFont val="Tahoma"/>
            <family val="2"/>
          </rPr>
          <t>TJ 2000:
from PN-ASSY2</t>
        </r>
      </text>
    </comment>
    <comment ref="C371" authorId="5" shapeId="0">
      <text>
        <r>
          <rPr>
            <b/>
            <sz val="9"/>
            <color indexed="81"/>
            <rFont val="Tahoma"/>
            <family val="2"/>
          </rPr>
          <t>Dicky:</t>
        </r>
        <r>
          <rPr>
            <sz val="9"/>
            <color indexed="81"/>
            <rFont val="Tahoma"/>
            <family val="2"/>
          </rPr>
          <t xml:space="preserve">
mutasi GS per 03 feb 14</t>
        </r>
      </text>
    </comment>
    <comment ref="C376" authorId="1" shapeId="0">
      <text>
        <r>
          <rPr>
            <sz val="8"/>
            <color indexed="81"/>
            <rFont val="Tahoma"/>
            <family val="2"/>
          </rPr>
          <t>1) Sandin-FL
2) Lacquer-SAX =27/jan/03</t>
        </r>
      </text>
    </comment>
    <comment ref="C377" authorId="1" shapeId="0">
      <text>
        <r>
          <rPr>
            <sz val="8"/>
            <color indexed="81"/>
            <rFont val="Tahoma"/>
            <family val="2"/>
          </rPr>
          <t xml:space="preserve">1) Sanding-SAX
2) SubAssy-SAX = 6/Agt/02
</t>
        </r>
      </text>
    </comment>
    <comment ref="C379" authorId="1" shapeId="0">
      <text>
        <r>
          <rPr>
            <sz val="8"/>
            <color indexed="81"/>
            <rFont val="Tahoma"/>
            <family val="2"/>
          </rPr>
          <t xml:space="preserve">1) Solder-SAX
2) SubAssy-FL = 6/Agt/02
3) Tumbling-SAX=30/sep/02
4) Solder-FL = 24/okt/02
5) SubAssy-FL = 3/Des/02
</t>
        </r>
      </text>
    </comment>
    <comment ref="C380" authorId="1" shapeId="0">
      <text>
        <r>
          <rPr>
            <sz val="8"/>
            <color indexed="81"/>
            <rFont val="Tahoma"/>
            <family val="2"/>
          </rPr>
          <t>1) Solder-SAX
2) Solder-FL = 6/Agt/02</t>
        </r>
      </text>
    </comment>
    <comment ref="C382" authorId="1" shapeId="0">
      <text>
        <r>
          <rPr>
            <sz val="8"/>
            <color indexed="81"/>
            <rFont val="Tahoma"/>
            <family val="2"/>
          </rPr>
          <t xml:space="preserve">1) Solder-SAX
2) CL-Body = 1/Meii/03
</t>
        </r>
      </text>
    </comment>
    <comment ref="C385" authorId="1" shapeId="0">
      <text>
        <r>
          <rPr>
            <sz val="8"/>
            <color indexed="81"/>
            <rFont val="Tahoma"/>
            <family val="2"/>
          </rPr>
          <t>1) QC_Buff-Sax
2) Buffing-Sax = 1/Peb/02
3) SubAssy-FL = 14/Mar/03
4) BI Office = 18/2/04</t>
        </r>
      </text>
    </comment>
    <comment ref="C386" authorId="1" shapeId="0">
      <text>
        <r>
          <rPr>
            <sz val="8"/>
            <color indexed="81"/>
            <rFont val="Tahoma"/>
            <family val="2"/>
          </rPr>
          <t xml:space="preserve">1) QC_Sax
2) Buff-Sax = 1/Peb/02
</t>
        </r>
      </text>
    </comment>
    <comment ref="C389" authorId="1" shapeId="0">
      <text>
        <r>
          <rPr>
            <b/>
            <sz val="8"/>
            <color indexed="81"/>
            <rFont val="Tahoma"/>
            <family val="2"/>
          </rPr>
          <t>White Rose:</t>
        </r>
        <r>
          <rPr>
            <sz val="8"/>
            <color indexed="81"/>
            <rFont val="Tahoma"/>
            <family val="2"/>
          </rPr>
          <t xml:space="preserve">
From W.House (16/8/01)</t>
        </r>
      </text>
    </comment>
    <comment ref="C392" authorId="1" shapeId="0">
      <text>
        <r>
          <rPr>
            <sz val="8"/>
            <color indexed="81"/>
            <rFont val="Tahoma"/>
            <family val="2"/>
          </rPr>
          <t>1) QC_Paint-Sax
2) Painting-Sax = 1/Peb/02
3) Stock Room_Sax = 18Mar02</t>
        </r>
      </text>
    </comment>
    <comment ref="C393" authorId="1" shapeId="0">
      <text>
        <r>
          <rPr>
            <sz val="8"/>
            <color indexed="81"/>
            <rFont val="Tahoma"/>
            <family val="2"/>
          </rPr>
          <t>1)Solder-sax
2) Solder-sax/OT = 10Apr02
3) Buff-FL = 26/Jun/02
4) Buff-FLBody = 1/7/02
WKK PER 1 JULI 15</t>
        </r>
      </text>
    </comment>
    <comment ref="C395" authorId="1" shapeId="0">
      <text>
        <r>
          <rPr>
            <sz val="8"/>
            <color indexed="81"/>
            <rFont val="Tahoma"/>
            <family val="2"/>
          </rPr>
          <t xml:space="preserve">1) Solder-FL 
2) Painting =7Jan02
3) Stock Room = 15Mei02
4) Tumbling-FL = 24/okt/02
</t>
        </r>
      </text>
    </comment>
    <comment ref="C399" authorId="1" shapeId="0">
      <text>
        <r>
          <rPr>
            <sz val="8"/>
            <color indexed="81"/>
            <rFont val="Tahoma"/>
            <family val="2"/>
          </rPr>
          <t xml:space="preserve">1) SubAssy-SAX 
2) SubAssy-FL = 29/1/3
</t>
        </r>
      </text>
    </comment>
    <comment ref="C400" authorId="2" shapeId="0">
      <text>
        <r>
          <rPr>
            <sz val="8"/>
            <color indexed="81"/>
            <rFont val="Tahoma"/>
            <family val="2"/>
          </rPr>
          <t>1) SubAssy-SAX = 8/sep/03
2) BI-Office/KT = 8/sep/03
3) SubAssy-SAX = 13/Okt/03
4) BI_Train = 4/nop/03</t>
        </r>
      </text>
    </comment>
    <comment ref="C401" authorId="7" shapeId="0">
      <text>
        <r>
          <rPr>
            <sz val="8"/>
            <color indexed="81"/>
            <rFont val="Tahoma"/>
            <family val="2"/>
          </rPr>
          <t>1) SubAssy-SAX
2) Solder-FL = 5/Jun/03
3) QC-whouse = 13/Jun/03</t>
        </r>
      </text>
    </comment>
    <comment ref="C402" authorId="1" shapeId="0">
      <text>
        <r>
          <rPr>
            <sz val="8"/>
            <color indexed="81"/>
            <rFont val="Tahoma"/>
            <family val="2"/>
          </rPr>
          <t>1) Tanpo-FL
2) Assy-FL = 13/peb/03
3) SubAssy-FL = 9/Jun/03</t>
        </r>
      </text>
    </comment>
    <comment ref="C404" authorId="2" shapeId="0">
      <text>
        <r>
          <rPr>
            <sz val="8"/>
            <color indexed="81"/>
            <rFont val="Tahoma"/>
            <family val="2"/>
          </rPr>
          <t>1) Plating-SAX 
2) Plating-FL = 6/Okt/03</t>
        </r>
      </text>
    </comment>
    <comment ref="C405" authorId="2" shapeId="0">
      <text>
        <r>
          <rPr>
            <sz val="8"/>
            <color indexed="81"/>
            <rFont val="Tahoma"/>
            <family val="2"/>
          </rPr>
          <t>1) Lacquer-SAX
2) Solder-SAX = 01/Agt/03
3) SubAssy_FL = 4/nop/03</t>
        </r>
      </text>
    </comment>
    <comment ref="C406" authorId="1" shapeId="0">
      <text>
        <r>
          <rPr>
            <sz val="8"/>
            <color indexed="81"/>
            <rFont val="Tahoma"/>
            <family val="2"/>
          </rPr>
          <t xml:space="preserve">1) Painting-SAX
2) Stock Room = 6/Agt/02
</t>
        </r>
      </text>
    </comment>
    <comment ref="C409" authorId="1" shapeId="0">
      <text>
        <r>
          <rPr>
            <sz val="8"/>
            <color indexed="81"/>
            <rFont val="Tahoma"/>
            <family val="2"/>
          </rPr>
          <t xml:space="preserve">1) Buffing-SAX
2) Tumbl-Repair = 9Sep02
</t>
        </r>
      </text>
    </comment>
    <comment ref="C412" authorId="1" shapeId="0">
      <text>
        <r>
          <rPr>
            <sz val="8"/>
            <color indexed="81"/>
            <rFont val="Tahoma"/>
            <family val="2"/>
          </rPr>
          <t xml:space="preserve">1) SubAssy-Sax
2) SubAssy-CL = 15Mei02
3) SubAssy-FL = 2Sep02
</t>
        </r>
      </text>
    </comment>
    <comment ref="C416" authorId="1" shapeId="0">
      <text>
        <r>
          <rPr>
            <sz val="8"/>
            <color indexed="81"/>
            <rFont val="Tahoma"/>
            <family val="2"/>
          </rPr>
          <t>1) Painting-Sax
2) Stock Room = 16Mei02</t>
        </r>
      </text>
    </comment>
    <comment ref="C418" authorId="1" shapeId="0">
      <text>
        <r>
          <rPr>
            <sz val="8"/>
            <color indexed="81"/>
            <rFont val="Tahoma"/>
            <family val="2"/>
          </rPr>
          <t xml:space="preserve">1) SubAssy-SAX
2) Assy-SAX
</t>
        </r>
      </text>
    </comment>
    <comment ref="C420" authorId="2" shapeId="0">
      <text>
        <r>
          <rPr>
            <b/>
            <sz val="8"/>
            <color indexed="81"/>
            <rFont val="Tahoma"/>
            <family val="2"/>
          </rPr>
          <t>Personnel Section:</t>
        </r>
        <r>
          <rPr>
            <sz val="8"/>
            <color indexed="81"/>
            <rFont val="Tahoma"/>
            <family val="2"/>
          </rPr>
          <t xml:space="preserve">
1) Plating
2) CL Body
3) Lacquering=1/3/04</t>
        </r>
      </text>
    </comment>
    <comment ref="C421" authorId="5" shapeId="0">
      <text>
        <r>
          <rPr>
            <b/>
            <sz val="9"/>
            <color indexed="81"/>
            <rFont val="Tahoma"/>
            <family val="2"/>
          </rPr>
          <t>Dicky:</t>
        </r>
        <r>
          <rPr>
            <sz val="9"/>
            <color indexed="81"/>
            <rFont val="Tahoma"/>
            <family val="2"/>
          </rPr>
          <t xml:space="preserve">
mutasi GS per 03 feb 14</t>
        </r>
      </text>
    </comment>
    <comment ref="C429" authorId="1" shapeId="0">
      <text>
        <r>
          <rPr>
            <sz val="8"/>
            <color indexed="81"/>
            <rFont val="Tahoma"/>
            <family val="2"/>
          </rPr>
          <t xml:space="preserve">1) Barel
2) Buff-FLBody (9/11/01)
</t>
        </r>
      </text>
    </comment>
    <comment ref="C432" authorId="1" shapeId="0">
      <text>
        <r>
          <rPr>
            <sz val="8"/>
            <color indexed="81"/>
            <rFont val="Tahoma"/>
            <family val="2"/>
          </rPr>
          <t xml:space="preserve">1) Plating-Sax
2) Stock Room-SAX=18Mar02
3) Plating-SAX=3/okt/02
</t>
        </r>
      </text>
    </comment>
    <comment ref="C433" authorId="1" shapeId="0">
      <text>
        <r>
          <rPr>
            <sz val="8"/>
            <color indexed="81"/>
            <rFont val="Tahoma"/>
            <family val="2"/>
          </rPr>
          <t xml:space="preserve">1) QC_Plat-FL
2) Plating-FL = 1/Peb/02
3) Stock Room_FL = 18Mar02
4) SubAssy-FL = 1Apr03
</t>
        </r>
      </text>
    </comment>
    <comment ref="C434" authorId="1" shapeId="0">
      <text>
        <r>
          <rPr>
            <sz val="8"/>
            <color indexed="81"/>
            <rFont val="Tahoma"/>
            <family val="2"/>
          </rPr>
          <t xml:space="preserve">1)QC_Buff-FLB
2)Buff-FLBody = 1/Peb/02
3)Buff-SAX = 3/Peb/03
</t>
        </r>
      </text>
    </comment>
    <comment ref="C435" authorId="1" shapeId="0">
      <text>
        <r>
          <rPr>
            <sz val="8"/>
            <color indexed="81"/>
            <rFont val="Tahoma"/>
            <family val="2"/>
          </rPr>
          <t>1) QC_Plat-Cl
2) Plating-CL = 1/Peb/02
3) Stock Room_CL = 18Mar02</t>
        </r>
      </text>
    </comment>
    <comment ref="C437" authorId="1" shapeId="0">
      <text>
        <r>
          <rPr>
            <sz val="8"/>
            <color indexed="81"/>
            <rFont val="Tahoma"/>
            <family val="2"/>
          </rPr>
          <t xml:space="preserve">1) Buffing-SAX
2) CL-Body = 1/Mei/03
</t>
        </r>
      </text>
    </comment>
    <comment ref="C440" authorId="1" shapeId="0">
      <text>
        <r>
          <rPr>
            <sz val="8"/>
            <color indexed="81"/>
            <rFont val="Tahoma"/>
            <family val="2"/>
          </rPr>
          <t xml:space="preserve">1) Tanpo-FL
2) SubAssy-SAX=16/sep/02
3) SubAssy-CL = 16/Jun/03
4) Buffing_FK-Body = 17/nop/03
</t>
        </r>
      </text>
    </comment>
    <comment ref="C443" authorId="2" shapeId="0">
      <text>
        <r>
          <rPr>
            <sz val="8"/>
            <color indexed="81"/>
            <rFont val="Tahoma"/>
            <family val="2"/>
          </rPr>
          <t>1) Case
2) REC_Assy = 1/sep/03
3) Case = 1/nov/03</t>
        </r>
      </text>
    </comment>
    <comment ref="C446" authorId="1" shapeId="0">
      <text>
        <r>
          <rPr>
            <sz val="8"/>
            <color indexed="81"/>
            <rFont val="Tahoma"/>
            <family val="2"/>
          </rPr>
          <t xml:space="preserve">1) Tumbling-FL
2) Buffing-SAX = 19/Mar/03
</t>
        </r>
      </text>
    </comment>
    <comment ref="C447" authorId="1" shapeId="0">
      <text>
        <r>
          <rPr>
            <sz val="8"/>
            <color indexed="81"/>
            <rFont val="Tahoma"/>
            <family val="2"/>
          </rPr>
          <t>1) Buffing-Repair
2) Buffing-SAX = 10Sep02
3) BI-Office_KT = 13/Okt/03</t>
        </r>
      </text>
    </comment>
    <comment ref="C449" authorId="1" shapeId="0">
      <text>
        <r>
          <rPr>
            <sz val="8"/>
            <color indexed="81"/>
            <rFont val="Tahoma"/>
            <family val="2"/>
          </rPr>
          <t xml:space="preserve">1) Tanpo-FL
2) CL-Body = 1/Mei/03
</t>
        </r>
      </text>
    </comment>
    <comment ref="C451" authorId="1" shapeId="0">
      <text>
        <r>
          <rPr>
            <sz val="8"/>
            <color indexed="81"/>
            <rFont val="Tahoma"/>
            <family val="2"/>
          </rPr>
          <t xml:space="preserve">1) QC_Buff-FL
2) Buffing-FL = 1/Peb/02
3) QC_CL-Body = 5/Jun/03
</t>
        </r>
      </text>
    </comment>
    <comment ref="C453" authorId="1" shapeId="0">
      <text>
        <r>
          <rPr>
            <sz val="8"/>
            <color indexed="81"/>
            <rFont val="Tahoma"/>
            <family val="2"/>
          </rPr>
          <t xml:space="preserve">1) Buffing-SAX
2) CL-Body = 1/Mei/03
</t>
        </r>
      </text>
    </comment>
    <comment ref="C456" authorId="1" shapeId="0">
      <text>
        <r>
          <rPr>
            <sz val="8"/>
            <color indexed="81"/>
            <rFont val="Tahoma"/>
            <family val="2"/>
          </rPr>
          <t xml:space="preserve">1) Repair
2) StockRoom=11Mar02
</t>
        </r>
      </text>
    </comment>
    <comment ref="C458" authorId="1" shapeId="0">
      <text>
        <r>
          <rPr>
            <sz val="8"/>
            <color indexed="81"/>
            <rFont val="Tahoma"/>
            <family val="2"/>
          </rPr>
          <t xml:space="preserve">1) Repair
2) OP1/Buff-Flbody_R = 27Peb02
</t>
        </r>
      </text>
    </comment>
    <comment ref="C459" authorId="1" shapeId="0">
      <text>
        <r>
          <rPr>
            <sz val="8"/>
            <color indexed="81"/>
            <rFont val="Tahoma"/>
            <family val="2"/>
          </rPr>
          <t xml:space="preserve">1) Repair
2) Barel = 11Mar02
</t>
        </r>
      </text>
    </comment>
    <comment ref="C464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MUTASI Payroll PER 1 MEI 2015</t>
        </r>
      </text>
    </comment>
    <comment ref="C465" authorId="1" shapeId="0">
      <text>
        <r>
          <rPr>
            <sz val="8"/>
            <color indexed="81"/>
            <rFont val="Tahoma"/>
            <family val="2"/>
          </rPr>
          <t>1) QC-WH
2) Recorder-Assy=26Jun02
3) PNC-Fix.Plate = 1/Agt/03
4) PNC-Fix.AC = 1/Okt/03</t>
        </r>
      </text>
    </comment>
    <comment ref="C469" authorId="1" shapeId="0">
      <text>
        <r>
          <rPr>
            <b/>
            <sz val="8"/>
            <color indexed="81"/>
            <rFont val="Tahoma"/>
            <family val="2"/>
          </rPr>
          <t>White Rose:</t>
        </r>
        <r>
          <rPr>
            <sz val="8"/>
            <color indexed="81"/>
            <rFont val="Tahoma"/>
            <family val="2"/>
          </rPr>
          <t xml:space="preserve">
1) Buffing-FL
2) Buffing-Sax (20/10/01)
3) Buff_FL = 30/okt/03</t>
        </r>
      </text>
    </comment>
    <comment ref="C470" authorId="1" shapeId="0">
      <text>
        <r>
          <rPr>
            <sz val="8"/>
            <color indexed="81"/>
            <rFont val="Tahoma"/>
            <family val="2"/>
          </rPr>
          <t>1) Buff-SAX
2) Buff-FL = 5/Agt/02
3) Buff- Sax= 3/2/04</t>
        </r>
      </text>
    </comment>
    <comment ref="C471" authorId="2" shapeId="0">
      <text>
        <r>
          <rPr>
            <b/>
            <sz val="8"/>
            <color indexed="81"/>
            <rFont val="Tahoma"/>
            <family val="2"/>
          </rPr>
          <t>Personnel Section:</t>
        </r>
        <r>
          <rPr>
            <sz val="8"/>
            <color indexed="81"/>
            <rFont val="Tahoma"/>
            <family val="2"/>
          </rPr>
          <t xml:space="preserve">
1) Buffing Flute
2) Sax C. Half: 1/3/04 dst</t>
        </r>
      </text>
    </comment>
    <comment ref="C478" authorId="2" shapeId="0">
      <text>
        <r>
          <rPr>
            <b/>
            <sz val="8"/>
            <color indexed="81"/>
            <rFont val="Tahoma"/>
            <family val="2"/>
          </rPr>
          <t>Personnel Section:</t>
        </r>
        <r>
          <rPr>
            <sz val="8"/>
            <color indexed="81"/>
            <rFont val="Tahoma"/>
            <family val="2"/>
          </rPr>
          <t xml:space="preserve">
1) Soldering FL
2) BI Office = 1/3/04</t>
        </r>
      </text>
    </comment>
    <comment ref="C479" authorId="1" shapeId="0">
      <text>
        <r>
          <rPr>
            <sz val="8"/>
            <color indexed="81"/>
            <rFont val="Tahoma"/>
            <family val="2"/>
          </rPr>
          <t xml:space="preserve">1) Solder-FL
2) Tumbling-FL = 2/Des/02
</t>
        </r>
      </text>
    </comment>
    <comment ref="C481" authorId="1" shapeId="0">
      <text>
        <r>
          <rPr>
            <sz val="8"/>
            <color indexed="81"/>
            <rFont val="Tahoma"/>
            <family val="2"/>
          </rPr>
          <t>1) Painting-SAX 
2) Stock Room = 6/Agt/02</t>
        </r>
      </text>
    </comment>
    <comment ref="C482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pindah dari solder sax tenor ke solder sax key per jun15</t>
        </r>
      </text>
    </comment>
    <comment ref="C485" authorId="1" shapeId="0">
      <text>
        <r>
          <rPr>
            <sz val="8"/>
            <color indexed="81"/>
            <rFont val="Tahoma"/>
            <family val="2"/>
          </rPr>
          <t xml:space="preserve">1) Ptetap =1/Agt/02
</t>
        </r>
      </text>
    </comment>
    <comment ref="C486" authorId="1" shapeId="0">
      <text>
        <r>
          <rPr>
            <sz val="8"/>
            <color indexed="81"/>
            <rFont val="Tahoma"/>
            <family val="2"/>
          </rPr>
          <t xml:space="preserve">1) Ptetap = 1/Agt/02
</t>
        </r>
      </text>
    </comment>
    <comment ref="C487" authorId="1" shapeId="0">
      <text>
        <r>
          <rPr>
            <sz val="8"/>
            <color indexed="81"/>
            <rFont val="Tahoma"/>
            <family val="2"/>
          </rPr>
          <t xml:space="preserve">1) Ptetap = 1/Agt/02
</t>
        </r>
      </text>
    </comment>
    <comment ref="C488" authorId="1" shapeId="0">
      <text>
        <r>
          <rPr>
            <sz val="8"/>
            <color indexed="81"/>
            <rFont val="Tahoma"/>
            <family val="2"/>
          </rPr>
          <t xml:space="preserve">1) Ptetap = 1/Agt/02
</t>
        </r>
      </text>
    </comment>
    <comment ref="C489" authorId="1" shapeId="0">
      <text>
        <r>
          <rPr>
            <sz val="8"/>
            <color indexed="81"/>
            <rFont val="Tahoma"/>
            <family val="2"/>
          </rPr>
          <t xml:space="preserve">1) Repair
2) Barel = 11Mar02
3) Ptetap = 1/Agt/02
</t>
        </r>
      </text>
    </comment>
    <comment ref="C490" authorId="1" shapeId="0">
      <text>
        <r>
          <rPr>
            <sz val="8"/>
            <color indexed="81"/>
            <rFont val="Tahoma"/>
            <family val="2"/>
          </rPr>
          <t xml:space="preserve">1) Ptetap = 1/Agt/02
</t>
        </r>
      </text>
    </comment>
    <comment ref="C491" authorId="1" shapeId="0">
      <text>
        <r>
          <rPr>
            <sz val="8"/>
            <color indexed="81"/>
            <rFont val="Tahoma"/>
            <family val="2"/>
          </rPr>
          <t>1) Solder-SAX
2) Solder_OT = 2Apr02
3) Ptetap = 1/Agt/02</t>
        </r>
      </text>
    </comment>
    <comment ref="C492" authorId="1" shapeId="0">
      <text>
        <r>
          <rPr>
            <sz val="8"/>
            <color indexed="81"/>
            <rFont val="Tahoma"/>
            <family val="2"/>
          </rPr>
          <t xml:space="preserve">1) Repair
2) Solder-Other=11Mar02
3) Ptetap = 1/Agt/02
</t>
        </r>
      </text>
    </comment>
    <comment ref="C493" authorId="1" shapeId="0">
      <text>
        <r>
          <rPr>
            <sz val="8"/>
            <color indexed="81"/>
            <rFont val="Tahoma"/>
            <family val="2"/>
          </rPr>
          <t>1) Ptetap = 1/Agt/02
2) Buff_FLBody
3) BI-Office = 4/nop/03
4) Sold. FL= 3/2/04</t>
        </r>
      </text>
    </comment>
    <comment ref="C495" authorId="1" shapeId="0">
      <text>
        <r>
          <rPr>
            <sz val="8"/>
            <color indexed="81"/>
            <rFont val="Tahoma"/>
            <family val="2"/>
          </rPr>
          <t xml:space="preserve">1) Ptetap = 28/Agt/02
</t>
        </r>
      </text>
    </comment>
    <comment ref="C496" authorId="1" shapeId="0">
      <text>
        <r>
          <rPr>
            <sz val="8"/>
            <color indexed="81"/>
            <rFont val="Tahoma"/>
            <family val="2"/>
          </rPr>
          <t xml:space="preserve">1) Ptetap = 28/Agt/02
</t>
        </r>
      </text>
    </comment>
    <comment ref="C497" authorId="1" shapeId="0">
      <text>
        <r>
          <rPr>
            <sz val="8"/>
            <color indexed="81"/>
            <rFont val="Tahoma"/>
            <family val="2"/>
          </rPr>
          <t xml:space="preserve">1) Tanpo-FL (24/9/01)
2) Sub-SAX = 1/Nop/01
3) Tanpo-FL = 10/Jun/02
4) Ptetap = 28/Agt/02
</t>
        </r>
      </text>
    </comment>
    <comment ref="C498" authorId="1" shapeId="0">
      <text>
        <r>
          <rPr>
            <sz val="8"/>
            <color indexed="81"/>
            <rFont val="Tahoma"/>
            <family val="2"/>
          </rPr>
          <t>1) TANPO-FL (24/9/01)
2) Sub-SAX = 1/Nop/01
3) Tanpo-FL = 10/Jun/02
4) Ptetap = 28/Agt/02
5) SubAssy-SAX = 4/Mar/03</t>
        </r>
      </text>
    </comment>
    <comment ref="C499" authorId="1" shapeId="0">
      <text>
        <r>
          <rPr>
            <sz val="8"/>
            <color indexed="81"/>
            <rFont val="Tahoma"/>
            <family val="2"/>
          </rPr>
          <t xml:space="preserve">1) Ptetap = 28/Agt/02
2) Maintenance
3) Recorder-maint = 22Agt02
</t>
        </r>
      </text>
    </comment>
    <comment ref="C500" authorId="1" shapeId="0">
      <text>
        <r>
          <rPr>
            <sz val="8"/>
            <color indexed="81"/>
            <rFont val="Tahoma"/>
            <family val="2"/>
          </rPr>
          <t xml:space="preserve">1) Plating
2)Workshop = 27/jan/03
</t>
        </r>
      </text>
    </comment>
    <comment ref="C501" authorId="1" shapeId="0">
      <text>
        <r>
          <rPr>
            <b/>
            <sz val="8"/>
            <color indexed="81"/>
            <rFont val="Tahoma"/>
            <family val="2"/>
          </rPr>
          <t>White Rose:</t>
        </r>
        <r>
          <rPr>
            <sz val="8"/>
            <color indexed="81"/>
            <rFont val="Tahoma"/>
            <family val="2"/>
          </rPr>
          <t xml:space="preserve">
1) SubAssy-FL
2) Buffing-Sax (20/10/01)</t>
        </r>
      </text>
    </comment>
    <comment ref="C502" authorId="2" shapeId="0">
      <text>
        <r>
          <rPr>
            <sz val="8"/>
            <color indexed="81"/>
            <rFont val="Tahoma"/>
            <family val="2"/>
          </rPr>
          <t xml:space="preserve">1) SubAssy_SAX
2) Sub Assy_FL = 4/nop/03
</t>
        </r>
      </text>
    </comment>
    <comment ref="C504" authorId="2" shapeId="0">
      <text>
        <r>
          <rPr>
            <b/>
            <sz val="8"/>
            <color indexed="81"/>
            <rFont val="Tahoma"/>
            <family val="2"/>
          </rPr>
          <t>Personnel Section:</t>
        </r>
        <r>
          <rPr>
            <sz val="8"/>
            <color indexed="81"/>
            <rFont val="Tahoma"/>
            <family val="2"/>
          </rPr>
          <t xml:space="preserve">
Staf III
Staf IV : 1 April 2004</t>
        </r>
      </text>
    </comment>
    <comment ref="C505" authorId="2" shapeId="0">
      <text>
        <r>
          <rPr>
            <sz val="8"/>
            <color indexed="81"/>
            <rFont val="Tahoma"/>
            <family val="2"/>
          </rPr>
          <t>1) Chief II = 4 Peb 04</t>
        </r>
      </text>
    </comment>
    <comment ref="C510" authorId="2" shapeId="0">
      <text>
        <r>
          <rPr>
            <sz val="8"/>
            <color indexed="81"/>
            <rFont val="Tahoma"/>
            <family val="2"/>
          </rPr>
          <t xml:space="preserve">1) Lacquering
2) Plating = 2/Jul/03
</t>
        </r>
      </text>
    </comment>
    <comment ref="C512" authorId="1" shapeId="0">
      <text>
        <r>
          <rPr>
            <sz val="8"/>
            <color indexed="81"/>
            <rFont val="Tahoma"/>
            <family val="2"/>
          </rPr>
          <t>1) Plating-FL
2) StockRoomQC =27/jan/03
3) Sroom-SAX = 10/nop/03</t>
        </r>
      </text>
    </comment>
    <comment ref="C513" authorId="1" shapeId="0">
      <text>
        <r>
          <rPr>
            <sz val="8"/>
            <color indexed="81"/>
            <rFont val="Tahoma"/>
            <family val="2"/>
          </rPr>
          <t xml:space="preserve">1) Maintenance
2) Recorder_maint = 1Mei02
</t>
        </r>
      </text>
    </comment>
    <comment ref="C518" authorId="1" shapeId="0">
      <text>
        <r>
          <rPr>
            <sz val="8"/>
            <color indexed="81"/>
            <rFont val="Tahoma"/>
            <family val="2"/>
          </rPr>
          <t xml:space="preserve">1) Solder-Cl
2) Solder-FL = 6/Agt/02
</t>
        </r>
      </text>
    </comment>
    <comment ref="C520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WKK PER  1 JULI 15</t>
        </r>
      </text>
    </comment>
    <comment ref="C526" authorId="1" shapeId="0">
      <text>
        <r>
          <rPr>
            <sz val="8"/>
            <color indexed="81"/>
            <rFont val="Tahoma"/>
            <family val="2"/>
          </rPr>
          <t xml:space="preserve">1) Tumbling-FL
2) SubAssy-SAX = 2/Des/02
</t>
        </r>
      </text>
    </comment>
    <comment ref="C529" authorId="1" shapeId="0">
      <text>
        <r>
          <rPr>
            <sz val="8"/>
            <color indexed="81"/>
            <rFont val="Tahoma"/>
            <family val="2"/>
          </rPr>
          <t xml:space="preserve">1) Sanding-Sax
2) Recorder = 11Mar02
</t>
        </r>
      </text>
    </comment>
    <comment ref="C530" authorId="1" shapeId="0">
      <text>
        <r>
          <rPr>
            <sz val="8"/>
            <color indexed="81"/>
            <rFont val="Tahoma"/>
            <family val="2"/>
          </rPr>
          <t xml:space="preserve">1) Sanding-SAX
2) SubAssy-CL = 25/Jun/02
3) SubAssy-FL = 6/Agt/02
</t>
        </r>
      </text>
    </comment>
    <comment ref="C537" authorId="1" shapeId="0">
      <text>
        <r>
          <rPr>
            <sz val="8"/>
            <color indexed="81"/>
            <rFont val="Tahoma"/>
            <family val="2"/>
          </rPr>
          <t>1) WKK_Barel = 1/Agt/02
2) CL-Body = 1/Mei/03</t>
        </r>
      </text>
    </comment>
    <comment ref="C538" authorId="1" shapeId="0">
      <text>
        <r>
          <rPr>
            <sz val="8"/>
            <color indexed="81"/>
            <rFont val="Tahoma"/>
            <family val="2"/>
          </rPr>
          <t xml:space="preserve">1) Sanding-Sax
2) SubAssy-Sax = 26Mar02
</t>
        </r>
      </text>
    </comment>
    <comment ref="C543" authorId="1" shapeId="0">
      <text>
        <r>
          <rPr>
            <sz val="8"/>
            <color indexed="81"/>
            <rFont val="Tahoma"/>
            <family val="2"/>
          </rPr>
          <t xml:space="preserve">1) Sub Assy-Sax
2) Solder-FL = 15Mei02
</t>
        </r>
      </text>
    </comment>
    <comment ref="C544" authorId="1" shapeId="0">
      <text>
        <r>
          <rPr>
            <sz val="8"/>
            <color indexed="81"/>
            <rFont val="Tahoma"/>
            <family val="2"/>
          </rPr>
          <t>1) Tanpo-FL 
2) SubAssy-FL = 29/1/03</t>
        </r>
      </text>
    </comment>
    <comment ref="C545" authorId="1" shapeId="0">
      <text>
        <r>
          <rPr>
            <sz val="8"/>
            <color indexed="81"/>
            <rFont val="Tahoma"/>
            <family val="2"/>
          </rPr>
          <t xml:space="preserve">1) SubAssy-Sax
2) Painting = 15Mei02
3) Buffing-SAX = 5July02
4) Painting = 5Sep02
</t>
        </r>
      </text>
    </comment>
    <comment ref="C548" authorId="1" shapeId="0">
      <text>
        <r>
          <rPr>
            <sz val="8"/>
            <color indexed="81"/>
            <rFont val="Tahoma"/>
            <family val="2"/>
          </rPr>
          <t>1) Rec-Assy
2) Rec-Inj = 4/Mar/03
3) Rec-assy = 1/Okt/03
4) PNC-Fix.A.C = 27/Okt/03
5) REC = 1/nop/03</t>
        </r>
      </text>
    </comment>
    <comment ref="C551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WKK PER 1 JULI 15</t>
        </r>
      </text>
    </comment>
    <comment ref="C553" authorId="2" shapeId="0">
      <text>
        <r>
          <rPr>
            <sz val="8"/>
            <color indexed="81"/>
            <rFont val="Tahoma"/>
            <family val="2"/>
          </rPr>
          <t>1) SubAssy-FL
2) Tumbling-FL = 9/Jun/03
3) Buffing-CL = 8/Sep/03
4) Buffing FL
5) BI Office= 1/3/04</t>
        </r>
      </text>
    </comment>
    <comment ref="L553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OP 2 per 1 okt 15</t>
        </r>
      </text>
    </comment>
    <comment ref="C555" authorId="1" shapeId="0">
      <text>
        <r>
          <rPr>
            <sz val="8"/>
            <color indexed="81"/>
            <rFont val="Tahoma"/>
            <family val="2"/>
          </rPr>
          <t xml:space="preserve">1) Lacquer-SAX
2) StockRoom = 24/Peb/03
</t>
        </r>
      </text>
    </comment>
    <comment ref="C557" authorId="5" shapeId="0">
      <text>
        <r>
          <rPr>
            <b/>
            <sz val="8"/>
            <color indexed="81"/>
            <rFont val="Tahoma"/>
            <family val="2"/>
          </rPr>
          <t>Dicky:</t>
        </r>
        <r>
          <rPr>
            <sz val="8"/>
            <color indexed="81"/>
            <rFont val="Tahoma"/>
            <family val="2"/>
          </rPr>
          <t xml:space="preserve">
MUTASI 1C PER 16 OKT 13</t>
        </r>
      </text>
    </comment>
    <comment ref="C561" authorId="2" shapeId="0">
      <text>
        <r>
          <rPr>
            <b/>
            <sz val="8"/>
            <color indexed="81"/>
            <rFont val="Tahoma"/>
            <family val="2"/>
          </rPr>
          <t>Personnel Section:</t>
        </r>
        <r>
          <rPr>
            <sz val="8"/>
            <color indexed="81"/>
            <rFont val="Tahoma"/>
            <family val="2"/>
          </rPr>
          <t xml:space="preserve">
1) sold. FL
2) BI Office
3) Tumb. Sax= 3/2/04</t>
        </r>
      </text>
    </comment>
    <comment ref="C562" authorId="2" shapeId="0">
      <text>
        <r>
          <rPr>
            <sz val="8"/>
            <color indexed="81"/>
            <rFont val="Tahoma"/>
            <family val="2"/>
          </rPr>
          <t>1) SubAssy-FL 
2) Assy-FL = 8/Sep/03
3) BI-Office_KT = 20/Okt/03
4) Assy FL</t>
        </r>
      </text>
    </comment>
    <comment ref="C563" authorId="1" shapeId="0">
      <text>
        <r>
          <rPr>
            <sz val="8"/>
            <color indexed="81"/>
            <rFont val="Tahoma"/>
            <family val="2"/>
          </rPr>
          <t xml:space="preserve">1) SubAssy-FL
2) Buffing-FL = 13/mar/03
</t>
        </r>
      </text>
    </comment>
    <comment ref="C566" authorId="2" shapeId="0">
      <text>
        <r>
          <rPr>
            <sz val="8"/>
            <color indexed="81"/>
            <rFont val="Tahoma"/>
            <family val="2"/>
          </rPr>
          <t xml:space="preserve">1) Buffing-CL/kensha
2) Buffing-CL
3) CL-Body = 1/Sep/03
</t>
        </r>
      </text>
    </comment>
    <comment ref="C568" authorId="2" shapeId="0">
      <text>
        <r>
          <rPr>
            <sz val="8"/>
            <color indexed="81"/>
            <rFont val="Tahoma"/>
            <family val="2"/>
          </rPr>
          <t>1) CL-Body
2) Plating_FL-Body = 4/jun/03
3) CL-Body = 4/Jul/03</t>
        </r>
      </text>
    </comment>
    <comment ref="C569" authorId="2" shapeId="0">
      <text>
        <r>
          <rPr>
            <sz val="8"/>
            <color indexed="81"/>
            <rFont val="Tahoma"/>
            <family val="2"/>
          </rPr>
          <t>1) CL-Body
2) Solder-SAX = 4/Jun/03
3) QC_W.house = 13/Jun/03
4) CL-Body = 8/Juli/03</t>
        </r>
      </text>
    </comment>
    <comment ref="C570" authorId="2" shapeId="0">
      <text>
        <r>
          <rPr>
            <sz val="8"/>
            <color indexed="81"/>
            <rFont val="Tahoma"/>
            <family val="2"/>
          </rPr>
          <t>1) CL-Body
2) Solder-SAX = 4/Jun/03
3) SubAss-FL = 19/Jun/03
4) CL-Body = 3/Jul/03</t>
        </r>
      </text>
    </comment>
    <comment ref="C571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mutasi dari workshop ke IP1 per 14sep15</t>
        </r>
      </text>
    </comment>
    <comment ref="C632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mutasi staf 1 per apr 13</t>
        </r>
      </text>
    </comment>
    <comment ref="L632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staf 2 per 1 okt 15</t>
        </r>
      </text>
    </comment>
    <comment ref="C648" authorId="1" shapeId="0">
      <text>
        <r>
          <rPr>
            <sz val="8"/>
            <color indexed="81"/>
            <rFont val="Tahoma"/>
            <family val="2"/>
          </rPr>
          <t xml:space="preserve">1) QC-FL
2) Assy-FL = 31/okt/02
</t>
        </r>
      </text>
    </comment>
    <comment ref="C663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mutasi staf 1 per apr13</t>
        </r>
      </text>
    </comment>
    <comment ref="L691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staf 3 per 1 okt 15</t>
        </r>
      </text>
    </comment>
    <comment ref="C701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mutasi dari OP2 ke staf 1 per 1 okt 15</t>
        </r>
      </text>
    </comment>
    <comment ref="C702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mutasi ke GA per jun14</t>
        </r>
      </text>
    </comment>
    <comment ref="C709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OP 2 ke staf 1 per apr13</t>
        </r>
      </text>
    </comment>
    <comment ref="B719" authorId="5" shapeId="0">
      <text>
        <r>
          <rPr>
            <b/>
            <sz val="8"/>
            <color indexed="81"/>
            <rFont val="Tahoma"/>
            <family val="2"/>
          </rPr>
          <t>Dicky:</t>
        </r>
        <r>
          <rPr>
            <sz val="8"/>
            <color indexed="81"/>
            <rFont val="Tahoma"/>
            <family val="2"/>
          </rPr>
          <t xml:space="preserve">
tetap per 17 nov 12</t>
        </r>
      </text>
    </comment>
    <comment ref="B720" authorId="5" shapeId="0">
      <text>
        <r>
          <rPr>
            <b/>
            <sz val="8"/>
            <color indexed="81"/>
            <rFont val="Tahoma"/>
            <family val="2"/>
          </rPr>
          <t>Dicky:</t>
        </r>
        <r>
          <rPr>
            <sz val="8"/>
            <color indexed="81"/>
            <rFont val="Tahoma"/>
            <family val="2"/>
          </rPr>
          <t xml:space="preserve">
TETAP PER 17 NOV 12</t>
        </r>
      </text>
    </comment>
    <comment ref="B723" authorId="5" shapeId="0">
      <text>
        <r>
          <rPr>
            <b/>
            <sz val="8"/>
            <color indexed="81"/>
            <rFont val="Tahoma"/>
            <family val="2"/>
          </rPr>
          <t>Dicky:</t>
        </r>
        <r>
          <rPr>
            <sz val="8"/>
            <color indexed="81"/>
            <rFont val="Tahoma"/>
            <family val="2"/>
          </rPr>
          <t xml:space="preserve">
tetap per 23 nov 12</t>
        </r>
      </text>
    </comment>
    <comment ref="B724" authorId="5" shapeId="0">
      <text>
        <r>
          <rPr>
            <b/>
            <sz val="8"/>
            <color indexed="81"/>
            <rFont val="Tahoma"/>
            <family val="2"/>
          </rPr>
          <t>Dicky:</t>
        </r>
        <r>
          <rPr>
            <sz val="8"/>
            <color indexed="81"/>
            <rFont val="Tahoma"/>
            <family val="2"/>
          </rPr>
          <t xml:space="preserve">
tetap per 23 nov 12</t>
        </r>
      </text>
    </comment>
    <comment ref="C738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tetap per 18jan13</t>
        </r>
      </text>
    </comment>
    <comment ref="C739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17des12</t>
        </r>
      </text>
    </comment>
    <comment ref="C740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tetap per 18jan13</t>
        </r>
      </text>
    </comment>
    <comment ref="C741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12 feb 13</t>
        </r>
      </text>
    </comment>
    <comment ref="C742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tetap per 12feb13</t>
        </r>
      </text>
    </comment>
    <comment ref="C743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17des12</t>
        </r>
      </text>
    </comment>
    <comment ref="C744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12 feb 13</t>
        </r>
      </text>
    </comment>
    <comment ref="C745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12feb13</t>
        </r>
      </text>
    </comment>
    <comment ref="C746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12feb13</t>
        </r>
      </text>
    </comment>
    <comment ref="C747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17des12</t>
        </r>
      </text>
    </comment>
    <comment ref="C748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17des12</t>
        </r>
      </text>
    </comment>
    <comment ref="C749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9okt12</t>
        </r>
      </text>
    </comment>
    <comment ref="C750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9okt12</t>
        </r>
      </text>
    </comment>
    <comment ref="C751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mutasi dari QC ke Pch per 21sep15</t>
        </r>
      </text>
    </comment>
    <comment ref="C752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9okt12</t>
        </r>
      </text>
    </comment>
    <comment ref="C753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12feb13</t>
        </r>
      </text>
    </comment>
    <comment ref="C754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9okt12</t>
        </r>
      </text>
    </comment>
    <comment ref="C755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12feb13</t>
        </r>
      </text>
    </comment>
    <comment ref="C756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9okt12</t>
        </r>
      </text>
    </comment>
    <comment ref="K757" authorId="5" shapeId="0">
      <text>
        <r>
          <rPr>
            <b/>
            <sz val="8"/>
            <color indexed="81"/>
            <rFont val="Tahoma"/>
            <family val="2"/>
          </rPr>
          <t>Dicky:</t>
        </r>
        <r>
          <rPr>
            <sz val="8"/>
            <color indexed="81"/>
            <rFont val="Tahoma"/>
            <family val="2"/>
          </rPr>
          <t xml:space="preserve">
tetap per 12 feb 13</t>
        </r>
      </text>
    </comment>
    <comment ref="K758" authorId="5" shapeId="0">
      <text>
        <r>
          <rPr>
            <b/>
            <sz val="8"/>
            <color indexed="81"/>
            <rFont val="Tahoma"/>
            <family val="2"/>
          </rPr>
          <t>Dicky:</t>
        </r>
        <r>
          <rPr>
            <sz val="8"/>
            <color indexed="81"/>
            <rFont val="Tahoma"/>
            <family val="2"/>
          </rPr>
          <t xml:space="preserve">
TETAP PER 25 MARET 13</t>
        </r>
      </text>
    </comment>
    <comment ref="K759" authorId="5" shapeId="0">
      <text>
        <r>
          <rPr>
            <b/>
            <sz val="8"/>
            <color indexed="81"/>
            <rFont val="Tahoma"/>
            <family val="2"/>
          </rPr>
          <t>Dicky:</t>
        </r>
        <r>
          <rPr>
            <sz val="8"/>
            <color indexed="81"/>
            <rFont val="Tahoma"/>
            <family val="2"/>
          </rPr>
          <t xml:space="preserve">
TETAP PER 25 MARET 13</t>
        </r>
      </text>
    </comment>
    <comment ref="L759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staf 1 per 1 okt 15</t>
        </r>
      </text>
    </comment>
    <comment ref="K760" authorId="5" shapeId="0">
      <text>
        <r>
          <rPr>
            <b/>
            <sz val="8"/>
            <color indexed="81"/>
            <rFont val="Tahoma"/>
            <family val="2"/>
          </rPr>
          <t>Dicky:</t>
        </r>
        <r>
          <rPr>
            <sz val="8"/>
            <color indexed="81"/>
            <rFont val="Tahoma"/>
            <family val="2"/>
          </rPr>
          <t xml:space="preserve">
TETAP PER 25 MARET 13</t>
        </r>
      </text>
    </comment>
    <comment ref="K761" authorId="5" shapeId="0">
      <text>
        <r>
          <rPr>
            <b/>
            <sz val="8"/>
            <color indexed="81"/>
            <rFont val="Tahoma"/>
            <family val="2"/>
          </rPr>
          <t>Dicky:</t>
        </r>
        <r>
          <rPr>
            <sz val="8"/>
            <color indexed="81"/>
            <rFont val="Tahoma"/>
            <family val="2"/>
          </rPr>
          <t xml:space="preserve">
TETAP PER 08 APRIL 13</t>
        </r>
      </text>
    </comment>
    <comment ref="K762" authorId="5" shapeId="0">
      <text>
        <r>
          <rPr>
            <b/>
            <sz val="8"/>
            <color indexed="81"/>
            <rFont val="Tahoma"/>
            <family val="2"/>
          </rPr>
          <t>Dicky:</t>
        </r>
        <r>
          <rPr>
            <sz val="8"/>
            <color indexed="81"/>
            <rFont val="Tahoma"/>
            <family val="2"/>
          </rPr>
          <t xml:space="preserve">
TETAP PER 08 APRIL 13</t>
        </r>
      </text>
    </comment>
    <comment ref="K763" authorId="5" shapeId="0">
      <text>
        <r>
          <rPr>
            <b/>
            <sz val="8"/>
            <color indexed="81"/>
            <rFont val="Tahoma"/>
            <family val="2"/>
          </rPr>
          <t>Dicky:</t>
        </r>
        <r>
          <rPr>
            <sz val="8"/>
            <color indexed="81"/>
            <rFont val="Tahoma"/>
            <family val="2"/>
          </rPr>
          <t xml:space="preserve">
TETAP PER 01 APRIL 13</t>
        </r>
      </text>
    </comment>
    <comment ref="K764" authorId="5" shapeId="0">
      <text>
        <r>
          <rPr>
            <b/>
            <sz val="8"/>
            <color indexed="81"/>
            <rFont val="Tahoma"/>
            <family val="2"/>
          </rPr>
          <t>Dicky:</t>
        </r>
        <r>
          <rPr>
            <sz val="8"/>
            <color indexed="81"/>
            <rFont val="Tahoma"/>
            <family val="2"/>
          </rPr>
          <t xml:space="preserve">
TETAP PER 08 APRIL 13</t>
        </r>
      </text>
    </comment>
    <comment ref="K765" authorId="5" shapeId="0">
      <text>
        <r>
          <rPr>
            <b/>
            <sz val="8"/>
            <color indexed="81"/>
            <rFont val="Tahoma"/>
            <family val="2"/>
          </rPr>
          <t>Dicky:</t>
        </r>
        <r>
          <rPr>
            <sz val="8"/>
            <color indexed="81"/>
            <rFont val="Tahoma"/>
            <family val="2"/>
          </rPr>
          <t xml:space="preserve">
TETAP PER 08 APRIL 13</t>
        </r>
      </text>
    </comment>
    <comment ref="K766" authorId="5" shapeId="0">
      <text>
        <r>
          <rPr>
            <b/>
            <sz val="8"/>
            <color indexed="81"/>
            <rFont val="Tahoma"/>
            <family val="2"/>
          </rPr>
          <t>Dicky:</t>
        </r>
        <r>
          <rPr>
            <sz val="8"/>
            <color indexed="81"/>
            <rFont val="Tahoma"/>
            <family val="2"/>
          </rPr>
          <t xml:space="preserve">
TETAP PER 08 APRIL 13</t>
        </r>
      </text>
    </comment>
    <comment ref="K767" authorId="5" shapeId="0">
      <text>
        <r>
          <rPr>
            <b/>
            <sz val="8"/>
            <color indexed="81"/>
            <rFont val="Tahoma"/>
            <family val="2"/>
          </rPr>
          <t>Dicky:</t>
        </r>
        <r>
          <rPr>
            <sz val="8"/>
            <color indexed="81"/>
            <rFont val="Tahoma"/>
            <family val="2"/>
          </rPr>
          <t xml:space="preserve">
tetap per 25 maret 13</t>
        </r>
      </text>
    </comment>
    <comment ref="K768" authorId="5" shapeId="0">
      <text>
        <r>
          <rPr>
            <b/>
            <sz val="8"/>
            <color indexed="81"/>
            <rFont val="Tahoma"/>
            <family val="2"/>
          </rPr>
          <t>Dicky:</t>
        </r>
        <r>
          <rPr>
            <sz val="8"/>
            <color indexed="81"/>
            <rFont val="Tahoma"/>
            <family val="2"/>
          </rPr>
          <t xml:space="preserve">
tetap per 25 maret 13</t>
        </r>
      </text>
    </comment>
    <comment ref="K769" authorId="5" shapeId="0">
      <text>
        <r>
          <rPr>
            <b/>
            <sz val="8"/>
            <color indexed="81"/>
            <rFont val="Tahoma"/>
            <family val="2"/>
          </rPr>
          <t>Dicky:</t>
        </r>
        <r>
          <rPr>
            <sz val="8"/>
            <color indexed="81"/>
            <rFont val="Tahoma"/>
            <family val="2"/>
          </rPr>
          <t xml:space="preserve">
tetap per 25 maret 13</t>
        </r>
      </text>
    </comment>
    <comment ref="L772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staf 4 per 1 okt 15</t>
        </r>
      </text>
    </comment>
    <comment ref="C779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MUTASI GA PER 1 MEI 2015</t>
        </r>
      </text>
    </comment>
    <comment ref="C783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mutasi ke Training per   1 Mei 15</t>
        </r>
      </text>
    </comment>
    <comment ref="C786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1 jan 13</t>
        </r>
      </text>
    </comment>
    <comment ref="C789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14 jan 13</t>
        </r>
      </text>
    </comment>
    <comment ref="C790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18 feb 13</t>
        </r>
      </text>
    </comment>
    <comment ref="L790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staf 4 per 1 okt 15</t>
        </r>
      </text>
    </comment>
    <comment ref="C791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10 juni 13</t>
        </r>
      </text>
    </comment>
    <comment ref="C792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15 mar 13</t>
        </r>
      </text>
    </comment>
    <comment ref="C794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24 mei 13</t>
        </r>
      </text>
    </comment>
    <comment ref="C795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 5 mei 13</t>
        </r>
      </text>
    </comment>
    <comment ref="C796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28 juli 13</t>
        </r>
      </text>
    </comment>
    <comment ref="C848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30jan15</t>
        </r>
      </text>
    </comment>
    <comment ref="C849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tetap per 2juni14, mutasi ke C &amp; B per 
1 Mei 15</t>
        </r>
      </text>
    </comment>
    <comment ref="K1130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tgl 17 aprl 15</t>
        </r>
      </text>
    </comment>
    <comment ref="C1198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pindah dari solder sax tenor ke solder sax key per jun15</t>
        </r>
      </text>
    </comment>
    <comment ref="C1286" authorId="4" shapeId="0">
      <text>
        <r>
          <rPr>
            <b/>
            <sz val="9"/>
            <color indexed="81"/>
            <rFont val="Tahoma"/>
            <family val="2"/>
          </rPr>
          <t>Dicky Kurniawan:</t>
        </r>
        <r>
          <rPr>
            <sz val="9"/>
            <color indexed="81"/>
            <rFont val="Tahoma"/>
            <family val="2"/>
          </rPr>
          <t xml:space="preserve">
tetap per 11jun15</t>
        </r>
      </text>
    </comment>
    <comment ref="C1309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pindah dari solder FL ke solder CL per jun15</t>
        </r>
      </text>
    </comment>
    <comment ref="C1317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1mar13=kontrak
1apr15=tetap</t>
        </r>
      </text>
    </comment>
    <comment ref="K1327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tetap per 30 okt 15</t>
        </r>
      </text>
    </comment>
    <comment ref="K1328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tetap per 17 okt 15</t>
        </r>
      </text>
    </comment>
    <comment ref="C1350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dari T-Pro indah ke C-Pro per jun15</t>
        </r>
      </text>
    </comment>
    <comment ref="C1353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dari T-Pro pindah ke C-Pro per Jun15</t>
        </r>
      </text>
    </comment>
    <comment ref="C1354" authorId="4" shapeId="0">
      <text>
        <r>
          <rPr>
            <b/>
            <sz val="9"/>
            <color indexed="81"/>
            <rFont val="Tahoma"/>
            <family val="2"/>
          </rPr>
          <t>Galuh:</t>
        </r>
        <r>
          <rPr>
            <sz val="9"/>
            <color indexed="81"/>
            <rFont val="Tahoma"/>
            <family val="2"/>
          </rPr>
          <t xml:space="preserve">
pindah dari IP1 FL Head ke IP1 Sax body per Jun15</t>
        </r>
      </text>
    </comment>
  </commentList>
</comments>
</file>

<file path=xl/sharedStrings.xml><?xml version="1.0" encoding="utf-8"?>
<sst xmlns="http://schemas.openxmlformats.org/spreadsheetml/2006/main" count="32833" uniqueCount="9298">
  <si>
    <t>PT.YAMAHA MUSICAL PRODUCTS INDONESIA</t>
  </si>
  <si>
    <t>Jl.Rembang Industri I/36, PIER  Pasuruan</t>
  </si>
  <si>
    <t>PERSONAL DATA</t>
  </si>
  <si>
    <t>No</t>
  </si>
  <si>
    <t>NIK</t>
  </si>
  <si>
    <t>Nama Karyawan</t>
  </si>
  <si>
    <t>Divisi</t>
  </si>
  <si>
    <t>Departemen</t>
  </si>
  <si>
    <t>Section</t>
  </si>
  <si>
    <t>Sub Section</t>
  </si>
  <si>
    <t>Group</t>
  </si>
  <si>
    <t>kode</t>
  </si>
  <si>
    <t>Tgl.Masuk</t>
  </si>
  <si>
    <t>Status</t>
  </si>
  <si>
    <t>Jabatan</t>
  </si>
  <si>
    <t>Grd</t>
  </si>
  <si>
    <t>L/P</t>
  </si>
  <si>
    <t>T.</t>
  </si>
  <si>
    <t>Ms.Kerja</t>
  </si>
  <si>
    <t>(th)</t>
  </si>
  <si>
    <t>Tgl. Lahir</t>
  </si>
  <si>
    <t>Tempat</t>
  </si>
  <si>
    <t xml:space="preserve">NO </t>
  </si>
  <si>
    <t>Alamat Asal</t>
  </si>
  <si>
    <t>Alamat Domisili</t>
  </si>
  <si>
    <t>Telephone</t>
  </si>
  <si>
    <t>Strata</t>
  </si>
  <si>
    <t>Sekolah</t>
  </si>
  <si>
    <t>Jurusan</t>
  </si>
  <si>
    <t>Agama</t>
  </si>
  <si>
    <t>Alamat Lengkap</t>
  </si>
  <si>
    <t>Masa Berlaku  KTP</t>
  </si>
  <si>
    <t>Kel</t>
  </si>
  <si>
    <t>TH</t>
  </si>
  <si>
    <t>BL</t>
  </si>
  <si>
    <t>Usia</t>
  </si>
  <si>
    <t>Lahir</t>
  </si>
  <si>
    <t>KTP</t>
  </si>
  <si>
    <t>Alamat</t>
  </si>
  <si>
    <t>Rt/w</t>
  </si>
  <si>
    <t>Kelurahan</t>
  </si>
  <si>
    <t>Kecamatan</t>
  </si>
  <si>
    <t>Kota Asal</t>
  </si>
  <si>
    <t>Kota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</si>
  <si>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</si>
  <si>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</si>
  <si>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</si>
  <si>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</si>
  <si>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</si>
  <si>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</si>
  <si>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</si>
  <si>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</si>
  <si>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</si>
  <si>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</si>
  <si>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</si>
  <si>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</si>
  <si>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</si>
  <si>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</si>
  <si>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</si>
  <si>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</si>
  <si>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</si>
  <si>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</si>
  <si>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</si>
  <si>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</si>
  <si>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</si>
  <si>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</si>
  <si>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</si>
  <si>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</si>
  <si>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</si>
  <si>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</si>
  <si>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</si>
  <si>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</si>
  <si>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</si>
  <si>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</si>
  <si>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</si>
  <si>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</si>
  <si>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</si>
  <si>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</si>
  <si>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</si>
  <si>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A97040006</t>
  </si>
  <si>
    <t>Harjati Handajani</t>
  </si>
  <si>
    <t>Fin</t>
  </si>
  <si>
    <t>Tetap</t>
  </si>
  <si>
    <t>Chief 2</t>
  </si>
  <si>
    <t>P</t>
  </si>
  <si>
    <t>K0</t>
  </si>
  <si>
    <t>Surabaya</t>
  </si>
  <si>
    <t>3514132712850001</t>
  </si>
  <si>
    <t>Jl. Merbabu blok E-12</t>
  </si>
  <si>
    <t>Kepuh Permai</t>
  </si>
  <si>
    <t>Sidoarjo</t>
  </si>
  <si>
    <t>Bangil</t>
  </si>
  <si>
    <t>031-8665894</t>
  </si>
  <si>
    <t>s5</t>
  </si>
  <si>
    <t>Un.Airlangga Surabaya</t>
  </si>
  <si>
    <t>S1-Hukum</t>
  </si>
  <si>
    <t>Islam</t>
  </si>
  <si>
    <t>A97070009</t>
  </si>
  <si>
    <t>Agustina Hayati</t>
  </si>
  <si>
    <t>QC</t>
  </si>
  <si>
    <t>KK 2</t>
  </si>
  <si>
    <t>K2</t>
  </si>
  <si>
    <t>Mojokerto</t>
  </si>
  <si>
    <t>3516024608770001</t>
  </si>
  <si>
    <t>Jl. Raya Pohjejer 4</t>
  </si>
  <si>
    <t>1/1</t>
  </si>
  <si>
    <t>Pohjejer</t>
  </si>
  <si>
    <t>Gondang</t>
  </si>
  <si>
    <t>0321-510779</t>
  </si>
  <si>
    <t>s3</t>
  </si>
  <si>
    <t>SOB Malang</t>
  </si>
  <si>
    <t>D1-Perbankan/Keu</t>
  </si>
  <si>
    <t>A97070012</t>
  </si>
  <si>
    <t>Anang Sutikno</t>
  </si>
  <si>
    <t>Mtc.</t>
  </si>
  <si>
    <t>KK 1</t>
  </si>
  <si>
    <t>L</t>
  </si>
  <si>
    <t>3514132607760003</t>
  </si>
  <si>
    <t>Jl. Sungkono 82</t>
  </si>
  <si>
    <t>2/2</t>
  </si>
  <si>
    <t xml:space="preserve"> - </t>
  </si>
  <si>
    <t>s2</t>
  </si>
  <si>
    <t>SMU Islam Brawijaya</t>
  </si>
  <si>
    <t>A2/Biologi</t>
  </si>
  <si>
    <t>A97070015</t>
  </si>
  <si>
    <t>Bambang Ferry Irawan</t>
  </si>
  <si>
    <t>PE</t>
  </si>
  <si>
    <t>Staf 3</t>
  </si>
  <si>
    <t>Gresik</t>
  </si>
  <si>
    <t>3575020207780007</t>
  </si>
  <si>
    <t>Jl. Awikoen</t>
  </si>
  <si>
    <t>4/1</t>
  </si>
  <si>
    <t>Sidomoro</t>
  </si>
  <si>
    <t>Kebomas</t>
  </si>
  <si>
    <t>0343-744610</t>
  </si>
  <si>
    <t>SMUN 1 Gresik</t>
  </si>
  <si>
    <t>A1/Fisika</t>
  </si>
  <si>
    <t>A97070016</t>
  </si>
  <si>
    <t>Barokah</t>
  </si>
  <si>
    <t>WKK</t>
  </si>
  <si>
    <t>K1</t>
  </si>
  <si>
    <t>Ponorogo</t>
  </si>
  <si>
    <t>3502176507760003</t>
  </si>
  <si>
    <t>Jl. Nanas 61</t>
  </si>
  <si>
    <t>2/3</t>
  </si>
  <si>
    <t>-</t>
  </si>
  <si>
    <t>Pasuruan</t>
  </si>
  <si>
    <t>0343-741061</t>
  </si>
  <si>
    <t>SMEA PGRI Ponorogo</t>
  </si>
  <si>
    <t>Akuntansi/Keu.</t>
  </si>
  <si>
    <t>A97070017</t>
  </si>
  <si>
    <t>Christine Hukom</t>
  </si>
  <si>
    <t>Prod 2</t>
  </si>
  <si>
    <t>tk0</t>
  </si>
  <si>
    <t>3514135111770007</t>
  </si>
  <si>
    <t>Jl. R.A Kartini II / 22</t>
  </si>
  <si>
    <t>4/3</t>
  </si>
  <si>
    <t>03437710351</t>
  </si>
  <si>
    <t>SMEA Semen Gresik</t>
  </si>
  <si>
    <t>Kristen</t>
  </si>
  <si>
    <t>A97070022</t>
  </si>
  <si>
    <t>Fattatul Mufidah</t>
  </si>
  <si>
    <t>Foreman 2</t>
  </si>
  <si>
    <t>Malang</t>
  </si>
  <si>
    <t>3507134710760004</t>
  </si>
  <si>
    <t>Jl. Ketanen 74</t>
  </si>
  <si>
    <t>2/5</t>
  </si>
  <si>
    <t>Penarukan</t>
  </si>
  <si>
    <t>Kepanjen</t>
  </si>
  <si>
    <t>SMUN Kepanjen</t>
  </si>
  <si>
    <t>A97070027</t>
  </si>
  <si>
    <t>Heny Ariyanti</t>
  </si>
  <si>
    <t>3578014604770002</t>
  </si>
  <si>
    <t>Jl. Kr.Pilang Rajawali 82</t>
  </si>
  <si>
    <t>6/2</t>
  </si>
  <si>
    <t>Karang Pilang</t>
  </si>
  <si>
    <t>031-7669862</t>
  </si>
  <si>
    <t>SMA Putra Wijaya</t>
  </si>
  <si>
    <t>A3/Sosial</t>
  </si>
  <si>
    <t>A97070029</t>
  </si>
  <si>
    <t>Imbang Prasetyo</t>
  </si>
  <si>
    <t>Prod 1</t>
  </si>
  <si>
    <t>Sragen</t>
  </si>
  <si>
    <t>3514162210770071</t>
  </si>
  <si>
    <t>Aspol Sragen</t>
  </si>
  <si>
    <t>3/2</t>
  </si>
  <si>
    <t>Mageru</t>
  </si>
  <si>
    <t>SMUN 1 Sragen</t>
  </si>
  <si>
    <t>A97070031</t>
  </si>
  <si>
    <t>Kusnadi</t>
  </si>
  <si>
    <t>3514141603760001</t>
  </si>
  <si>
    <t>Jl. Cucut  VII / 1</t>
  </si>
  <si>
    <t>3/1</t>
  </si>
  <si>
    <t>Bendomungal</t>
  </si>
  <si>
    <t>0343-744516</t>
  </si>
  <si>
    <t>SMUN 1 Bangil</t>
  </si>
  <si>
    <t>A4/Bahasa</t>
  </si>
  <si>
    <t>A97070033</t>
  </si>
  <si>
    <t>Mawan Sujianto</t>
  </si>
  <si>
    <t>3514131401780004</t>
  </si>
  <si>
    <t>Jl. Bebekan 43</t>
  </si>
  <si>
    <t>19/5</t>
  </si>
  <si>
    <t>Slorok</t>
  </si>
  <si>
    <t>Kromengan</t>
  </si>
  <si>
    <t>A97070040</t>
  </si>
  <si>
    <t>Prawoto</t>
  </si>
  <si>
    <t>K3</t>
  </si>
  <si>
    <t>3514130308760002</t>
  </si>
  <si>
    <t>Jl. Bader 228</t>
  </si>
  <si>
    <t>1/3</t>
  </si>
  <si>
    <t>Kalirejo</t>
  </si>
  <si>
    <t>A97070042</t>
  </si>
  <si>
    <t>Santo Siswa Santosa</t>
  </si>
  <si>
    <t>Prod 3</t>
  </si>
  <si>
    <t>Staf 4</t>
  </si>
  <si>
    <t>Bandung</t>
  </si>
  <si>
    <t>3578012003770010</t>
  </si>
  <si>
    <t>Jl. Bugis Raya</t>
  </si>
  <si>
    <t>8/1</t>
  </si>
  <si>
    <t>Saptorenggo</t>
  </si>
  <si>
    <t>Pakis</t>
  </si>
  <si>
    <t>SMUN 7 Malang</t>
  </si>
  <si>
    <t>A97070045</t>
  </si>
  <si>
    <t>Susanti</t>
  </si>
  <si>
    <t>Jombang</t>
  </si>
  <si>
    <t>3575025308770001</t>
  </si>
  <si>
    <t>Jl. Gubernur Suryo 2</t>
  </si>
  <si>
    <t>1/2</t>
  </si>
  <si>
    <t>Jombatan</t>
  </si>
  <si>
    <t>SMUN 3 Jombang</t>
  </si>
  <si>
    <t>A97080046</t>
  </si>
  <si>
    <t>Istiawan</t>
  </si>
  <si>
    <t>HRGA</t>
  </si>
  <si>
    <t>Driver</t>
  </si>
  <si>
    <t>3575020808650002</t>
  </si>
  <si>
    <t>Jl. Klampis Semalang I / 10c</t>
  </si>
  <si>
    <t>Klampis Ngasem</t>
  </si>
  <si>
    <t>Sukolilo</t>
  </si>
  <si>
    <t>s0</t>
  </si>
  <si>
    <t>SDN Pecalukan 4 Prigen</t>
  </si>
  <si>
    <t>A97090047</t>
  </si>
  <si>
    <t>Arief Soekamto</t>
  </si>
  <si>
    <t>Direktur</t>
  </si>
  <si>
    <t>3515131605670003</t>
  </si>
  <si>
    <t>Taman Pondok Jati AL / 12</t>
  </si>
  <si>
    <t>28/6</t>
  </si>
  <si>
    <t>Geluran</t>
  </si>
  <si>
    <t>Sepanjang</t>
  </si>
  <si>
    <t>031-7883888</t>
  </si>
  <si>
    <t>S1-Akuntansi</t>
  </si>
  <si>
    <t>A97090050</t>
  </si>
  <si>
    <t>Rudianto</t>
  </si>
  <si>
    <t>LOG</t>
  </si>
  <si>
    <t>3578060410710003</t>
  </si>
  <si>
    <t>Jl. Kedungdoro 12 / 1</t>
  </si>
  <si>
    <t>2/11</t>
  </si>
  <si>
    <t>Sawahan</t>
  </si>
  <si>
    <t>IKIP Surabaya</t>
  </si>
  <si>
    <t>S1-Bhs.Jepang</t>
  </si>
  <si>
    <t>A97100056</t>
  </si>
  <si>
    <t>Yayuk Wahyuni</t>
  </si>
  <si>
    <t>Madiun</t>
  </si>
  <si>
    <t>3519144109710001</t>
  </si>
  <si>
    <t>Jl. Kajang 37</t>
  </si>
  <si>
    <t>2/1</t>
  </si>
  <si>
    <t>Kajang</t>
  </si>
  <si>
    <t>0343-743267</t>
  </si>
  <si>
    <t>ITN Malang</t>
  </si>
  <si>
    <t>S1-Teknik Kimia</t>
  </si>
  <si>
    <t>B98010057</t>
  </si>
  <si>
    <t>Abdul Majid</t>
  </si>
  <si>
    <t>Security</t>
  </si>
  <si>
    <t>3514150807760008</t>
  </si>
  <si>
    <t>Pandean 8</t>
  </si>
  <si>
    <t>1/6</t>
  </si>
  <si>
    <t>Pandean</t>
  </si>
  <si>
    <t>Rembang</t>
  </si>
  <si>
    <t>MAN Bangil</t>
  </si>
  <si>
    <t>B98010059</t>
  </si>
  <si>
    <t>M. Hasan Husen</t>
  </si>
  <si>
    <t>3514140904760001</t>
  </si>
  <si>
    <t>Glatik Timur</t>
  </si>
  <si>
    <t>05/05</t>
  </si>
  <si>
    <t>Glagah Sari</t>
  </si>
  <si>
    <t>Sukorejo</t>
  </si>
  <si>
    <t>SMK Tri Sakti Bangil</t>
  </si>
  <si>
    <t>Mesin Tenaga</t>
  </si>
  <si>
    <t>B98020065</t>
  </si>
  <si>
    <t>Yeny Arisanty</t>
  </si>
  <si>
    <t>Specialist</t>
  </si>
  <si>
    <t>3507254801760003</t>
  </si>
  <si>
    <t>Jl. Rungkut Harapan A-3</t>
  </si>
  <si>
    <t>Rungkut</t>
  </si>
  <si>
    <t>Kalirungkut</t>
  </si>
  <si>
    <t>031-8700562</t>
  </si>
  <si>
    <t>s4</t>
  </si>
  <si>
    <t>D3-Perpajakan</t>
  </si>
  <si>
    <t>B98020066</t>
  </si>
  <si>
    <t>Khoirul Arif</t>
  </si>
  <si>
    <t>OP 2</t>
  </si>
  <si>
    <t>3514151010790003</t>
  </si>
  <si>
    <t>Ds. Nganglang</t>
  </si>
  <si>
    <t>Oro Ombo Kulon</t>
  </si>
  <si>
    <t>s1</t>
  </si>
  <si>
    <t>SMP A.Yani Bangil</t>
  </si>
  <si>
    <t>B98030069</t>
  </si>
  <si>
    <t>Sudarmadji</t>
  </si>
  <si>
    <t>3514202810620001</t>
  </si>
  <si>
    <t>Ds. Cukurgondang</t>
  </si>
  <si>
    <t>Grati</t>
  </si>
  <si>
    <t>SMA</t>
  </si>
  <si>
    <t>B98030074</t>
  </si>
  <si>
    <t>Hari Subagya</t>
  </si>
  <si>
    <t>3514161704740003</t>
  </si>
  <si>
    <t>Bunut Kidul 1</t>
  </si>
  <si>
    <t>1/4</t>
  </si>
  <si>
    <t>Pejangkungan</t>
  </si>
  <si>
    <t>SMAN 1 Bangil</t>
  </si>
  <si>
    <t>B98030075</t>
  </si>
  <si>
    <t>Umi Anisah</t>
  </si>
  <si>
    <t>3514236602780002</t>
  </si>
  <si>
    <t>JL. Rejoso Lor 22</t>
  </si>
  <si>
    <t>Rejoso</t>
  </si>
  <si>
    <t>Jl. Kartini 4</t>
  </si>
  <si>
    <t>SMKN 1 Pasuruan</t>
  </si>
  <si>
    <t>B98030077</t>
  </si>
  <si>
    <t>Noviera Prasetyarini</t>
  </si>
  <si>
    <t>Pch</t>
  </si>
  <si>
    <t>3514144611770003</t>
  </si>
  <si>
    <t>Jl. Pandean Kidul 316</t>
  </si>
  <si>
    <t>3/5</t>
  </si>
  <si>
    <t>Ds. Kalirejo</t>
  </si>
  <si>
    <t>0343-741575</t>
  </si>
  <si>
    <t>B98030078</t>
  </si>
  <si>
    <t>Wendi Sugirianto</t>
  </si>
  <si>
    <t>3515151809710003</t>
  </si>
  <si>
    <t>DS. Sidokerto</t>
  </si>
  <si>
    <t>6/3</t>
  </si>
  <si>
    <t>Sidokerto</t>
  </si>
  <si>
    <t>SMP Angkasa Singosari</t>
  </si>
  <si>
    <t>B98040084</t>
  </si>
  <si>
    <t>Saichon</t>
  </si>
  <si>
    <t>3514150112710002</t>
  </si>
  <si>
    <t>Dsn. Ketapan</t>
  </si>
  <si>
    <t>2/8</t>
  </si>
  <si>
    <t>Ketapan</t>
  </si>
  <si>
    <t>MTSN  Bangil</t>
  </si>
  <si>
    <t>B98040085</t>
  </si>
  <si>
    <t>Uun Usrifah</t>
  </si>
  <si>
    <t>3514164505780001</t>
  </si>
  <si>
    <t>Jl. Gajah Mada 124</t>
  </si>
  <si>
    <t>3/4</t>
  </si>
  <si>
    <t>Kebonsari</t>
  </si>
  <si>
    <t>Purworejo</t>
  </si>
  <si>
    <t>B98040086</t>
  </si>
  <si>
    <t>Candra Anggoro Yuwono</t>
  </si>
  <si>
    <t>3514163008770070</t>
  </si>
  <si>
    <t>Jl. Letjen.Suprapto IV / 1</t>
  </si>
  <si>
    <t>Bugul Kidul</t>
  </si>
  <si>
    <t>SMAN 3 Pasuruan</t>
  </si>
  <si>
    <t>B98040087</t>
  </si>
  <si>
    <t>M. Choirul Anam</t>
  </si>
  <si>
    <t>3514142605780001</t>
  </si>
  <si>
    <t>Jl. Raya Pekoren 20</t>
  </si>
  <si>
    <t>Pekoren</t>
  </si>
  <si>
    <t>SMEA Yadhika Bangil</t>
  </si>
  <si>
    <t>B98040089</t>
  </si>
  <si>
    <t>Triyanto</t>
  </si>
  <si>
    <t>3515161206640004</t>
  </si>
  <si>
    <t>Jl. R. Wijaya 67</t>
  </si>
  <si>
    <t>1/5</t>
  </si>
  <si>
    <t>Sawotratap</t>
  </si>
  <si>
    <t>Gedangan</t>
  </si>
  <si>
    <t>STMN 1 Sidoarjo</t>
  </si>
  <si>
    <t>Mesin Produksi</t>
  </si>
  <si>
    <t>B98040091</t>
  </si>
  <si>
    <t>Dewi Lailatul Badriyah</t>
  </si>
  <si>
    <t>3514155212780001</t>
  </si>
  <si>
    <t>Jl. Kolursari 28-B</t>
  </si>
  <si>
    <t>Kolursari</t>
  </si>
  <si>
    <t>B98040092</t>
  </si>
  <si>
    <t>Nur Sofi</t>
  </si>
  <si>
    <t>3514141005770008</t>
  </si>
  <si>
    <t>4/8</t>
  </si>
  <si>
    <t>Latek</t>
  </si>
  <si>
    <t>Perkantoran</t>
  </si>
  <si>
    <t>B98040093</t>
  </si>
  <si>
    <t>Sri Wahyuni</t>
  </si>
  <si>
    <t>3575026206790002</t>
  </si>
  <si>
    <t>Jl. Hasanudin 84 / 59</t>
  </si>
  <si>
    <t>Karanganyar</t>
  </si>
  <si>
    <t>Gading Rejo</t>
  </si>
  <si>
    <t>SMUN 1 Pasuruan</t>
  </si>
  <si>
    <t>IPS</t>
  </si>
  <si>
    <t>B98050098</t>
  </si>
  <si>
    <t>Narita Sari</t>
  </si>
  <si>
    <t>3514144808780004</t>
  </si>
  <si>
    <t>Jl. Dewi Sartika II / 250</t>
  </si>
  <si>
    <t>Bangilan</t>
  </si>
  <si>
    <t>SMAN 4 Pasuruan</t>
  </si>
  <si>
    <t>B98050102</t>
  </si>
  <si>
    <t>Femilda Sari Anggraeni</t>
  </si>
  <si>
    <t>3514116212780003</t>
  </si>
  <si>
    <t>Jl. Sukorejo Samping Masjid</t>
  </si>
  <si>
    <t>Glagahsari</t>
  </si>
  <si>
    <t>SMUN Pandaan</t>
  </si>
  <si>
    <t>Bahasa</t>
  </si>
  <si>
    <t>B98050103</t>
  </si>
  <si>
    <t>Khoirun Nisak</t>
  </si>
  <si>
    <t>3514144106780003</t>
  </si>
  <si>
    <t>Jl. Rambutan</t>
  </si>
  <si>
    <t>Pesanggrahan</t>
  </si>
  <si>
    <t>SMEAN Pasuruan</t>
  </si>
  <si>
    <t>Manag. Bisnis</t>
  </si>
  <si>
    <t>B98050104</t>
  </si>
  <si>
    <t>M. Yunus</t>
  </si>
  <si>
    <t>3514152301790001</t>
  </si>
  <si>
    <t>Jl. Sukorejo 3</t>
  </si>
  <si>
    <t>IPA</t>
  </si>
  <si>
    <t>B98050105</t>
  </si>
  <si>
    <t>Tri Yulianto</t>
  </si>
  <si>
    <t>3575030912780002</t>
  </si>
  <si>
    <t>Jl. Letjen.Suprapto</t>
  </si>
  <si>
    <t>Kandangsapi</t>
  </si>
  <si>
    <t>Bugul kidul</t>
  </si>
  <si>
    <t>B98050106</t>
  </si>
  <si>
    <t>Fatchur Rozi</t>
  </si>
  <si>
    <t>3514162704780039</t>
  </si>
  <si>
    <t>Jl. Anggur 464, RT3 RW2, Kel. Kiduldalem, Bangil</t>
  </si>
  <si>
    <t xml:space="preserve">Wismokerto M18 Bendungan, Kraton RT 001 RW 009 </t>
  </si>
  <si>
    <t>B98050107</t>
  </si>
  <si>
    <t>Opie Lesmariana</t>
  </si>
  <si>
    <t>3514205404780005</t>
  </si>
  <si>
    <t>Jl. Dr.Wahidin S. 12 / A-23</t>
  </si>
  <si>
    <t>2/4</t>
  </si>
  <si>
    <t>Petamanan</t>
  </si>
  <si>
    <t>SMK PGRI 1 Pasuruan</t>
  </si>
  <si>
    <t>B98050108</t>
  </si>
  <si>
    <t>Sri Wulandari</t>
  </si>
  <si>
    <t>3575024510760001</t>
  </si>
  <si>
    <t>SMAN 2 Pasuruan</t>
  </si>
  <si>
    <t>B98060110</t>
  </si>
  <si>
    <t>Abdullah</t>
  </si>
  <si>
    <t>3514152403770001</t>
  </si>
  <si>
    <t>Ds. Sukorejo</t>
  </si>
  <si>
    <t>B98060111</t>
  </si>
  <si>
    <t>Adi Saptono</t>
  </si>
  <si>
    <t>3575030609780001</t>
  </si>
  <si>
    <t>B98060113</t>
  </si>
  <si>
    <t>Zubaidah</t>
  </si>
  <si>
    <t>3514146311780006</t>
  </si>
  <si>
    <t>Jl. Kersikan II / 575</t>
  </si>
  <si>
    <t>Kersikan</t>
  </si>
  <si>
    <t>B98060114</t>
  </si>
  <si>
    <t>Hartono</t>
  </si>
  <si>
    <t>3575022505790008</t>
  </si>
  <si>
    <t>Jl. Nener 208</t>
  </si>
  <si>
    <t>13/5</t>
  </si>
  <si>
    <t>Kalianyar</t>
  </si>
  <si>
    <t>B98060118</t>
  </si>
  <si>
    <t>Masnia Ulfa</t>
  </si>
  <si>
    <t>3514135710780003</t>
  </si>
  <si>
    <t>Jl. Ledok Utara 2</t>
  </si>
  <si>
    <t>6/6</t>
  </si>
  <si>
    <t>Kidul Dalem</t>
  </si>
  <si>
    <t>B98060119</t>
  </si>
  <si>
    <t>Eni Purwanti</t>
  </si>
  <si>
    <t>3575035502770001</t>
  </si>
  <si>
    <t>Jl. Garuda II / 89</t>
  </si>
  <si>
    <t>8/2</t>
  </si>
  <si>
    <t>SMUN 3 Pasuruan</t>
  </si>
  <si>
    <t>B98070123</t>
  </si>
  <si>
    <t>Serly handayani</t>
  </si>
  <si>
    <t>Probolinggo</t>
  </si>
  <si>
    <t>3514164910760002</t>
  </si>
  <si>
    <t>Jl. Jambangan 2</t>
  </si>
  <si>
    <t>5/2</t>
  </si>
  <si>
    <t>SMA Muhamadiyah 1 Pasuruan</t>
  </si>
  <si>
    <t>B98070127</t>
  </si>
  <si>
    <t>Nur Khamidah (Mida)</t>
  </si>
  <si>
    <t>3514146307760005</t>
  </si>
  <si>
    <t>Jl. Sulawesi VIII / 5</t>
  </si>
  <si>
    <t>Trajeng</t>
  </si>
  <si>
    <t>School Of Bussines Malang</t>
  </si>
  <si>
    <t>D1-Perbankan/Keu.</t>
  </si>
  <si>
    <t>B98070128</t>
  </si>
  <si>
    <t>Supraptia Ningsih</t>
  </si>
  <si>
    <t>3514116703760001</t>
  </si>
  <si>
    <t>Jl. Juanda</t>
  </si>
  <si>
    <t>Jogosari</t>
  </si>
  <si>
    <t>Pandaan</t>
  </si>
  <si>
    <t>D1-Adm. Bisnis</t>
  </si>
  <si>
    <t>B98070129</t>
  </si>
  <si>
    <t>Titik Indayani</t>
  </si>
  <si>
    <t>351435301790002</t>
  </si>
  <si>
    <t xml:space="preserve">Ds. Guyangan Kedungringin </t>
  </si>
  <si>
    <t>32/7</t>
  </si>
  <si>
    <t>Kedung Ringin</t>
  </si>
  <si>
    <t>Beji</t>
  </si>
  <si>
    <t>SMEA Walisongo Gempol</t>
  </si>
  <si>
    <t>B98070130</t>
  </si>
  <si>
    <t>Lilis Suryani</t>
  </si>
  <si>
    <t>3575034510760002</t>
  </si>
  <si>
    <t>Jl. Erlangga II / 20</t>
  </si>
  <si>
    <t>SMAN 1 Pasuruan</t>
  </si>
  <si>
    <t>B98070131</t>
  </si>
  <si>
    <t>Sri Iswati</t>
  </si>
  <si>
    <t>3514174808780002</t>
  </si>
  <si>
    <t>JL. Raya Pleret</t>
  </si>
  <si>
    <t>Pleret</t>
  </si>
  <si>
    <t>Pohjentrek</t>
  </si>
  <si>
    <t>B98070132</t>
  </si>
  <si>
    <t>Sofeyah</t>
  </si>
  <si>
    <t>3575024901780001</t>
  </si>
  <si>
    <t>Jl. Dr.Wahidin S. Selatan XXII / 11</t>
  </si>
  <si>
    <t>11/3</t>
  </si>
  <si>
    <t>Purutrejo</t>
  </si>
  <si>
    <t>SMUN 2 Pasuruan</t>
  </si>
  <si>
    <t>B98070135</t>
  </si>
  <si>
    <t>Ekko Sujiwa</t>
  </si>
  <si>
    <t>3575021507770010</t>
  </si>
  <si>
    <t>Jl. Melati  IV / 29</t>
  </si>
  <si>
    <t>6/14</t>
  </si>
  <si>
    <t>0343-426394</t>
  </si>
  <si>
    <t>STM PGRI 1 Pasuruan</t>
  </si>
  <si>
    <t>Mesin</t>
  </si>
  <si>
    <t>B98070137</t>
  </si>
  <si>
    <t>Fachri Wardhana</t>
  </si>
  <si>
    <t>3575031210760003</t>
  </si>
  <si>
    <t>Jl. KHA.Hamid Gg.Tanjung 16-A</t>
  </si>
  <si>
    <t>3/3</t>
  </si>
  <si>
    <t>B98070138</t>
  </si>
  <si>
    <t>M. Arif</t>
  </si>
  <si>
    <t>3514141710770002</t>
  </si>
  <si>
    <t>Ds. Kauman Panjunan</t>
  </si>
  <si>
    <t>Kauman</t>
  </si>
  <si>
    <t>B98070140</t>
  </si>
  <si>
    <t>Rumani</t>
  </si>
  <si>
    <t>3514145504760002</t>
  </si>
  <si>
    <t>Jl. Satria</t>
  </si>
  <si>
    <t>SMEA A.Yani Bangil</t>
  </si>
  <si>
    <t>B98070141</t>
  </si>
  <si>
    <t>Djainudin Abdillah</t>
  </si>
  <si>
    <t>3514132705780004</t>
  </si>
  <si>
    <t>Jl. Nangka 431</t>
  </si>
  <si>
    <t>1//7</t>
  </si>
  <si>
    <t>Ledok</t>
  </si>
  <si>
    <t>STM A.Yani Bangil</t>
  </si>
  <si>
    <t>B98070144</t>
  </si>
  <si>
    <t>Any Oktianingsih</t>
  </si>
  <si>
    <t>3575025210770002</t>
  </si>
  <si>
    <t>Jl. KHA.Dahlan</t>
  </si>
  <si>
    <t>Sekretaris</t>
  </si>
  <si>
    <t>B98070146</t>
  </si>
  <si>
    <t>Riswan Hasanudin</t>
  </si>
  <si>
    <t>3575010805780002</t>
  </si>
  <si>
    <t>Jl. R. Basid 13</t>
  </si>
  <si>
    <t>B98070148</t>
  </si>
  <si>
    <t>M. Hufron</t>
  </si>
  <si>
    <t>3514171110770001</t>
  </si>
  <si>
    <t>Jl. Raya Pleret Utara II / 12</t>
  </si>
  <si>
    <t>0343-411069</t>
  </si>
  <si>
    <t>B98070149</t>
  </si>
  <si>
    <t>Sugeng Wibowo</t>
  </si>
  <si>
    <t>3514140505760007</t>
  </si>
  <si>
    <t>Jl. RA.Kartini</t>
  </si>
  <si>
    <t>STM Trisakti Bangil</t>
  </si>
  <si>
    <t>B98070150</t>
  </si>
  <si>
    <t>Imron Faizal</t>
  </si>
  <si>
    <t>3578250808720001</t>
  </si>
  <si>
    <t>Jl. Pagesangan II / 5</t>
  </si>
  <si>
    <t>Jambangan</t>
  </si>
  <si>
    <t>031-8283001</t>
  </si>
  <si>
    <t>B98070152</t>
  </si>
  <si>
    <t>M. Subekhan</t>
  </si>
  <si>
    <t>3514131705760004</t>
  </si>
  <si>
    <t>Jl. Supriadi 183-C</t>
  </si>
  <si>
    <t>2/6</t>
  </si>
  <si>
    <t>Pogar</t>
  </si>
  <si>
    <t>STM Walisongo Gempol</t>
  </si>
  <si>
    <t>B98070153</t>
  </si>
  <si>
    <t>Umi Hanik</t>
  </si>
  <si>
    <t>3575024504750006</t>
  </si>
  <si>
    <t>Jl. KH.A.Dahlan</t>
  </si>
  <si>
    <t>9/2</t>
  </si>
  <si>
    <t>MAN Pasuruan</t>
  </si>
  <si>
    <t>B98070156</t>
  </si>
  <si>
    <t>Indah Lestari</t>
  </si>
  <si>
    <t>3514134104790002</t>
  </si>
  <si>
    <t>Perum Pekoren</t>
  </si>
  <si>
    <t>2/12</t>
  </si>
  <si>
    <t>B98080160</t>
  </si>
  <si>
    <t>Miftahul Ulum</t>
  </si>
  <si>
    <t>3514145802770005</t>
  </si>
  <si>
    <t>Jl. Untung Suropati I / 135</t>
  </si>
  <si>
    <t>5/6</t>
  </si>
  <si>
    <t>B98080161</t>
  </si>
  <si>
    <t>Kamsiri</t>
  </si>
  <si>
    <t>3514140501770003</t>
  </si>
  <si>
    <t>Jl. Jend.Sudirman</t>
  </si>
  <si>
    <t>3/6</t>
  </si>
  <si>
    <t>B98080162</t>
  </si>
  <si>
    <t>Idrus Rakhmadi</t>
  </si>
  <si>
    <t>3514140107780004</t>
  </si>
  <si>
    <t>Jl. Mangga 414</t>
  </si>
  <si>
    <t>1/7</t>
  </si>
  <si>
    <t>B98080164</t>
  </si>
  <si>
    <t>Sri Yuhana</t>
  </si>
  <si>
    <t>3575015104790002</t>
  </si>
  <si>
    <t>Jl. Nangka 566</t>
  </si>
  <si>
    <t>3/7</t>
  </si>
  <si>
    <t>B98080165</t>
  </si>
  <si>
    <t>Anis Sukartinah</t>
  </si>
  <si>
    <t>3514144201780008</t>
  </si>
  <si>
    <t>Jl. Imam Bonjol</t>
  </si>
  <si>
    <t>23/7</t>
  </si>
  <si>
    <t>Kedungringin</t>
  </si>
  <si>
    <t>B98080168</t>
  </si>
  <si>
    <t>Venty Rakhmayani</t>
  </si>
  <si>
    <t>3514145806790001</t>
  </si>
  <si>
    <t>Jl. M.Yasin 22</t>
  </si>
  <si>
    <t>B98080169</t>
  </si>
  <si>
    <t>Deny Natalyana</t>
  </si>
  <si>
    <t>3514146512790001</t>
  </si>
  <si>
    <t>Jl. M.Yasin 95</t>
  </si>
  <si>
    <t>B98080170</t>
  </si>
  <si>
    <t>Sri Hartatik</t>
  </si>
  <si>
    <t>3575017011780002</t>
  </si>
  <si>
    <t>Jl. Erlangga</t>
  </si>
  <si>
    <t>B98080171</t>
  </si>
  <si>
    <t>Dili Triana</t>
  </si>
  <si>
    <t>3514184601790001</t>
  </si>
  <si>
    <t>Jl. Dewi Sartika VA / 248</t>
  </si>
  <si>
    <t>0343-420350</t>
  </si>
  <si>
    <t>B98080172</t>
  </si>
  <si>
    <t>Rita Hariyanti</t>
  </si>
  <si>
    <t>3575024106780003</t>
  </si>
  <si>
    <t>Ds. Ranuklindungan 181</t>
  </si>
  <si>
    <t>5/5</t>
  </si>
  <si>
    <t>Ranuklindungan</t>
  </si>
  <si>
    <t>SMUN 1 Grati</t>
  </si>
  <si>
    <t>B98080173</t>
  </si>
  <si>
    <t>Asmillah</t>
  </si>
  <si>
    <t>3514136703770004</t>
  </si>
  <si>
    <t>Jl. Jagung Suprapto 28</t>
  </si>
  <si>
    <t>Dermo</t>
  </si>
  <si>
    <t>B98080174</t>
  </si>
  <si>
    <t>Adianto Heru P.</t>
  </si>
  <si>
    <t>3514141511740005</t>
  </si>
  <si>
    <t>Ds. Bendosulung</t>
  </si>
  <si>
    <t>0343-742083</t>
  </si>
  <si>
    <t>Un.Merdeka Malang</t>
  </si>
  <si>
    <t>D3-Pariwisata</t>
  </si>
  <si>
    <t>B98080175</t>
  </si>
  <si>
    <t>Rokhimah</t>
  </si>
  <si>
    <t>3514136909790001</t>
  </si>
  <si>
    <t>Jl. Teuku Umarno 10</t>
  </si>
  <si>
    <t>4/6</t>
  </si>
  <si>
    <t>0343-656689</t>
  </si>
  <si>
    <t>B98080176</t>
  </si>
  <si>
    <t>Sutrisno</t>
  </si>
  <si>
    <t>3514141303760005</t>
  </si>
  <si>
    <t>Jl. Jambu  II / 511</t>
  </si>
  <si>
    <t>B98080177</t>
  </si>
  <si>
    <t>Teguh Yulianto</t>
  </si>
  <si>
    <t>3514141005750004</t>
  </si>
  <si>
    <t>Jl. Pumpungan I / 14</t>
  </si>
  <si>
    <t>Jl. Pang.Sudirman 22</t>
  </si>
  <si>
    <t>0343-412114</t>
  </si>
  <si>
    <t>SMU PGRI 9 Surabaya</t>
  </si>
  <si>
    <t>B98090179</t>
  </si>
  <si>
    <t>Chayumi</t>
  </si>
  <si>
    <t>3514205410760002</t>
  </si>
  <si>
    <t>Jl. Kesambi 89</t>
  </si>
  <si>
    <t>Jl. Kartini 21</t>
  </si>
  <si>
    <t>B98090180</t>
  </si>
  <si>
    <t>Umi Zulaikha</t>
  </si>
  <si>
    <t>3575026606790004</t>
  </si>
  <si>
    <t>Jl. KHA.Dahlan 172</t>
  </si>
  <si>
    <t>Jl. Nanas</t>
  </si>
  <si>
    <t>B98090181</t>
  </si>
  <si>
    <t>Nurhaidah</t>
  </si>
  <si>
    <t>3514154207790001</t>
  </si>
  <si>
    <t>Jl. Pakujoyo 24</t>
  </si>
  <si>
    <t>SMU</t>
  </si>
  <si>
    <t>B98090182</t>
  </si>
  <si>
    <t>Siti Khotijah</t>
  </si>
  <si>
    <t>3514145309770005</t>
  </si>
  <si>
    <t>Jl. Pakujoyo</t>
  </si>
  <si>
    <t>9/1</t>
  </si>
  <si>
    <t>0343-741953</t>
  </si>
  <si>
    <t>BTC Malang</t>
  </si>
  <si>
    <t>B98090183</t>
  </si>
  <si>
    <t>Novida Handayani</t>
  </si>
  <si>
    <t>3575034911770003</t>
  </si>
  <si>
    <t>Jl. Dr.Wahidin S. II / 11</t>
  </si>
  <si>
    <t>Pekuncen</t>
  </si>
  <si>
    <t>SMEA PGRI 1 Pasuruan</t>
  </si>
  <si>
    <t>B98090189</t>
  </si>
  <si>
    <t>Suwadi</t>
  </si>
  <si>
    <t>3514231012780001</t>
  </si>
  <si>
    <t>Jl. Segoropuro 26</t>
  </si>
  <si>
    <t>STMN Probolinggo</t>
  </si>
  <si>
    <t>B98090191</t>
  </si>
  <si>
    <t>Luluk Yurita</t>
  </si>
  <si>
    <t>3575026311770002</t>
  </si>
  <si>
    <t>Jl. Jambangan III / 6-A</t>
  </si>
  <si>
    <t>B98090194</t>
  </si>
  <si>
    <t>Mey Indah Astuti</t>
  </si>
  <si>
    <t>3514206695780003</t>
  </si>
  <si>
    <t>Jl. Kemaden 706</t>
  </si>
  <si>
    <t>B98090195</t>
  </si>
  <si>
    <t>Nurmarte Indayati</t>
  </si>
  <si>
    <t>3514145303810002</t>
  </si>
  <si>
    <t>Jl. Pang.Sudirman 26</t>
  </si>
  <si>
    <t>B98090197</t>
  </si>
  <si>
    <t>Ani Suroiyah</t>
  </si>
  <si>
    <t>3514145212770011</t>
  </si>
  <si>
    <t>Jl. Pang.Sudirman 20</t>
  </si>
  <si>
    <t>B98090198</t>
  </si>
  <si>
    <t>Artik Adiyana</t>
  </si>
  <si>
    <t>3514145303790002</t>
  </si>
  <si>
    <t>Jl. RA.Kartini 14</t>
  </si>
  <si>
    <t>4/2</t>
  </si>
  <si>
    <t>B98090199</t>
  </si>
  <si>
    <t>Tofik Nur Hidayat</t>
  </si>
  <si>
    <t>Purbalingga</t>
  </si>
  <si>
    <t>3514161603770009</t>
  </si>
  <si>
    <t>Perum Pekoren Indah Blok C-1</t>
  </si>
  <si>
    <t>STM</t>
  </si>
  <si>
    <t>B98090202</t>
  </si>
  <si>
    <t>M. Arifin</t>
  </si>
  <si>
    <t>3514110902760002</t>
  </si>
  <si>
    <t>Dsn. Jetak 190</t>
  </si>
  <si>
    <t>6/10</t>
  </si>
  <si>
    <t>Karangjati</t>
  </si>
  <si>
    <t>SMA Yayasan Pandaan</t>
  </si>
  <si>
    <t>B98090203</t>
  </si>
  <si>
    <t>Siti Zulaikha</t>
  </si>
  <si>
    <t>3575014107770029</t>
  </si>
  <si>
    <t>Jl. Sulawesi 8</t>
  </si>
  <si>
    <t>B98090204</t>
  </si>
  <si>
    <t>Insiyah</t>
  </si>
  <si>
    <t>3514145408770001</t>
  </si>
  <si>
    <t>Jl Jagung Suprapto</t>
  </si>
  <si>
    <t>Gempeng</t>
  </si>
  <si>
    <t>SMAN Bangil</t>
  </si>
  <si>
    <t>B98100206</t>
  </si>
  <si>
    <t>Khoiriyah</t>
  </si>
  <si>
    <t>3514146711770007</t>
  </si>
  <si>
    <t>Jl. Layur Gg Tk Tanwirul Hijaa</t>
  </si>
  <si>
    <t>08/01</t>
  </si>
  <si>
    <t>0343-743724</t>
  </si>
  <si>
    <t>B98100207</t>
  </si>
  <si>
    <t>Asmaniatin</t>
  </si>
  <si>
    <t>3575026505780005</t>
  </si>
  <si>
    <t>Jl. Sukun 37</t>
  </si>
  <si>
    <t>7/2</t>
  </si>
  <si>
    <t>B98100209</t>
  </si>
  <si>
    <t>Rokhmah</t>
  </si>
  <si>
    <t>3514145205780007</t>
  </si>
  <si>
    <t>Jl. Pakujoyo 17</t>
  </si>
  <si>
    <t>B98100212</t>
  </si>
  <si>
    <t>Aluh Indriyani</t>
  </si>
  <si>
    <t>3514164305800036</t>
  </si>
  <si>
    <t>Jl. Jagung Suprapto 30</t>
  </si>
  <si>
    <t>B98100217</t>
  </si>
  <si>
    <t>Susmida Rahayu</t>
  </si>
  <si>
    <t>3514146006780002</t>
  </si>
  <si>
    <t>Jl. Nangka III / 444</t>
  </si>
  <si>
    <t>B98100219</t>
  </si>
  <si>
    <t>Khusnul Khotimah (b)</t>
  </si>
  <si>
    <t>3514214307760009</t>
  </si>
  <si>
    <t>gg. Istana Permai 78</t>
  </si>
  <si>
    <t>Watestani</t>
  </si>
  <si>
    <t>Nguling</t>
  </si>
  <si>
    <t>B98100220</t>
  </si>
  <si>
    <t>Sri Andayani</t>
  </si>
  <si>
    <t>3514206503780004</t>
  </si>
  <si>
    <t>Jl. Pahlawan</t>
  </si>
  <si>
    <t>Adm. Perkantoran</t>
  </si>
  <si>
    <t>B98100224</t>
  </si>
  <si>
    <t>Titis Retno Pamungkas</t>
  </si>
  <si>
    <t>Yogyakarta</t>
  </si>
  <si>
    <t>3514204207760004</t>
  </si>
  <si>
    <t>Perum Sekar Indah 2 / W13</t>
  </si>
  <si>
    <t>2/7</t>
  </si>
  <si>
    <t>B98100225</t>
  </si>
  <si>
    <t>Sunifah</t>
  </si>
  <si>
    <t>3514146804800004</t>
  </si>
  <si>
    <t>Jl. Bandeng 462-I</t>
  </si>
  <si>
    <t>Singopolo</t>
  </si>
  <si>
    <t>B98100226</t>
  </si>
  <si>
    <t>Nya'atin</t>
  </si>
  <si>
    <t>3514115608790007</t>
  </si>
  <si>
    <t>JL. Remaja 2</t>
  </si>
  <si>
    <t>11/8</t>
  </si>
  <si>
    <t>Purwosari</t>
  </si>
  <si>
    <t>B98100227</t>
  </si>
  <si>
    <t>Yunita Widiyantini</t>
  </si>
  <si>
    <t>3514206905790006</t>
  </si>
  <si>
    <t>Jl. Kedawungkulon IV / 92</t>
  </si>
  <si>
    <t>B98100229</t>
  </si>
  <si>
    <t>Lilik Sulastri</t>
  </si>
  <si>
    <t>3575035108760002</t>
  </si>
  <si>
    <t>Jl. Cemara VIII / 22</t>
  </si>
  <si>
    <t>B98100230</t>
  </si>
  <si>
    <t>M. Muridan</t>
  </si>
  <si>
    <t>3514151509740003</t>
  </si>
  <si>
    <t>Ds. Pekoren 15</t>
  </si>
  <si>
    <t>B98100231</t>
  </si>
  <si>
    <t>Cahyono</t>
  </si>
  <si>
    <t>3514151711770001</t>
  </si>
  <si>
    <t>Jl. Balungparen 4</t>
  </si>
  <si>
    <t>Mojoparon</t>
  </si>
  <si>
    <t>B98110233</t>
  </si>
  <si>
    <t>Minarsih Yuliani</t>
  </si>
  <si>
    <t>3575036505790003</t>
  </si>
  <si>
    <t>Jl. Pandean 22</t>
  </si>
  <si>
    <t>12/1</t>
  </si>
  <si>
    <t>B98110234</t>
  </si>
  <si>
    <t>Samsul Arif</t>
  </si>
  <si>
    <t>3514130108780007</t>
  </si>
  <si>
    <t>B98110235</t>
  </si>
  <si>
    <t>Siti Aminah</t>
  </si>
  <si>
    <t>3514146507770004</t>
  </si>
  <si>
    <t>Jl. Anggur 33</t>
  </si>
  <si>
    <t>B98110236</t>
  </si>
  <si>
    <t>Novia Lahirina</t>
  </si>
  <si>
    <t>3514084912790003</t>
  </si>
  <si>
    <t>Jl. Raya Depan Kecamatan 19</t>
  </si>
  <si>
    <t>SMK Kosgoro I Lawang</t>
  </si>
  <si>
    <t>B98110237</t>
  </si>
  <si>
    <t>Meilia Wahyu Utami</t>
  </si>
  <si>
    <t>3514197005800006</t>
  </si>
  <si>
    <t>Ds. Winongan Lor 19</t>
  </si>
  <si>
    <t>Winongan Lor</t>
  </si>
  <si>
    <t>Winongan</t>
  </si>
  <si>
    <t>Jl. Nangka 360</t>
  </si>
  <si>
    <t>B98110238</t>
  </si>
  <si>
    <t>Fauziah</t>
  </si>
  <si>
    <t>3514134206780004</t>
  </si>
  <si>
    <t>Jl. Jagung Suprapto 5</t>
  </si>
  <si>
    <t>B98110242</t>
  </si>
  <si>
    <t>Wawang Dwi Putra Y.</t>
  </si>
  <si>
    <t>3514160512770029</t>
  </si>
  <si>
    <t>Jl. Pahlawan Sunaryo 37</t>
  </si>
  <si>
    <t>Kuto Rejo</t>
  </si>
  <si>
    <t>Perum Kraton Harmoni B.8/14 Bendungan, Kraton</t>
  </si>
  <si>
    <t>SMU Yayasan Pandaan</t>
  </si>
  <si>
    <t>B98110243</t>
  </si>
  <si>
    <t>Dwi Maitah</t>
  </si>
  <si>
    <t>3514146705790002</t>
  </si>
  <si>
    <t>Ds. Sidomulyo 67</t>
  </si>
  <si>
    <t>Kejayan</t>
  </si>
  <si>
    <t>B98110245</t>
  </si>
  <si>
    <t>Nurul Hidayat</t>
  </si>
  <si>
    <t>3514180903800002</t>
  </si>
  <si>
    <t>Jl. Dr.Wahidin Selatan VII / 33</t>
  </si>
  <si>
    <t>13/3</t>
  </si>
  <si>
    <t>B98110246</t>
  </si>
  <si>
    <t>Abdul Mujib</t>
  </si>
  <si>
    <t>3514141105790008</t>
  </si>
  <si>
    <t>B98110248</t>
  </si>
  <si>
    <t>Mey Ufida</t>
  </si>
  <si>
    <t>3514146705770005</t>
  </si>
  <si>
    <t>Jl. Mendalan 127 / 233</t>
  </si>
  <si>
    <t>5/1</t>
  </si>
  <si>
    <t>B98120250</t>
  </si>
  <si>
    <t>Minarni</t>
  </si>
  <si>
    <t>3575025909760001</t>
  </si>
  <si>
    <t>Jl. Wahidin Selatan 7 /  27</t>
  </si>
  <si>
    <t>14/3</t>
  </si>
  <si>
    <t>0343-428429</t>
  </si>
  <si>
    <t>B98120252</t>
  </si>
  <si>
    <t>Neti Sri Wahyuni</t>
  </si>
  <si>
    <t>3514237006780003</t>
  </si>
  <si>
    <t>Ds. Kemantrenrejo 18</t>
  </si>
  <si>
    <t>SMUN Tongas</t>
  </si>
  <si>
    <t>B98120253</t>
  </si>
  <si>
    <t>Yuli Antini</t>
  </si>
  <si>
    <t>3575014507790005</t>
  </si>
  <si>
    <t>Jl. Banda 11</t>
  </si>
  <si>
    <t>B98120254</t>
  </si>
  <si>
    <t>Rofiqoh Ayuni</t>
  </si>
  <si>
    <t>3514144808790001</t>
  </si>
  <si>
    <t>Jl. Nangka II / 311</t>
  </si>
  <si>
    <t>B98120255</t>
  </si>
  <si>
    <t>Lely Wahyuni (yuni)</t>
  </si>
  <si>
    <t>3514146210770001</t>
  </si>
  <si>
    <t>Jl. Nangka 311</t>
  </si>
  <si>
    <t>B98120256</t>
  </si>
  <si>
    <t>Nunuk Hidayati</t>
  </si>
  <si>
    <t>3514155407790003</t>
  </si>
  <si>
    <t>Jl. Nangka 304</t>
  </si>
  <si>
    <t>ledok</t>
  </si>
  <si>
    <t>B98120257</t>
  </si>
  <si>
    <t>Zainul Arifin</t>
  </si>
  <si>
    <t>3575020103790005</t>
  </si>
  <si>
    <t>0343-414021</t>
  </si>
  <si>
    <t>B98120259</t>
  </si>
  <si>
    <t>Darmadi</t>
  </si>
  <si>
    <t>3575011005790009</t>
  </si>
  <si>
    <t>Jl. Gatot Subroto 57</t>
  </si>
  <si>
    <t>STM Untung Suropati Pasuruan</t>
  </si>
  <si>
    <t>Listrik Instalasi</t>
  </si>
  <si>
    <t>B98120260</t>
  </si>
  <si>
    <t>Hermawan Ariyanto</t>
  </si>
  <si>
    <t>3514170101030033</t>
  </si>
  <si>
    <t>B98120262</t>
  </si>
  <si>
    <t>Yulli Ambarwati</t>
  </si>
  <si>
    <t>3514146407770001</t>
  </si>
  <si>
    <t>Jl. Kersikan IV / 89</t>
  </si>
  <si>
    <t>B98120263</t>
  </si>
  <si>
    <t>Iwan Sugara</t>
  </si>
  <si>
    <t>3575021808770004</t>
  </si>
  <si>
    <t>Jl. Pucangan 32</t>
  </si>
  <si>
    <t>4/4</t>
  </si>
  <si>
    <t>B98120265</t>
  </si>
  <si>
    <t>Akhmad Faisol</t>
  </si>
  <si>
    <t>3514161407760062</t>
  </si>
  <si>
    <t>Ds. Sidogiri</t>
  </si>
  <si>
    <t>Sidogiri</t>
  </si>
  <si>
    <t>Kraton</t>
  </si>
  <si>
    <t>SMAN Kejayan</t>
  </si>
  <si>
    <t>B98120266</t>
  </si>
  <si>
    <t>Widiastutik</t>
  </si>
  <si>
    <t>3514154810800005</t>
  </si>
  <si>
    <t>Jl. Rohnini 50</t>
  </si>
  <si>
    <t>Oro Ombo Wetan</t>
  </si>
  <si>
    <t>C99010270</t>
  </si>
  <si>
    <t>Anisah</t>
  </si>
  <si>
    <t>3514186206770003</t>
  </si>
  <si>
    <t>Jl. Stasiun 261</t>
  </si>
  <si>
    <t>6/1</t>
  </si>
  <si>
    <t>Karangketug</t>
  </si>
  <si>
    <t>SMU Muhamadiyah</t>
  </si>
  <si>
    <t>C99010271</t>
  </si>
  <si>
    <t>Nur Halimah Hadiah</t>
  </si>
  <si>
    <t>3514116707790005</t>
  </si>
  <si>
    <t>Jl. Pandaan 15</t>
  </si>
  <si>
    <t>Sidowayah</t>
  </si>
  <si>
    <t>C99010272</t>
  </si>
  <si>
    <t>Khoiriyah Ida Suryani</t>
  </si>
  <si>
    <t>3514135811770002</t>
  </si>
  <si>
    <t>Jl. Pandaan</t>
  </si>
  <si>
    <t>C99010274</t>
  </si>
  <si>
    <t>Ina Musalma</t>
  </si>
  <si>
    <t>3575014612780002</t>
  </si>
  <si>
    <t>Jl. Pang.Sudirman IV / 29</t>
  </si>
  <si>
    <t>Kebonagung</t>
  </si>
  <si>
    <t>C99010275</t>
  </si>
  <si>
    <t>Lilik Endang Wati</t>
  </si>
  <si>
    <t>3575036109780001</t>
  </si>
  <si>
    <t>Ds. Sekargadung 9</t>
  </si>
  <si>
    <t>C99010277</t>
  </si>
  <si>
    <t>Dewi Mahmudah</t>
  </si>
  <si>
    <t>3575017012770001</t>
  </si>
  <si>
    <t>Dsn. Ketug Mlagi 36</t>
  </si>
  <si>
    <t>C99010280</t>
  </si>
  <si>
    <t>Mamik Susiati</t>
  </si>
  <si>
    <t>3514165105790007</t>
  </si>
  <si>
    <t>Babatan Tambakrejo</t>
  </si>
  <si>
    <t>Tambakrejo</t>
  </si>
  <si>
    <t>SMK PGRI 2 Pasuruan</t>
  </si>
  <si>
    <t>C99010281</t>
  </si>
  <si>
    <t>Suhartiningsih</t>
  </si>
  <si>
    <t>3514145510760001</t>
  </si>
  <si>
    <t>Jl. Manggis</t>
  </si>
  <si>
    <t>SMEA A.Yani bangil</t>
  </si>
  <si>
    <t>C99010283</t>
  </si>
  <si>
    <t>Mutmainah</t>
  </si>
  <si>
    <t>3514166106790001</t>
  </si>
  <si>
    <t>Ds. Wareng gg.SriRejeki 95</t>
  </si>
  <si>
    <t>C99010284</t>
  </si>
  <si>
    <t>Asto Prayogo</t>
  </si>
  <si>
    <t>Cimahi</t>
  </si>
  <si>
    <t>3514142003790003</t>
  </si>
  <si>
    <t>Jl. Letjen.Suprapto VI / 18</t>
  </si>
  <si>
    <t>Perdagangan</t>
  </si>
  <si>
    <t>C99010285</t>
  </si>
  <si>
    <t>Imron Saroni</t>
  </si>
  <si>
    <t>3514161003780004</t>
  </si>
  <si>
    <t>Jl. Bendungan 28</t>
  </si>
  <si>
    <t>Bendungan</t>
  </si>
  <si>
    <t>C99010287</t>
  </si>
  <si>
    <t>Widiamiasih</t>
  </si>
  <si>
    <t>3514146110790001</t>
  </si>
  <si>
    <t>Jl. Sungkono 201-A</t>
  </si>
  <si>
    <t>C99010288</t>
  </si>
  <si>
    <t>Imam Sofwan</t>
  </si>
  <si>
    <t>3514142004780005</t>
  </si>
  <si>
    <t>SMK Trisakti Beji</t>
  </si>
  <si>
    <t>C99010290</t>
  </si>
  <si>
    <t>Nur Juniasih</t>
  </si>
  <si>
    <t>3514144706780009</t>
  </si>
  <si>
    <t>Jl. Anggur 181</t>
  </si>
  <si>
    <t>SMKN 1 Sidoarjo</t>
  </si>
  <si>
    <t>Tata Boga</t>
  </si>
  <si>
    <t>C99020293</t>
  </si>
  <si>
    <t>Holifah</t>
  </si>
  <si>
    <t>3514215505790001</t>
  </si>
  <si>
    <t>Jl. Wareng, gg.Srirejeki</t>
  </si>
  <si>
    <t>C99020294</t>
  </si>
  <si>
    <t>Sumiati</t>
  </si>
  <si>
    <t>3514174503790006</t>
  </si>
  <si>
    <t>Ds. Parasrejo</t>
  </si>
  <si>
    <t>Parasrejo</t>
  </si>
  <si>
    <t>C99020295</t>
  </si>
  <si>
    <t>Maria Ulfa (b)</t>
  </si>
  <si>
    <t>3514126606770003</t>
  </si>
  <si>
    <t>Ds. Melian Barat 23</t>
  </si>
  <si>
    <t>1/10</t>
  </si>
  <si>
    <t>Kejapanan</t>
  </si>
  <si>
    <t>Gempol</t>
  </si>
  <si>
    <t>C99020296</t>
  </si>
  <si>
    <t>Khadijah</t>
  </si>
  <si>
    <t>3514136705770007</t>
  </si>
  <si>
    <t>SMU Nasional Bangil</t>
  </si>
  <si>
    <t>C99020297</t>
  </si>
  <si>
    <t>Yusup Danial</t>
  </si>
  <si>
    <t>3514143011770005</t>
  </si>
  <si>
    <t>Jl. KHA.Dahlan II / 12</t>
  </si>
  <si>
    <t>10/2</t>
  </si>
  <si>
    <t>0343-411345</t>
  </si>
  <si>
    <t>C99020298</t>
  </si>
  <si>
    <t>Zahirotur Rohmah</t>
  </si>
  <si>
    <t>3514146007770001</t>
  </si>
  <si>
    <t>Jl. Kolursari 53</t>
  </si>
  <si>
    <t>C99020299</t>
  </si>
  <si>
    <t>Maulil Asriyah</t>
  </si>
  <si>
    <t>3514065903790003</t>
  </si>
  <si>
    <t>Jl. R.A.Kartini 34</t>
  </si>
  <si>
    <t>SMU Muhamadiyah 2 Bangil</t>
  </si>
  <si>
    <t>C99020300</t>
  </si>
  <si>
    <t>Indriyani Dwi Kusumawardani</t>
  </si>
  <si>
    <t>3514146409770001</t>
  </si>
  <si>
    <t>Jl. Anggur 619</t>
  </si>
  <si>
    <t>0343-742429</t>
  </si>
  <si>
    <t>C99020301</t>
  </si>
  <si>
    <t>Mamik Sugiarti</t>
  </si>
  <si>
    <t>3514144907800011</t>
  </si>
  <si>
    <t>Jl. Tengiri IV / 499-A</t>
  </si>
  <si>
    <t>7/3</t>
  </si>
  <si>
    <t>C99020302</t>
  </si>
  <si>
    <t>Khalimatus Sadiyah</t>
  </si>
  <si>
    <t>3514144508790004</t>
  </si>
  <si>
    <t>Jl. Tengiri VI / 558</t>
  </si>
  <si>
    <t>C99020303</t>
  </si>
  <si>
    <t>Erlina Agustin</t>
  </si>
  <si>
    <t>3514145408790001</t>
  </si>
  <si>
    <t>Jl. Pepaya 268</t>
  </si>
  <si>
    <t>SMU Walisongo Gempol</t>
  </si>
  <si>
    <t>C99020304</t>
  </si>
  <si>
    <t>Ririn Setyaningsih</t>
  </si>
  <si>
    <t>3514135707790005</t>
  </si>
  <si>
    <t>Ds. Luwung 8</t>
  </si>
  <si>
    <t>C99020306</t>
  </si>
  <si>
    <t>Suhartatik</t>
  </si>
  <si>
    <t>3575016211790001</t>
  </si>
  <si>
    <t>Jl. Banda gg.Dahlia 63</t>
  </si>
  <si>
    <t>C99020308</t>
  </si>
  <si>
    <t>Yono Asmoro</t>
  </si>
  <si>
    <t>3514151006780001</t>
  </si>
  <si>
    <t>Ds. Oro Ombo Wetan</t>
  </si>
  <si>
    <t>C99020310</t>
  </si>
  <si>
    <t>Bambang Wahyudi</t>
  </si>
  <si>
    <t>3514140511800003</t>
  </si>
  <si>
    <t>Jl. Sukorejo 38</t>
  </si>
  <si>
    <t>Mekanik Umum</t>
  </si>
  <si>
    <t>C99020311</t>
  </si>
  <si>
    <t>Agus Minarso</t>
  </si>
  <si>
    <t>3514151510760002</t>
  </si>
  <si>
    <t>Jl. Sukorejo 2</t>
  </si>
  <si>
    <t>1/13</t>
  </si>
  <si>
    <t>SMPN 1 Bangil</t>
  </si>
  <si>
    <t>C99020314</t>
  </si>
  <si>
    <t>Romy Agung Kurniawan</t>
  </si>
  <si>
    <t>Asst Mgr</t>
  </si>
  <si>
    <t>3515071706740003</t>
  </si>
  <si>
    <t>Jl. Kartini 2 / 24</t>
  </si>
  <si>
    <t>031-8960866</t>
  </si>
  <si>
    <t>C99020316</t>
  </si>
  <si>
    <t>Ardiyanto</t>
  </si>
  <si>
    <t>3575020907770002</t>
  </si>
  <si>
    <t>Jl. Wahid Hasyim 19 / 1-D</t>
  </si>
  <si>
    <t>C99030317</t>
  </si>
  <si>
    <t>Sri Muryani</t>
  </si>
  <si>
    <t>3514184503790003</t>
  </si>
  <si>
    <t>Jl. Patiunus 12</t>
  </si>
  <si>
    <t>Bajangan</t>
  </si>
  <si>
    <t>Gondang Wetan</t>
  </si>
  <si>
    <t>0343-423794</t>
  </si>
  <si>
    <t>SMUN 1 GondangWetan</t>
  </si>
  <si>
    <t>C99030318</t>
  </si>
  <si>
    <t>Khalimah</t>
  </si>
  <si>
    <t>3514156803780001</t>
  </si>
  <si>
    <t>Ds. Pekoren 20</t>
  </si>
  <si>
    <t>C99030328</t>
  </si>
  <si>
    <t>M. Arifin (b)</t>
  </si>
  <si>
    <t>3575032004760003</t>
  </si>
  <si>
    <t>Jl. Dr.Wahidin S. 66</t>
  </si>
  <si>
    <t>C99030330</t>
  </si>
  <si>
    <t>Slamet Hariadi</t>
  </si>
  <si>
    <t>3575011501790007</t>
  </si>
  <si>
    <t>Jl. Padangan 131</t>
  </si>
  <si>
    <t>C99030331</t>
  </si>
  <si>
    <t>M. Fadoli</t>
  </si>
  <si>
    <t>3514161802790005</t>
  </si>
  <si>
    <t>Jl. Raya Kraton 51</t>
  </si>
  <si>
    <t>C99030332</t>
  </si>
  <si>
    <t>Sofiyan</t>
  </si>
  <si>
    <t>3514162412790001</t>
  </si>
  <si>
    <t>Jl. Raya Tambakrejo</t>
  </si>
  <si>
    <t>C99030334</t>
  </si>
  <si>
    <t>Akhmad Nasik</t>
  </si>
  <si>
    <t>3575010708800001</t>
  </si>
  <si>
    <t>Jl. Gatot Subroto 3</t>
  </si>
  <si>
    <t>Sebani</t>
  </si>
  <si>
    <t>Elektro</t>
  </si>
  <si>
    <t>C99030335</t>
  </si>
  <si>
    <t>M. Irfan Haris</t>
  </si>
  <si>
    <t>3514160411740005</t>
  </si>
  <si>
    <t>Jl. Sukarno Hatta 42</t>
  </si>
  <si>
    <t>0343-413151</t>
  </si>
  <si>
    <t>SMEA PGRI 2 Pasuruan</t>
  </si>
  <si>
    <t>Tata Usaha</t>
  </si>
  <si>
    <t>C99040336</t>
  </si>
  <si>
    <t>Nuzjul Zjainagus</t>
  </si>
  <si>
    <t>3575011408780003</t>
  </si>
  <si>
    <t>Jl. Dr.Wahidin S. 17</t>
  </si>
  <si>
    <t>12/3</t>
  </si>
  <si>
    <t>STMN Malang</t>
  </si>
  <si>
    <t>Mekanik Otomotif</t>
  </si>
  <si>
    <t>C99040337</t>
  </si>
  <si>
    <t>Syamsul Hadi</t>
  </si>
  <si>
    <t>3575021206760005</t>
  </si>
  <si>
    <t>Jl. Pang. Sudirman</t>
  </si>
  <si>
    <t>7/4</t>
  </si>
  <si>
    <t>C99040338</t>
  </si>
  <si>
    <t>M. Arif Syamsudin</t>
  </si>
  <si>
    <t>3514142708780001</t>
  </si>
  <si>
    <t>Jl. Jagung Suprapto 54</t>
  </si>
  <si>
    <t>C99040339</t>
  </si>
  <si>
    <t>Najaib</t>
  </si>
  <si>
    <t>3514141710770006</t>
  </si>
  <si>
    <t>Jl. Bader 385</t>
  </si>
  <si>
    <t>SMK A.Yani Bangil</t>
  </si>
  <si>
    <t>C99040340</t>
  </si>
  <si>
    <t>Abdul Ghofur</t>
  </si>
  <si>
    <t>3514161501770016</t>
  </si>
  <si>
    <t>Ds. Pulokerto 7</t>
  </si>
  <si>
    <t>Pulokerto</t>
  </si>
  <si>
    <t>C99040341</t>
  </si>
  <si>
    <t>Abdul Rokhim</t>
  </si>
  <si>
    <t>3515132004790005</t>
  </si>
  <si>
    <t>Jl. Raya Kraton  58</t>
  </si>
  <si>
    <t>C99040342</t>
  </si>
  <si>
    <t>Diyaning Siswanti</t>
  </si>
  <si>
    <t>3575016705800001</t>
  </si>
  <si>
    <t>Jl. Gatot Subroto  38</t>
  </si>
  <si>
    <t>Randusari</t>
  </si>
  <si>
    <t>C99040344</t>
  </si>
  <si>
    <t>Wahab Abdullah</t>
  </si>
  <si>
    <t>3575011803780002</t>
  </si>
  <si>
    <t>Jl. Raya Bakalan  3</t>
  </si>
  <si>
    <t>Pagak</t>
  </si>
  <si>
    <t>C99040345</t>
  </si>
  <si>
    <t>Lilik Mujiastuti</t>
  </si>
  <si>
    <t>Kediri</t>
  </si>
  <si>
    <t>3514146101790001</t>
  </si>
  <si>
    <t>Jl. Jagung Suprapto 4</t>
  </si>
  <si>
    <t>0343-742112</t>
  </si>
  <si>
    <t>C99040346</t>
  </si>
  <si>
    <t>Yuniar Widyastuti Ningrum</t>
  </si>
  <si>
    <t>3514144803800001</t>
  </si>
  <si>
    <t>0343-744092</t>
  </si>
  <si>
    <t>C99040347</t>
  </si>
  <si>
    <t>Toni Hartono</t>
  </si>
  <si>
    <t>3514141611760004</t>
  </si>
  <si>
    <t>Jl. R.A.Kartini</t>
  </si>
  <si>
    <t>C99040348</t>
  </si>
  <si>
    <t>Suliani</t>
  </si>
  <si>
    <t>3514176406800002</t>
  </si>
  <si>
    <t>Jl. Tengiri  VI / 557</t>
  </si>
  <si>
    <t>C99040349</t>
  </si>
  <si>
    <t>Respebti Eka Mayasari</t>
  </si>
  <si>
    <t>3514145502790002</t>
  </si>
  <si>
    <t>Jl. Kolursari</t>
  </si>
  <si>
    <t>C99040350</t>
  </si>
  <si>
    <t>Sulkhan</t>
  </si>
  <si>
    <t>3514141310780003</t>
  </si>
  <si>
    <t>Jl. RA. Kartini 4</t>
  </si>
  <si>
    <t>C99040352</t>
  </si>
  <si>
    <t>Mufidah</t>
  </si>
  <si>
    <t>3514135805780001</t>
  </si>
  <si>
    <t>Ds. Pagak</t>
  </si>
  <si>
    <t>SMKK Yadhika bangil</t>
  </si>
  <si>
    <t>Tata Design</t>
  </si>
  <si>
    <t>C99040353</t>
  </si>
  <si>
    <t>Fatimatuz Zaro</t>
  </si>
  <si>
    <t>3575015408790007</t>
  </si>
  <si>
    <t>Jl. Hasanudin  24 / 20</t>
  </si>
  <si>
    <t>C99040355</t>
  </si>
  <si>
    <t>Dewi Utari</t>
  </si>
  <si>
    <t>3575024203780005</t>
  </si>
  <si>
    <t>Jl. Pang.Sudirman VII / 6</t>
  </si>
  <si>
    <t>7/14</t>
  </si>
  <si>
    <t>C99040356</t>
  </si>
  <si>
    <t>Yeni Rosidah</t>
  </si>
  <si>
    <t>3514144701790001</t>
  </si>
  <si>
    <t>Jl. Pandean  III / 42</t>
  </si>
  <si>
    <t>SMK Yadhika Bangil</t>
  </si>
  <si>
    <t>C99040358</t>
  </si>
  <si>
    <t>Irwanto</t>
  </si>
  <si>
    <t>3575012702790001</t>
  </si>
  <si>
    <t>Jl. Halmahera 16 / 26</t>
  </si>
  <si>
    <t>4/7</t>
  </si>
  <si>
    <t>C99050360</t>
  </si>
  <si>
    <t>Mei Rahayu</t>
  </si>
  <si>
    <t>PC</t>
  </si>
  <si>
    <t>3514116605730004</t>
  </si>
  <si>
    <t xml:space="preserve">Ds. Pekarungan </t>
  </si>
  <si>
    <t>Sukodono</t>
  </si>
  <si>
    <t>031-5035447</t>
  </si>
  <si>
    <t>S1-Studi Pembangunan</t>
  </si>
  <si>
    <t>C99060363</t>
  </si>
  <si>
    <t>Uswatun Nuronia</t>
  </si>
  <si>
    <t>3514185507800001</t>
  </si>
  <si>
    <t>JL. Penataan 3</t>
  </si>
  <si>
    <t>C99060364</t>
  </si>
  <si>
    <t>Khoirul Umam</t>
  </si>
  <si>
    <t>Bangkalan</t>
  </si>
  <si>
    <t>3526160109730001</t>
  </si>
  <si>
    <t>Jl. MT.Haryono,gg.Braw.VI / 102-C</t>
  </si>
  <si>
    <t>Universitas Brawijaya</t>
  </si>
  <si>
    <t>S1-Teknik Mesin</t>
  </si>
  <si>
    <t>C99060365</t>
  </si>
  <si>
    <t>Bambang Supriyadi</t>
  </si>
  <si>
    <t>3575030807720001</t>
  </si>
  <si>
    <t>Jl. Slagah 12</t>
  </si>
  <si>
    <t>0343-421088</t>
  </si>
  <si>
    <t>Universitas Muhammadiyah Malang</t>
  </si>
  <si>
    <t>C99070367</t>
  </si>
  <si>
    <t>Muslimin</t>
  </si>
  <si>
    <t>3514140511770003</t>
  </si>
  <si>
    <t>Jl. Musing 637</t>
  </si>
  <si>
    <t>MA Ma'arif Bangil</t>
  </si>
  <si>
    <t>C99070368</t>
  </si>
  <si>
    <t>Iskandar</t>
  </si>
  <si>
    <t>3514141009780003</t>
  </si>
  <si>
    <t>Ds.Tambakrejo  107</t>
  </si>
  <si>
    <t>C99070369</t>
  </si>
  <si>
    <t>Alfan Efendi</t>
  </si>
  <si>
    <t>3575020801770003</t>
  </si>
  <si>
    <t>Jl. Dewi Sartika VA / 247</t>
  </si>
  <si>
    <t>C99070370</t>
  </si>
  <si>
    <t>Adhi Yudha Sukaryanto</t>
  </si>
  <si>
    <t>3514172201790002</t>
  </si>
  <si>
    <t>Ds. Pleret</t>
  </si>
  <si>
    <t>C99080373</t>
  </si>
  <si>
    <t>Watini</t>
  </si>
  <si>
    <t>3514204404800001</t>
  </si>
  <si>
    <t>Ds. Petahunan 3</t>
  </si>
  <si>
    <t>Petahunan</t>
  </si>
  <si>
    <t>C99080376</t>
  </si>
  <si>
    <t>M. Khasir</t>
  </si>
  <si>
    <t>3514150109800001</t>
  </si>
  <si>
    <t>Ds. Pekoren</t>
  </si>
  <si>
    <t>C99090378</t>
  </si>
  <si>
    <t>Dovir Sani</t>
  </si>
  <si>
    <t>3575022108780002</t>
  </si>
  <si>
    <t>Jl. MT.Haryono IV / 37</t>
  </si>
  <si>
    <t>Mandaran Rejo</t>
  </si>
  <si>
    <t>0343-412951</t>
  </si>
  <si>
    <t>C99090379</t>
  </si>
  <si>
    <t>Sugianto (b)</t>
  </si>
  <si>
    <t>3514152912790001</t>
  </si>
  <si>
    <t>JL. Raya Pekoren</t>
  </si>
  <si>
    <t>C99090380</t>
  </si>
  <si>
    <t>Supa'at</t>
  </si>
  <si>
    <t>3514151111800003</t>
  </si>
  <si>
    <t>C99090381</t>
  </si>
  <si>
    <t>Agus Salam</t>
  </si>
  <si>
    <t>3575022708790001</t>
  </si>
  <si>
    <t>Jl. Sultan Agung 2</t>
  </si>
  <si>
    <t>Tembokrejo</t>
  </si>
  <si>
    <t>C99090382</t>
  </si>
  <si>
    <t>Titik Asnifah</t>
  </si>
  <si>
    <t>3514164408780003</t>
  </si>
  <si>
    <t>Dsn. Luwung</t>
  </si>
  <si>
    <t>C99090383</t>
  </si>
  <si>
    <t>Nur Kholis (b)</t>
  </si>
  <si>
    <t>3514192611800002</t>
  </si>
  <si>
    <t>C99090385</t>
  </si>
  <si>
    <t>Wahyu Hidayat</t>
  </si>
  <si>
    <t>3514140112780005</t>
  </si>
  <si>
    <t>Jl. Ledok Tengah 2</t>
  </si>
  <si>
    <t>C99090387</t>
  </si>
  <si>
    <t>Nanang Supriyanto</t>
  </si>
  <si>
    <t>3514140201810005</t>
  </si>
  <si>
    <t>Jl. Cumi-cumi  8</t>
  </si>
  <si>
    <t>Glanggang</t>
  </si>
  <si>
    <t>C99090389</t>
  </si>
  <si>
    <t>Henny Rizkiyah Dwi Putri</t>
  </si>
  <si>
    <t>3514136104810008</t>
  </si>
  <si>
    <t>Jl. Kakap  2</t>
  </si>
  <si>
    <t>Tambakan</t>
  </si>
  <si>
    <t>C99100393</t>
  </si>
  <si>
    <t>Purnomo</t>
  </si>
  <si>
    <t>3575022007760002</t>
  </si>
  <si>
    <t>Ds. Tambak rejo</t>
  </si>
  <si>
    <t>081559982021</t>
  </si>
  <si>
    <t>C99100394</t>
  </si>
  <si>
    <t>Devi Iswanto</t>
  </si>
  <si>
    <t>3575022112780001</t>
  </si>
  <si>
    <t>Jl. Hasanudin 11 / 20</t>
  </si>
  <si>
    <t>C99100395</t>
  </si>
  <si>
    <t>Nuning Mauludiah</t>
  </si>
  <si>
    <t>3514154111800001</t>
  </si>
  <si>
    <t>Nganglang</t>
  </si>
  <si>
    <t>C99100396</t>
  </si>
  <si>
    <t>Mahdhi Ichromi</t>
  </si>
  <si>
    <t>3575012302790001</t>
  </si>
  <si>
    <t>Jl. Cumi-cumi</t>
  </si>
  <si>
    <t>C99100398</t>
  </si>
  <si>
    <t>Darmawan</t>
  </si>
  <si>
    <t>3514163008800007</t>
  </si>
  <si>
    <t xml:space="preserve">Perum Kraton Harmoni Jl. Lesan  pura V B 10 No. 15 </t>
  </si>
  <si>
    <t>STM Raden Patah</t>
  </si>
  <si>
    <t>C99100399</t>
  </si>
  <si>
    <t>M. Khafids</t>
  </si>
  <si>
    <t>3514140206770001</t>
  </si>
  <si>
    <t>Jl. Bader</t>
  </si>
  <si>
    <t>C99100400</t>
  </si>
  <si>
    <t>Lilin Setyowati</t>
  </si>
  <si>
    <t>3514065301770001</t>
  </si>
  <si>
    <t>Ds. Sladi 102</t>
  </si>
  <si>
    <t>0343-412707</t>
  </si>
  <si>
    <t>C99100401</t>
  </si>
  <si>
    <t>M. Soliq</t>
  </si>
  <si>
    <t>3514141404690008</t>
  </si>
  <si>
    <t>Jl. Mawar 03</t>
  </si>
  <si>
    <t>5/3</t>
  </si>
  <si>
    <t>Lajuk</t>
  </si>
  <si>
    <t>Porong</t>
  </si>
  <si>
    <t>031-5465340</t>
  </si>
  <si>
    <t>SMA PGRI 2 Porong</t>
  </si>
  <si>
    <t>C99110405</t>
  </si>
  <si>
    <t>Is Adurrofiq</t>
  </si>
  <si>
    <t>3575021901780001</t>
  </si>
  <si>
    <t>Jl. Untung Suropati  60</t>
  </si>
  <si>
    <t>C99110406</t>
  </si>
  <si>
    <t>Fery Krisbiyantoro</t>
  </si>
  <si>
    <t>Jakarta</t>
  </si>
  <si>
    <t>3575030202780008</t>
  </si>
  <si>
    <t>Jl. Dr.Wahidin S. Utara 7</t>
  </si>
  <si>
    <t>SMUN 4 Pasuruan</t>
  </si>
  <si>
    <t>C99110408</t>
  </si>
  <si>
    <t>M. Afif Fahamsyah</t>
  </si>
  <si>
    <t>3514141809770002</t>
  </si>
  <si>
    <t>Jl. Apel</t>
  </si>
  <si>
    <t>4/5</t>
  </si>
  <si>
    <t>C99120411</t>
  </si>
  <si>
    <t>Nuzulul Qurnia</t>
  </si>
  <si>
    <t>3514146812810004</t>
  </si>
  <si>
    <t>Jl. Pesanggrahan Selatan 87</t>
  </si>
  <si>
    <t>C99120412</t>
  </si>
  <si>
    <t>Luluk Wahyuningsih</t>
  </si>
  <si>
    <t>3575036006810003</t>
  </si>
  <si>
    <t>Ds. Tambakrejo</t>
  </si>
  <si>
    <t>C99120413</t>
  </si>
  <si>
    <t>Rukman Sukma</t>
  </si>
  <si>
    <t>3514142804790006</t>
  </si>
  <si>
    <t>Perum Karya Bakti O-6</t>
  </si>
  <si>
    <t>7/7</t>
  </si>
  <si>
    <t>Gentong</t>
  </si>
  <si>
    <t>SMA Kebon Jeruk</t>
  </si>
  <si>
    <t>C99120414</t>
  </si>
  <si>
    <t>Lailun Nadziro</t>
  </si>
  <si>
    <t>3575024603770003</t>
  </si>
  <si>
    <t>Jl. Pang.Sudirman VII / 8-C</t>
  </si>
  <si>
    <t>C99120415</t>
  </si>
  <si>
    <t>Iswatul Azizah</t>
  </si>
  <si>
    <t>3514135008780015</t>
  </si>
  <si>
    <t>Jl. Pepaya</t>
  </si>
  <si>
    <t>0343-745066</t>
  </si>
  <si>
    <t>C99120417</t>
  </si>
  <si>
    <t>Choirudin</t>
  </si>
  <si>
    <t>3514142906800002</t>
  </si>
  <si>
    <t>C99120418</t>
  </si>
  <si>
    <t>Martiana</t>
  </si>
  <si>
    <t>3575026803790003</t>
  </si>
  <si>
    <t>Jl. Kolursari 47</t>
  </si>
  <si>
    <t>C99120421</t>
  </si>
  <si>
    <t>Khodijah</t>
  </si>
  <si>
    <t>3514055508780002</t>
  </si>
  <si>
    <t>Perum Bangil Permata Asri L-18</t>
  </si>
  <si>
    <t>SMAN 2 Bangkalan</t>
  </si>
  <si>
    <t>D00010424</t>
  </si>
  <si>
    <t>Heny Silvia</t>
  </si>
  <si>
    <t>3514145306790001</t>
  </si>
  <si>
    <t>Jl. M.Yasin 29</t>
  </si>
  <si>
    <t>Mendalan</t>
  </si>
  <si>
    <t>0343-745741</t>
  </si>
  <si>
    <t>D00010427</t>
  </si>
  <si>
    <t>Rahmawati Ningsih</t>
  </si>
  <si>
    <t>3514146704800002</t>
  </si>
  <si>
    <t>Jl. Pesanggrahan EmbongMati 43</t>
  </si>
  <si>
    <t>D00010429</t>
  </si>
  <si>
    <t>Hendrik Winarko</t>
  </si>
  <si>
    <t>3575021205780007</t>
  </si>
  <si>
    <t>Jl. Bendosulung 161</t>
  </si>
  <si>
    <t>D00020430</t>
  </si>
  <si>
    <t>Bambang Supriadi</t>
  </si>
  <si>
    <t>3514142202790001</t>
  </si>
  <si>
    <t xml:space="preserve">Jl. Mayjen.Sungkono </t>
  </si>
  <si>
    <t>D00020431</t>
  </si>
  <si>
    <t>Fahrur Rozi</t>
  </si>
  <si>
    <t>3514143001790003</t>
  </si>
  <si>
    <t>Jl. Pang.Sudirman 198-A</t>
  </si>
  <si>
    <t>D00020432</t>
  </si>
  <si>
    <t>Heri Purwanto</t>
  </si>
  <si>
    <t>3514130504790003</t>
  </si>
  <si>
    <t>Jl. Durian 280</t>
  </si>
  <si>
    <t>5/4</t>
  </si>
  <si>
    <t>Kidul dalem</t>
  </si>
  <si>
    <t>D00020434</t>
  </si>
  <si>
    <t>Suani</t>
  </si>
  <si>
    <t>3514165202790004</t>
  </si>
  <si>
    <t>JL. Putra Bangsa</t>
  </si>
  <si>
    <t>Pelinggisan</t>
  </si>
  <si>
    <t>D00020435</t>
  </si>
  <si>
    <t>Endah Tri Hastuti</t>
  </si>
  <si>
    <t>3575028709800003</t>
  </si>
  <si>
    <t>Jl. Jambangan II / 5</t>
  </si>
  <si>
    <t>D00020439</t>
  </si>
  <si>
    <t>Kuswari</t>
  </si>
  <si>
    <t>3514192806800002</t>
  </si>
  <si>
    <t>Jl. Raya penataan</t>
  </si>
  <si>
    <t>Penataan</t>
  </si>
  <si>
    <t>D00020443</t>
  </si>
  <si>
    <t>Titik Hartiningtyas</t>
  </si>
  <si>
    <t>3514156904790001</t>
  </si>
  <si>
    <t>Jl. Sukun 10</t>
  </si>
  <si>
    <t>0343-411905</t>
  </si>
  <si>
    <t>D00020444</t>
  </si>
  <si>
    <t>Dwi Fitriyah Indrayani</t>
  </si>
  <si>
    <t>3514165509770001</t>
  </si>
  <si>
    <t>Jl. R.A.Kartini 90</t>
  </si>
  <si>
    <t>0343-746026</t>
  </si>
  <si>
    <t>D00030448</t>
  </si>
  <si>
    <t>Kholil</t>
  </si>
  <si>
    <t>3575011009780002</t>
  </si>
  <si>
    <t>Jl. Raya Rejoso 21</t>
  </si>
  <si>
    <t>Patuguran</t>
  </si>
  <si>
    <t>D00030451</t>
  </si>
  <si>
    <t>Siti Umi Kulsum</t>
  </si>
  <si>
    <t>3514116112790003</t>
  </si>
  <si>
    <t>Jl. Nener  264</t>
  </si>
  <si>
    <t>D00030453</t>
  </si>
  <si>
    <t>Nuris Mauludiah</t>
  </si>
  <si>
    <t>3514134402810005</t>
  </si>
  <si>
    <t>Jl. Jagung.Suprapto 5</t>
  </si>
  <si>
    <t>D00040456</t>
  </si>
  <si>
    <t>M. Atim</t>
  </si>
  <si>
    <t>3515050107790001</t>
  </si>
  <si>
    <t>Jl. Sukorejo 82</t>
  </si>
  <si>
    <t>Rombo Wetan</t>
  </si>
  <si>
    <t>D00040457</t>
  </si>
  <si>
    <t>Vio Arrie W</t>
  </si>
  <si>
    <t>3575031312780001</t>
  </si>
  <si>
    <t>Jl. Imam Bonjol 7A</t>
  </si>
  <si>
    <t>Bugul Lor</t>
  </si>
  <si>
    <t>0343-423071</t>
  </si>
  <si>
    <t>D00040458</t>
  </si>
  <si>
    <t>Hadi Firmansyah</t>
  </si>
  <si>
    <t>3514161511800001</t>
  </si>
  <si>
    <t>0343-411097</t>
  </si>
  <si>
    <t>D00040460</t>
  </si>
  <si>
    <t>Sri Astutik</t>
  </si>
  <si>
    <t>Bondowoso</t>
  </si>
  <si>
    <t>3514146505800004</t>
  </si>
  <si>
    <t>Jl. Diponegoro</t>
  </si>
  <si>
    <t>SMUN Bondowoso</t>
  </si>
  <si>
    <t>D00040461</t>
  </si>
  <si>
    <t>Bagus Heri Setiawan</t>
  </si>
  <si>
    <t>3514140702800002</t>
  </si>
  <si>
    <t>Jl. Kersikan III</t>
  </si>
  <si>
    <t>0343-745523</t>
  </si>
  <si>
    <t>D00040462</t>
  </si>
  <si>
    <t>M. Mukhlason</t>
  </si>
  <si>
    <t>3514201101770001</t>
  </si>
  <si>
    <t>Ds. Patuguran</t>
  </si>
  <si>
    <t>D00040463</t>
  </si>
  <si>
    <t>Imron Hasbi</t>
  </si>
  <si>
    <t>3514110811780003</t>
  </si>
  <si>
    <t>Jl. Anggur  423</t>
  </si>
  <si>
    <t>D00040464</t>
  </si>
  <si>
    <t>Wicaksono Dwi Basuki</t>
  </si>
  <si>
    <t>3514142510780001</t>
  </si>
  <si>
    <t>Jl. Mayjen.Sungkono 133</t>
  </si>
  <si>
    <t>0343-744237</t>
  </si>
  <si>
    <t>D00040465</t>
  </si>
  <si>
    <t>M. Usman Arif</t>
  </si>
  <si>
    <t>3514162010800007</t>
  </si>
  <si>
    <t>Ds. Gerongan</t>
  </si>
  <si>
    <t>D00040466</t>
  </si>
  <si>
    <t>Eny Suhartini</t>
  </si>
  <si>
    <t>3514135404800007</t>
  </si>
  <si>
    <t>Jl. Tambakrejo</t>
  </si>
  <si>
    <t>0343-411611</t>
  </si>
  <si>
    <t>D00040468</t>
  </si>
  <si>
    <t>Sugiarto</t>
  </si>
  <si>
    <t>3575011905800001</t>
  </si>
  <si>
    <t>Ds. Karangketug</t>
  </si>
  <si>
    <t>SMUN 1 Kraksaan</t>
  </si>
  <si>
    <t>D00040472</t>
  </si>
  <si>
    <t>Anan Effendy</t>
  </si>
  <si>
    <t>3514171410780004</t>
  </si>
  <si>
    <t>D00040476</t>
  </si>
  <si>
    <t>Sulaiman</t>
  </si>
  <si>
    <t>3514162503790003</t>
  </si>
  <si>
    <t>Jl. Kramat</t>
  </si>
  <si>
    <t>D00050479</t>
  </si>
  <si>
    <t>Rusmanto</t>
  </si>
  <si>
    <t>3514160205790001</t>
  </si>
  <si>
    <t>Jl. Putra Bangsa I</t>
  </si>
  <si>
    <t>D00050484</t>
  </si>
  <si>
    <t>Didit Tri Wahyono</t>
  </si>
  <si>
    <t>3575012010780002</t>
  </si>
  <si>
    <t>D00050485</t>
  </si>
  <si>
    <t>Mardiana Adji Kurnia</t>
  </si>
  <si>
    <t>3575011706110001</t>
  </si>
  <si>
    <t>Jl. Karya Bakti 16A</t>
  </si>
  <si>
    <t>0343-422271</t>
  </si>
  <si>
    <t>D00050486</t>
  </si>
  <si>
    <t>Lukman Hakim</t>
  </si>
  <si>
    <t>3514141506780006</t>
  </si>
  <si>
    <t>Jl. Bendomungal 50</t>
  </si>
  <si>
    <t>D00050490</t>
  </si>
  <si>
    <t>Eny Nasifah</t>
  </si>
  <si>
    <t>3514065004800002</t>
  </si>
  <si>
    <t>Jl. Kejayan 53</t>
  </si>
  <si>
    <t>D00050491</t>
  </si>
  <si>
    <t>Solikin</t>
  </si>
  <si>
    <t>3514142101750001</t>
  </si>
  <si>
    <t>Dsn. Putuk Timur</t>
  </si>
  <si>
    <t>Cowek</t>
  </si>
  <si>
    <t>Purwodadi</t>
  </si>
  <si>
    <t>0343-613364</t>
  </si>
  <si>
    <t>D00050492</t>
  </si>
  <si>
    <t>Asep Suminta</t>
  </si>
  <si>
    <t>3514141210800002</t>
  </si>
  <si>
    <t>Jl. R.A.Kartini 95</t>
  </si>
  <si>
    <t>0343-746157</t>
  </si>
  <si>
    <t>D00050493</t>
  </si>
  <si>
    <t>M. Sonik</t>
  </si>
  <si>
    <t>3514140503780007</t>
  </si>
  <si>
    <t>Gg Tk Tanwirul Hijaa, gempeng</t>
  </si>
  <si>
    <t>0343-741794</t>
  </si>
  <si>
    <t>SMAN 2 Bangil</t>
  </si>
  <si>
    <t>D00050495</t>
  </si>
  <si>
    <t>Agus Nizar</t>
  </si>
  <si>
    <t>3514232405780002</t>
  </si>
  <si>
    <t>Jl. Kebon Mangga</t>
  </si>
  <si>
    <t>7/1</t>
  </si>
  <si>
    <t>STM Shalahudin</t>
  </si>
  <si>
    <t>D00050496</t>
  </si>
  <si>
    <t>Risdiyanto</t>
  </si>
  <si>
    <t>3514082105770002</t>
  </si>
  <si>
    <t>Jl. Anjasmoro I / 9</t>
  </si>
  <si>
    <t>8/5</t>
  </si>
  <si>
    <t>D00050497</t>
  </si>
  <si>
    <t>Agus Sumarsono</t>
  </si>
  <si>
    <t>3578120804680003</t>
  </si>
  <si>
    <t>Jl. Kalimas Baru I / 1</t>
  </si>
  <si>
    <t>Perak Utara</t>
  </si>
  <si>
    <t>Pabean Cantian</t>
  </si>
  <si>
    <t>031-3721239</t>
  </si>
  <si>
    <t>SMAN 8 Surabaya</t>
  </si>
  <si>
    <t>D00050499</t>
  </si>
  <si>
    <t>M. Saiful</t>
  </si>
  <si>
    <t>3514171309770003</t>
  </si>
  <si>
    <t>Ds. Pleret  9</t>
  </si>
  <si>
    <t>D00050500</t>
  </si>
  <si>
    <t>Muhtar</t>
  </si>
  <si>
    <t>3514222602770001</t>
  </si>
  <si>
    <t>Jl. Jelak Rejo</t>
  </si>
  <si>
    <t>Blandongan</t>
  </si>
  <si>
    <t>D00050501</t>
  </si>
  <si>
    <t>Zuamatum Mahbibah</t>
  </si>
  <si>
    <t>3575035212810001</t>
  </si>
  <si>
    <t>Jl. Patimura  79</t>
  </si>
  <si>
    <t>D00050502</t>
  </si>
  <si>
    <t>Memi Indrawati</t>
  </si>
  <si>
    <t>3514146505780008</t>
  </si>
  <si>
    <t>Jl. Mendalan  233</t>
  </si>
  <si>
    <t>D00050503</t>
  </si>
  <si>
    <t>Yuliana</t>
  </si>
  <si>
    <t>3575015412780002</t>
  </si>
  <si>
    <t>Jl. Gatot Subroto  32</t>
  </si>
  <si>
    <t>D00050504</t>
  </si>
  <si>
    <t>Akhmad Khoiron</t>
  </si>
  <si>
    <t>3514140511780005</t>
  </si>
  <si>
    <t>Ds. Karanganyar Kidul</t>
  </si>
  <si>
    <t>Karangsentul</t>
  </si>
  <si>
    <t>D00050505</t>
  </si>
  <si>
    <t>Fatkhur Rozi</t>
  </si>
  <si>
    <t>3516050208790001</t>
  </si>
  <si>
    <t>Jl. Stasiun Kraton</t>
  </si>
  <si>
    <t>Kraton Krajan</t>
  </si>
  <si>
    <t>0343-424601</t>
  </si>
  <si>
    <t>D00050506</t>
  </si>
  <si>
    <t>M. Khoiron</t>
  </si>
  <si>
    <t>'3514151805770003</t>
  </si>
  <si>
    <t>Jl. Karang Panas  I / 20</t>
  </si>
  <si>
    <t>1/8</t>
  </si>
  <si>
    <t>D00050509</t>
  </si>
  <si>
    <t>Dwi Ratnawati</t>
  </si>
  <si>
    <t>3514146603810005</t>
  </si>
  <si>
    <t>Jl. Raya Bromo 7</t>
  </si>
  <si>
    <t>Pasrepan</t>
  </si>
  <si>
    <t>D00050510</t>
  </si>
  <si>
    <t>Adie Setyawan</t>
  </si>
  <si>
    <t>3575031705790002</t>
  </si>
  <si>
    <t>Jl. Aster A-9 / 2</t>
  </si>
  <si>
    <t>SMAN Jombang</t>
  </si>
  <si>
    <t>D00050511</t>
  </si>
  <si>
    <t>Nurul Mucharomah</t>
  </si>
  <si>
    <t>3514145901810002</t>
  </si>
  <si>
    <t>Jl. Tengiri  VI / 512-D</t>
  </si>
  <si>
    <t>D00050512</t>
  </si>
  <si>
    <t>Nur Wahyudi</t>
  </si>
  <si>
    <t>3514052907790002</t>
  </si>
  <si>
    <t>Jl. Raya Bromo 23</t>
  </si>
  <si>
    <t>D00050513</t>
  </si>
  <si>
    <t>M. Iksan</t>
  </si>
  <si>
    <t>3514170401780001</t>
  </si>
  <si>
    <t>JL. Raya Warung dowo 5</t>
  </si>
  <si>
    <t>Warungdowo</t>
  </si>
  <si>
    <t>D00050514</t>
  </si>
  <si>
    <t>Sutrisno (b)</t>
  </si>
  <si>
    <t>3507121809780003</t>
  </si>
  <si>
    <t>Jl. Kolursari gg.Satria</t>
  </si>
  <si>
    <t>STM Muhamadiyah 2</t>
  </si>
  <si>
    <t>D00060516</t>
  </si>
  <si>
    <t>Agus Rahman</t>
  </si>
  <si>
    <t>3514150809760001</t>
  </si>
  <si>
    <t>Rombo Kulon</t>
  </si>
  <si>
    <t>D00060517</t>
  </si>
  <si>
    <t>Rochimin</t>
  </si>
  <si>
    <t>3575032601780001</t>
  </si>
  <si>
    <t>Jl. MT.Haryono VIII / 10</t>
  </si>
  <si>
    <t>0343-423289</t>
  </si>
  <si>
    <t>STM Dharma Wirawan Pasuruan</t>
  </si>
  <si>
    <t>D00060518</t>
  </si>
  <si>
    <t>Helly Priyantono</t>
  </si>
  <si>
    <t>3514052703770003</t>
  </si>
  <si>
    <t>Jl. Raya Bromo 14</t>
  </si>
  <si>
    <t>Pohgading</t>
  </si>
  <si>
    <t>0343-442191</t>
  </si>
  <si>
    <t>D00060519</t>
  </si>
  <si>
    <t>Mualif Nur'an</t>
  </si>
  <si>
    <t>3575030808780004</t>
  </si>
  <si>
    <t>Jl. Kabupaten 16</t>
  </si>
  <si>
    <t>Kalipang</t>
  </si>
  <si>
    <t>Bangunan</t>
  </si>
  <si>
    <t>D00060520</t>
  </si>
  <si>
    <t>Agus Susanto</t>
  </si>
  <si>
    <t>3575012804770004</t>
  </si>
  <si>
    <t>Jl. Laut  3B / 10</t>
  </si>
  <si>
    <t>Mayangan</t>
  </si>
  <si>
    <t>SMUN Kabuh</t>
  </si>
  <si>
    <t>D00060523</t>
  </si>
  <si>
    <t>M. Sochip</t>
  </si>
  <si>
    <t>3514171207770005</t>
  </si>
  <si>
    <t>Jl. Pleret 8 / 7</t>
  </si>
  <si>
    <t>SMA Mgr.Soegijapranata</t>
  </si>
  <si>
    <t>D00060524</t>
  </si>
  <si>
    <t>Nurul Syamsiah</t>
  </si>
  <si>
    <t>3575015010800013</t>
  </si>
  <si>
    <t>Jl. Diponegoro V / 164</t>
  </si>
  <si>
    <t>D00060526</t>
  </si>
  <si>
    <t>Mufarochah</t>
  </si>
  <si>
    <t>3575035202790001</t>
  </si>
  <si>
    <t>Jl. MT.Haryono XVI / 19</t>
  </si>
  <si>
    <t>0343-423615</t>
  </si>
  <si>
    <t>D00060527</t>
  </si>
  <si>
    <t>Retno Wati</t>
  </si>
  <si>
    <t>3575014312820001</t>
  </si>
  <si>
    <t>Jl. Hasanudin 23 / 66</t>
  </si>
  <si>
    <t>SMKN 1 Probolinggo</t>
  </si>
  <si>
    <t>Tata Busana</t>
  </si>
  <si>
    <t>D00060528</t>
  </si>
  <si>
    <t>Nuning Suprihati</t>
  </si>
  <si>
    <t>3514236108790004</t>
  </si>
  <si>
    <t>Jl. Raya Ngopak Barat 17</t>
  </si>
  <si>
    <t>Arjosari</t>
  </si>
  <si>
    <t>0343-482449</t>
  </si>
  <si>
    <t>D00060530</t>
  </si>
  <si>
    <t>Agus Purwanto</t>
  </si>
  <si>
    <t>3514200508780006</t>
  </si>
  <si>
    <t>0343-481332</t>
  </si>
  <si>
    <t>D00060532</t>
  </si>
  <si>
    <t>Rahmad</t>
  </si>
  <si>
    <t>3514132212780003</t>
  </si>
  <si>
    <t>Jl. Joko Riyo 2</t>
  </si>
  <si>
    <t>beji</t>
  </si>
  <si>
    <t>D00060534</t>
  </si>
  <si>
    <t>Reni Setyowati</t>
  </si>
  <si>
    <t>3514206101790001</t>
  </si>
  <si>
    <t>Jl. Sumber Dawesari 22</t>
  </si>
  <si>
    <t>Jatisari</t>
  </si>
  <si>
    <t>D00060535</t>
  </si>
  <si>
    <t>Andik Hadi Saputro</t>
  </si>
  <si>
    <t>3575012112800001</t>
  </si>
  <si>
    <t>Ds. Karang Ketug</t>
  </si>
  <si>
    <t>D00060536</t>
  </si>
  <si>
    <t>M. Khuzaemi</t>
  </si>
  <si>
    <t>3575021404800001</t>
  </si>
  <si>
    <t>Jl. K.H.A.Dahlan 16</t>
  </si>
  <si>
    <t>D00060537</t>
  </si>
  <si>
    <t>Akhmad Yafis</t>
  </si>
  <si>
    <t>3514180208790002</t>
  </si>
  <si>
    <t>Jl. Raya Mendalan 5</t>
  </si>
  <si>
    <t>SMK Untung Suropati Pasuruan</t>
  </si>
  <si>
    <t>D00060539</t>
  </si>
  <si>
    <t>Agus Suryantono</t>
  </si>
  <si>
    <t>3575010808750004</t>
  </si>
  <si>
    <t>Jl. Gatot Subroto 4</t>
  </si>
  <si>
    <t>D00060540</t>
  </si>
  <si>
    <t>Khunaiyah</t>
  </si>
  <si>
    <t>3575016602800001</t>
  </si>
  <si>
    <t>Jl. Nangka 350</t>
  </si>
  <si>
    <t>SMKK Yadhika Bangil</t>
  </si>
  <si>
    <t>D00060541</t>
  </si>
  <si>
    <t>Hartik</t>
  </si>
  <si>
    <t>3514175812770001</t>
  </si>
  <si>
    <t>Jl. Niaga 1 / 18-A</t>
  </si>
  <si>
    <t>0343-424563</t>
  </si>
  <si>
    <t>D00060542</t>
  </si>
  <si>
    <t>Ismawati</t>
  </si>
  <si>
    <t>3575036211790002</t>
  </si>
  <si>
    <t>Jl. MT.Haryono XIV / 40</t>
  </si>
  <si>
    <t>D00060543</t>
  </si>
  <si>
    <t>Fatmah Indah Wati</t>
  </si>
  <si>
    <t>3575035003800008</t>
  </si>
  <si>
    <t>JL. Halmahera 13 / 54</t>
  </si>
  <si>
    <t>D00060544</t>
  </si>
  <si>
    <t>Budi Sutrisno</t>
  </si>
  <si>
    <t>3575010404780005</t>
  </si>
  <si>
    <t>Jl. Gatot Subroto</t>
  </si>
  <si>
    <t>D00060545</t>
  </si>
  <si>
    <t>Abdul Latif</t>
  </si>
  <si>
    <t>3575031609790004</t>
  </si>
  <si>
    <t>Jl. Raya Sumurwaru</t>
  </si>
  <si>
    <t>0343-482341</t>
  </si>
  <si>
    <t>D00060546</t>
  </si>
  <si>
    <t>Kusbiantoro</t>
  </si>
  <si>
    <t>3575021201790002</t>
  </si>
  <si>
    <t>JL. Hasanudin 2</t>
  </si>
  <si>
    <t>STMN 1 Pasuruan</t>
  </si>
  <si>
    <t>D00060547</t>
  </si>
  <si>
    <t>Arif Yanto</t>
  </si>
  <si>
    <t>3575010606800004</t>
  </si>
  <si>
    <t>Kradenan</t>
  </si>
  <si>
    <t>D00060549</t>
  </si>
  <si>
    <t>Yuli Artini</t>
  </si>
  <si>
    <t>3514236910780002</t>
  </si>
  <si>
    <t>Jl. Raya Ngopak 17</t>
  </si>
  <si>
    <t>Ngopak</t>
  </si>
  <si>
    <t>D00060550</t>
  </si>
  <si>
    <t>M. Istikom</t>
  </si>
  <si>
    <t>3514150308780002</t>
  </si>
  <si>
    <t>Jl. Karang wingko 28</t>
  </si>
  <si>
    <t>Wirogunan</t>
  </si>
  <si>
    <t>0343-412520</t>
  </si>
  <si>
    <t>D00060552</t>
  </si>
  <si>
    <t>Imam Nugroho</t>
  </si>
  <si>
    <t>3514142612780001</t>
  </si>
  <si>
    <t>Dsn. Kulak</t>
  </si>
  <si>
    <t>1/12</t>
  </si>
  <si>
    <t>Nogosari</t>
  </si>
  <si>
    <t>0343-633181</t>
  </si>
  <si>
    <t>SMAN Pandaan</t>
  </si>
  <si>
    <t>D00060553</t>
  </si>
  <si>
    <t>M. Tohir</t>
  </si>
  <si>
    <t>3514151706700004</t>
  </si>
  <si>
    <t>Ds. Ketimang Timur</t>
  </si>
  <si>
    <t>D00060554</t>
  </si>
  <si>
    <t>Totok Untung Basuni</t>
  </si>
  <si>
    <t>Jember</t>
  </si>
  <si>
    <t>3575030605720002</t>
  </si>
  <si>
    <t>0343-742940</t>
  </si>
  <si>
    <t>SMA Bhayangkari 3</t>
  </si>
  <si>
    <t>D00060555</t>
  </si>
  <si>
    <t>Saiful</t>
  </si>
  <si>
    <t>3514180101780001</t>
  </si>
  <si>
    <t>Jl. Rohnini</t>
  </si>
  <si>
    <t>D00060556</t>
  </si>
  <si>
    <t>Elly Rosdiana</t>
  </si>
  <si>
    <t>3514147010800005</t>
  </si>
  <si>
    <t>Jl. Manggis 41</t>
  </si>
  <si>
    <t>dermo</t>
  </si>
  <si>
    <t>D00060557</t>
  </si>
  <si>
    <t>Sugeng Riyanto</t>
  </si>
  <si>
    <t>3514162312770001</t>
  </si>
  <si>
    <t>D00070559</t>
  </si>
  <si>
    <t>Bahtiar Effendi</t>
  </si>
  <si>
    <t>3514202405780001</t>
  </si>
  <si>
    <t>Jl. Pahlawan 41</t>
  </si>
  <si>
    <t>D00070560</t>
  </si>
  <si>
    <t>Yokie Dwi Oentoro</t>
  </si>
  <si>
    <t>3514170603810002</t>
  </si>
  <si>
    <t>Jl. Hasanudin 66</t>
  </si>
  <si>
    <t>0343-427794</t>
  </si>
  <si>
    <t>D00070561</t>
  </si>
  <si>
    <t>Ary Antoni</t>
  </si>
  <si>
    <t>3514111803800005</t>
  </si>
  <si>
    <t>Jl. Raya Pleret 27</t>
  </si>
  <si>
    <t>D00070563</t>
  </si>
  <si>
    <t>Ardi Suroso</t>
  </si>
  <si>
    <t>3575012207770003</t>
  </si>
  <si>
    <t>0343-414227</t>
  </si>
  <si>
    <t>SMEA Mgr.Soegijapranata</t>
  </si>
  <si>
    <t>D00070564</t>
  </si>
  <si>
    <t>Sutrisno (c)</t>
  </si>
  <si>
    <t>3579020212810004</t>
  </si>
  <si>
    <t>Jl. Rahayu</t>
  </si>
  <si>
    <t>Bumiaji</t>
  </si>
  <si>
    <t>SMK Brawijaya Batu</t>
  </si>
  <si>
    <t>D00070567</t>
  </si>
  <si>
    <t>Mariono</t>
  </si>
  <si>
    <t>3575010212810002</t>
  </si>
  <si>
    <t>Jl. Sunan Ampel III / 32</t>
  </si>
  <si>
    <t>D00070568</t>
  </si>
  <si>
    <t>Bibit Nur Wachid</t>
  </si>
  <si>
    <t>3575021403800008</t>
  </si>
  <si>
    <t>Jl. Kenanga</t>
  </si>
  <si>
    <t>D00070569</t>
  </si>
  <si>
    <t>Kabul Widodo</t>
  </si>
  <si>
    <t>Lumajang</t>
  </si>
  <si>
    <t>3514150903810001</t>
  </si>
  <si>
    <t>D00070573</t>
  </si>
  <si>
    <t>Ansita Sofi</t>
  </si>
  <si>
    <t>3575026901770002</t>
  </si>
  <si>
    <t>Jl. Wahidin gg.Waru 8</t>
  </si>
  <si>
    <t>26/5</t>
  </si>
  <si>
    <t>0343-420909</t>
  </si>
  <si>
    <t>D00070574</t>
  </si>
  <si>
    <t>Wahyu Kurniawan</t>
  </si>
  <si>
    <t>3514102108780001</t>
  </si>
  <si>
    <t>Jl. Mangga</t>
  </si>
  <si>
    <t>D00070575</t>
  </si>
  <si>
    <t>Kamita</t>
  </si>
  <si>
    <t>3514146010790003</t>
  </si>
  <si>
    <t>Jl. Gabus 89</t>
  </si>
  <si>
    <t>0343-745896</t>
  </si>
  <si>
    <t>D00070576</t>
  </si>
  <si>
    <t>Yeni Lutfianti</t>
  </si>
  <si>
    <t>3575016712810001</t>
  </si>
  <si>
    <t>Jl. Kolursari gg.Satria / 10</t>
  </si>
  <si>
    <t>0343-744053</t>
  </si>
  <si>
    <t>D00070577</t>
  </si>
  <si>
    <t>Sofyan</t>
  </si>
  <si>
    <t>3514141007800004</t>
  </si>
  <si>
    <t>Jl. Nener 500</t>
  </si>
  <si>
    <t>9/3</t>
  </si>
  <si>
    <t>D00070578</t>
  </si>
  <si>
    <t>Agus Hariyadi</t>
  </si>
  <si>
    <t>3514171308800002</t>
  </si>
  <si>
    <t>Ds. Warung Dowo 6A</t>
  </si>
  <si>
    <t>0343-411287</t>
  </si>
  <si>
    <t>SMU Islam Ma'arif</t>
  </si>
  <si>
    <t>D00070579</t>
  </si>
  <si>
    <t>M. Fauzima</t>
  </si>
  <si>
    <t>3514192308790007</t>
  </si>
  <si>
    <t>Jl. Raya Mendalan 45</t>
  </si>
  <si>
    <t>D00070580</t>
  </si>
  <si>
    <t>Rusdianto</t>
  </si>
  <si>
    <t>3575031910820003</t>
  </si>
  <si>
    <t>Jl. Garuda X / 11</t>
  </si>
  <si>
    <t>0343-427862</t>
  </si>
  <si>
    <t>D00070582</t>
  </si>
  <si>
    <t>Supriyanto (b)</t>
  </si>
  <si>
    <t>3514141612780004</t>
  </si>
  <si>
    <t>Manag. Market</t>
  </si>
  <si>
    <t>D00070583</t>
  </si>
  <si>
    <t>Taufik Hidayat</t>
  </si>
  <si>
    <t>3575013006800003</t>
  </si>
  <si>
    <t>Ds. Petukangan Bukir 29</t>
  </si>
  <si>
    <t>Bukir</t>
  </si>
  <si>
    <t>D00070584</t>
  </si>
  <si>
    <t>Wahyudi Efendi</t>
  </si>
  <si>
    <t>3575021406770005</t>
  </si>
  <si>
    <t>Jl. Untung Suropati 15</t>
  </si>
  <si>
    <t>0343-420834</t>
  </si>
  <si>
    <t>SMAN 1 Muhamadiyah</t>
  </si>
  <si>
    <t>D00070587</t>
  </si>
  <si>
    <t>Dwi Hendro Purnawan</t>
  </si>
  <si>
    <t>3514201302820004</t>
  </si>
  <si>
    <t>Jl. Magersari 55</t>
  </si>
  <si>
    <t>Kedawung Kulon</t>
  </si>
  <si>
    <t>D00070589</t>
  </si>
  <si>
    <t>Masruri</t>
  </si>
  <si>
    <t>3575012111790004</t>
  </si>
  <si>
    <t>Jl. Putra Bangsa</t>
  </si>
  <si>
    <t>Pukul</t>
  </si>
  <si>
    <t>D00070590</t>
  </si>
  <si>
    <t>Didin Hertiyanti</t>
  </si>
  <si>
    <t>3514176001820002</t>
  </si>
  <si>
    <t>Jl. Magersari 7</t>
  </si>
  <si>
    <t>D00070591</t>
  </si>
  <si>
    <t>Sri Marsini</t>
  </si>
  <si>
    <t>Pati</t>
  </si>
  <si>
    <t>3318145004810004</t>
  </si>
  <si>
    <t>Ds. Wonokoyo</t>
  </si>
  <si>
    <t>Wonokoyo</t>
  </si>
  <si>
    <t>SMKN 3 Pati</t>
  </si>
  <si>
    <t>D00070592</t>
  </si>
  <si>
    <t>Tenik Uly Hidayati</t>
  </si>
  <si>
    <t>3513235412810002</t>
  </si>
  <si>
    <t>Jl. Ledok Selatan 665</t>
  </si>
  <si>
    <t>SMK Ketintang</t>
  </si>
  <si>
    <t>D00070594</t>
  </si>
  <si>
    <t>Yuliani</t>
  </si>
  <si>
    <t>3514154807810002</t>
  </si>
  <si>
    <t>Jl. Sumur Waru no.</t>
  </si>
  <si>
    <t>17/7</t>
  </si>
  <si>
    <t>Sumberanyar</t>
  </si>
  <si>
    <t>D00070597</t>
  </si>
  <si>
    <t>Ina Rachmawati</t>
  </si>
  <si>
    <t>3514145705820007</t>
  </si>
  <si>
    <t>Jl. Durian 643</t>
  </si>
  <si>
    <t>D00070598</t>
  </si>
  <si>
    <t>Munawaroh</t>
  </si>
  <si>
    <t>3514144604810001</t>
  </si>
  <si>
    <t>SMKN 1 Bangil</t>
  </si>
  <si>
    <t>Elektro Industri</t>
  </si>
  <si>
    <t>D00070599</t>
  </si>
  <si>
    <t>Ganda Okta Harisaputra</t>
  </si>
  <si>
    <t>3514202310810001</t>
  </si>
  <si>
    <t>Cukur gondang</t>
  </si>
  <si>
    <t>D00070602</t>
  </si>
  <si>
    <t>Istanto</t>
  </si>
  <si>
    <t>3575012504780001</t>
  </si>
  <si>
    <t>Jl. Raya Tlogosari 20</t>
  </si>
  <si>
    <t>Tosari</t>
  </si>
  <si>
    <t>0343-571100</t>
  </si>
  <si>
    <t>SMU Taman Pendidikan Islam</t>
  </si>
  <si>
    <t>D00080605</t>
  </si>
  <si>
    <t>Dian Sartika</t>
  </si>
  <si>
    <t>3575024910810004</t>
  </si>
  <si>
    <t>Jl. Hangtuah</t>
  </si>
  <si>
    <t>Ngemplak Rejo</t>
  </si>
  <si>
    <t>0343-425372</t>
  </si>
  <si>
    <t>D00080606</t>
  </si>
  <si>
    <t>Masnunah</t>
  </si>
  <si>
    <t>3514146011800003</t>
  </si>
  <si>
    <t>Jl. Durian</t>
  </si>
  <si>
    <t>0343-744920</t>
  </si>
  <si>
    <t>D00080610</t>
  </si>
  <si>
    <t>Anik Widiastutik</t>
  </si>
  <si>
    <t>3575016906820005</t>
  </si>
  <si>
    <t>Jl. Gatot Subroto 26</t>
  </si>
  <si>
    <t>Krapyak</t>
  </si>
  <si>
    <t>D00080611</t>
  </si>
  <si>
    <t>Ismiyati</t>
  </si>
  <si>
    <t>3514154508810001</t>
  </si>
  <si>
    <t>Ds. Ketimang Barat</t>
  </si>
  <si>
    <t>D00080612</t>
  </si>
  <si>
    <t>Bambang Hermanto</t>
  </si>
  <si>
    <t>3514140109810001</t>
  </si>
  <si>
    <t>Jl. Kolursari 23</t>
  </si>
  <si>
    <t>SMK Walisongo Gempol</t>
  </si>
  <si>
    <t>D00080613</t>
  </si>
  <si>
    <t>Andi Suwardi</t>
  </si>
  <si>
    <t>3515080302770001</t>
  </si>
  <si>
    <t>Jl. Raci Sekolahan</t>
  </si>
  <si>
    <t>Raci</t>
  </si>
  <si>
    <t>SMA Muhamadiyah 2 Sidoarjo</t>
  </si>
  <si>
    <t>D00080614</t>
  </si>
  <si>
    <t>Dwi Wijanarko</t>
  </si>
  <si>
    <t>3515080309810003</t>
  </si>
  <si>
    <t>Jl. Raya Raci</t>
  </si>
  <si>
    <t>SMK PGRI 1 Sidoarjo</t>
  </si>
  <si>
    <t>D00080617</t>
  </si>
  <si>
    <t>Nur Ghozali</t>
  </si>
  <si>
    <t>3514202509790002</t>
  </si>
  <si>
    <t>D00080618</t>
  </si>
  <si>
    <t>Agriyanto Sukmawan</t>
  </si>
  <si>
    <t>Pekalongan</t>
  </si>
  <si>
    <t>3515070403770001</t>
  </si>
  <si>
    <t>Jl. Susuk</t>
  </si>
  <si>
    <t>Susuk</t>
  </si>
  <si>
    <t>Ngombol</t>
  </si>
  <si>
    <t>Purwokerto</t>
  </si>
  <si>
    <t>031-5025010</t>
  </si>
  <si>
    <t>UGM Yogyakarta</t>
  </si>
  <si>
    <t>D3-Akuntansi</t>
  </si>
  <si>
    <t>D00080619</t>
  </si>
  <si>
    <t>Silvy Firliany</t>
  </si>
  <si>
    <t>3578056207760002</t>
  </si>
  <si>
    <t>Jl. Grudo I / 28</t>
  </si>
  <si>
    <t>Dr.Sutomo</t>
  </si>
  <si>
    <t>Tegalsari</t>
  </si>
  <si>
    <t>031-5612436</t>
  </si>
  <si>
    <t>UPN Veteran Surabaya</t>
  </si>
  <si>
    <t>S1-Teknik Industri</t>
  </si>
  <si>
    <t>D00090620</t>
  </si>
  <si>
    <t>Nahdarul Ansor</t>
  </si>
  <si>
    <t>3575031604810004</t>
  </si>
  <si>
    <t>Jl. Cemara 113</t>
  </si>
  <si>
    <t>SMK Kartika</t>
  </si>
  <si>
    <t>D00090622</t>
  </si>
  <si>
    <t>Aris Wantono</t>
  </si>
  <si>
    <t>3514181305810002</t>
  </si>
  <si>
    <t>Jl. Karang Wingko III / 33</t>
  </si>
  <si>
    <t>SMUN 1 Kayen Pati</t>
  </si>
  <si>
    <t>D00090624</t>
  </si>
  <si>
    <t>M. Luqman</t>
  </si>
  <si>
    <t>3575032706810004</t>
  </si>
  <si>
    <t>Jl. Diponegoro 22</t>
  </si>
  <si>
    <t>1/11</t>
  </si>
  <si>
    <t>0343-415639</t>
  </si>
  <si>
    <t>D00090625</t>
  </si>
  <si>
    <t>Saikhudin</t>
  </si>
  <si>
    <t>3575021701780001</t>
  </si>
  <si>
    <t>8/4</t>
  </si>
  <si>
    <t>Mancilan</t>
  </si>
  <si>
    <t>SMK Dharma Wirawan</t>
  </si>
  <si>
    <t>D00090626</t>
  </si>
  <si>
    <t>Eri Yudianto</t>
  </si>
  <si>
    <t>3514202904780001</t>
  </si>
  <si>
    <t>Ds. Blandongan</t>
  </si>
  <si>
    <t>Kedawung Wetan</t>
  </si>
  <si>
    <t>D00090627</t>
  </si>
  <si>
    <t>Rusiadi</t>
  </si>
  <si>
    <t>3514160408810002</t>
  </si>
  <si>
    <t>Jl. Hasanudin 324</t>
  </si>
  <si>
    <t>SMUN 4 Probolinggo</t>
  </si>
  <si>
    <t>D00090628</t>
  </si>
  <si>
    <t>M. Rifai</t>
  </si>
  <si>
    <t>3575011106800002</t>
  </si>
  <si>
    <t>Jl. Irian Jaya</t>
  </si>
  <si>
    <t>0343-416548</t>
  </si>
  <si>
    <t>D00100630</t>
  </si>
  <si>
    <t>Ani Yuniarti</t>
  </si>
  <si>
    <t>3514145206810004</t>
  </si>
  <si>
    <t>Jl. Sungkono 48</t>
  </si>
  <si>
    <t>D00100631</t>
  </si>
  <si>
    <t>Matari</t>
  </si>
  <si>
    <t>3514081904810001</t>
  </si>
  <si>
    <t>Jl. Cendono</t>
  </si>
  <si>
    <t>Cendono</t>
  </si>
  <si>
    <t>SMU Ma'arif</t>
  </si>
  <si>
    <t>D00100633</t>
  </si>
  <si>
    <t>Saiful Imron</t>
  </si>
  <si>
    <t>3514201705770005</t>
  </si>
  <si>
    <t>Jl. Raya Karang Ketug</t>
  </si>
  <si>
    <t>kraton</t>
  </si>
  <si>
    <t>D00100634</t>
  </si>
  <si>
    <t>Umi Hanik (b)</t>
  </si>
  <si>
    <t>3514234503830004</t>
  </si>
  <si>
    <t>SMEA Muhamadiah Pasuruan</t>
  </si>
  <si>
    <t>D00100638</t>
  </si>
  <si>
    <t>Zainul Mustakim</t>
  </si>
  <si>
    <t>3514181605810002</t>
  </si>
  <si>
    <t>Jl. Cemara  VI / 150</t>
  </si>
  <si>
    <t>SMK PGRI 3 Pasuruan</t>
  </si>
  <si>
    <t>D00100639</t>
  </si>
  <si>
    <t>Wihdati</t>
  </si>
  <si>
    <t>3514145204820007</t>
  </si>
  <si>
    <t>Jl. Anggur 248</t>
  </si>
  <si>
    <t>D00110642</t>
  </si>
  <si>
    <t>Rr. Rippy Puspitadewi</t>
  </si>
  <si>
    <t>3575034508810003</t>
  </si>
  <si>
    <t>Jl. Pahlawan 22C</t>
  </si>
  <si>
    <t>0343-421326</t>
  </si>
  <si>
    <t>D00120644</t>
  </si>
  <si>
    <t>Istifaiyah</t>
  </si>
  <si>
    <t>3514176002810001</t>
  </si>
  <si>
    <t>D00120645</t>
  </si>
  <si>
    <t>Irma Purwanti Febryani</t>
  </si>
  <si>
    <t>3575025702820003</t>
  </si>
  <si>
    <t>Jl. Mawar II / 44</t>
  </si>
  <si>
    <t>D00120646</t>
  </si>
  <si>
    <t>Lilis Sumarni</t>
  </si>
  <si>
    <t>357501601280001</t>
  </si>
  <si>
    <t>Jl. Hasanudin 9 / 72</t>
  </si>
  <si>
    <t>D00120647</t>
  </si>
  <si>
    <t>Arifin</t>
  </si>
  <si>
    <t>3575013112770003</t>
  </si>
  <si>
    <t>Jl. Jend. Gatot Subroto</t>
  </si>
  <si>
    <t>D00120648</t>
  </si>
  <si>
    <t>Nur Wachid</t>
  </si>
  <si>
    <t>Jl. Sunan Ampel 2</t>
  </si>
  <si>
    <t>D00120649</t>
  </si>
  <si>
    <t>M. Bahrony</t>
  </si>
  <si>
    <t>3514140808810001</t>
  </si>
  <si>
    <t>Jl. Halmahera 19 / 19</t>
  </si>
  <si>
    <t>D00120652</t>
  </si>
  <si>
    <t>Dian Finda Lestari</t>
  </si>
  <si>
    <t>3575025102820001</t>
  </si>
  <si>
    <t>Jl. Wiro Guno 7</t>
  </si>
  <si>
    <t>3/11</t>
  </si>
  <si>
    <t>0343-414188</t>
  </si>
  <si>
    <t>D00120653</t>
  </si>
  <si>
    <t>Ratna Nurussamawati A.</t>
  </si>
  <si>
    <t>3514146501820001</t>
  </si>
  <si>
    <t>Jl. Letjen.S.Parman</t>
  </si>
  <si>
    <t>Panggung Rejo</t>
  </si>
  <si>
    <t>D00120656</t>
  </si>
  <si>
    <t>Nur Hidayat</t>
  </si>
  <si>
    <t>Jl. Slagah V / 154</t>
  </si>
  <si>
    <t>D00120657</t>
  </si>
  <si>
    <t>M. Luqman (b)</t>
  </si>
  <si>
    <t>3575021612810005</t>
  </si>
  <si>
    <t>D00120658</t>
  </si>
  <si>
    <t>Imam Sarifudin</t>
  </si>
  <si>
    <t>3575030702770003</t>
  </si>
  <si>
    <t>Jl. Imam Bonjol X / 3</t>
  </si>
  <si>
    <t>SMA YP Trisila</t>
  </si>
  <si>
    <t>E01010660</t>
  </si>
  <si>
    <t>Abdul Karim Sodiq</t>
  </si>
  <si>
    <t>3575030101830012</t>
  </si>
  <si>
    <t>Jl. Sunan Ampel III / 41</t>
  </si>
  <si>
    <t>E01010661</t>
  </si>
  <si>
    <t>Subur</t>
  </si>
  <si>
    <t>3514141307810002</t>
  </si>
  <si>
    <t>Jl. Bader 368</t>
  </si>
  <si>
    <t>SMKN 2 Probolinggo</t>
  </si>
  <si>
    <t>E01010662</t>
  </si>
  <si>
    <t>Dewi Pratiwie</t>
  </si>
  <si>
    <t>3514175907820006</t>
  </si>
  <si>
    <t>Jl. Jawa  VI / 1</t>
  </si>
  <si>
    <t>E01010664</t>
  </si>
  <si>
    <t>Romli Hidayat</t>
  </si>
  <si>
    <t>3514201306800003</t>
  </si>
  <si>
    <t>Taman Wisata</t>
  </si>
  <si>
    <t>Grati Tunan</t>
  </si>
  <si>
    <t>E01010665</t>
  </si>
  <si>
    <t>Nasichudin</t>
  </si>
  <si>
    <t>3575020101800002</t>
  </si>
  <si>
    <t>Ds. Karang Wingko</t>
  </si>
  <si>
    <t>E01010666</t>
  </si>
  <si>
    <t>Wawan Sudiyanto</t>
  </si>
  <si>
    <t>3514142107800003</t>
  </si>
  <si>
    <t>SMK U.Suropati Pasuruan</t>
  </si>
  <si>
    <t>Mesin Industri</t>
  </si>
  <si>
    <t>E01010667</t>
  </si>
  <si>
    <t>Fachrur Rozi</t>
  </si>
  <si>
    <t>3514142003910002</t>
  </si>
  <si>
    <t>Jl. R.A.Kartini 21</t>
  </si>
  <si>
    <t>E01010669</t>
  </si>
  <si>
    <t>Rudi Hartono</t>
  </si>
  <si>
    <t>3575010709810004</t>
  </si>
  <si>
    <t>Lapangan A.Yani</t>
  </si>
  <si>
    <t>SMKN 2 Pasuruan</t>
  </si>
  <si>
    <t>E01010670</t>
  </si>
  <si>
    <t>Dian Nur Teta A. S.</t>
  </si>
  <si>
    <t>3514205310810001</t>
  </si>
  <si>
    <t>Jl. Diponegoro  II / 29A</t>
  </si>
  <si>
    <t>E01010672</t>
  </si>
  <si>
    <t>Anik Kartika</t>
  </si>
  <si>
    <t>3575014505810007</t>
  </si>
  <si>
    <t>Jl. Garuda 10A</t>
  </si>
  <si>
    <t>E01010673</t>
  </si>
  <si>
    <t>Susi Ambarwati</t>
  </si>
  <si>
    <t>Blitar</t>
  </si>
  <si>
    <t>35141560980004</t>
  </si>
  <si>
    <t>Perum Pekoren Indah  A-9</t>
  </si>
  <si>
    <t>0343-744328</t>
  </si>
  <si>
    <t>SMEAN Blitar</t>
  </si>
  <si>
    <t>E01010674</t>
  </si>
  <si>
    <t>Siti Aisyah</t>
  </si>
  <si>
    <t>3575035709820003</t>
  </si>
  <si>
    <t>Jl. Timur Alun-alun 218</t>
  </si>
  <si>
    <t>0343-746011</t>
  </si>
  <si>
    <t>E01010675</t>
  </si>
  <si>
    <t>Sarofah</t>
  </si>
  <si>
    <t>3575025007810006</t>
  </si>
  <si>
    <t>Jl. KHA.Dahlan 12</t>
  </si>
  <si>
    <t>0343-414254</t>
  </si>
  <si>
    <t>E01010678</t>
  </si>
  <si>
    <t>Fitriyah Rahmawati</t>
  </si>
  <si>
    <t>3575014308810001</t>
  </si>
  <si>
    <t>Jl. Erlangga 20</t>
  </si>
  <si>
    <t>0343-428070</t>
  </si>
  <si>
    <t>E01010681</t>
  </si>
  <si>
    <t>Urip Teguh Hariyono</t>
  </si>
  <si>
    <t>3514142210810003</t>
  </si>
  <si>
    <t>Jl. Anggur</t>
  </si>
  <si>
    <t>E01010682</t>
  </si>
  <si>
    <t>Asmaul Khusnah Irawati</t>
  </si>
  <si>
    <t>3514155104830001</t>
  </si>
  <si>
    <t>Jl. Manggar 13</t>
  </si>
  <si>
    <t>0343-745443</t>
  </si>
  <si>
    <t>E01010683</t>
  </si>
  <si>
    <t>Suyanto</t>
  </si>
  <si>
    <t>3575031011800003</t>
  </si>
  <si>
    <t>E01010686</t>
  </si>
  <si>
    <t>Suyanto (b)</t>
  </si>
  <si>
    <t>3575010711810001</t>
  </si>
  <si>
    <t>Ds. Petahunan 54</t>
  </si>
  <si>
    <t>E01010687</t>
  </si>
  <si>
    <t>Ira Naning Rosi Minarni</t>
  </si>
  <si>
    <t>3514146106800002</t>
  </si>
  <si>
    <t>Ds. Bekacak Kolursari 15</t>
  </si>
  <si>
    <t>0343-745452</t>
  </si>
  <si>
    <t>E01010689</t>
  </si>
  <si>
    <t>Arif Setyo Prasongko</t>
  </si>
  <si>
    <t>3575021804780001</t>
  </si>
  <si>
    <t>Jl. Pang.Sudirman XI / 16b</t>
  </si>
  <si>
    <t>0343-414773</t>
  </si>
  <si>
    <t>E01010691</t>
  </si>
  <si>
    <t>Nurizah</t>
  </si>
  <si>
    <t>3514146404800006</t>
  </si>
  <si>
    <t>Jl. Tengiri 546</t>
  </si>
  <si>
    <t>E01010692</t>
  </si>
  <si>
    <t>Kurnianingsih</t>
  </si>
  <si>
    <t>3514145612800001</t>
  </si>
  <si>
    <t>Jl. Jagung Suprapto</t>
  </si>
  <si>
    <t>E01010694</t>
  </si>
  <si>
    <t>Indah Rokhmawati</t>
  </si>
  <si>
    <t>3514145806820003</t>
  </si>
  <si>
    <t>Ds. Mendalan</t>
  </si>
  <si>
    <t>E01010696</t>
  </si>
  <si>
    <t>Retno Setyorini</t>
  </si>
  <si>
    <t>3514164503760003</t>
  </si>
  <si>
    <t>Jl. Abadi 39-A</t>
  </si>
  <si>
    <t>Gondangrejo</t>
  </si>
  <si>
    <t>0343-428393 / 085854566932</t>
  </si>
  <si>
    <t>SMUN 1 Kejayan</t>
  </si>
  <si>
    <t>E01010699</t>
  </si>
  <si>
    <t>M. Husni</t>
  </si>
  <si>
    <t>3514052607820001</t>
  </si>
  <si>
    <t xml:space="preserve">Dsn. Sore Rt. 002 Rw. 005 Menyarik </t>
  </si>
  <si>
    <t>Jagan RT 003 RW 005 Tambakrejo</t>
  </si>
  <si>
    <t>E01010700</t>
  </si>
  <si>
    <t>Agus Harianto</t>
  </si>
  <si>
    <t>3575010408810002</t>
  </si>
  <si>
    <t>SMK Shalahudin</t>
  </si>
  <si>
    <t>E01010701</t>
  </si>
  <si>
    <t>Akhmad Afandi</t>
  </si>
  <si>
    <t>3514132504790004</t>
  </si>
  <si>
    <t>Jl. Mendalan  79</t>
  </si>
  <si>
    <t>0343-743988</t>
  </si>
  <si>
    <t>E01010703</t>
  </si>
  <si>
    <t>Aris Darwiyanto</t>
  </si>
  <si>
    <t>3514111611780004</t>
  </si>
  <si>
    <t>Aspol Medaeng C-319</t>
  </si>
  <si>
    <t>18/5</t>
  </si>
  <si>
    <t>Medaeng</t>
  </si>
  <si>
    <t>Waru</t>
  </si>
  <si>
    <t>031-8545142</t>
  </si>
  <si>
    <t>STM PGRI Ponorogo</t>
  </si>
  <si>
    <t>E01010704</t>
  </si>
  <si>
    <t>Sokhiful Hajar</t>
  </si>
  <si>
    <t>357501191079001</t>
  </si>
  <si>
    <t>Jl. Slamet RIyadi</t>
  </si>
  <si>
    <t>E01010706</t>
  </si>
  <si>
    <t>Saifullah</t>
  </si>
  <si>
    <t>3514140404810007</t>
  </si>
  <si>
    <t>Jl. Dr.Wahidin S. Selatan</t>
  </si>
  <si>
    <t>27/5</t>
  </si>
  <si>
    <t>E01010707</t>
  </si>
  <si>
    <t>Sukadar</t>
  </si>
  <si>
    <t>3514132201800002</t>
  </si>
  <si>
    <t>Jl. Kakap gg.Setya Bhakti / 24</t>
  </si>
  <si>
    <t>SMA Yadika Bangil</t>
  </si>
  <si>
    <t>E01010708</t>
  </si>
  <si>
    <t>Noval Fariz</t>
  </si>
  <si>
    <t>3514172110800001</t>
  </si>
  <si>
    <t>Jl. Dr.Wahidin S.</t>
  </si>
  <si>
    <t>E01010709</t>
  </si>
  <si>
    <t>Sugiarto (b)</t>
  </si>
  <si>
    <t>3575030412800001</t>
  </si>
  <si>
    <t>Jl. Sulawesi VIII / 23</t>
  </si>
  <si>
    <t>E01020710</t>
  </si>
  <si>
    <t>Indra Yani</t>
  </si>
  <si>
    <t>Kasui</t>
  </si>
  <si>
    <t>3575010104810003</t>
  </si>
  <si>
    <t>Ds. Pandean</t>
  </si>
  <si>
    <t>SMEAN Kota Bumi</t>
  </si>
  <si>
    <t>E01020711</t>
  </si>
  <si>
    <t>Donny Sukmawan</t>
  </si>
  <si>
    <t>3514140809800001</t>
  </si>
  <si>
    <t>Jl. Raya Pleret</t>
  </si>
  <si>
    <t>E01020713</t>
  </si>
  <si>
    <t>Edi Ismanto</t>
  </si>
  <si>
    <t>3575010605820001</t>
  </si>
  <si>
    <t>Jl. Selamet Riyadi 36</t>
  </si>
  <si>
    <t>SMK Yos Sudarso</t>
  </si>
  <si>
    <t>E01020714</t>
  </si>
  <si>
    <t>Suliyati Muarif</t>
  </si>
  <si>
    <t>3514144706810005</t>
  </si>
  <si>
    <t>Jl. Sekolahan Raci  I / 31</t>
  </si>
  <si>
    <t>E01020716</t>
  </si>
  <si>
    <t>Khusnul Khotimah (d)</t>
  </si>
  <si>
    <t>3575016006790002</t>
  </si>
  <si>
    <t>E01020717</t>
  </si>
  <si>
    <t>Nurul Komari</t>
  </si>
  <si>
    <t>Jl. Stasiun</t>
  </si>
  <si>
    <t>E01020718</t>
  </si>
  <si>
    <t>M. Syaifullah</t>
  </si>
  <si>
    <t>3575030603820007</t>
  </si>
  <si>
    <t>0343-425961</t>
  </si>
  <si>
    <t>E01020720</t>
  </si>
  <si>
    <t>Khalifatul Indriani</t>
  </si>
  <si>
    <t>3514146804800001</t>
  </si>
  <si>
    <t>0343-745449</t>
  </si>
  <si>
    <t>E01020721</t>
  </si>
  <si>
    <t>Reni Ani Sidhartak</t>
  </si>
  <si>
    <t>3575027005800002</t>
  </si>
  <si>
    <t>Jl. Raya Pleret 3A</t>
  </si>
  <si>
    <t>0343-425876</t>
  </si>
  <si>
    <t>E01020722</t>
  </si>
  <si>
    <t>Dian Patria</t>
  </si>
  <si>
    <t>3514146909810002</t>
  </si>
  <si>
    <t>Jl. Gatot Subroto 1</t>
  </si>
  <si>
    <t>0343-414510</t>
  </si>
  <si>
    <t>E01020723</t>
  </si>
  <si>
    <t>Nurul Mufidah</t>
  </si>
  <si>
    <t>3575025503810002</t>
  </si>
  <si>
    <t>Jl. Pang.Sudirman 6A</t>
  </si>
  <si>
    <t>0343-412100</t>
  </si>
  <si>
    <t>D1-Adm.Perkantoran</t>
  </si>
  <si>
    <t>E01020724</t>
  </si>
  <si>
    <t>Irwin Ayustina</t>
  </si>
  <si>
    <t>3575034501810001</t>
  </si>
  <si>
    <t>Jl. Doropayung 34</t>
  </si>
  <si>
    <t>Sekargadung</t>
  </si>
  <si>
    <t>E01020726</t>
  </si>
  <si>
    <t>Desi Mus Mujiana</t>
  </si>
  <si>
    <t>3575025212810004</t>
  </si>
  <si>
    <t>Jl. Jambangan II / 15</t>
  </si>
  <si>
    <t>E01020727</t>
  </si>
  <si>
    <t>M. Zainul</t>
  </si>
  <si>
    <t>3514141901810002</t>
  </si>
  <si>
    <t>E01020728</t>
  </si>
  <si>
    <t>Imam Eriyanto</t>
  </si>
  <si>
    <t>3514160608800008</t>
  </si>
  <si>
    <t>Jl. Pemuda</t>
  </si>
  <si>
    <t>Tambaksari</t>
  </si>
  <si>
    <t>E01020729</t>
  </si>
  <si>
    <t>Suwadji</t>
  </si>
  <si>
    <t>3578223006770003</t>
  </si>
  <si>
    <t>Jl. Dukuh Menanggal 8 / 18</t>
  </si>
  <si>
    <t>Dk. Menanggal</t>
  </si>
  <si>
    <t>Gayungan</t>
  </si>
  <si>
    <t>STM Dharma Bhakti Surabaya</t>
  </si>
  <si>
    <t>E01020730</t>
  </si>
  <si>
    <t>Asmunif</t>
  </si>
  <si>
    <t>3514140110810007</t>
  </si>
  <si>
    <t>Jl. Mendalan</t>
  </si>
  <si>
    <t>E01020731</t>
  </si>
  <si>
    <t>Yusuf Efendi</t>
  </si>
  <si>
    <t>3575030209810001</t>
  </si>
  <si>
    <t>Jl. Veteran III / 27</t>
  </si>
  <si>
    <t>E01020732</t>
  </si>
  <si>
    <t>Rusdiana Masruroh</t>
  </si>
  <si>
    <t>Banyuwangi</t>
  </si>
  <si>
    <t>3514155709820006</t>
  </si>
  <si>
    <t>Perum Gempeng blok J-7</t>
  </si>
  <si>
    <t>SMUN 2 Genteng Banyuwangi</t>
  </si>
  <si>
    <t>E01020733</t>
  </si>
  <si>
    <t>Ifa Hariana</t>
  </si>
  <si>
    <t>3575014711800005</t>
  </si>
  <si>
    <t>E01020734</t>
  </si>
  <si>
    <t>Agus Salim</t>
  </si>
  <si>
    <t>3575013007790002</t>
  </si>
  <si>
    <t>E01020735</t>
  </si>
  <si>
    <t>Heri Iswanto</t>
  </si>
  <si>
    <t>3575010303810005</t>
  </si>
  <si>
    <t>Jl. Raya Pekoren</t>
  </si>
  <si>
    <t>E01020736</t>
  </si>
  <si>
    <t>Kristin Dwi Oktianasari</t>
  </si>
  <si>
    <t>351416421080081</t>
  </si>
  <si>
    <t>Jl. Kebonjaya</t>
  </si>
  <si>
    <t>E01020737</t>
  </si>
  <si>
    <t>Santi Sardi Nabella</t>
  </si>
  <si>
    <t>3514207105800004</t>
  </si>
  <si>
    <t>Jl. Hang Tuah 13B / 5</t>
  </si>
  <si>
    <t>Ngemplak rejo</t>
  </si>
  <si>
    <t>SMU PGRI 2 Banyuwangi</t>
  </si>
  <si>
    <t>E01030739</t>
  </si>
  <si>
    <t>Arie Gunawan</t>
  </si>
  <si>
    <t>3575021111810005</t>
  </si>
  <si>
    <t>Jl. Pang.Sudirman X / 72C</t>
  </si>
  <si>
    <t>0343-422819</t>
  </si>
  <si>
    <t>E01030740</t>
  </si>
  <si>
    <t>Agus Yulianto</t>
  </si>
  <si>
    <t>3514061707750002</t>
  </si>
  <si>
    <t>Jl. Raya Kejayan 220</t>
  </si>
  <si>
    <t>0343-416441</t>
  </si>
  <si>
    <t>STIKI Malang</t>
  </si>
  <si>
    <t>D3-Informatika</t>
  </si>
  <si>
    <t>E01030741</t>
  </si>
  <si>
    <t>Badrul Ulum</t>
  </si>
  <si>
    <t>3575030105820005</t>
  </si>
  <si>
    <t>Jl. Purnayudha I / 86</t>
  </si>
  <si>
    <t>2/9</t>
  </si>
  <si>
    <t>STMN 2 Probolinggo</t>
  </si>
  <si>
    <t>E01030742</t>
  </si>
  <si>
    <t>Munib</t>
  </si>
  <si>
    <t>3514151704790001</t>
  </si>
  <si>
    <t xml:space="preserve">Dusun Kauman </t>
  </si>
  <si>
    <t>06/02</t>
  </si>
  <si>
    <t>Sepande</t>
  </si>
  <si>
    <t>Candi</t>
  </si>
  <si>
    <t>E01040743</t>
  </si>
  <si>
    <t>Ika Ardiyanti</t>
  </si>
  <si>
    <t>3575025611810003</t>
  </si>
  <si>
    <t>0343-416529</t>
  </si>
  <si>
    <t>SMUN 4 PAsuruan</t>
  </si>
  <si>
    <t>E01040744</t>
  </si>
  <si>
    <t>Firman Pribadi</t>
  </si>
  <si>
    <t>3575021609810004</t>
  </si>
  <si>
    <t>Jl. Kolonel Sugiono 3A / 446</t>
  </si>
  <si>
    <t>0343-415182</t>
  </si>
  <si>
    <t>SMAN 2 PAsuruan</t>
  </si>
  <si>
    <t>E01040746</t>
  </si>
  <si>
    <t>Anang Zahroni</t>
  </si>
  <si>
    <t>3514140502820001</t>
  </si>
  <si>
    <t>Jl. Apel 302 / 359</t>
  </si>
  <si>
    <t>E01040748</t>
  </si>
  <si>
    <t>Nadhifah</t>
  </si>
  <si>
    <t>3575034907800002</t>
  </si>
  <si>
    <t>Jl. Cemara  X / 28</t>
  </si>
  <si>
    <t>E01040750</t>
  </si>
  <si>
    <t>Mustofa</t>
  </si>
  <si>
    <t>3514160706800010</t>
  </si>
  <si>
    <t>Ds. Klampis Selatan</t>
  </si>
  <si>
    <t>12/4</t>
  </si>
  <si>
    <t>Klampis Rejo</t>
  </si>
  <si>
    <t>SMAN Purwosari</t>
  </si>
  <si>
    <t>E01040751</t>
  </si>
  <si>
    <t>M. Ali</t>
  </si>
  <si>
    <t>3514200705780002</t>
  </si>
  <si>
    <t>Ds. Grati Tunon</t>
  </si>
  <si>
    <t>E01040753</t>
  </si>
  <si>
    <t>Arto Diantoro</t>
  </si>
  <si>
    <t>3514202912780001</t>
  </si>
  <si>
    <t>Jl. Pahlawan  70</t>
  </si>
  <si>
    <t>E01040754</t>
  </si>
  <si>
    <t>Yono</t>
  </si>
  <si>
    <t>3514141107800002</t>
  </si>
  <si>
    <t>Ds. Gunung Prahu</t>
  </si>
  <si>
    <t>Carat</t>
  </si>
  <si>
    <t>E01040755</t>
  </si>
  <si>
    <t>Teki Yuansah</t>
  </si>
  <si>
    <t>3515050606790010</t>
  </si>
  <si>
    <t>Ds. Panggreh</t>
  </si>
  <si>
    <t>Panggreh</t>
  </si>
  <si>
    <t>Jabon</t>
  </si>
  <si>
    <t>SMA Kemala Bhayangkari</t>
  </si>
  <si>
    <t>E01040756</t>
  </si>
  <si>
    <t>Ikhwanto</t>
  </si>
  <si>
    <t>3514140809820002</t>
  </si>
  <si>
    <t>Jl. Tombro 143</t>
  </si>
  <si>
    <t>STMN 1 Bangil</t>
  </si>
  <si>
    <t>E01040758</t>
  </si>
  <si>
    <t>Emy Widayati</t>
  </si>
  <si>
    <t>3575024306800001</t>
  </si>
  <si>
    <t>Jl. Pang.Sudirman XI / 6</t>
  </si>
  <si>
    <t>0343-413488</t>
  </si>
  <si>
    <t>E01040760</t>
  </si>
  <si>
    <t>Usron Zainuri</t>
  </si>
  <si>
    <t>3514171012810002</t>
  </si>
  <si>
    <t>Jl. Raya Tanggulangin 24</t>
  </si>
  <si>
    <t>Tanggulangin</t>
  </si>
  <si>
    <t>STM PGRI 3 Pasuruan</t>
  </si>
  <si>
    <t>E01040761</t>
  </si>
  <si>
    <t>Sofia Nuraini</t>
  </si>
  <si>
    <t>3575015903800002</t>
  </si>
  <si>
    <t xml:space="preserve">Jl. Gatot Subroto </t>
  </si>
  <si>
    <t>0353-421225</t>
  </si>
  <si>
    <t>E01050764</t>
  </si>
  <si>
    <t>Galuh Pawestri Kamaadika</t>
  </si>
  <si>
    <t>3575031802760001</t>
  </si>
  <si>
    <t>Puri Candi A-29, Kel Purut rejo, kec purworejo</t>
  </si>
  <si>
    <t>Panggungrejo</t>
  </si>
  <si>
    <t>085259292345</t>
  </si>
  <si>
    <t>UNS Surakarta</t>
  </si>
  <si>
    <t>E01050766</t>
  </si>
  <si>
    <t>Anik Maslikha Dewi</t>
  </si>
  <si>
    <t>3575025803800001</t>
  </si>
  <si>
    <t>Jl. Pucangan 22</t>
  </si>
  <si>
    <t>6/4</t>
  </si>
  <si>
    <t>Pucangan</t>
  </si>
  <si>
    <t>D1-Adm.Bisnis</t>
  </si>
  <si>
    <t>E01050767</t>
  </si>
  <si>
    <t>Dhona Surya Hidayanto</t>
  </si>
  <si>
    <t>3514142806820001</t>
  </si>
  <si>
    <t>Jl. Sukorejo</t>
  </si>
  <si>
    <t>(0343)-746357</t>
  </si>
  <si>
    <t>E01050769</t>
  </si>
  <si>
    <t>Khoiron</t>
  </si>
  <si>
    <t>3575022510810001</t>
  </si>
  <si>
    <t>Jl. Raya Tambak rejo</t>
  </si>
  <si>
    <t>E01050770</t>
  </si>
  <si>
    <t>Akbar Siddiq Sang</t>
  </si>
  <si>
    <t>Baranusa Alor</t>
  </si>
  <si>
    <t>3518072807780007</t>
  </si>
  <si>
    <t>Jl. Peiklanan</t>
  </si>
  <si>
    <t>0343-744550</t>
  </si>
  <si>
    <t>SMAN 4 Kupang</t>
  </si>
  <si>
    <t>E01050771</t>
  </si>
  <si>
    <t>M. Helmi</t>
  </si>
  <si>
    <t>Bogor</t>
  </si>
  <si>
    <t>3514172511810001</t>
  </si>
  <si>
    <t>Ds. Rejosari</t>
  </si>
  <si>
    <t>Rejosari</t>
  </si>
  <si>
    <t>E01050772</t>
  </si>
  <si>
    <t>Wahyu Setioaji</t>
  </si>
  <si>
    <t>3514142608790002</t>
  </si>
  <si>
    <t>Jl. Manggis 42</t>
  </si>
  <si>
    <t>E01060777</t>
  </si>
  <si>
    <t>Bakhtiar Setiyadi</t>
  </si>
  <si>
    <t>3575031808820002</t>
  </si>
  <si>
    <t>Jl. Salak 3</t>
  </si>
  <si>
    <t>0343-427251</t>
  </si>
  <si>
    <t>E01060778</t>
  </si>
  <si>
    <t>Agus Salim (b)</t>
  </si>
  <si>
    <t>3514141608790002</t>
  </si>
  <si>
    <t>Jl. Tawes 47</t>
  </si>
  <si>
    <t>E01060779</t>
  </si>
  <si>
    <t>Taufik Hidayat (b)</t>
  </si>
  <si>
    <t>3514141212820004</t>
  </si>
  <si>
    <t>Jl. Satak Kepoh  39</t>
  </si>
  <si>
    <t>Manaruwi</t>
  </si>
  <si>
    <t>E01070780</t>
  </si>
  <si>
    <t>M. Nurfuad</t>
  </si>
  <si>
    <t>3575010207790003</t>
  </si>
  <si>
    <t>Jl. Banda 78</t>
  </si>
  <si>
    <t>0343-418850</t>
  </si>
  <si>
    <t>E01070783</t>
  </si>
  <si>
    <t>Susiati</t>
  </si>
  <si>
    <t>3514144905810002</t>
  </si>
  <si>
    <t>Jl. Sungkono 372</t>
  </si>
  <si>
    <t>E01070784</t>
  </si>
  <si>
    <t>Siti Maslichah</t>
  </si>
  <si>
    <t>3575024709800004</t>
  </si>
  <si>
    <t>Jl. Darmo Yudho A</t>
  </si>
  <si>
    <t>E01070787</t>
  </si>
  <si>
    <t>Ary Winarto</t>
  </si>
  <si>
    <t>3575021201810001</t>
  </si>
  <si>
    <t>Jl. Diponegoro 27</t>
  </si>
  <si>
    <t>4/12</t>
  </si>
  <si>
    <t>0343-415845</t>
  </si>
  <si>
    <t>E01070788</t>
  </si>
  <si>
    <t>M. Ekhwan Saifudin</t>
  </si>
  <si>
    <t>3514140208810002</t>
  </si>
  <si>
    <t>Jl. Nangka 546</t>
  </si>
  <si>
    <t>E01070789</t>
  </si>
  <si>
    <t>Ujang Saputro</t>
  </si>
  <si>
    <t>3505142601810002</t>
  </si>
  <si>
    <t>Jl. Keling 15</t>
  </si>
  <si>
    <t>Kaweron</t>
  </si>
  <si>
    <t>Talun</t>
  </si>
  <si>
    <t>STM Islam 2 Blitar</t>
  </si>
  <si>
    <t>E01070790</t>
  </si>
  <si>
    <t>Agus Karyono</t>
  </si>
  <si>
    <t>3514061208770000</t>
  </si>
  <si>
    <t>Jl. Sidomulyo 106</t>
  </si>
  <si>
    <t>E01070791</t>
  </si>
  <si>
    <t>Edi Saputro Purnomo</t>
  </si>
  <si>
    <t>3514140804800003</t>
  </si>
  <si>
    <t>Jl. Sungkono 197</t>
  </si>
  <si>
    <t>SMKN 1 Glagah Banyuwangi</t>
  </si>
  <si>
    <t>E01070793</t>
  </si>
  <si>
    <t>Novida Andriani</t>
  </si>
  <si>
    <t>3514146211810002</t>
  </si>
  <si>
    <t>Jl. Anggur III / 39</t>
  </si>
  <si>
    <t>E01070794</t>
  </si>
  <si>
    <t>Wadistin</t>
  </si>
  <si>
    <t>3514205106810004</t>
  </si>
  <si>
    <t>Jl. Utara Stadion</t>
  </si>
  <si>
    <t>Kedawung</t>
  </si>
  <si>
    <t>E01070795</t>
  </si>
  <si>
    <t>Hanik</t>
  </si>
  <si>
    <t>3575026305810001</t>
  </si>
  <si>
    <t>Jl. Kalimantan II / 5</t>
  </si>
  <si>
    <t>E01080796</t>
  </si>
  <si>
    <t>Herawati</t>
  </si>
  <si>
    <t>3514146405800004</t>
  </si>
  <si>
    <t>Jl. Tengiri VI / 546</t>
  </si>
  <si>
    <t>E01080798</t>
  </si>
  <si>
    <t>Titik Intiasih</t>
  </si>
  <si>
    <t>3575035809810001</t>
  </si>
  <si>
    <t>Jl. Dr.Wahidin S. Utara I / 4</t>
  </si>
  <si>
    <t>0343-425179</t>
  </si>
  <si>
    <t>E01080799</t>
  </si>
  <si>
    <t>Fitria Suhaeni</t>
  </si>
  <si>
    <t>3514094408810003</t>
  </si>
  <si>
    <t>Aspolsek Rembang</t>
  </si>
  <si>
    <t>0342-694618</t>
  </si>
  <si>
    <t>E01080800</t>
  </si>
  <si>
    <t>Suprianto</t>
  </si>
  <si>
    <t>3514031011820002</t>
  </si>
  <si>
    <t>Jl. Anggur 37</t>
  </si>
  <si>
    <t>E01080801</t>
  </si>
  <si>
    <t>Rachman Hadi Susatyo</t>
  </si>
  <si>
    <t>3514202311800001</t>
  </si>
  <si>
    <t>Jl. Pejaten</t>
  </si>
  <si>
    <t>E01080802</t>
  </si>
  <si>
    <t>Akhmad Fauzi</t>
  </si>
  <si>
    <t>3575012607810003</t>
  </si>
  <si>
    <t>Jl. Ir.H.Juanda</t>
  </si>
  <si>
    <t>Tapaan</t>
  </si>
  <si>
    <t>E01080803</t>
  </si>
  <si>
    <t>Mamad</t>
  </si>
  <si>
    <t>3514140601810007</t>
  </si>
  <si>
    <t>Jl. Klampis Rejo Utara</t>
  </si>
  <si>
    <t>E01080804</t>
  </si>
  <si>
    <t>Ariyanto</t>
  </si>
  <si>
    <t>3514141501800002</t>
  </si>
  <si>
    <t>Jl. Sili 63</t>
  </si>
  <si>
    <t>E01080805</t>
  </si>
  <si>
    <t>Bambang Krisna Andika</t>
  </si>
  <si>
    <t>3575020407780004</t>
  </si>
  <si>
    <t>Jl. Jambangan II / 47A</t>
  </si>
  <si>
    <t>E01080808</t>
  </si>
  <si>
    <t>Yudi Abtadipa</t>
  </si>
  <si>
    <t>08123133108</t>
  </si>
  <si>
    <t>E01080811</t>
  </si>
  <si>
    <t>Wiwik Ermawati</t>
  </si>
  <si>
    <t>3514176212790005</t>
  </si>
  <si>
    <t>E01080812</t>
  </si>
  <si>
    <t>Indriana Kusumawati</t>
  </si>
  <si>
    <t>3514174209810001</t>
  </si>
  <si>
    <t>E01080813</t>
  </si>
  <si>
    <t>Kus Aifah</t>
  </si>
  <si>
    <t>3575024210810002</t>
  </si>
  <si>
    <t>Jl. KHA.Dahlan III / 14</t>
  </si>
  <si>
    <t>E01080814</t>
  </si>
  <si>
    <t>Ribut Nur Imamah</t>
  </si>
  <si>
    <t>3514175401810002</t>
  </si>
  <si>
    <t>Jl. Raya Pleret X / 13</t>
  </si>
  <si>
    <t>E01080815</t>
  </si>
  <si>
    <t>Nur Wahyudi (b)</t>
  </si>
  <si>
    <t>3507242603780003</t>
  </si>
  <si>
    <t>Jl. Masjid Barat 77</t>
  </si>
  <si>
    <t>Candirenggo</t>
  </si>
  <si>
    <t>Singosari</t>
  </si>
  <si>
    <t>0341-452778</t>
  </si>
  <si>
    <t>STMN Singosari</t>
  </si>
  <si>
    <t>E01090817</t>
  </si>
  <si>
    <t>Ari Munandar</t>
  </si>
  <si>
    <t>3514162005790001</t>
  </si>
  <si>
    <t>Jl. Raya Kraton 32</t>
  </si>
  <si>
    <t>STMN Banyuwangi</t>
  </si>
  <si>
    <t>E01090819</t>
  </si>
  <si>
    <t>Iswadi</t>
  </si>
  <si>
    <t>3575031406800004</t>
  </si>
  <si>
    <t>Jl. Garuda 10</t>
  </si>
  <si>
    <t>E01090820</t>
  </si>
  <si>
    <t>Slamet Wahyudi</t>
  </si>
  <si>
    <t>3514151010810003</t>
  </si>
  <si>
    <t>Jl. Bendomungal 315-A</t>
  </si>
  <si>
    <t>E01090822</t>
  </si>
  <si>
    <t>Titin Suhartini</t>
  </si>
  <si>
    <t>3514156008800003</t>
  </si>
  <si>
    <t>0343-415143</t>
  </si>
  <si>
    <t>SMK Muhammadyah I Pasuruan</t>
  </si>
  <si>
    <t>E01090823</t>
  </si>
  <si>
    <t>Budhi Apriyanto</t>
  </si>
  <si>
    <t>3575031304750003</t>
  </si>
  <si>
    <t>Perum Mutiara Citra Asri I 05/02</t>
  </si>
  <si>
    <t>1/14</t>
  </si>
  <si>
    <t>Sumorame</t>
  </si>
  <si>
    <t>0343-421898</t>
  </si>
  <si>
    <t>ITS Surabaya</t>
  </si>
  <si>
    <t>E01110827</t>
  </si>
  <si>
    <t>Jusli Erwandi</t>
  </si>
  <si>
    <t>Jl. Joyo Leksono 43</t>
  </si>
  <si>
    <t>0343-856864</t>
  </si>
  <si>
    <t>STIKOM Surabaya</t>
  </si>
  <si>
    <t>S1-Manag.Informatika</t>
  </si>
  <si>
    <t>F02020831</t>
  </si>
  <si>
    <t>Dwi Misnanto</t>
  </si>
  <si>
    <t>3514130704770012</t>
  </si>
  <si>
    <t>Jl. Letjen.Sutoyo II / 07</t>
  </si>
  <si>
    <t>Tisnonegaran</t>
  </si>
  <si>
    <t>0335-434026</t>
  </si>
  <si>
    <t>F02020832</t>
  </si>
  <si>
    <t>Dessyana Dwie Rosmalawaty</t>
  </si>
  <si>
    <t>3575014412810003</t>
  </si>
  <si>
    <t>Jl. Erlangga XIA / 68</t>
  </si>
  <si>
    <t>F02020833</t>
  </si>
  <si>
    <t>Ahmad Syafi'i</t>
  </si>
  <si>
    <t>3575022007790002</t>
  </si>
  <si>
    <t>F02020834</t>
  </si>
  <si>
    <t>M. Maksum</t>
  </si>
  <si>
    <t>3514141503820007</t>
  </si>
  <si>
    <t>0343-747182</t>
  </si>
  <si>
    <t>F02020837</t>
  </si>
  <si>
    <t>Yahyun Nadhifah</t>
  </si>
  <si>
    <t>3575036303810002</t>
  </si>
  <si>
    <t>Jl. Sidomulyo I</t>
  </si>
  <si>
    <t>24/6</t>
  </si>
  <si>
    <t>Wandanpuro</t>
  </si>
  <si>
    <t>Bululawang</t>
  </si>
  <si>
    <t>0341-834421</t>
  </si>
  <si>
    <t>SMKN 1 Turen</t>
  </si>
  <si>
    <t>F02020838</t>
  </si>
  <si>
    <t>Suleha Indra Puspita Sari</t>
  </si>
  <si>
    <t>3514164512820006</t>
  </si>
  <si>
    <t>Jl. Wismokerto P / 1</t>
  </si>
  <si>
    <t>1/9</t>
  </si>
  <si>
    <t>0343-413401</t>
  </si>
  <si>
    <t>F02020839</t>
  </si>
  <si>
    <t>Endang Nuryanti</t>
  </si>
  <si>
    <t>3514134311810006</t>
  </si>
  <si>
    <t>Jl. Raya Beji</t>
  </si>
  <si>
    <t>Luwung</t>
  </si>
  <si>
    <t>SMU Walisongo Pas</t>
  </si>
  <si>
    <t>F02020840</t>
  </si>
  <si>
    <t>Wiwid Widayanto</t>
  </si>
  <si>
    <t>3514142309790001</t>
  </si>
  <si>
    <t>Jl. Bader 484</t>
  </si>
  <si>
    <t>F02020843</t>
  </si>
  <si>
    <t>Anna Okta Indrawati</t>
  </si>
  <si>
    <t>3514175010800003</t>
  </si>
  <si>
    <t>Perum Bugul,Jl. Nanas III / 3</t>
  </si>
  <si>
    <t>11/4</t>
  </si>
  <si>
    <t>0343-415707</t>
  </si>
  <si>
    <t>F02020845</t>
  </si>
  <si>
    <t>Laili Novita</t>
  </si>
  <si>
    <t>3514174202820001</t>
  </si>
  <si>
    <t>Jl. Kolursari 7</t>
  </si>
  <si>
    <t xml:space="preserve">Kolursari </t>
  </si>
  <si>
    <t>0343-746388</t>
  </si>
  <si>
    <t>F02020846</t>
  </si>
  <si>
    <t>Zazilatul Qoiroh</t>
  </si>
  <si>
    <t>3514137004800002</t>
  </si>
  <si>
    <t>Jl. Panglima Sudirman</t>
  </si>
  <si>
    <t>SMUN 3 Lumajang</t>
  </si>
  <si>
    <t>F02020849</t>
  </si>
  <si>
    <t>Khoirul Anam</t>
  </si>
  <si>
    <t>3514141006820004</t>
  </si>
  <si>
    <t>Jl. Kepiting</t>
  </si>
  <si>
    <t>F02020850</t>
  </si>
  <si>
    <t>Rina Sugiarti</t>
  </si>
  <si>
    <t>3575026804820005</t>
  </si>
  <si>
    <t>Jl. Kyai Sarkawi 96</t>
  </si>
  <si>
    <t>Jl. Kyai Sarkowi no. 96 RT 03 RW 03 Tembokrejo</t>
  </si>
  <si>
    <t>F02020853</t>
  </si>
  <si>
    <t>Any Kurniawati</t>
  </si>
  <si>
    <t>3514156203810001</t>
  </si>
  <si>
    <t>Jl. Soekarno Hatta 120</t>
  </si>
  <si>
    <t>0343-413068</t>
  </si>
  <si>
    <t>F02020856</t>
  </si>
  <si>
    <t>Catur Sugeng Ariadi</t>
  </si>
  <si>
    <t>3575030509800001</t>
  </si>
  <si>
    <t>Jl. Raya Arjosari</t>
  </si>
  <si>
    <t xml:space="preserve">Arjosari </t>
  </si>
  <si>
    <t>0343-483209</t>
  </si>
  <si>
    <t>F02020858</t>
  </si>
  <si>
    <t>Lailatul Zuhriyah</t>
  </si>
  <si>
    <t>3514146708830001</t>
  </si>
  <si>
    <t>Jl. Gajah 170</t>
  </si>
  <si>
    <t>0343-742674</t>
  </si>
  <si>
    <t>F02020860</t>
  </si>
  <si>
    <t>Anita Fauzia</t>
  </si>
  <si>
    <t>3514196606820005</t>
  </si>
  <si>
    <t>Jl. Mawar II / 2</t>
  </si>
  <si>
    <t>3/8</t>
  </si>
  <si>
    <t>F02020861</t>
  </si>
  <si>
    <t>Didik Darmawan HS</t>
  </si>
  <si>
    <t>3514152312820004</t>
  </si>
  <si>
    <t>Jl. KHA. Dahlan 11</t>
  </si>
  <si>
    <t>0321-868114</t>
  </si>
  <si>
    <t>SMK Dwija Bhakti 1 Jom</t>
  </si>
  <si>
    <t>F02020863</t>
  </si>
  <si>
    <t>Nur Yahya</t>
  </si>
  <si>
    <t>3514142707790003</t>
  </si>
  <si>
    <t>Jl. Dukuh Menanggal 93</t>
  </si>
  <si>
    <t>031-8298780</t>
  </si>
  <si>
    <t>MA Bahrul Ulum</t>
  </si>
  <si>
    <t>F02020867</t>
  </si>
  <si>
    <t>Rahmat Nurhadiyanto</t>
  </si>
  <si>
    <t>3575031411810003</t>
  </si>
  <si>
    <t>Ds. Bebean Lor 117</t>
  </si>
  <si>
    <t>F02030869</t>
  </si>
  <si>
    <t>Ainun Zuhriyah</t>
  </si>
  <si>
    <t>3514145704820002</t>
  </si>
  <si>
    <t>Jl. Kauman Panjunan</t>
  </si>
  <si>
    <t>F02030871</t>
  </si>
  <si>
    <t>Subkhan Hardiansyah</t>
  </si>
  <si>
    <t>3575022005830002</t>
  </si>
  <si>
    <t>Jl. Dewi Sartika V / 259</t>
  </si>
  <si>
    <t>0343-420601</t>
  </si>
  <si>
    <t>F02030873</t>
  </si>
  <si>
    <t>Dwi Ratnasari</t>
  </si>
  <si>
    <t>3575027103830001</t>
  </si>
  <si>
    <t>Perum Bugul,Jl. Apel I / D3-16</t>
  </si>
  <si>
    <t>0343-427643</t>
  </si>
  <si>
    <t>F02030874</t>
  </si>
  <si>
    <t>Taufik Hidayat (c)</t>
  </si>
  <si>
    <t>3575014201840005</t>
  </si>
  <si>
    <t>F02030876</t>
  </si>
  <si>
    <t>M. Chairul Afit</t>
  </si>
  <si>
    <t>3514141504820004</t>
  </si>
  <si>
    <t>Jl. Cemara  VIIIA / 40</t>
  </si>
  <si>
    <t>F02030879</t>
  </si>
  <si>
    <t>Sugiono</t>
  </si>
  <si>
    <t>3575022908800002</t>
  </si>
  <si>
    <t>Jl. Irian Jaya gg.Anggrek / 44</t>
  </si>
  <si>
    <t>F02030881</t>
  </si>
  <si>
    <t>Bagas Amri</t>
  </si>
  <si>
    <t>3514181707820004</t>
  </si>
  <si>
    <t>Ds. Gayam</t>
  </si>
  <si>
    <t>Gayam</t>
  </si>
  <si>
    <t>F02030882</t>
  </si>
  <si>
    <t>Anang Mulyono</t>
  </si>
  <si>
    <t>3514201505810004</t>
  </si>
  <si>
    <t>Jl. Ngopak gg.Cempaka</t>
  </si>
  <si>
    <t>F02030883</t>
  </si>
  <si>
    <t>Dodit Hendra Budi</t>
  </si>
  <si>
    <t>3575022109820004</t>
  </si>
  <si>
    <t>Jl. Cendrawasih 28</t>
  </si>
  <si>
    <t>0343-422797</t>
  </si>
  <si>
    <t>F02030884</t>
  </si>
  <si>
    <t>Ninik Suprapti</t>
  </si>
  <si>
    <t>3514194305830006</t>
  </si>
  <si>
    <t>Ds. Gading</t>
  </si>
  <si>
    <t>Gading</t>
  </si>
  <si>
    <t>F02030887</t>
  </si>
  <si>
    <t>Indra Fadiyanto</t>
  </si>
  <si>
    <t>3578272204710003</t>
  </si>
  <si>
    <t>Jl. Simo Margorejo Timur 18</t>
  </si>
  <si>
    <t>5/17</t>
  </si>
  <si>
    <t>Petemon</t>
  </si>
  <si>
    <t>031-5351845</t>
  </si>
  <si>
    <t>SMA Taman Siswa</t>
  </si>
  <si>
    <t>F02030888</t>
  </si>
  <si>
    <t>Bagus Sudibyo</t>
  </si>
  <si>
    <t>Trenggalek</t>
  </si>
  <si>
    <t>3514150906750001</t>
  </si>
  <si>
    <t>Ds.Ngadisuko</t>
  </si>
  <si>
    <t>26/8</t>
  </si>
  <si>
    <t>Ngadisuko</t>
  </si>
  <si>
    <t>Durenan</t>
  </si>
  <si>
    <t>081-23271879</t>
  </si>
  <si>
    <t>F02030889</t>
  </si>
  <si>
    <t>Ponidin</t>
  </si>
  <si>
    <t>3514051301800002</t>
  </si>
  <si>
    <t>Jl. Sungkono 349</t>
  </si>
  <si>
    <t>F02040892</t>
  </si>
  <si>
    <t>Bambang Priyo Utoro</t>
  </si>
  <si>
    <t>Madura</t>
  </si>
  <si>
    <t>3514142402690002</t>
  </si>
  <si>
    <t>Jl. Pakujoyo 11</t>
  </si>
  <si>
    <t>0343-746365</t>
  </si>
  <si>
    <t>SMA PGRI Magetan</t>
  </si>
  <si>
    <t>F02040893</t>
  </si>
  <si>
    <t>Imron Haris Rosidi</t>
  </si>
  <si>
    <t>3514211407690001</t>
  </si>
  <si>
    <t>0343-482719</t>
  </si>
  <si>
    <t>SMAN Grati</t>
  </si>
  <si>
    <t>F02040894</t>
  </si>
  <si>
    <t>Deddy Rachmatullah</t>
  </si>
  <si>
    <t>3614160212700059</t>
  </si>
  <si>
    <t>Ds.Rejosari</t>
  </si>
  <si>
    <t>0343-411243</t>
  </si>
  <si>
    <t>F02040895</t>
  </si>
  <si>
    <t>M. Arifin (c)</t>
  </si>
  <si>
    <t>3575030706820002</t>
  </si>
  <si>
    <t>Jl. HOS Cokroaminoto</t>
  </si>
  <si>
    <t>15/6</t>
  </si>
  <si>
    <t>Bugul kIdul</t>
  </si>
  <si>
    <t>F02040898</t>
  </si>
  <si>
    <t>Maria Ulfa (c)</t>
  </si>
  <si>
    <t>3575024312800001</t>
  </si>
  <si>
    <t>Jl. Pasaringin 30</t>
  </si>
  <si>
    <t>0343-414442</t>
  </si>
  <si>
    <t>F02040899</t>
  </si>
  <si>
    <t>Ziarotul Chotimah</t>
  </si>
  <si>
    <t>3514146303830006</t>
  </si>
  <si>
    <t>Jl. Bendosulung 63</t>
  </si>
  <si>
    <t>F02040900</t>
  </si>
  <si>
    <t>Achmad Rudi</t>
  </si>
  <si>
    <t>3575013101810003</t>
  </si>
  <si>
    <t>Perum Karya Bakti F-4</t>
  </si>
  <si>
    <t>SMK PGRI 3 Malang</t>
  </si>
  <si>
    <t>F02040902</t>
  </si>
  <si>
    <t>M. Munif</t>
  </si>
  <si>
    <t>3514050312820005</t>
  </si>
  <si>
    <t>Jl. Bromo 18</t>
  </si>
  <si>
    <t>F02060906</t>
  </si>
  <si>
    <t>Yuliani (b)</t>
  </si>
  <si>
    <t>3575027103810001</t>
  </si>
  <si>
    <t>Jl. Karangwingko</t>
  </si>
  <si>
    <t>SPPertanian</t>
  </si>
  <si>
    <t>Perikanan</t>
  </si>
  <si>
    <t>F02060907</t>
  </si>
  <si>
    <t>Abdul Rochim (b)</t>
  </si>
  <si>
    <t>3514140504800002</t>
  </si>
  <si>
    <t>Jl. Nanas 11</t>
  </si>
  <si>
    <t>0343-747507</t>
  </si>
  <si>
    <t>F02060909</t>
  </si>
  <si>
    <t>Hafiz Kadarusman</t>
  </si>
  <si>
    <t>351414280782006</t>
  </si>
  <si>
    <t>Jl. Mendalan 321</t>
  </si>
  <si>
    <t>0343-745382</t>
  </si>
  <si>
    <t>SMK 3 Buduran,Sidoarjo</t>
  </si>
  <si>
    <t>F02070911</t>
  </si>
  <si>
    <t>Joko Winarno</t>
  </si>
  <si>
    <t>3515072006680005</t>
  </si>
  <si>
    <t>Jl. Sekawan ELok II / C2-28</t>
  </si>
  <si>
    <t>Bumi Citra Fajar</t>
  </si>
  <si>
    <t>031-896215</t>
  </si>
  <si>
    <t>S1-Sosiologi</t>
  </si>
  <si>
    <t>F02100914</t>
  </si>
  <si>
    <t>Wujud</t>
  </si>
  <si>
    <t>3514141109840004</t>
  </si>
  <si>
    <t>Jl. Sukun 31</t>
  </si>
  <si>
    <t>0343-423433</t>
  </si>
  <si>
    <t>F02100917</t>
  </si>
  <si>
    <t>Joko Setyawan</t>
  </si>
  <si>
    <t>3514150709790006</t>
  </si>
  <si>
    <t>Jl. Kutuk Barat</t>
  </si>
  <si>
    <t>Sidokare</t>
  </si>
  <si>
    <t>SMU Muhamadiyah 3 Sidoarjo</t>
  </si>
  <si>
    <t>F02100918</t>
  </si>
  <si>
    <t>Hartono (b)</t>
  </si>
  <si>
    <t>3514141002830008</t>
  </si>
  <si>
    <t>Jl. Sukowati 10</t>
  </si>
  <si>
    <t>Kutuk Kulon</t>
  </si>
  <si>
    <t>Jetis</t>
  </si>
  <si>
    <t>SMUN 1 Sambit</t>
  </si>
  <si>
    <t>F02100919</t>
  </si>
  <si>
    <t>Achmad Choirul Afid</t>
  </si>
  <si>
    <t>3575021601830002</t>
  </si>
  <si>
    <t>Jl. Diponegoro 27 / I-7</t>
  </si>
  <si>
    <t>F02100920</t>
  </si>
  <si>
    <t>Adip Fatoni</t>
  </si>
  <si>
    <t>3575031204820005</t>
  </si>
  <si>
    <t>Jl. Dr.Wahidin S. Selatan VII / 33</t>
  </si>
  <si>
    <t>F02100922</t>
  </si>
  <si>
    <t>Faris Maulan</t>
  </si>
  <si>
    <t>3575032807840001</t>
  </si>
  <si>
    <t>Jl. Cemara III / 84</t>
  </si>
  <si>
    <t>F02110929</t>
  </si>
  <si>
    <t>Saiful Anam</t>
  </si>
  <si>
    <t>3514143006810003</t>
  </si>
  <si>
    <t>Jl. Udang I / 641</t>
  </si>
  <si>
    <t>0343-744974</t>
  </si>
  <si>
    <t>STM Tri sakti Beji</t>
  </si>
  <si>
    <t>F02110931</t>
  </si>
  <si>
    <t>Fatkhur Rozi (b)</t>
  </si>
  <si>
    <t>3575030509830002</t>
  </si>
  <si>
    <t>Jl. KH Hasyim Ashari</t>
  </si>
  <si>
    <t>Bakalan</t>
  </si>
  <si>
    <t>F02110932</t>
  </si>
  <si>
    <t>Akhmad Rizam</t>
  </si>
  <si>
    <t>3514191002850001</t>
  </si>
  <si>
    <t>Dsn. Pandean</t>
  </si>
  <si>
    <t>Winongan Kidul</t>
  </si>
  <si>
    <t>G03020937</t>
  </si>
  <si>
    <t>M. Nadif</t>
  </si>
  <si>
    <t>3575032109730001</t>
  </si>
  <si>
    <t>Jl. Patimura 255</t>
  </si>
  <si>
    <t>0343-422310</t>
  </si>
  <si>
    <t>Un.Islam Malang</t>
  </si>
  <si>
    <t>S1-T.Elektro</t>
  </si>
  <si>
    <t>G03030939</t>
  </si>
  <si>
    <t>Erik Prasetyo</t>
  </si>
  <si>
    <t>3514190204820001</t>
  </si>
  <si>
    <t>SMU Muh.1 Pasuruan</t>
  </si>
  <si>
    <t>G03030945</t>
  </si>
  <si>
    <t>M. Furqoon</t>
  </si>
  <si>
    <t>3514200408820005</t>
  </si>
  <si>
    <t>Ds. Dawe Kulon</t>
  </si>
  <si>
    <t>Sbr.dawesari</t>
  </si>
  <si>
    <t>Instal.listrik</t>
  </si>
  <si>
    <t>G03030946</t>
  </si>
  <si>
    <t>Adi Sanjaya</t>
  </si>
  <si>
    <t>3514141812830005</t>
  </si>
  <si>
    <t>Ds. Manaruwi</t>
  </si>
  <si>
    <t>Elektro Ind</t>
  </si>
  <si>
    <t>G03040949</t>
  </si>
  <si>
    <t>Hariyanto (b)</t>
  </si>
  <si>
    <t>3575031904800006</t>
  </si>
  <si>
    <t>G03040958</t>
  </si>
  <si>
    <t>Agus Yudanto</t>
  </si>
  <si>
    <t>3515051408840001</t>
  </si>
  <si>
    <t>Dsn. Jemirahan</t>
  </si>
  <si>
    <t>14/5</t>
  </si>
  <si>
    <t>Jemirahan</t>
  </si>
  <si>
    <t>0343-856241</t>
  </si>
  <si>
    <t>SMK Penerbangan</t>
  </si>
  <si>
    <t>AFP</t>
  </si>
  <si>
    <t>G03040962</t>
  </si>
  <si>
    <t>Mudafin</t>
  </si>
  <si>
    <t>3515082708810006</t>
  </si>
  <si>
    <t xml:space="preserve">Kutuk Sidokare </t>
  </si>
  <si>
    <t>15/3</t>
  </si>
  <si>
    <t>G03050969</t>
  </si>
  <si>
    <t>Ririn Rahayu Affandi</t>
  </si>
  <si>
    <t>Boyolali</t>
  </si>
  <si>
    <t>3514145703840001</t>
  </si>
  <si>
    <t>Jl. Patimura 436</t>
  </si>
  <si>
    <t>0343-747571</t>
  </si>
  <si>
    <t>SMUN 3 Boyolali</t>
  </si>
  <si>
    <t>G03050970</t>
  </si>
  <si>
    <t>Naning Fauziah</t>
  </si>
  <si>
    <t>3575034901820001</t>
  </si>
  <si>
    <t>Jl. Cempaka</t>
  </si>
  <si>
    <t>0343-428513</t>
  </si>
  <si>
    <t>G03050972</t>
  </si>
  <si>
    <t>Wahyudi</t>
  </si>
  <si>
    <t>3514140312830005</t>
  </si>
  <si>
    <t>Jl. EmbongMati Pesanggrahan</t>
  </si>
  <si>
    <t>0343-743870</t>
  </si>
  <si>
    <t>Mesin pekakas</t>
  </si>
  <si>
    <t>G03050973</t>
  </si>
  <si>
    <t>M. Zainul Arifin</t>
  </si>
  <si>
    <t>3514140903830002</t>
  </si>
  <si>
    <t>Jl. Musing 640</t>
  </si>
  <si>
    <t>G03050974</t>
  </si>
  <si>
    <t>Suhariyanto</t>
  </si>
  <si>
    <t>3571032106810006</t>
  </si>
  <si>
    <t>Jl. Kol.Sugiono 8 / 13</t>
  </si>
  <si>
    <t>13/1</t>
  </si>
  <si>
    <t>Ciptomulyo</t>
  </si>
  <si>
    <t>Sukun</t>
  </si>
  <si>
    <t>SMK Muhamadiyah 1 Malang</t>
  </si>
  <si>
    <t>G03110980</t>
  </si>
  <si>
    <t>Ratri Sulistyorini</t>
  </si>
  <si>
    <t>3514164501810006</t>
  </si>
  <si>
    <t>Jl. Trisula 8</t>
  </si>
  <si>
    <t>Kademangan</t>
  </si>
  <si>
    <t>0342-807172/08563555071</t>
  </si>
  <si>
    <t>S1-Statistik</t>
  </si>
  <si>
    <t>H04050984</t>
  </si>
  <si>
    <t>Achmad Sugiyono</t>
  </si>
  <si>
    <t>3514201601800004</t>
  </si>
  <si>
    <t>Jl. Darmoyudo A No. 35</t>
  </si>
  <si>
    <t>H04050987</t>
  </si>
  <si>
    <t>Sugiyanto</t>
  </si>
  <si>
    <t>3575020211820007</t>
  </si>
  <si>
    <t>Jl. Karang Wingko</t>
  </si>
  <si>
    <t>0343-414747</t>
  </si>
  <si>
    <t>T. Pswt Terbang</t>
  </si>
  <si>
    <t>H04060989</t>
  </si>
  <si>
    <t>Alfin Muafi</t>
  </si>
  <si>
    <t>3515052805840001</t>
  </si>
  <si>
    <t>Dsn. Kawatan</t>
  </si>
  <si>
    <t>Kedungcangkring</t>
  </si>
  <si>
    <t>0343-858341</t>
  </si>
  <si>
    <t>SMK Walisongo 2 Gempol</t>
  </si>
  <si>
    <t>T. Mesin perkakas</t>
  </si>
  <si>
    <t>H04060991</t>
  </si>
  <si>
    <t>Sumpono Bayu Aji</t>
  </si>
  <si>
    <t>3575021104810006</t>
  </si>
  <si>
    <t>Jl. P.B. Sudirman II/62</t>
  </si>
  <si>
    <t>0343-423991</t>
  </si>
  <si>
    <t>T. Mesin</t>
  </si>
  <si>
    <t>H04060992</t>
  </si>
  <si>
    <t>Adri Fidariono</t>
  </si>
  <si>
    <t>3514142709820007</t>
  </si>
  <si>
    <t>Jl. Nangka III/451</t>
  </si>
  <si>
    <t>0343-744308</t>
  </si>
  <si>
    <t>H04060994</t>
  </si>
  <si>
    <t>Khoirul Yaqin</t>
  </si>
  <si>
    <t>3514141710830004</t>
  </si>
  <si>
    <t>Jl. Nener No. 6</t>
  </si>
  <si>
    <t>0343-748430</t>
  </si>
  <si>
    <t>Elektronika Ind.</t>
  </si>
  <si>
    <t>H04060996</t>
  </si>
  <si>
    <t>Hardianto Wibowo</t>
  </si>
  <si>
    <t>3575010711840002</t>
  </si>
  <si>
    <t>Jl. Pertanian No. 25</t>
  </si>
  <si>
    <t>10/4</t>
  </si>
  <si>
    <t>Tirtomarto</t>
  </si>
  <si>
    <t>Ampelgading</t>
  </si>
  <si>
    <t>0343-417475/081555636253</t>
  </si>
  <si>
    <t>SMKN 1 Kepanjen</t>
  </si>
  <si>
    <t>Otomotif</t>
  </si>
  <si>
    <t>I05021001</t>
  </si>
  <si>
    <t>Hendra Setiawan</t>
  </si>
  <si>
    <t>3514140705840005</t>
  </si>
  <si>
    <t>Jl. Citra Karya 247 Tambakan</t>
  </si>
  <si>
    <t>I05021002</t>
  </si>
  <si>
    <t>Munir</t>
  </si>
  <si>
    <t>3575012107840001</t>
  </si>
  <si>
    <t>Gadingrejo</t>
  </si>
  <si>
    <t>I05021003</t>
  </si>
  <si>
    <t>Bambang Wahyudi (b)</t>
  </si>
  <si>
    <t>3575030306850002</t>
  </si>
  <si>
    <t>Jl. KH. Hasyim Asyari No. 5</t>
  </si>
  <si>
    <t>I05021004</t>
  </si>
  <si>
    <t>Widodo Hari Riyanto</t>
  </si>
  <si>
    <t>3575010506840005</t>
  </si>
  <si>
    <t>Jl. Raya Tembokrejo</t>
  </si>
  <si>
    <t>I05021005</t>
  </si>
  <si>
    <t>Zaid Haritsah</t>
  </si>
  <si>
    <t>3575031610840002</t>
  </si>
  <si>
    <t>Jl. Dr. Wahidin Sudiro Husodo 12/52</t>
  </si>
  <si>
    <t>I05021006</t>
  </si>
  <si>
    <t>Akhmad Farid</t>
  </si>
  <si>
    <t>3514180106830001</t>
  </si>
  <si>
    <t>Karang Anyar Kidul</t>
  </si>
  <si>
    <t>Gondangwetan</t>
  </si>
  <si>
    <t>I05021007</t>
  </si>
  <si>
    <t>Moch. Rudi</t>
  </si>
  <si>
    <t>3574041907800001</t>
  </si>
  <si>
    <t>JL. Priksan gg.Delima 4</t>
  </si>
  <si>
    <t>4/16</t>
  </si>
  <si>
    <t>Kebonsari Kulon</t>
  </si>
  <si>
    <t>I05031009</t>
  </si>
  <si>
    <t>Feri Sumantri</t>
  </si>
  <si>
    <t>3514161902850008</t>
  </si>
  <si>
    <t xml:space="preserve">Perum Wismokerto No. 1 </t>
  </si>
  <si>
    <t xml:space="preserve">Tambakrejo RT 04 RW 03, Kraton </t>
  </si>
  <si>
    <t>I05031014</t>
  </si>
  <si>
    <t>Pratama Adi Prayitno</t>
  </si>
  <si>
    <t>3575022210840001</t>
  </si>
  <si>
    <t xml:space="preserve">Jl. Urip Sumoharjo I / 38 </t>
  </si>
  <si>
    <t>I05031015</t>
  </si>
  <si>
    <t>Moch. Khoiron</t>
  </si>
  <si>
    <t>3514122109820003</t>
  </si>
  <si>
    <t>Legupit</t>
  </si>
  <si>
    <t>5/15</t>
  </si>
  <si>
    <t>Karangrejo</t>
  </si>
  <si>
    <t>Kejapanan 130</t>
  </si>
  <si>
    <t>I05031017</t>
  </si>
  <si>
    <t>Achmad Khuzaini</t>
  </si>
  <si>
    <t>3575022405850003</t>
  </si>
  <si>
    <t xml:space="preserve">Jl. Pucangan Gg. 7 </t>
  </si>
  <si>
    <t>I05031018</t>
  </si>
  <si>
    <t>Rudi Sudjatmiko</t>
  </si>
  <si>
    <t>3575022812820002</t>
  </si>
  <si>
    <t xml:space="preserve">Jl. Raya Pleret </t>
  </si>
  <si>
    <t>I05051022</t>
  </si>
  <si>
    <t>Ahmad Zamroni</t>
  </si>
  <si>
    <t>3514160809830002</t>
  </si>
  <si>
    <t>Jl. Bendungan</t>
  </si>
  <si>
    <t>WangonMas</t>
  </si>
  <si>
    <t>SMK D.Wirawan</t>
  </si>
  <si>
    <t>I05051023</t>
  </si>
  <si>
    <t>Eko Wibisono</t>
  </si>
  <si>
    <t>3514141407830003</t>
  </si>
  <si>
    <t>Jl. Sili 50</t>
  </si>
  <si>
    <t>I05051024</t>
  </si>
  <si>
    <t>Wiwik Andayani</t>
  </si>
  <si>
    <t>3514146611830007</t>
  </si>
  <si>
    <t>Jl. RA.Kartini 2</t>
  </si>
  <si>
    <t>I05051025</t>
  </si>
  <si>
    <t>Ria Dwi Andriana</t>
  </si>
  <si>
    <t>3514144505830004</t>
  </si>
  <si>
    <t>Jl. Cemara 8</t>
  </si>
  <si>
    <t>0343-410618</t>
  </si>
  <si>
    <t>Sekretari</t>
  </si>
  <si>
    <t>I05051027</t>
  </si>
  <si>
    <t>Nanang Imron</t>
  </si>
  <si>
    <t>3514152712810001</t>
  </si>
  <si>
    <t>OroOmbo Kulon</t>
  </si>
  <si>
    <t>SMU Yadhika Bangil</t>
  </si>
  <si>
    <t>I05051028</t>
  </si>
  <si>
    <t>Faizah</t>
  </si>
  <si>
    <t>3514166906830049</t>
  </si>
  <si>
    <t>Klampisrejo Tengah 9</t>
  </si>
  <si>
    <t>Klampisrejo</t>
  </si>
  <si>
    <t>I05071031</t>
  </si>
  <si>
    <t>Wahyu Hidayat (b)</t>
  </si>
  <si>
    <t>Keruak</t>
  </si>
  <si>
    <t>3524142304800001</t>
  </si>
  <si>
    <t>Perum SDN 2 Sakra</t>
  </si>
  <si>
    <t>Sakra</t>
  </si>
  <si>
    <t>Lombok Timur (NTB)</t>
  </si>
  <si>
    <t>I05081032</t>
  </si>
  <si>
    <t>Iwan Setiawan</t>
  </si>
  <si>
    <t>3514082809850002</t>
  </si>
  <si>
    <t>Dsn. Kemantren 108</t>
  </si>
  <si>
    <t>8/3</t>
  </si>
  <si>
    <t>Martopuro</t>
  </si>
  <si>
    <t>SMKN I Purwosari</t>
  </si>
  <si>
    <t>T. Informatika</t>
  </si>
  <si>
    <t>I05081033</t>
  </si>
  <si>
    <t>Nakrowi</t>
  </si>
  <si>
    <t>3514100401850002</t>
  </si>
  <si>
    <t>Ds. Pecalukan Krajan Tengah 28</t>
  </si>
  <si>
    <t>Pecalukan</t>
  </si>
  <si>
    <t>Prigen</t>
  </si>
  <si>
    <t>Magistra Utama</t>
  </si>
  <si>
    <t>D1-Manag. Informatika</t>
  </si>
  <si>
    <t>I05091035</t>
  </si>
  <si>
    <t>Slamet</t>
  </si>
  <si>
    <t>3514132709850005</t>
  </si>
  <si>
    <t>I05091040</t>
  </si>
  <si>
    <t>Abdur Rahem</t>
  </si>
  <si>
    <t>3513111509830003</t>
  </si>
  <si>
    <t>Krajan</t>
  </si>
  <si>
    <t>Kotaanyar</t>
  </si>
  <si>
    <t>I05091041</t>
  </si>
  <si>
    <t>M. Nurudin</t>
  </si>
  <si>
    <t>3515040810870002</t>
  </si>
  <si>
    <t>Jl. Dr. Soetomo</t>
  </si>
  <si>
    <t>I05091042</t>
  </si>
  <si>
    <t>Ruli Susanto</t>
  </si>
  <si>
    <t>3513111609860001</t>
  </si>
  <si>
    <t>Dsn. Krajan</t>
  </si>
  <si>
    <t>J06021048</t>
  </si>
  <si>
    <t>Mochamad Fadil</t>
  </si>
  <si>
    <t>3514150311820001</t>
  </si>
  <si>
    <t>Jl. Perum Kalirejo D/3</t>
  </si>
  <si>
    <t>SMU Taman Siswa</t>
  </si>
  <si>
    <t>J06021049</t>
  </si>
  <si>
    <t>Akhmad Yazid</t>
  </si>
  <si>
    <t>3575030310830001</t>
  </si>
  <si>
    <t>Jl. Untung Suropati II/28</t>
  </si>
  <si>
    <t>SMK Shalahuddin</t>
  </si>
  <si>
    <t>J06021052</t>
  </si>
  <si>
    <t>Edy Irianto Wijaya</t>
  </si>
  <si>
    <t>Magetan</t>
  </si>
  <si>
    <t>3514142504850003</t>
  </si>
  <si>
    <t xml:space="preserve">Asrama Yon Zipur 10 </t>
  </si>
  <si>
    <t>J06021058</t>
  </si>
  <si>
    <t>Kurnia Dewi Setya Rini</t>
  </si>
  <si>
    <t>3505146003850002</t>
  </si>
  <si>
    <t>Jl. Bebean 43</t>
  </si>
  <si>
    <t>SMU PGRI Kepanjen</t>
  </si>
  <si>
    <t>J06021059</t>
  </si>
  <si>
    <t>Feni Wulandari</t>
  </si>
  <si>
    <t>Mataram</t>
  </si>
  <si>
    <t>3514146006850006</t>
  </si>
  <si>
    <t>Jl. Argopuro 214</t>
  </si>
  <si>
    <t>Rambigundam</t>
  </si>
  <si>
    <t>Rambipuji</t>
  </si>
  <si>
    <t>SMKN I Jember</t>
  </si>
  <si>
    <t>J06021060</t>
  </si>
  <si>
    <t>Yulia Agustiningsih</t>
  </si>
  <si>
    <t>3514147107860003</t>
  </si>
  <si>
    <t>Jl. Ledok Utara 30</t>
  </si>
  <si>
    <t>SMAN I Bangil</t>
  </si>
  <si>
    <t>J06021063</t>
  </si>
  <si>
    <t>Nuriyani</t>
  </si>
  <si>
    <t>3514144312860001</t>
  </si>
  <si>
    <t>Jl. RA. Kartini 3</t>
  </si>
  <si>
    <t>Kaliteluh</t>
  </si>
  <si>
    <t>SMK Yadika</t>
  </si>
  <si>
    <t>Akuntansi</t>
  </si>
  <si>
    <t>J06021064</t>
  </si>
  <si>
    <t>Ning Sahra</t>
  </si>
  <si>
    <t>3573014607870003</t>
  </si>
  <si>
    <t>Jl. Sumpil II/11</t>
  </si>
  <si>
    <t>Blimbing</t>
  </si>
  <si>
    <t>J06021069</t>
  </si>
  <si>
    <t>Much. Buyung Ilham</t>
  </si>
  <si>
    <t>3514141112850003</t>
  </si>
  <si>
    <t>Jl. Supriadi 46</t>
  </si>
  <si>
    <t>SMUS Teladan Pematangsiantar</t>
  </si>
  <si>
    <t>J06031071</t>
  </si>
  <si>
    <t>A. Fadholi</t>
  </si>
  <si>
    <t>3514112003880001</t>
  </si>
  <si>
    <t xml:space="preserve">Jl. Kyai Ali Qosim No. 27 A Nampes Nogosari </t>
  </si>
  <si>
    <t>J06031072</t>
  </si>
  <si>
    <t>Achmad Lazim</t>
  </si>
  <si>
    <t>3575022008860004</t>
  </si>
  <si>
    <t xml:space="preserve">Jl. Pangsud Gg. II No. 8B </t>
  </si>
  <si>
    <t>J06031073</t>
  </si>
  <si>
    <t>Agung Siswanto</t>
  </si>
  <si>
    <t>3575020610850002</t>
  </si>
  <si>
    <t>Jl. Urip Sumoharjo No. 36</t>
  </si>
  <si>
    <t>J06031074</t>
  </si>
  <si>
    <t>Akhmad Ferdiansyah</t>
  </si>
  <si>
    <t>3575030702870001</t>
  </si>
  <si>
    <t>Jl. MT. Haryono 4</t>
  </si>
  <si>
    <t>J06031075</t>
  </si>
  <si>
    <t>Andri Prasetyo</t>
  </si>
  <si>
    <t>3515172712860002</t>
  </si>
  <si>
    <t>Jl. Nginden 6 F / 18</t>
  </si>
  <si>
    <t>J06031080</t>
  </si>
  <si>
    <t>Moch. Suwandi</t>
  </si>
  <si>
    <t>3514141212860004</t>
  </si>
  <si>
    <t xml:space="preserve">Ds. Masangan  </t>
  </si>
  <si>
    <t>J06031082</t>
  </si>
  <si>
    <t>Mukhammad Ali Imron</t>
  </si>
  <si>
    <t>3575030306870001</t>
  </si>
  <si>
    <t>Dsn. Doropayung 03</t>
  </si>
  <si>
    <t>Sekar Gadung</t>
  </si>
  <si>
    <t>J06031084</t>
  </si>
  <si>
    <t>Rizqi Rahmatullah</t>
  </si>
  <si>
    <t>3514142810860003</t>
  </si>
  <si>
    <t xml:space="preserve">Jl. Jeruk 581 / II </t>
  </si>
  <si>
    <t>J06031085</t>
  </si>
  <si>
    <t>Rochman Nurochim</t>
  </si>
  <si>
    <t>3575012809840001</t>
  </si>
  <si>
    <t xml:space="preserve">Jl. Sukarno Hatta 3 Karanganyar </t>
  </si>
  <si>
    <t>J06031086</t>
  </si>
  <si>
    <t>Rozaki</t>
  </si>
  <si>
    <t>3514140605870002</t>
  </si>
  <si>
    <t>J06031089</t>
  </si>
  <si>
    <t>Wirawan Setiaji</t>
  </si>
  <si>
    <t>3575020802870004</t>
  </si>
  <si>
    <t>Jl. Cempaka 31</t>
  </si>
  <si>
    <t>J06031090</t>
  </si>
  <si>
    <t>Zainul Haris</t>
  </si>
  <si>
    <t>3514141604860002</t>
  </si>
  <si>
    <t>Jl. Durian 303</t>
  </si>
  <si>
    <t>J06031095</t>
  </si>
  <si>
    <t>Faridah Ariani</t>
  </si>
  <si>
    <t>3514145312860006</t>
  </si>
  <si>
    <t>Jl. Jambu IV</t>
  </si>
  <si>
    <t>J06031096</t>
  </si>
  <si>
    <t>Ines Danielah</t>
  </si>
  <si>
    <t>3575015212860002</t>
  </si>
  <si>
    <t xml:space="preserve">Perum Karya Bakti F4 </t>
  </si>
  <si>
    <t>J06031097</t>
  </si>
  <si>
    <t>Lailatul Fitriyah</t>
  </si>
  <si>
    <t>3575034806860002</t>
  </si>
  <si>
    <t xml:space="preserve">Jl. Sultan Agung I / 28 Krampyangan </t>
  </si>
  <si>
    <t>Krampyangan</t>
  </si>
  <si>
    <t>J06031099</t>
  </si>
  <si>
    <t>Nur Fitria</t>
  </si>
  <si>
    <t>3575025309840003</t>
  </si>
  <si>
    <t xml:space="preserve">Dewi Sartika No. 47 B </t>
  </si>
  <si>
    <t>J06031100</t>
  </si>
  <si>
    <t>Riska Juliana</t>
  </si>
  <si>
    <t>3514204507860002</t>
  </si>
  <si>
    <t xml:space="preserve">Dsn. Krawan No. 35 </t>
  </si>
  <si>
    <t>J06031101</t>
  </si>
  <si>
    <t>Siti Maisaroh</t>
  </si>
  <si>
    <t>3578044611840001</t>
  </si>
  <si>
    <t>Jagir Sidoresmo V No. 316</t>
  </si>
  <si>
    <t>J06031104</t>
  </si>
  <si>
    <t>Ummi Ernawati</t>
  </si>
  <si>
    <t>Staf 2</t>
  </si>
  <si>
    <t>Nganjuk</t>
  </si>
  <si>
    <t>3514135907850002</t>
  </si>
  <si>
    <t xml:space="preserve">Dsn. Klitik Gemenggeng </t>
  </si>
  <si>
    <t>Pace</t>
  </si>
  <si>
    <t>J06031105</t>
  </si>
  <si>
    <t>Yulis Isma Wahida</t>
  </si>
  <si>
    <t>3514145411850003</t>
  </si>
  <si>
    <t>Jl. RA. Kartini No. 97</t>
  </si>
  <si>
    <t>J06041107</t>
  </si>
  <si>
    <t>Abd. Chamidin</t>
  </si>
  <si>
    <t>3514141503870001</t>
  </si>
  <si>
    <t>Jl. Sukalipuro 40</t>
  </si>
  <si>
    <t>0343 746387</t>
  </si>
  <si>
    <t>SMKN I Bangil</t>
  </si>
  <si>
    <t>Listrik</t>
  </si>
  <si>
    <t>J06041108</t>
  </si>
  <si>
    <t>Adji Prabowo</t>
  </si>
  <si>
    <t>3514171712860001</t>
  </si>
  <si>
    <t>Ds. Pleret No 13</t>
  </si>
  <si>
    <t>0343 416380</t>
  </si>
  <si>
    <t>SMAN I Kejayan</t>
  </si>
  <si>
    <t>J06041110</t>
  </si>
  <si>
    <t>Arif Yulianto</t>
  </si>
  <si>
    <t>3575010507880003</t>
  </si>
  <si>
    <t>Jl. Hasanudin 59</t>
  </si>
  <si>
    <t>0343 412896</t>
  </si>
  <si>
    <t>SMK PGRI 3 Pas</t>
  </si>
  <si>
    <t>J06041114</t>
  </si>
  <si>
    <t>Harun Alrosyid</t>
  </si>
  <si>
    <t>3514201002870003</t>
  </si>
  <si>
    <t>Sumberdawesari</t>
  </si>
  <si>
    <t>0343 481215</t>
  </si>
  <si>
    <t>SMA I Grati</t>
  </si>
  <si>
    <t>J06041115</t>
  </si>
  <si>
    <t>Hermanto</t>
  </si>
  <si>
    <t>3514151509830004</t>
  </si>
  <si>
    <t>0343 747744</t>
  </si>
  <si>
    <t>SMK Yadika Bangil</t>
  </si>
  <si>
    <t>J06041116</t>
  </si>
  <si>
    <t>Joko Slamet</t>
  </si>
  <si>
    <t>3506102110840002</t>
  </si>
  <si>
    <t>Jl. Madrangi 8</t>
  </si>
  <si>
    <t>Jatirejo</t>
  </si>
  <si>
    <t>Diwek</t>
  </si>
  <si>
    <t>SMK Sultan Agung Tebuireng</t>
  </si>
  <si>
    <t>J06041118</t>
  </si>
  <si>
    <t>Riyono Maka Mundrik</t>
  </si>
  <si>
    <t>3518122705840006</t>
  </si>
  <si>
    <t>Kel. Sukomoro</t>
  </si>
  <si>
    <t>Sukomoro</t>
  </si>
  <si>
    <t>SMUN I Sukomoro</t>
  </si>
  <si>
    <t>J06041119</t>
  </si>
  <si>
    <t>Riduan</t>
  </si>
  <si>
    <t>3575020203870002</t>
  </si>
  <si>
    <t>Jl. P. Sudirman XV/12</t>
  </si>
  <si>
    <t>0343 431929</t>
  </si>
  <si>
    <t>J06041121</t>
  </si>
  <si>
    <t>Mochammad Roziqi</t>
  </si>
  <si>
    <t>3514141610850003</t>
  </si>
  <si>
    <t>Jl. Hiu 348</t>
  </si>
  <si>
    <t>J06041122</t>
  </si>
  <si>
    <t>Yoga Pratama Setiawan</t>
  </si>
  <si>
    <t>3575030109870004</t>
  </si>
  <si>
    <t>Jl. Sunan Ampel G-3</t>
  </si>
  <si>
    <t>0343 413548</t>
  </si>
  <si>
    <t>SMK Untung Suropati</t>
  </si>
  <si>
    <t>Mesin Perkakas</t>
  </si>
  <si>
    <t>J06041124</t>
  </si>
  <si>
    <t>Agus Santoso</t>
  </si>
  <si>
    <t>3515131608860003</t>
  </si>
  <si>
    <t>Ketegan</t>
  </si>
  <si>
    <t>Taman</t>
  </si>
  <si>
    <t>SMK YPM I Taman Sda</t>
  </si>
  <si>
    <t>Instalasi Listrik</t>
  </si>
  <si>
    <t>J06041125</t>
  </si>
  <si>
    <t>Dedi Muslimin</t>
  </si>
  <si>
    <t>3514132212860005</t>
  </si>
  <si>
    <t>Jl. Urip Sumoharjo I / 20</t>
  </si>
  <si>
    <t>Kebon Agung</t>
  </si>
  <si>
    <t>J06041127</t>
  </si>
  <si>
    <t>Fatkhur Rokhman</t>
  </si>
  <si>
    <t>3514140410860006</t>
  </si>
  <si>
    <t>Jl. Tawes 56</t>
  </si>
  <si>
    <t>J06041131</t>
  </si>
  <si>
    <t>M. Lutfi Al Azam</t>
  </si>
  <si>
    <t>3575031203870001</t>
  </si>
  <si>
    <t>Jl. Veteran II/69</t>
  </si>
  <si>
    <t>2/0</t>
  </si>
  <si>
    <t>342 431659</t>
  </si>
  <si>
    <t xml:space="preserve">SMKN I Bangil </t>
  </si>
  <si>
    <t>Elektronka Industri</t>
  </si>
  <si>
    <t>J06071136</t>
  </si>
  <si>
    <t>M. Dedy Yuwanto</t>
  </si>
  <si>
    <t>3514142701790001</t>
  </si>
  <si>
    <t>Jl. Bader 2</t>
  </si>
  <si>
    <t>J06071137</t>
  </si>
  <si>
    <t>Uswatun Khasanah</t>
  </si>
  <si>
    <t>3517014702810001</t>
  </si>
  <si>
    <t>Bl. Tirto Utomo Lo. 33</t>
  </si>
  <si>
    <t>Landungsari</t>
  </si>
  <si>
    <t>0341 464276</t>
  </si>
  <si>
    <t>MAN III Malang</t>
  </si>
  <si>
    <t>J06081138</t>
  </si>
  <si>
    <t>Nisrina Fauzia</t>
  </si>
  <si>
    <t>3507256504870002</t>
  </si>
  <si>
    <t>Jl. Pungkur Argo No. 22</t>
  </si>
  <si>
    <t>Lawang</t>
  </si>
  <si>
    <t>0341 - 424846</t>
  </si>
  <si>
    <t xml:space="preserve">D1 </t>
  </si>
  <si>
    <t>K07011142</t>
  </si>
  <si>
    <t>Isnandar Binanthara</t>
  </si>
  <si>
    <t>3514142308850004</t>
  </si>
  <si>
    <t xml:space="preserve">Jl. Kalimantan No. 7 </t>
  </si>
  <si>
    <t>K07021145</t>
  </si>
  <si>
    <t>Donni Asri Putra</t>
  </si>
  <si>
    <t>3575011910880002</t>
  </si>
  <si>
    <t>Dusun Luwung</t>
  </si>
  <si>
    <t>07/02</t>
  </si>
  <si>
    <t>K07021147</t>
  </si>
  <si>
    <t>M. Fatkhan</t>
  </si>
  <si>
    <t>3575032310860002</t>
  </si>
  <si>
    <t>Jl. Ir. H. Juanda 46</t>
  </si>
  <si>
    <t>Kepel</t>
  </si>
  <si>
    <t>K07031148</t>
  </si>
  <si>
    <t>Harun Rangkuti</t>
  </si>
  <si>
    <t>3514142307870001</t>
  </si>
  <si>
    <t xml:space="preserve">Jl. TongkolNo. 43 </t>
  </si>
  <si>
    <t>K07031150</t>
  </si>
  <si>
    <t>Susilo Basri Prasetyo</t>
  </si>
  <si>
    <t>3573052111770003</t>
  </si>
  <si>
    <t>Jl. Anggur No. 51 A</t>
  </si>
  <si>
    <t xml:space="preserve">Wonoasih </t>
  </si>
  <si>
    <t>K07041151</t>
  </si>
  <si>
    <t>Rizal Yohandhi Rachman</t>
  </si>
  <si>
    <t>Denpasar</t>
  </si>
  <si>
    <t>3514122504800005</t>
  </si>
  <si>
    <t>8/13</t>
  </si>
  <si>
    <t>Universitas Islam Indonesia Yogyakarta</t>
  </si>
  <si>
    <t>S1/ Ilmu Kimia</t>
  </si>
  <si>
    <t>K07041152</t>
  </si>
  <si>
    <t>Abdul Aziz</t>
  </si>
  <si>
    <t>3575031901890002</t>
  </si>
  <si>
    <t>Jl. Patiunus Gg.22 No.5</t>
  </si>
  <si>
    <t>K07041154</t>
  </si>
  <si>
    <t>Bahrul Ulum</t>
  </si>
  <si>
    <t>3514152402850001</t>
  </si>
  <si>
    <t xml:space="preserve">Dsn. Karang Panas I </t>
  </si>
  <si>
    <t>K07041157</t>
  </si>
  <si>
    <t>Jery Nurcahyo</t>
  </si>
  <si>
    <t>3514231801890001</t>
  </si>
  <si>
    <t>Jl. Klenggoan</t>
  </si>
  <si>
    <t>K07041160</t>
  </si>
  <si>
    <t>Mohamad Yunus</t>
  </si>
  <si>
    <t>3514151312860001</t>
  </si>
  <si>
    <t>Pekoren No.22</t>
  </si>
  <si>
    <t>K07041161</t>
  </si>
  <si>
    <t>Nuriyadi</t>
  </si>
  <si>
    <t>3514143005870004</t>
  </si>
  <si>
    <t>Jl. RA Kartini No.17</t>
  </si>
  <si>
    <t>K07041162</t>
  </si>
  <si>
    <t>Rochmat</t>
  </si>
  <si>
    <t>3514152712830002</t>
  </si>
  <si>
    <t>Jl. KetapanNo.25</t>
  </si>
  <si>
    <t>K07041163</t>
  </si>
  <si>
    <t>Wachid Hasyim</t>
  </si>
  <si>
    <t>3514143005880004</t>
  </si>
  <si>
    <t>Jl. Bandeng No.542i</t>
  </si>
  <si>
    <t>K07041164</t>
  </si>
  <si>
    <t>Widodo</t>
  </si>
  <si>
    <t>3514110208880002</t>
  </si>
  <si>
    <t xml:space="preserve">Dusun Klagen </t>
  </si>
  <si>
    <t>09/01</t>
  </si>
  <si>
    <t>Durensewu</t>
  </si>
  <si>
    <t>Pandaaan</t>
  </si>
  <si>
    <t>K07071169</t>
  </si>
  <si>
    <t>Mariatul Qibtiyah</t>
  </si>
  <si>
    <t>3514145001850002</t>
  </si>
  <si>
    <t>Jl. Raya Blawi No 42</t>
  </si>
  <si>
    <t>Masangan</t>
  </si>
  <si>
    <t>081703230023</t>
  </si>
  <si>
    <t>K07111174</t>
  </si>
  <si>
    <t>Telasati Murnomo Fitri</t>
  </si>
  <si>
    <t>3517096606840003</t>
  </si>
  <si>
    <t>Jl. Sumber Sekar Gang Arumdalu</t>
  </si>
  <si>
    <t>03/15</t>
  </si>
  <si>
    <t>K07111175</t>
  </si>
  <si>
    <t>Karina Elnusawati</t>
  </si>
  <si>
    <t>3517095501860004</t>
  </si>
  <si>
    <t>Jl. Ir. H Juanda I/8</t>
  </si>
  <si>
    <t>0321 865543 / 085646055354 / 081334574453</t>
  </si>
  <si>
    <t>Politeknik Negeri Malang</t>
  </si>
  <si>
    <t>L08031204</t>
  </si>
  <si>
    <t>Assadur Rofiq</t>
  </si>
  <si>
    <t>3514142307790003</t>
  </si>
  <si>
    <t>L08031219</t>
  </si>
  <si>
    <t>Muhamad Tohari</t>
  </si>
  <si>
    <t>3514141311860003</t>
  </si>
  <si>
    <t>Pandelekan</t>
  </si>
  <si>
    <t>081931615102</t>
  </si>
  <si>
    <t>Teknik Elektro</t>
  </si>
  <si>
    <t>L08041226</t>
  </si>
  <si>
    <t>Iswahyudi</t>
  </si>
  <si>
    <t>Jl. Patimura 1/142</t>
  </si>
  <si>
    <t>Bugulkidul</t>
  </si>
  <si>
    <t>L08041230</t>
  </si>
  <si>
    <t>M. Lutfi</t>
  </si>
  <si>
    <t>3575030110890002</t>
  </si>
  <si>
    <t>Jl. Veteran 42</t>
  </si>
  <si>
    <t>L08041231</t>
  </si>
  <si>
    <t>Moch. Cholili</t>
  </si>
  <si>
    <t>3514161611880802</t>
  </si>
  <si>
    <t>L08041233</t>
  </si>
  <si>
    <t>Mustofah</t>
  </si>
  <si>
    <t>3515051303860002</t>
  </si>
  <si>
    <t>Dsn Bioro</t>
  </si>
  <si>
    <t>Kedungrejo</t>
  </si>
  <si>
    <t>L08041235</t>
  </si>
  <si>
    <t>Rizki Fauzi</t>
  </si>
  <si>
    <t>3514140707870001</t>
  </si>
  <si>
    <t>Jl. Bandeng 559</t>
  </si>
  <si>
    <t>L08041236</t>
  </si>
  <si>
    <t>Suwarno</t>
  </si>
  <si>
    <t>3574030606880004</t>
  </si>
  <si>
    <t>Jl. Ikan Paus 1A/12</t>
  </si>
  <si>
    <t xml:space="preserve">Mayangan </t>
  </si>
  <si>
    <t>L08041237</t>
  </si>
  <si>
    <t>Timbul</t>
  </si>
  <si>
    <t>3514050907880012</t>
  </si>
  <si>
    <t>Jl. RA Kartini 34</t>
  </si>
  <si>
    <t>L08041242</t>
  </si>
  <si>
    <t>Fatchulloh</t>
  </si>
  <si>
    <t>3514051406880004</t>
  </si>
  <si>
    <t>Dsn. Rekesan</t>
  </si>
  <si>
    <t>L08041244</t>
  </si>
  <si>
    <t>Hidayat</t>
  </si>
  <si>
    <t>3514152509870001</t>
  </si>
  <si>
    <t xml:space="preserve">Dermo </t>
  </si>
  <si>
    <t>L08041245</t>
  </si>
  <si>
    <t>Ifa Dhatul Nikma</t>
  </si>
  <si>
    <t>357501471890003</t>
  </si>
  <si>
    <t>Jl. Sulawesi Gg.IX/18</t>
  </si>
  <si>
    <t>L08041246</t>
  </si>
  <si>
    <t>Imam Safii</t>
  </si>
  <si>
    <t>3575032510890002</t>
  </si>
  <si>
    <t>Jl. KH Wachid Hasyim</t>
  </si>
  <si>
    <t>L08041249</t>
  </si>
  <si>
    <t>Mohamad Arifin</t>
  </si>
  <si>
    <t>3514162001890006</t>
  </si>
  <si>
    <t>Jl. Slamet Riyadi</t>
  </si>
  <si>
    <t>9/8</t>
  </si>
  <si>
    <t>L08041250</t>
  </si>
  <si>
    <t>Putri Airin Sucin</t>
  </si>
  <si>
    <t>3514235009870001</t>
  </si>
  <si>
    <t>Sukalipuro 30-B</t>
  </si>
  <si>
    <t>085649940256</t>
  </si>
  <si>
    <t>L08041252</t>
  </si>
  <si>
    <t>Saiful Ulum</t>
  </si>
  <si>
    <t>3514160208870051</t>
  </si>
  <si>
    <t>Babatan</t>
  </si>
  <si>
    <t>L08041254</t>
  </si>
  <si>
    <t>Septian Eriyanto</t>
  </si>
  <si>
    <t>3575031709890001</t>
  </si>
  <si>
    <t>Jl. Cemara 148</t>
  </si>
  <si>
    <t>Bugullor</t>
  </si>
  <si>
    <t>L08051258</t>
  </si>
  <si>
    <t>Achmad Muzammil</t>
  </si>
  <si>
    <t>3514140202860002</t>
  </si>
  <si>
    <t>Ketanen 30</t>
  </si>
  <si>
    <t>L08051259</t>
  </si>
  <si>
    <t>3515051903850001</t>
  </si>
  <si>
    <t xml:space="preserve">Kemranggen </t>
  </si>
  <si>
    <t>01/02</t>
  </si>
  <si>
    <t>Winong</t>
  </si>
  <si>
    <t>L08051260</t>
  </si>
  <si>
    <t>Vidiya Chalista</t>
  </si>
  <si>
    <t>3514105012850003</t>
  </si>
  <si>
    <t>Tempel Sukorejo 2/24-26</t>
  </si>
  <si>
    <t>Wonorejo</t>
  </si>
  <si>
    <t>L08081266</t>
  </si>
  <si>
    <t>Andy Ferianto</t>
  </si>
  <si>
    <t>3514200802890006</t>
  </si>
  <si>
    <t>Kajar Kuning</t>
  </si>
  <si>
    <t>Kedawungwetan</t>
  </si>
  <si>
    <t>L08081269</t>
  </si>
  <si>
    <t>Herlina Candra Dewi</t>
  </si>
  <si>
    <t>3520185202880003</t>
  </si>
  <si>
    <t>Getasanyar</t>
  </si>
  <si>
    <t>Sidorejo</t>
  </si>
  <si>
    <t>L08111283</t>
  </si>
  <si>
    <t>Ertikto Singgih Ambarekmono</t>
  </si>
  <si>
    <t>3578240204800006</t>
  </si>
  <si>
    <t>Griya Pertama Gedangan</t>
  </si>
  <si>
    <t>03/09</t>
  </si>
  <si>
    <t>Kebonanom</t>
  </si>
  <si>
    <t>081334697421</t>
  </si>
  <si>
    <t>S1 Teknik Mesin</t>
  </si>
  <si>
    <t>L08111284</t>
  </si>
  <si>
    <t>Mahendra Putra</t>
  </si>
  <si>
    <t>3573052003850007</t>
  </si>
  <si>
    <t>Jl. Sumbersari V-C / 440</t>
  </si>
  <si>
    <t>Sumbersari</t>
  </si>
  <si>
    <t>Lowokwaru</t>
  </si>
  <si>
    <t>Jl. Kaliteluh</t>
  </si>
  <si>
    <t>D3 Mesin</t>
  </si>
  <si>
    <t>L08111287</t>
  </si>
  <si>
    <t xml:space="preserve">Abdul Hakim </t>
  </si>
  <si>
    <t>3575020401890001</t>
  </si>
  <si>
    <t>L08111292</t>
  </si>
  <si>
    <t xml:space="preserve">Bambang Sunardi </t>
  </si>
  <si>
    <t>3518140310880001</t>
  </si>
  <si>
    <t>Kerep Kidul</t>
  </si>
  <si>
    <t>Kerepkidul</t>
  </si>
  <si>
    <t>Bagor</t>
  </si>
  <si>
    <t>L08111302</t>
  </si>
  <si>
    <t xml:space="preserve">Kaharudin Ahmad </t>
  </si>
  <si>
    <t>3514192204870001</t>
  </si>
  <si>
    <t>Dsn. Tokwiro</t>
  </si>
  <si>
    <t>L08111305</t>
  </si>
  <si>
    <t xml:space="preserve">M. Zulkarnain </t>
  </si>
  <si>
    <t>3514131703860001</t>
  </si>
  <si>
    <t>L08111312</t>
  </si>
  <si>
    <t xml:space="preserve">Sawaludin </t>
  </si>
  <si>
    <t>3514130108870003</t>
  </si>
  <si>
    <t>Lingkungan Sentono</t>
  </si>
  <si>
    <t>18/6</t>
  </si>
  <si>
    <t>L08121319</t>
  </si>
  <si>
    <t>Wildan Ramadhany Mursy</t>
  </si>
  <si>
    <t>Pamekasan</t>
  </si>
  <si>
    <t>3528022706830004</t>
  </si>
  <si>
    <t>Jl. Lawangan Daya</t>
  </si>
  <si>
    <t>Pademawu</t>
  </si>
  <si>
    <t>Teknik Mesin</t>
  </si>
  <si>
    <t>L08121320</t>
  </si>
  <si>
    <t>Mamlu'atul Atiyah</t>
  </si>
  <si>
    <t>3514145506890006</t>
  </si>
  <si>
    <t>Jl. Sungkono</t>
  </si>
  <si>
    <t>M09021321</t>
  </si>
  <si>
    <t>Lailatul Chusnah</t>
  </si>
  <si>
    <t>3514146206840002</t>
  </si>
  <si>
    <t>Jl. Kakap 31</t>
  </si>
  <si>
    <t>STMIK Yadika Bangil</t>
  </si>
  <si>
    <t>S1 Teknik Informatika</t>
  </si>
  <si>
    <t>M09021327</t>
  </si>
  <si>
    <t>Nur Aini Syakinah</t>
  </si>
  <si>
    <t>3514147103840002</t>
  </si>
  <si>
    <t>Kauman III/416</t>
  </si>
  <si>
    <t>M09041329</t>
  </si>
  <si>
    <t>Evi Nur Cholifah</t>
  </si>
  <si>
    <t>Staf 1</t>
  </si>
  <si>
    <t>Lamongan</t>
  </si>
  <si>
    <t>3514186812870001</t>
  </si>
  <si>
    <t>A. Yani 57 A</t>
  </si>
  <si>
    <t>Latukan</t>
  </si>
  <si>
    <t>Karanggeneng</t>
  </si>
  <si>
    <t>M09041330</t>
  </si>
  <si>
    <t>Heriyanto</t>
  </si>
  <si>
    <t>3518020505890001</t>
  </si>
  <si>
    <t>Dsn. Kanigoro</t>
  </si>
  <si>
    <t>Mojoduwur</t>
  </si>
  <si>
    <t>Ngetos</t>
  </si>
  <si>
    <t>M09041331</t>
  </si>
  <si>
    <t>Istiqomah</t>
  </si>
  <si>
    <t>3578284205860001</t>
  </si>
  <si>
    <t>Jl. Asem IV No.15A</t>
  </si>
  <si>
    <t>Asemrowo</t>
  </si>
  <si>
    <t>M09041332</t>
  </si>
  <si>
    <t>Jihan Rusdi</t>
  </si>
  <si>
    <t>3514142903890001</t>
  </si>
  <si>
    <t>Jl. RA Kartini 2</t>
  </si>
  <si>
    <t>M09041333</t>
  </si>
  <si>
    <t>Karunia Maria</t>
  </si>
  <si>
    <t>3514146503860001</t>
  </si>
  <si>
    <t>Jl. Ledok III/194</t>
  </si>
  <si>
    <t>M09041334</t>
  </si>
  <si>
    <t>M. Hamzah</t>
  </si>
  <si>
    <t>3514141007790006</t>
  </si>
  <si>
    <t>08383787856</t>
  </si>
  <si>
    <t xml:space="preserve">SMK Yadika Bangil </t>
  </si>
  <si>
    <t>M09041335</t>
  </si>
  <si>
    <t>Rani Nurdiyana Sari</t>
  </si>
  <si>
    <t>3514035606860001</t>
  </si>
  <si>
    <t xml:space="preserve">Dsn. Krajan Kulon </t>
  </si>
  <si>
    <t>Puspo</t>
  </si>
  <si>
    <t>M09051337</t>
  </si>
  <si>
    <t>Ismail Husen</t>
  </si>
  <si>
    <t>Sumenep</t>
  </si>
  <si>
    <t>3573053012850002</t>
  </si>
  <si>
    <t>Jl. Sunan Pandanaran</t>
  </si>
  <si>
    <t>Dinoyo</t>
  </si>
  <si>
    <t>DIII Akuntansi</t>
  </si>
  <si>
    <t>M09051338</t>
  </si>
  <si>
    <t>Prinka Narditiani</t>
  </si>
  <si>
    <t>3575036106860003</t>
  </si>
  <si>
    <t>Jl. Anggur IX H7-2 Perum Bugul</t>
  </si>
  <si>
    <t>02/06</t>
  </si>
  <si>
    <t>0343410991</t>
  </si>
  <si>
    <t>M09061339</t>
  </si>
  <si>
    <t>Anton Budi Santoso</t>
  </si>
  <si>
    <t>3507032511890002</t>
  </si>
  <si>
    <t>Wonokerto</t>
  </si>
  <si>
    <t>Bantur</t>
  </si>
  <si>
    <t>081937091008</t>
  </si>
  <si>
    <t>Manajemen Informatika</t>
  </si>
  <si>
    <t>M09081341</t>
  </si>
  <si>
    <t>Dodik Dwi Prianto</t>
  </si>
  <si>
    <t>3515042509880001</t>
  </si>
  <si>
    <t xml:space="preserve">Dsn. Pojok </t>
  </si>
  <si>
    <t>SMK Negeri I Sidoarjo</t>
  </si>
  <si>
    <t>M09081342</t>
  </si>
  <si>
    <t>M. Sya'roni</t>
  </si>
  <si>
    <t>3514131005810001</t>
  </si>
  <si>
    <t>Sumurwatu</t>
  </si>
  <si>
    <t>Gunung Sari</t>
  </si>
  <si>
    <t>M09091344</t>
  </si>
  <si>
    <t>Aan Sofwan</t>
  </si>
  <si>
    <t>3514132108840002</t>
  </si>
  <si>
    <t>Dsn. Dawe Kulon</t>
  </si>
  <si>
    <t>085649972967</t>
  </si>
  <si>
    <t>SMK Darma Wirawan</t>
  </si>
  <si>
    <t>M09091345</t>
  </si>
  <si>
    <t>Eko Putud Saputro</t>
  </si>
  <si>
    <t>3575020309850002</t>
  </si>
  <si>
    <t>Jl. Panglima Sudirman II/74E</t>
  </si>
  <si>
    <t>085649721130</t>
  </si>
  <si>
    <t>SMK Negeri I Pasuruan</t>
  </si>
  <si>
    <t>Manajemen</t>
  </si>
  <si>
    <t>M09091346</t>
  </si>
  <si>
    <t>Moh. Zamroni Khasan</t>
  </si>
  <si>
    <t>3575021612830001</t>
  </si>
  <si>
    <t>Jl. Panglima Sudirman I</t>
  </si>
  <si>
    <t>085649784965</t>
  </si>
  <si>
    <t xml:space="preserve">SMK Shalahuddin </t>
  </si>
  <si>
    <t>M09091347</t>
  </si>
  <si>
    <t>Sulaiman (b)</t>
  </si>
  <si>
    <t>3514161903890002</t>
  </si>
  <si>
    <t>085755012466</t>
  </si>
  <si>
    <t>SMA N I Gondangwetan</t>
  </si>
  <si>
    <t>N10051353</t>
  </si>
  <si>
    <t>Ipung Dwi Setiawan</t>
  </si>
  <si>
    <t>TulungAgung</t>
  </si>
  <si>
    <t>3504152811870001</t>
  </si>
  <si>
    <t xml:space="preserve">Ds. Besole </t>
  </si>
  <si>
    <t>Besole</t>
  </si>
  <si>
    <t>Besuki</t>
  </si>
  <si>
    <t>Tulung Agung</t>
  </si>
  <si>
    <t>0355-534533</t>
  </si>
  <si>
    <t>DIII- Teknik Mesin</t>
  </si>
  <si>
    <t>N10071357</t>
  </si>
  <si>
    <t>Setiyo Budi Kurniawan</t>
  </si>
  <si>
    <t>3514032312840001</t>
  </si>
  <si>
    <t>Jl. Argopuro 4/66</t>
  </si>
  <si>
    <t>Kraksan</t>
  </si>
  <si>
    <t>D4 Akutansi Managemen</t>
  </si>
  <si>
    <t>N10111361</t>
  </si>
  <si>
    <t>Ainur Kholis</t>
  </si>
  <si>
    <t>Ciamis</t>
  </si>
  <si>
    <t>3514230505850001</t>
  </si>
  <si>
    <t xml:space="preserve">Jl. H Amin Dsn Sedengan </t>
  </si>
  <si>
    <t>SMA Negeri 2 Pasuruan</t>
  </si>
  <si>
    <t>N10111362</t>
  </si>
  <si>
    <t>Didi Nusandria</t>
  </si>
  <si>
    <t>3514123005870001</t>
  </si>
  <si>
    <t>Penanggungan</t>
  </si>
  <si>
    <t>22/2</t>
  </si>
  <si>
    <t>SMA Negeri I Porong</t>
  </si>
  <si>
    <t>N10111363</t>
  </si>
  <si>
    <t>Fandi Achmad Saputro</t>
  </si>
  <si>
    <t>3515032003880001</t>
  </si>
  <si>
    <t>Dsn Gempol Rawan</t>
  </si>
  <si>
    <t>Krembung</t>
  </si>
  <si>
    <t>085648356693</t>
  </si>
  <si>
    <t>N10111364</t>
  </si>
  <si>
    <t>Mochamad Yuro</t>
  </si>
  <si>
    <t>3573030709830002</t>
  </si>
  <si>
    <t>Jl. Kolonel Sugiono Gg. 3b/34</t>
  </si>
  <si>
    <t>Mergosono</t>
  </si>
  <si>
    <t>085755877322</t>
  </si>
  <si>
    <t>SMK Nasional Malang</t>
  </si>
  <si>
    <t>N10111366</t>
  </si>
  <si>
    <t>Muhammad Supriyadi</t>
  </si>
  <si>
    <t>3514140403870002</t>
  </si>
  <si>
    <t>Bekacak</t>
  </si>
  <si>
    <t>081913462224</t>
  </si>
  <si>
    <t>SMK Ahmad Yani Bangil</t>
  </si>
  <si>
    <t>N10111367</t>
  </si>
  <si>
    <t>Mujib Ridwan (a)</t>
  </si>
  <si>
    <t>3514191009860001</t>
  </si>
  <si>
    <t xml:space="preserve">Dsn. Warakas </t>
  </si>
  <si>
    <t>SMK Negeri 1 Pasuruan</t>
  </si>
  <si>
    <t>N10111368</t>
  </si>
  <si>
    <t>Nur Diyanto</t>
  </si>
  <si>
    <t>3514141109870002</t>
  </si>
  <si>
    <t xml:space="preserve">Jl. Nener </t>
  </si>
  <si>
    <t>N10111369</t>
  </si>
  <si>
    <t>Safiudin</t>
  </si>
  <si>
    <t>3514231408840002</t>
  </si>
  <si>
    <t>Ds. Kemantren Rejo</t>
  </si>
  <si>
    <t>N10111371</t>
  </si>
  <si>
    <t>Achmad Suheri</t>
  </si>
  <si>
    <t>3575021806870001</t>
  </si>
  <si>
    <t xml:space="preserve">Jl. Unsur Mancilan </t>
  </si>
  <si>
    <t>085646303187</t>
  </si>
  <si>
    <t>Elektronika</t>
  </si>
  <si>
    <t>N10111372</t>
  </si>
  <si>
    <t>Andy Farkhan Sofari</t>
  </si>
  <si>
    <t>3514150710880001</t>
  </si>
  <si>
    <t>Ds Ketapan</t>
  </si>
  <si>
    <t xml:space="preserve">Pekoren </t>
  </si>
  <si>
    <t>085732980083</t>
  </si>
  <si>
    <t>SMK A YANI Bangil</t>
  </si>
  <si>
    <t>N10111375</t>
  </si>
  <si>
    <t>Danu Yulianto</t>
  </si>
  <si>
    <t>3514231307790001</t>
  </si>
  <si>
    <t>Jl Raya ngopak No. 35</t>
  </si>
  <si>
    <t>5/8</t>
  </si>
  <si>
    <t>Polehan</t>
  </si>
  <si>
    <t>081357648881</t>
  </si>
  <si>
    <t>SMK Muhammadiyah Mlg</t>
  </si>
  <si>
    <t>listrik</t>
  </si>
  <si>
    <t>N10111376</t>
  </si>
  <si>
    <t>Fahmi Elmaulud Alamudi</t>
  </si>
  <si>
    <t>3514160810900002</t>
  </si>
  <si>
    <t>Perum Wismo kerto b G12</t>
  </si>
  <si>
    <t>085645277302</t>
  </si>
  <si>
    <t>SMK UNSUR</t>
  </si>
  <si>
    <t>N10111377</t>
  </si>
  <si>
    <t>Hadi Prianto</t>
  </si>
  <si>
    <t>3514202404830003</t>
  </si>
  <si>
    <t>Krawan</t>
  </si>
  <si>
    <t>Kep. Wetan</t>
  </si>
  <si>
    <t>0343484451</t>
  </si>
  <si>
    <t>N10111378</t>
  </si>
  <si>
    <t>Muhammad Dakhoir</t>
  </si>
  <si>
    <t>3514152505870001</t>
  </si>
  <si>
    <t>08977240800</t>
  </si>
  <si>
    <t>N10111381</t>
  </si>
  <si>
    <t>Mukhammad Nur Hadi</t>
  </si>
  <si>
    <t>3575030112900001</t>
  </si>
  <si>
    <t>Jl. Trunojoyo No. 228</t>
  </si>
  <si>
    <t>N10121387</t>
  </si>
  <si>
    <t>Chasan Bisri</t>
  </si>
  <si>
    <t>3514231609880002</t>
  </si>
  <si>
    <t>Dsn Randu Agung</t>
  </si>
  <si>
    <t>Rejoso Kidul</t>
  </si>
  <si>
    <t>N10121388</t>
  </si>
  <si>
    <t>Hari Wahyudi</t>
  </si>
  <si>
    <t>3514230701830001</t>
  </si>
  <si>
    <t>Klenggoan</t>
  </si>
  <si>
    <t>SMK Unsur</t>
  </si>
  <si>
    <t>N10121389</t>
  </si>
  <si>
    <t>Moh. Rois</t>
  </si>
  <si>
    <t>3514190603890002</t>
  </si>
  <si>
    <t>Dsn Cokropaten</t>
  </si>
  <si>
    <t>SMKN Winongan</t>
  </si>
  <si>
    <t>T. sipil</t>
  </si>
  <si>
    <t>N10121392</t>
  </si>
  <si>
    <t>Sabar Wahyudi</t>
  </si>
  <si>
    <t>3514150704880004</t>
  </si>
  <si>
    <t>Perum pekoren Indah C1</t>
  </si>
  <si>
    <t>SMK YPT Purbalingga 1</t>
  </si>
  <si>
    <t>otomotif</t>
  </si>
  <si>
    <t>O11011394</t>
  </si>
  <si>
    <t>Adi Dian Zaqi</t>
  </si>
  <si>
    <t>3514140503870003</t>
  </si>
  <si>
    <t xml:space="preserve">Jl. Rambutan No. 20 </t>
  </si>
  <si>
    <t>03437605763</t>
  </si>
  <si>
    <t>O11011397</t>
  </si>
  <si>
    <t>Bustanul Arifin</t>
  </si>
  <si>
    <t>3514141706910004</t>
  </si>
  <si>
    <t>Jl. Nongko No. 345</t>
  </si>
  <si>
    <t>SMAN 1 bangil</t>
  </si>
  <si>
    <t>O11011398</t>
  </si>
  <si>
    <t>David Wijayanto</t>
  </si>
  <si>
    <t>3515051601850001</t>
  </si>
  <si>
    <t>Jl. KH. Salem No. 19</t>
  </si>
  <si>
    <t>Limbe</t>
  </si>
  <si>
    <t>SMK A Yani Bangil</t>
  </si>
  <si>
    <t>Perkakas</t>
  </si>
  <si>
    <t>O11011400</t>
  </si>
  <si>
    <t>Fendi Utomo</t>
  </si>
  <si>
    <t>3514141406830005</t>
  </si>
  <si>
    <t>Kolursari 59</t>
  </si>
  <si>
    <t>SLTA</t>
  </si>
  <si>
    <t>O11011403</t>
  </si>
  <si>
    <t>Muhammad Kholili</t>
  </si>
  <si>
    <t>3514151304860003</t>
  </si>
  <si>
    <t>Bunut Utara</t>
  </si>
  <si>
    <t>SMK A. Yani Bangil</t>
  </si>
  <si>
    <t>O11011404</t>
  </si>
  <si>
    <t>Musafak</t>
  </si>
  <si>
    <t>3514160801820006</t>
  </si>
  <si>
    <t xml:space="preserve">Gerongan </t>
  </si>
  <si>
    <t>Gerongan</t>
  </si>
  <si>
    <t>O11011410</t>
  </si>
  <si>
    <t>Daniar Rifky Ariesandi</t>
  </si>
  <si>
    <t>3514141504870001</t>
  </si>
  <si>
    <t>Jl Nangka III/441</t>
  </si>
  <si>
    <t>081515105143</t>
  </si>
  <si>
    <t>O11011413</t>
  </si>
  <si>
    <t>Mochamad Zainudin</t>
  </si>
  <si>
    <t>357810259850001</t>
  </si>
  <si>
    <t>Lebo Angung 3/70</t>
  </si>
  <si>
    <t>087751142176</t>
  </si>
  <si>
    <t>SMK Berdikari 1 SBY</t>
  </si>
  <si>
    <t>Audio Video</t>
  </si>
  <si>
    <t>O11011418</t>
  </si>
  <si>
    <t>Ricky Setiawan</t>
  </si>
  <si>
    <t>3574050310900001</t>
  </si>
  <si>
    <t>Jl Sunan Bonang Jreb Wetan</t>
  </si>
  <si>
    <t>Kedupok</t>
  </si>
  <si>
    <t>085236229100</t>
  </si>
  <si>
    <t>O11011422</t>
  </si>
  <si>
    <t>Abdur Rahman</t>
  </si>
  <si>
    <t>3514143105910001</t>
  </si>
  <si>
    <t>Jl. Anggur III No 41</t>
  </si>
  <si>
    <t>085646782115</t>
  </si>
  <si>
    <t>O11011436</t>
  </si>
  <si>
    <t>Muhammad Saiful Anwar</t>
  </si>
  <si>
    <t>3514161711910005</t>
  </si>
  <si>
    <t xml:space="preserve">Tambak Rejo </t>
  </si>
  <si>
    <t>085815535460</t>
  </si>
  <si>
    <t>O11011440</t>
  </si>
  <si>
    <t>Masduki Zakaria</t>
  </si>
  <si>
    <t>3514112009910003</t>
  </si>
  <si>
    <t>KemiriSewu</t>
  </si>
  <si>
    <t>SMK Tekstil Pandaan</t>
  </si>
  <si>
    <t>O11021465</t>
  </si>
  <si>
    <t>M. Subadar</t>
  </si>
  <si>
    <t>3514203110910001</t>
  </si>
  <si>
    <t>Dusun Dawe Wetan Sumber Dawesari</t>
  </si>
  <si>
    <t>Sumber Dawean</t>
  </si>
  <si>
    <t>087856973111</t>
  </si>
  <si>
    <t>SMKN 1 Grati</t>
  </si>
  <si>
    <t>Teknik Audio Video</t>
  </si>
  <si>
    <t>O11021468</t>
  </si>
  <si>
    <t>Nanang Kurniawan</t>
  </si>
  <si>
    <t>Situbondo</t>
  </si>
  <si>
    <t>3512130610850001</t>
  </si>
  <si>
    <t>Perum Villa A3</t>
  </si>
  <si>
    <t>Gudang</t>
  </si>
  <si>
    <t>Asembagus</t>
  </si>
  <si>
    <t>085233281322</t>
  </si>
  <si>
    <t>O11021484</t>
  </si>
  <si>
    <t>M. Nur Cahya</t>
  </si>
  <si>
    <t>3514141909910001</t>
  </si>
  <si>
    <t>Jl. Kolursari No 13</t>
  </si>
  <si>
    <t>Broadcasting</t>
  </si>
  <si>
    <t>O11021494</t>
  </si>
  <si>
    <t>Taufik Nurrahmat</t>
  </si>
  <si>
    <t>Kebumen</t>
  </si>
  <si>
    <t>3305201502920002</t>
  </si>
  <si>
    <t>Lumpang Bolong</t>
  </si>
  <si>
    <t>087637637965</t>
  </si>
  <si>
    <t>SMKN 1 Gombing</t>
  </si>
  <si>
    <t>Teknik Permesinan</t>
  </si>
  <si>
    <t>O11021501</t>
  </si>
  <si>
    <t>Slamet Mujiono</t>
  </si>
  <si>
    <t>3579021509820001</t>
  </si>
  <si>
    <t>Jl. Rahayu No. 45</t>
  </si>
  <si>
    <t>Banaran</t>
  </si>
  <si>
    <t xml:space="preserve">Batu </t>
  </si>
  <si>
    <t>O11021502</t>
  </si>
  <si>
    <t>Usvar Iddi Darma</t>
  </si>
  <si>
    <t>3514162008830006</t>
  </si>
  <si>
    <t>Pejawan</t>
  </si>
  <si>
    <t>03436658011</t>
  </si>
  <si>
    <t xml:space="preserve">SMKN 1 Bangil </t>
  </si>
  <si>
    <t>O11021508</t>
  </si>
  <si>
    <t>M. Fery Hidayat</t>
  </si>
  <si>
    <t>357031005900001</t>
  </si>
  <si>
    <t>Jl. Ir Juanda</t>
  </si>
  <si>
    <t xml:space="preserve"> Kepel</t>
  </si>
  <si>
    <t>STM UNSUR</t>
  </si>
  <si>
    <t>O11021522</t>
  </si>
  <si>
    <t>Saifudin (b)</t>
  </si>
  <si>
    <t>3514141902890005</t>
  </si>
  <si>
    <t>Jl Koluirsari no 185</t>
  </si>
  <si>
    <t>085649762856</t>
  </si>
  <si>
    <t>Elektronika Industri</t>
  </si>
  <si>
    <t>O11031527</t>
  </si>
  <si>
    <t>Aditya Bagus Irawanto</t>
  </si>
  <si>
    <t>3514141106910001</t>
  </si>
  <si>
    <t>Perum Kalirejo E-07</t>
  </si>
  <si>
    <t>083833002549</t>
  </si>
  <si>
    <t>Multimedia</t>
  </si>
  <si>
    <t>O11031531</t>
  </si>
  <si>
    <t>Bagus Nur Hidayat</t>
  </si>
  <si>
    <t>3514082408920002</t>
  </si>
  <si>
    <t>Alkmar</t>
  </si>
  <si>
    <t>14/9</t>
  </si>
  <si>
    <t>08980377703</t>
  </si>
  <si>
    <t>SMK Darut Taqwa</t>
  </si>
  <si>
    <t>Komputer &amp; Jaringan</t>
  </si>
  <si>
    <t>O11031540</t>
  </si>
  <si>
    <t>Syamsul Arifin</t>
  </si>
  <si>
    <t>3514142310850003</t>
  </si>
  <si>
    <t>Panumbuhan</t>
  </si>
  <si>
    <t>085931088686</t>
  </si>
  <si>
    <t>O11041541</t>
  </si>
  <si>
    <t>Agus Setiono</t>
  </si>
  <si>
    <t>3510201408840004</t>
  </si>
  <si>
    <t>Dsn Ngajukan</t>
  </si>
  <si>
    <t>Karangsari</t>
  </si>
  <si>
    <t>Sempu</t>
  </si>
  <si>
    <t>081937457134</t>
  </si>
  <si>
    <t>SMA Prakasa</t>
  </si>
  <si>
    <t>O11041543</t>
  </si>
  <si>
    <t>Arik Yuli Hermanto</t>
  </si>
  <si>
    <t>3514201807850001</t>
  </si>
  <si>
    <t>0819374958</t>
  </si>
  <si>
    <t>O11041545</t>
  </si>
  <si>
    <t>Eka Diah Ramadhani</t>
  </si>
  <si>
    <t>3514236604880001</t>
  </si>
  <si>
    <t>6/8</t>
  </si>
  <si>
    <t>085736006009</t>
  </si>
  <si>
    <t>TI</t>
  </si>
  <si>
    <t>O11041551</t>
  </si>
  <si>
    <t>Nukholis</t>
  </si>
  <si>
    <t>3514140407910001</t>
  </si>
  <si>
    <t>087859872215</t>
  </si>
  <si>
    <t>SMK A. Yani</t>
  </si>
  <si>
    <t>M. Perkakas</t>
  </si>
  <si>
    <t>O11041553</t>
  </si>
  <si>
    <t>Sari Wiji Astutik</t>
  </si>
  <si>
    <t>3514205010900003</t>
  </si>
  <si>
    <t>Jl. PG Kedawung</t>
  </si>
  <si>
    <t>085257752839</t>
  </si>
  <si>
    <t>Akutansi</t>
  </si>
  <si>
    <t>O11041555</t>
  </si>
  <si>
    <t>Watiman</t>
  </si>
  <si>
    <t>3515040606820004</t>
  </si>
  <si>
    <t xml:space="preserve">Krian </t>
  </si>
  <si>
    <t>085232637392</t>
  </si>
  <si>
    <t>O11051568</t>
  </si>
  <si>
    <t>M. Riyadi</t>
  </si>
  <si>
    <t>3514172504910001</t>
  </si>
  <si>
    <t>Warung dowo Timur</t>
  </si>
  <si>
    <t>Warung dowo</t>
  </si>
  <si>
    <t>085790916257</t>
  </si>
  <si>
    <t>SMAN 1 Gondang Wetan</t>
  </si>
  <si>
    <t>O11051570</t>
  </si>
  <si>
    <t>Anang Syaifudin</t>
  </si>
  <si>
    <t>3514151604900009</t>
  </si>
  <si>
    <t>beran</t>
  </si>
  <si>
    <t>oro oro ombo wetan</t>
  </si>
  <si>
    <t>085815154547</t>
  </si>
  <si>
    <t>SMK yadika Bangil</t>
  </si>
  <si>
    <t>O11051571</t>
  </si>
  <si>
    <t>Bayu Ardianto</t>
  </si>
  <si>
    <t>3515050707920001</t>
  </si>
  <si>
    <t>081515433671</t>
  </si>
  <si>
    <t>SMKN 1 bangil</t>
  </si>
  <si>
    <t>O11061585</t>
  </si>
  <si>
    <t>Darma Bagus Prasetya</t>
  </si>
  <si>
    <t>3513052707880001</t>
  </si>
  <si>
    <t>Jl. Komak Indah No. 30</t>
  </si>
  <si>
    <t>4/10</t>
  </si>
  <si>
    <t>Sumber Kedawung</t>
  </si>
  <si>
    <t>Leces</t>
  </si>
  <si>
    <t>085755874007</t>
  </si>
  <si>
    <t>S1 Tenik Mesin</t>
  </si>
  <si>
    <t>O11061588</t>
  </si>
  <si>
    <t>Putri Sukma Riyanti</t>
  </si>
  <si>
    <t>3575036305880001</t>
  </si>
  <si>
    <t>Jl. Veteran III/4</t>
  </si>
  <si>
    <t>427153 - 085646597775</t>
  </si>
  <si>
    <t>S1 Psikologi</t>
  </si>
  <si>
    <t>O11081663</t>
  </si>
  <si>
    <t>Hanin Hamidi</t>
  </si>
  <si>
    <t>3573022409850002</t>
  </si>
  <si>
    <t>Jl. Kpt. Piere Tendean I C / 153</t>
  </si>
  <si>
    <t>Kasin</t>
  </si>
  <si>
    <t>Klojen</t>
  </si>
  <si>
    <t>085646783759</t>
  </si>
  <si>
    <t>S1 Teknik Industri</t>
  </si>
  <si>
    <t>O11081664</t>
  </si>
  <si>
    <t>Mohammad Abdissalam Sa'idi</t>
  </si>
  <si>
    <t>3517181307880001</t>
  </si>
  <si>
    <t>Dsn. Jayan</t>
  </si>
  <si>
    <t>Barongsawahan</t>
  </si>
  <si>
    <t>Bandar Kd Mulyo</t>
  </si>
  <si>
    <t>JL. Kaliteluh</t>
  </si>
  <si>
    <t>085646843042</t>
  </si>
  <si>
    <t>Universitas Trunojoyo</t>
  </si>
  <si>
    <t>O11081665</t>
  </si>
  <si>
    <t>Andik Yayan Setyawan</t>
  </si>
  <si>
    <t>3508050808850010</t>
  </si>
  <si>
    <t>Dusun Ateran</t>
  </si>
  <si>
    <t>44/6</t>
  </si>
  <si>
    <t>Tempeh Tengah</t>
  </si>
  <si>
    <t>Tempeh</t>
  </si>
  <si>
    <t>085649833197</t>
  </si>
  <si>
    <t>O11091670</t>
  </si>
  <si>
    <t>Shunya Yokoyama</t>
  </si>
  <si>
    <t>Japan Staf</t>
  </si>
  <si>
    <t>jps</t>
  </si>
  <si>
    <t>Kanagawa, Japan</t>
  </si>
  <si>
    <t>Passport: TZ0841534</t>
  </si>
  <si>
    <t>Nihon University College of Lawa</t>
  </si>
  <si>
    <t>Management &amp; Public Administration</t>
  </si>
  <si>
    <t>O11101704</t>
  </si>
  <si>
    <t>Shunichi Tsuboi</t>
  </si>
  <si>
    <t>Shizuoka, Japan</t>
  </si>
  <si>
    <t>Passport: TK4894556</t>
  </si>
  <si>
    <t>Kanagawa University</t>
  </si>
  <si>
    <t>Electrical Engineering</t>
  </si>
  <si>
    <t>O11101710</t>
  </si>
  <si>
    <t>Eko Prasetyo Wicaksono</t>
  </si>
  <si>
    <t>3578102202880008</t>
  </si>
  <si>
    <t>Lebak Jaya Utara 5A Rawasan No. 4</t>
  </si>
  <si>
    <t>08/03</t>
  </si>
  <si>
    <t>081703882324</t>
  </si>
  <si>
    <t>Teknik Industri</t>
  </si>
  <si>
    <t>O11101711</t>
  </si>
  <si>
    <t>Faizuddin Febriyanto</t>
  </si>
  <si>
    <t>Tuban</t>
  </si>
  <si>
    <t>3523032202880001</t>
  </si>
  <si>
    <t>Jalan Raya Bangilan</t>
  </si>
  <si>
    <t>01/01</t>
  </si>
  <si>
    <t>085730142416</t>
  </si>
  <si>
    <t>O11101720</t>
  </si>
  <si>
    <t>Dicky Kurniawan</t>
  </si>
  <si>
    <t>3573032309870001</t>
  </si>
  <si>
    <t xml:space="preserve">Jl Danau Maninjau Barat II B1/F14 </t>
  </si>
  <si>
    <t>02/08</t>
  </si>
  <si>
    <t>Sawojajar</t>
  </si>
  <si>
    <t>Kedung Kandang</t>
  </si>
  <si>
    <t>0341716955</t>
  </si>
  <si>
    <t>Ilmu Administrasi Bisnis</t>
  </si>
  <si>
    <t>O11111724</t>
  </si>
  <si>
    <t>Fathor Rahman</t>
  </si>
  <si>
    <t>3526152904870001</t>
  </si>
  <si>
    <t>Jalan Raya Lomaer</t>
  </si>
  <si>
    <t>Blega</t>
  </si>
  <si>
    <t>085655465572</t>
  </si>
  <si>
    <t>O11121742</t>
  </si>
  <si>
    <t>Noval Fauzi</t>
  </si>
  <si>
    <t>3525013011880001</t>
  </si>
  <si>
    <t xml:space="preserve">Tebuwulung </t>
  </si>
  <si>
    <t>10/02</t>
  </si>
  <si>
    <t>Dukun</t>
  </si>
  <si>
    <t>085730242192</t>
  </si>
  <si>
    <t>P12011757</t>
  </si>
  <si>
    <t>Maruli Sapta Adi</t>
  </si>
  <si>
    <t>3514092709870001</t>
  </si>
  <si>
    <t>Jl. Raya Palang no 28 Desa Lemahbang</t>
  </si>
  <si>
    <t>03/01</t>
  </si>
  <si>
    <t xml:space="preserve">Jl Raya Palang no 28 Rt 04 Rw 01. Desa lemahbang kec Sukorejo, </t>
  </si>
  <si>
    <t>085649731333</t>
  </si>
  <si>
    <t>P12011758</t>
  </si>
  <si>
    <t>Rianita Tri Widiastuti</t>
  </si>
  <si>
    <t>3520084703880001</t>
  </si>
  <si>
    <t>Dusun Poko</t>
  </si>
  <si>
    <t>04/03</t>
  </si>
  <si>
    <t>Cepoko</t>
  </si>
  <si>
    <t>Panekan</t>
  </si>
  <si>
    <t>082141719787</t>
  </si>
  <si>
    <t>Psikologi</t>
  </si>
  <si>
    <t>P12041811</t>
  </si>
  <si>
    <t>Ulin Nuha</t>
  </si>
  <si>
    <t>Bojonegoro</t>
  </si>
  <si>
    <t>3515072506890003</t>
  </si>
  <si>
    <t>Bumi Candi Asri C4 / I</t>
  </si>
  <si>
    <t>14/04</t>
  </si>
  <si>
    <t>058733085019</t>
  </si>
  <si>
    <t>Matematika</t>
  </si>
  <si>
    <t>P12061848</t>
  </si>
  <si>
    <t>Yukitaka Hayakawa</t>
  </si>
  <si>
    <t>Passport: TK6493381</t>
  </si>
  <si>
    <t>Shizuoka Prefectural Kiga High School</t>
  </si>
  <si>
    <t>P12081877</t>
  </si>
  <si>
    <t>Prima Jefriandy Manoradja</t>
  </si>
  <si>
    <t>3573021204870002</t>
  </si>
  <si>
    <t>Jl. Kawi II/ 1269</t>
  </si>
  <si>
    <t>083834351496</t>
  </si>
  <si>
    <t>Bahasa Jepang</t>
  </si>
  <si>
    <t>P12091910</t>
  </si>
  <si>
    <t>Adhi Satya Indradhi</t>
  </si>
  <si>
    <t>Palu</t>
  </si>
  <si>
    <t>3578242606850001</t>
  </si>
  <si>
    <t>Jl. Kutisari Indah Selatan V/18</t>
  </si>
  <si>
    <t>02/05</t>
  </si>
  <si>
    <t>Kutisari</t>
  </si>
  <si>
    <t>Tenggilis Mejoyo</t>
  </si>
  <si>
    <t>081703416373</t>
  </si>
  <si>
    <t>Univ Surabaya</t>
  </si>
  <si>
    <t>Hukum</t>
  </si>
  <si>
    <t>P12091926</t>
  </si>
  <si>
    <t>Nunik Erwantiningsih</t>
  </si>
  <si>
    <t>3505116910830001</t>
  </si>
  <si>
    <t>Lingkungan sumber diren, desa sumber diren</t>
  </si>
  <si>
    <t>garum</t>
  </si>
  <si>
    <t>Lumpang bolong</t>
  </si>
  <si>
    <t>081913456860</t>
  </si>
  <si>
    <t>Universitas Widyagama Malang</t>
  </si>
  <si>
    <t>P12102009</t>
  </si>
  <si>
    <t>Whica Parama Sastra</t>
  </si>
  <si>
    <t>3575010201880002</t>
  </si>
  <si>
    <t>Jl. Sinonggo I</t>
  </si>
  <si>
    <t>Gading rejo</t>
  </si>
  <si>
    <t>085791365921</t>
  </si>
  <si>
    <t>Universitas Negeri Malang</t>
  </si>
  <si>
    <t xml:space="preserve">Kimia </t>
  </si>
  <si>
    <t>P12112119</t>
  </si>
  <si>
    <t>Widura</t>
  </si>
  <si>
    <t>Semarang</t>
  </si>
  <si>
    <t>6471031105880003</t>
  </si>
  <si>
    <t>Lingkungan Gurit</t>
  </si>
  <si>
    <t>03/03</t>
  </si>
  <si>
    <t>Babadan</t>
  </si>
  <si>
    <t>Wlingi</t>
  </si>
  <si>
    <t>085369389523</t>
  </si>
  <si>
    <t>Kimia</t>
  </si>
  <si>
    <t>P12122156</t>
  </si>
  <si>
    <t>Eko Junaedi</t>
  </si>
  <si>
    <t>3573040706880002</t>
  </si>
  <si>
    <t>Dusun Kebonagung VII /315</t>
  </si>
  <si>
    <t>08/02</t>
  </si>
  <si>
    <t>Taman Harjo</t>
  </si>
  <si>
    <t>083834298561</t>
  </si>
  <si>
    <t>D3 Bahasa Jepang</t>
  </si>
  <si>
    <t>P12122157</t>
  </si>
  <si>
    <t>Finsya Anugrah Dwi Pariwiatma</t>
  </si>
  <si>
    <t>3515070909900002</t>
  </si>
  <si>
    <t>JL. Urip Sumoharjo No 05, Taman Jenggala</t>
  </si>
  <si>
    <t>29/07</t>
  </si>
  <si>
    <t>Larangan</t>
  </si>
  <si>
    <t>085645453266</t>
  </si>
  <si>
    <t>Politeknik Perkapalan Negeri Surabaya</t>
  </si>
  <si>
    <t>Teknik desain dan manufaktur</t>
  </si>
  <si>
    <t>Q13012193</t>
  </si>
  <si>
    <t>Hiroshi Ura</t>
  </si>
  <si>
    <t>Wakayama, Japan</t>
  </si>
  <si>
    <t>Passport: TH9725592</t>
  </si>
  <si>
    <t>Mie University</t>
  </si>
  <si>
    <t>Q13022293</t>
  </si>
  <si>
    <t>Rano Anugrawan</t>
  </si>
  <si>
    <t>3573050403870001</t>
  </si>
  <si>
    <t>Jl. Bukir sari no 10 G</t>
  </si>
  <si>
    <t>01/08</t>
  </si>
  <si>
    <t>Tulusrejo</t>
  </si>
  <si>
    <t>085755703049</t>
  </si>
  <si>
    <t>Q13032304</t>
  </si>
  <si>
    <t>Novia Ayu Putri Wijaya</t>
  </si>
  <si>
    <t>3573016006910004</t>
  </si>
  <si>
    <t>JL. Ikan Piranha Blok C/7</t>
  </si>
  <si>
    <t>01/03</t>
  </si>
  <si>
    <t>085649916155</t>
  </si>
  <si>
    <t>Jurusan Gizi</t>
  </si>
  <si>
    <t>Q13042333</t>
  </si>
  <si>
    <t>Prasetya Idhi Asmoko</t>
  </si>
  <si>
    <t>3515162101900004</t>
  </si>
  <si>
    <t>JL. Beringin II No 17</t>
  </si>
  <si>
    <t>06/01</t>
  </si>
  <si>
    <t>Bangah</t>
  </si>
  <si>
    <t>085731164211</t>
  </si>
  <si>
    <t>PPNS-ITS</t>
  </si>
  <si>
    <t>D4 Teknik Desain &amp; manufaktur</t>
  </si>
  <si>
    <t>Q13052336</t>
  </si>
  <si>
    <t>Deni Candra Irawan</t>
  </si>
  <si>
    <t>3575033005850003</t>
  </si>
  <si>
    <t>Perum pesona candi I Blok B 47</t>
  </si>
  <si>
    <t>05/04</t>
  </si>
  <si>
    <t>085815250288</t>
  </si>
  <si>
    <t>SMUN 1 situbondo</t>
  </si>
  <si>
    <t>Q13052337</t>
  </si>
  <si>
    <t>Falikhin Affandi</t>
  </si>
  <si>
    <t>3514140907890004</t>
  </si>
  <si>
    <t>Jl. Kakap no 120</t>
  </si>
  <si>
    <t>085755226696</t>
  </si>
  <si>
    <t>Q13052338</t>
  </si>
  <si>
    <t>Khoirul Huda</t>
  </si>
  <si>
    <t>3514132312890003</t>
  </si>
  <si>
    <t xml:space="preserve">Balong rejo </t>
  </si>
  <si>
    <t>27/09</t>
  </si>
  <si>
    <t>Balong rejo</t>
  </si>
  <si>
    <t>081331100057</t>
  </si>
  <si>
    <t>SMK TRISAKTI</t>
  </si>
  <si>
    <t>Q13052339</t>
  </si>
  <si>
    <t>Misbakhul Hisyam</t>
  </si>
  <si>
    <t>3514131302900001</t>
  </si>
  <si>
    <t>Lingkungan Dandang</t>
  </si>
  <si>
    <t>23/08</t>
  </si>
  <si>
    <t>Dandang</t>
  </si>
  <si>
    <t>089618427235</t>
  </si>
  <si>
    <t>T. Otomotif</t>
  </si>
  <si>
    <t>Q13052340</t>
  </si>
  <si>
    <t>Nur Safiudin</t>
  </si>
  <si>
    <t>3514191802910002</t>
  </si>
  <si>
    <t>Dusun Penataan</t>
  </si>
  <si>
    <t>085649594323</t>
  </si>
  <si>
    <t>SMKN 1 Winongan</t>
  </si>
  <si>
    <t>Q13062356</t>
  </si>
  <si>
    <t>Moch. Makky Ma'sum</t>
  </si>
  <si>
    <t>3514161109910001</t>
  </si>
  <si>
    <t>Dusun Karang Panas I</t>
  </si>
  <si>
    <t>081937066761</t>
  </si>
  <si>
    <t>Teknik Komputer dan jaringan</t>
  </si>
  <si>
    <t>Q13062357</t>
  </si>
  <si>
    <t>Mukhammad Firman Diansyah</t>
  </si>
  <si>
    <t>3514202509900001</t>
  </si>
  <si>
    <t>Bonjero</t>
  </si>
  <si>
    <t>01/05</t>
  </si>
  <si>
    <t>Kebonrejo</t>
  </si>
  <si>
    <t>081330990168</t>
  </si>
  <si>
    <t>Teknik elektronika Industri</t>
  </si>
  <si>
    <t>Q13062358</t>
  </si>
  <si>
    <t>Mukhammad Rizqi Fajrin</t>
  </si>
  <si>
    <t>3514141809890001</t>
  </si>
  <si>
    <t>Jl. Bader no 355</t>
  </si>
  <si>
    <t>085732752225</t>
  </si>
  <si>
    <t>SMK Negeri 1</t>
  </si>
  <si>
    <t>Teknik Elektronika</t>
  </si>
  <si>
    <t>Q13062359</t>
  </si>
  <si>
    <t>Nadyah Maghfiro</t>
  </si>
  <si>
    <t>3514144603930003</t>
  </si>
  <si>
    <t>02/02</t>
  </si>
  <si>
    <t>085755276939</t>
  </si>
  <si>
    <t>Q13062360</t>
  </si>
  <si>
    <t>Triana Romadhona</t>
  </si>
  <si>
    <t>3514060703920002</t>
  </si>
  <si>
    <t>Jl. Wali Kemuning</t>
  </si>
  <si>
    <t>02/03</t>
  </si>
  <si>
    <t>Sladi</t>
  </si>
  <si>
    <t>085736016367</t>
  </si>
  <si>
    <t>SMAN 1 Kejayan</t>
  </si>
  <si>
    <t>Q13072381</t>
  </si>
  <si>
    <t>Abdul Kodir</t>
  </si>
  <si>
    <t>3514202604930002</t>
  </si>
  <si>
    <t>JL. Jatisari</t>
  </si>
  <si>
    <t>02/29</t>
  </si>
  <si>
    <t>Sumber dawesari</t>
  </si>
  <si>
    <t>081937434850</t>
  </si>
  <si>
    <t>Q13072382</t>
  </si>
  <si>
    <t>Al Madina Septirinzul Midah</t>
  </si>
  <si>
    <t>3502046909920002</t>
  </si>
  <si>
    <t>Dukuh Bedali</t>
  </si>
  <si>
    <t>Campursari</t>
  </si>
  <si>
    <t>Sambit</t>
  </si>
  <si>
    <t>085755859620</t>
  </si>
  <si>
    <t>SMKN 1 PONOROGO</t>
  </si>
  <si>
    <t>ADMIN PERKANTORAN</t>
  </si>
  <si>
    <t>Q13072383</t>
  </si>
  <si>
    <t>Ardi Riayu</t>
  </si>
  <si>
    <t>Balikpapan</t>
  </si>
  <si>
    <t>3575022907930004</t>
  </si>
  <si>
    <t>Jl. Panglima Sudirman XI</t>
  </si>
  <si>
    <t>085733679446</t>
  </si>
  <si>
    <t>SMK UNTUNG SUROPATI</t>
  </si>
  <si>
    <t>OTOMOTIF</t>
  </si>
  <si>
    <t>Q13072384</t>
  </si>
  <si>
    <t>Bakhrudin</t>
  </si>
  <si>
    <t>3514332702930003</t>
  </si>
  <si>
    <t>GedungKlutuk</t>
  </si>
  <si>
    <t>12/03</t>
  </si>
  <si>
    <t>Kedung boto</t>
  </si>
  <si>
    <t>087754372134</t>
  </si>
  <si>
    <t>Teknik Elktronika</t>
  </si>
  <si>
    <t>Q13072385</t>
  </si>
  <si>
    <t>Bambang Prastiono</t>
  </si>
  <si>
    <t>3514140411880002</t>
  </si>
  <si>
    <t>Kolursari No.22</t>
  </si>
  <si>
    <t>085755175977</t>
  </si>
  <si>
    <t>SMAN 1 BANGIL</t>
  </si>
  <si>
    <t>Q13072386</t>
  </si>
  <si>
    <t>Faktor Arifin</t>
  </si>
  <si>
    <t>3514222407930001</t>
  </si>
  <si>
    <t>Krajan Selatan</t>
  </si>
  <si>
    <t>Gejugjati</t>
  </si>
  <si>
    <t>Lekok</t>
  </si>
  <si>
    <t>089677993369</t>
  </si>
  <si>
    <t>SMKN 1 GRATI</t>
  </si>
  <si>
    <t>T. Pengecoran Logam</t>
  </si>
  <si>
    <t>Q13072387</t>
  </si>
  <si>
    <t>Henny Septya Rahayu</t>
  </si>
  <si>
    <t>3515164909930002</t>
  </si>
  <si>
    <t>Jl. R. Wijaya 65</t>
  </si>
  <si>
    <t>085748313236</t>
  </si>
  <si>
    <t>SMKN 2 Buduran</t>
  </si>
  <si>
    <t>Q13072388</t>
  </si>
  <si>
    <t>Irma Aisyah Mulyawati</t>
  </si>
  <si>
    <t>3510114403920007</t>
  </si>
  <si>
    <t>5/7</t>
  </si>
  <si>
    <t>Kalibaru Wetan</t>
  </si>
  <si>
    <t>Kalibaru</t>
  </si>
  <si>
    <t>087857333597</t>
  </si>
  <si>
    <t>SMKN Kalibaru</t>
  </si>
  <si>
    <t>Agribisnis Perikanan</t>
  </si>
  <si>
    <t>Q13072389</t>
  </si>
  <si>
    <t>Mohammad Faisol</t>
  </si>
  <si>
    <t>3514151710910003</t>
  </si>
  <si>
    <t xml:space="preserve">Krajan </t>
  </si>
  <si>
    <t>085731683160</t>
  </si>
  <si>
    <t>Permesinan</t>
  </si>
  <si>
    <t>Q13072390</t>
  </si>
  <si>
    <t>Muhammad Mifta</t>
  </si>
  <si>
    <t>3514160705910036</t>
  </si>
  <si>
    <t xml:space="preserve">Jl. Krajan II </t>
  </si>
  <si>
    <t>085649487530</t>
  </si>
  <si>
    <t>SMK Negeri 1 Purwosari</t>
  </si>
  <si>
    <t>Teknik Komputer dan Informatika</t>
  </si>
  <si>
    <t>Q13072391</t>
  </si>
  <si>
    <t>Nur Arif</t>
  </si>
  <si>
    <t>3514120404920001</t>
  </si>
  <si>
    <t>Tugusari</t>
  </si>
  <si>
    <t>3/14</t>
  </si>
  <si>
    <t>Kepulungan</t>
  </si>
  <si>
    <t>085748768670</t>
  </si>
  <si>
    <t>SMKN 1 GEMPOL</t>
  </si>
  <si>
    <t>TEKNIK MESIN</t>
  </si>
  <si>
    <t>Q13072392</t>
  </si>
  <si>
    <t>Pratama Yudha Kurniawan</t>
  </si>
  <si>
    <t>3514231108920002</t>
  </si>
  <si>
    <t>Palembon</t>
  </si>
  <si>
    <t>Rejosolor</t>
  </si>
  <si>
    <t>089658552933</t>
  </si>
  <si>
    <t>Kimia Industri</t>
  </si>
  <si>
    <t>Q13072393</t>
  </si>
  <si>
    <t xml:space="preserve">Saiful Anam  </t>
  </si>
  <si>
    <t>3514151005910001</t>
  </si>
  <si>
    <t>Jl. Pandean</t>
  </si>
  <si>
    <t>01/06</t>
  </si>
  <si>
    <t>087754303192</t>
  </si>
  <si>
    <t>SMK Darut Tauhid Bangil</t>
  </si>
  <si>
    <t>Q13072394</t>
  </si>
  <si>
    <t>Syahri Fahrudin</t>
  </si>
  <si>
    <t>3514150103930002</t>
  </si>
  <si>
    <t>Karang Panas I</t>
  </si>
  <si>
    <t>03/08</t>
  </si>
  <si>
    <t>Oro-Oro Ombo Wetan</t>
  </si>
  <si>
    <t>085331197039</t>
  </si>
  <si>
    <t>SMKN 1 Rembang</t>
  </si>
  <si>
    <t>Q13072395</t>
  </si>
  <si>
    <t>Tri Saputra Wijaya</t>
  </si>
  <si>
    <t>3514200710930001</t>
  </si>
  <si>
    <t>081937144048</t>
  </si>
  <si>
    <t>SMKN I Grati</t>
  </si>
  <si>
    <t>SMK Negeri 1 Grati</t>
  </si>
  <si>
    <t>Q13072396</t>
  </si>
  <si>
    <t>Yuyun Andriani Ningsih</t>
  </si>
  <si>
    <t>3514155507900001</t>
  </si>
  <si>
    <t>087731810614</t>
  </si>
  <si>
    <t>Q13082412</t>
  </si>
  <si>
    <t>Dian Purnomo</t>
  </si>
  <si>
    <t>3514130408930001</t>
  </si>
  <si>
    <t>Dusun Jambe</t>
  </si>
  <si>
    <t>Baujeng</t>
  </si>
  <si>
    <t>085746427867</t>
  </si>
  <si>
    <t>Q13082413</t>
  </si>
  <si>
    <t>Erwin Nuri Raharjo</t>
  </si>
  <si>
    <t>3514170901910001</t>
  </si>
  <si>
    <t>Warung Dowo Timur</t>
  </si>
  <si>
    <t>Warung Dowo</t>
  </si>
  <si>
    <t>083815213190</t>
  </si>
  <si>
    <t>TKJ</t>
  </si>
  <si>
    <t>Q13082414</t>
  </si>
  <si>
    <t>Fauzi</t>
  </si>
  <si>
    <t>3514153107920001</t>
  </si>
  <si>
    <t>Balung Paren</t>
  </si>
  <si>
    <t>085732009089</t>
  </si>
  <si>
    <t>Q13082415</t>
  </si>
  <si>
    <t>Harjono</t>
  </si>
  <si>
    <t>3514152802920003</t>
  </si>
  <si>
    <t>Badong</t>
  </si>
  <si>
    <t>087856716694</t>
  </si>
  <si>
    <t>Q13082416</t>
  </si>
  <si>
    <t>Ibnul Darojad</t>
  </si>
  <si>
    <t>3514231312920001</t>
  </si>
  <si>
    <t>085755080775</t>
  </si>
  <si>
    <t>Q13082417</t>
  </si>
  <si>
    <t>Inul Wibowo</t>
  </si>
  <si>
    <t>3514171602930001</t>
  </si>
  <si>
    <t>085755603030</t>
  </si>
  <si>
    <t>Kimia Analisis</t>
  </si>
  <si>
    <t>Q13082418</t>
  </si>
  <si>
    <t>Kiki Cahya Agung</t>
  </si>
  <si>
    <t>3514200106930001</t>
  </si>
  <si>
    <t>Dusun Karang Asem</t>
  </si>
  <si>
    <t>Karang Kliwon</t>
  </si>
  <si>
    <t>085736012568</t>
  </si>
  <si>
    <t>Q13082419</t>
  </si>
  <si>
    <t>M. Arif Muttaqin</t>
  </si>
  <si>
    <t>3514180302920002</t>
  </si>
  <si>
    <t>Jl. Pahlawan Delli</t>
  </si>
  <si>
    <t>087856709483</t>
  </si>
  <si>
    <t>SMKN 1 Purwosari</t>
  </si>
  <si>
    <t>Q13082420</t>
  </si>
  <si>
    <t>M. Sofi</t>
  </si>
  <si>
    <t>3514230601940001</t>
  </si>
  <si>
    <t>082140131105</t>
  </si>
  <si>
    <t>Q13082421</t>
  </si>
  <si>
    <t>M. Syuhadak Suprianto</t>
  </si>
  <si>
    <t>3514143112910001</t>
  </si>
  <si>
    <t>Jl. Bendosulung 166</t>
  </si>
  <si>
    <t>087856827612</t>
  </si>
  <si>
    <t>Q13082422</t>
  </si>
  <si>
    <t>Mochamad Ludfi</t>
  </si>
  <si>
    <t>3575031008930001</t>
  </si>
  <si>
    <t>081937100437</t>
  </si>
  <si>
    <t>Q13082423</t>
  </si>
  <si>
    <t>Panca Surya Kusmaryono</t>
  </si>
  <si>
    <t>3575022501930003</t>
  </si>
  <si>
    <t>Jl. Kebon Jaya</t>
  </si>
  <si>
    <t>085259151646</t>
  </si>
  <si>
    <t>Teknik Elektronika Industri</t>
  </si>
  <si>
    <t>Q13082424</t>
  </si>
  <si>
    <t>Rifan Fauzi</t>
  </si>
  <si>
    <t>3514182404930001</t>
  </si>
  <si>
    <t>Rojogunting</t>
  </si>
  <si>
    <t>085649639493</t>
  </si>
  <si>
    <t>SMAN 1 Gondangwetan</t>
  </si>
  <si>
    <t>Q13082425</t>
  </si>
  <si>
    <t>Singgih Dwi Saputro</t>
  </si>
  <si>
    <t>3575010904930001</t>
  </si>
  <si>
    <t>Jl. Hasanudin 22</t>
  </si>
  <si>
    <t>0343 7848502</t>
  </si>
  <si>
    <t>Q13082426</t>
  </si>
  <si>
    <t>Wahyu Putro Priambodo</t>
  </si>
  <si>
    <t>3514141906930003</t>
  </si>
  <si>
    <t>Ledok Utara I/56</t>
  </si>
  <si>
    <t>085755168406</t>
  </si>
  <si>
    <t>Q13092456</t>
  </si>
  <si>
    <t>Ahmad Afandi</t>
  </si>
  <si>
    <t>3514200607910003</t>
  </si>
  <si>
    <t>Dusun Tugu</t>
  </si>
  <si>
    <t>08563545961</t>
  </si>
  <si>
    <t>Q13102483</t>
  </si>
  <si>
    <t>Choiron</t>
  </si>
  <si>
    <t>3514201305890004</t>
  </si>
  <si>
    <t>Jl. Pesantren II</t>
  </si>
  <si>
    <t>02/01</t>
  </si>
  <si>
    <t>081216136892</t>
  </si>
  <si>
    <t>Q13102484</t>
  </si>
  <si>
    <t>Fatkhan</t>
  </si>
  <si>
    <t>3514112708910003</t>
  </si>
  <si>
    <t>Lingk. Jabon</t>
  </si>
  <si>
    <t>02/07</t>
  </si>
  <si>
    <t>085755139184</t>
  </si>
  <si>
    <t>Mesin Pekakas</t>
  </si>
  <si>
    <t>Q13122488</t>
  </si>
  <si>
    <t>Hapipi</t>
  </si>
  <si>
    <t>3514221407910008</t>
  </si>
  <si>
    <t>Dusun Ujung Gunung</t>
  </si>
  <si>
    <t>05/09</t>
  </si>
  <si>
    <t>Jatinego</t>
  </si>
  <si>
    <t>085736041204</t>
  </si>
  <si>
    <t>Q13122489</t>
  </si>
  <si>
    <t>Johan Rifai</t>
  </si>
  <si>
    <t>Kontrak2</t>
  </si>
  <si>
    <t>3505141105950001</t>
  </si>
  <si>
    <t>Dusun Sumbersari</t>
  </si>
  <si>
    <t>Jeblog</t>
  </si>
  <si>
    <t>085790852490</t>
  </si>
  <si>
    <t>SMK Negeri 1 Blitar</t>
  </si>
  <si>
    <t>SMK Listrik</t>
  </si>
  <si>
    <t>Q13122490</t>
  </si>
  <si>
    <t>Mohammad Azzam Muharram</t>
  </si>
  <si>
    <t>3514142006930001</t>
  </si>
  <si>
    <t>JL. Kayur No 96</t>
  </si>
  <si>
    <t>04/01</t>
  </si>
  <si>
    <t>085746960989</t>
  </si>
  <si>
    <t>R14022491</t>
  </si>
  <si>
    <t>3514131808910001</t>
  </si>
  <si>
    <t>Pasinan</t>
  </si>
  <si>
    <t>085645262303</t>
  </si>
  <si>
    <t>R14022492</t>
  </si>
  <si>
    <t>Muhtar (b)</t>
  </si>
  <si>
    <t>3514180609850004</t>
  </si>
  <si>
    <t>Karang Anyar</t>
  </si>
  <si>
    <t>03/05</t>
  </si>
  <si>
    <t>Karang Sentul</t>
  </si>
  <si>
    <t>085755365008</t>
  </si>
  <si>
    <t>R14022493</t>
  </si>
  <si>
    <t>Mukhammad Mukhlas</t>
  </si>
  <si>
    <t>3575020901880003</t>
  </si>
  <si>
    <t>Tegal Bero</t>
  </si>
  <si>
    <t>085646604005</t>
  </si>
  <si>
    <t>PM</t>
  </si>
  <si>
    <t>R14022494</t>
  </si>
  <si>
    <t>Saifudin</t>
  </si>
  <si>
    <t>3514190201930001</t>
  </si>
  <si>
    <t>Dusun Jungalang</t>
  </si>
  <si>
    <t>Wunongan Lor</t>
  </si>
  <si>
    <t>08988298233</t>
  </si>
  <si>
    <t>R14022495</t>
  </si>
  <si>
    <t>Bagus Panuntun Adi Utarya Putra</t>
  </si>
  <si>
    <t>3579012901940002</t>
  </si>
  <si>
    <t>Dusun Tinjumoyo no 76</t>
  </si>
  <si>
    <t>04/06</t>
  </si>
  <si>
    <t>Sidomulyo</t>
  </si>
  <si>
    <t>Batu</t>
  </si>
  <si>
    <t>081335609195</t>
  </si>
  <si>
    <t>Sastra Jepang</t>
  </si>
  <si>
    <t>R14032496</t>
  </si>
  <si>
    <t>Auliaillah Ilmi Rahadianto</t>
  </si>
  <si>
    <t>3578041408910003</t>
  </si>
  <si>
    <t>Krukah Utara 6/9</t>
  </si>
  <si>
    <t>Ngagel rejo</t>
  </si>
  <si>
    <t>Wonokromo</t>
  </si>
  <si>
    <t>085733145484</t>
  </si>
  <si>
    <t>Univ Airlangga</t>
  </si>
  <si>
    <t>R14032497</t>
  </si>
  <si>
    <t>Mukhammad Sumanto Adi Wijaya</t>
  </si>
  <si>
    <t>3514161810930001</t>
  </si>
  <si>
    <t>Jalan Raya Tambak Rejo No. 54</t>
  </si>
  <si>
    <t>083833237680</t>
  </si>
  <si>
    <t>R14032498</t>
  </si>
  <si>
    <t>Rizky Gerhawan</t>
  </si>
  <si>
    <t>3575012803920001</t>
  </si>
  <si>
    <t>Jalan Gatot Subroto I No. 38</t>
  </si>
  <si>
    <t>Karang Ketug</t>
  </si>
  <si>
    <t>085790825381</t>
  </si>
  <si>
    <t>R14032499</t>
  </si>
  <si>
    <t>Triyas Nurani</t>
  </si>
  <si>
    <t>3514085201930001</t>
  </si>
  <si>
    <t xml:space="preserve">Kemantren </t>
  </si>
  <si>
    <t>Martapuro</t>
  </si>
  <si>
    <t>085755282180</t>
  </si>
  <si>
    <t>SMA Negeri 1 Purwosari</t>
  </si>
  <si>
    <t>R14032501</t>
  </si>
  <si>
    <t>Alfi Nurlaili</t>
  </si>
  <si>
    <t>3514174109940001</t>
  </si>
  <si>
    <t>Desa Pleret</t>
  </si>
  <si>
    <t>Pohjrentrek</t>
  </si>
  <si>
    <t>087754386388</t>
  </si>
  <si>
    <t>Marketing</t>
  </si>
  <si>
    <t>R14032503</t>
  </si>
  <si>
    <t>Bagus Kurniawan</t>
  </si>
  <si>
    <t>3516131206930002</t>
  </si>
  <si>
    <t>Dusun kedung palem no 51</t>
  </si>
  <si>
    <t>02/04</t>
  </si>
  <si>
    <t>Sooko</t>
  </si>
  <si>
    <t>089678003093</t>
  </si>
  <si>
    <t>SMK Negeri 1 Mojokerto</t>
  </si>
  <si>
    <t>Teknik Komputer dan Jaringan</t>
  </si>
  <si>
    <t>R14032505</t>
  </si>
  <si>
    <t>Dwi Edi Iryanto</t>
  </si>
  <si>
    <t>3514140905950002</t>
  </si>
  <si>
    <t xml:space="preserve">Sidodadi </t>
  </si>
  <si>
    <t>081936883659</t>
  </si>
  <si>
    <t>SMA Darut Tauhid Bangil</t>
  </si>
  <si>
    <t>R14032506</t>
  </si>
  <si>
    <t>Eko Prasetyo</t>
  </si>
  <si>
    <t>3514141306940006</t>
  </si>
  <si>
    <t>JL. Layur</t>
  </si>
  <si>
    <t>05/01</t>
  </si>
  <si>
    <t>081937004252</t>
  </si>
  <si>
    <t>R14032507</t>
  </si>
  <si>
    <t>Fariyzal Nur Hady</t>
  </si>
  <si>
    <t>3514060405940001</t>
  </si>
  <si>
    <t>081934631595</t>
  </si>
  <si>
    <t>Teknik Kendaraan Ringan</t>
  </si>
  <si>
    <t>R14032508</t>
  </si>
  <si>
    <t>Hendik Rahman Prasetyo</t>
  </si>
  <si>
    <t>3575031504930001</t>
  </si>
  <si>
    <t>081555963966</t>
  </si>
  <si>
    <t>R14032509</t>
  </si>
  <si>
    <t>Heri Wahyudi</t>
  </si>
  <si>
    <t>3514200611940003</t>
  </si>
  <si>
    <t>Dusun Jatisari</t>
  </si>
  <si>
    <t>087754550876</t>
  </si>
  <si>
    <t>R14032510</t>
  </si>
  <si>
    <t>Imron Rosyidi</t>
  </si>
  <si>
    <t>3575021310950001</t>
  </si>
  <si>
    <t>Jl. Dr. Wahidin Sudiro Husodo</t>
  </si>
  <si>
    <t>06/03</t>
  </si>
  <si>
    <t>Purut rejo</t>
  </si>
  <si>
    <t>089635919442</t>
  </si>
  <si>
    <t>R14032511</t>
  </si>
  <si>
    <t>Khamim Romadhon</t>
  </si>
  <si>
    <t>3514201602950002</t>
  </si>
  <si>
    <t>Dusun Dawe Wetan</t>
  </si>
  <si>
    <t>03/07</t>
  </si>
  <si>
    <t>Sumber dawe sari</t>
  </si>
  <si>
    <t>082334874470</t>
  </si>
  <si>
    <t>R14032512</t>
  </si>
  <si>
    <t>Laukhil Machfud</t>
  </si>
  <si>
    <t>3514200603930006</t>
  </si>
  <si>
    <t>Parasan</t>
  </si>
  <si>
    <t>03/06</t>
  </si>
  <si>
    <t>Grati tunon</t>
  </si>
  <si>
    <t>081937168811</t>
  </si>
  <si>
    <t>R14032513</t>
  </si>
  <si>
    <t>Lilik Nadifa</t>
  </si>
  <si>
    <t>3514144512930007</t>
  </si>
  <si>
    <t>081936976058</t>
  </si>
  <si>
    <t>SMK Wachid Hasyim</t>
  </si>
  <si>
    <t>R14032514</t>
  </si>
  <si>
    <t>Lolita Awin Tamara</t>
  </si>
  <si>
    <t>3515045605950001</t>
  </si>
  <si>
    <t xml:space="preserve">Warung dowo Utara </t>
  </si>
  <si>
    <t>083833306840</t>
  </si>
  <si>
    <t>SMA Negeri 1 Kejayan</t>
  </si>
  <si>
    <t>R14032515</t>
  </si>
  <si>
    <t>M. Nuris Sobach</t>
  </si>
  <si>
    <t>3514051509950001</t>
  </si>
  <si>
    <t>Moyosari</t>
  </si>
  <si>
    <t>Jogorepuh</t>
  </si>
  <si>
    <t>085859373680</t>
  </si>
  <si>
    <t>SMK Negeri 2 Pasuruan</t>
  </si>
  <si>
    <t>R14032516</t>
  </si>
  <si>
    <t>Misbahul Munir</t>
  </si>
  <si>
    <t>3514152809930001</t>
  </si>
  <si>
    <t>Dusun Mojokopek</t>
  </si>
  <si>
    <t>085607526561</t>
  </si>
  <si>
    <t>R14032517</t>
  </si>
  <si>
    <t>Mochamad Asep</t>
  </si>
  <si>
    <t>3514171610950001</t>
  </si>
  <si>
    <t>081370160827</t>
  </si>
  <si>
    <t>Teknik Mekatronika</t>
  </si>
  <si>
    <t>R14032518</t>
  </si>
  <si>
    <t>Moh. Sabikhis Firmansyah</t>
  </si>
  <si>
    <t>3575020312940004</t>
  </si>
  <si>
    <t>Jl. Jombangan 2 A</t>
  </si>
  <si>
    <t>03/02</t>
  </si>
  <si>
    <t>085608300133</t>
  </si>
  <si>
    <t>R14032520</t>
  </si>
  <si>
    <t>Much. Ali Ridhoi</t>
  </si>
  <si>
    <t>3514141012930002</t>
  </si>
  <si>
    <t>Satak</t>
  </si>
  <si>
    <t>04/02</t>
  </si>
  <si>
    <t>081937161423</t>
  </si>
  <si>
    <t>SMK Darut Tauhid</t>
  </si>
  <si>
    <t>R14032521</t>
  </si>
  <si>
    <t>Muhammad Roziqin</t>
  </si>
  <si>
    <t>3514152509950004</t>
  </si>
  <si>
    <t>Dusun Rembang II</t>
  </si>
  <si>
    <t>085649572893</t>
  </si>
  <si>
    <t>SMK Negeri 1 Rembang</t>
  </si>
  <si>
    <t>R14032522</t>
  </si>
  <si>
    <t>Mukhamad Anas Fakhrudin</t>
  </si>
  <si>
    <t>3575020804950003</t>
  </si>
  <si>
    <t>Jl. Pasaringin</t>
  </si>
  <si>
    <t>085815532888</t>
  </si>
  <si>
    <t>R14032523</t>
  </si>
  <si>
    <t>Mukhamad Bimas Hadi Irfan</t>
  </si>
  <si>
    <t>3514201408940002</t>
  </si>
  <si>
    <t>Dusun Pandan</t>
  </si>
  <si>
    <t>01/09</t>
  </si>
  <si>
    <t>Kebon rejo</t>
  </si>
  <si>
    <t>085735212340</t>
  </si>
  <si>
    <t>SMK Negeri Winongan</t>
  </si>
  <si>
    <t>R14032524</t>
  </si>
  <si>
    <t>Mukhamad Rudi</t>
  </si>
  <si>
    <t>3575030804920001</t>
  </si>
  <si>
    <t>Jl. Trunojoyo No 96</t>
  </si>
  <si>
    <t>087810288824</t>
  </si>
  <si>
    <t>R14032525</t>
  </si>
  <si>
    <t>Mukhammad Firdaus</t>
  </si>
  <si>
    <t>3575033011940002</t>
  </si>
  <si>
    <t>Jl. Ir .H Juanda</t>
  </si>
  <si>
    <t>088805839315</t>
  </si>
  <si>
    <t>SMA Negeri 3 Pasuruan</t>
  </si>
  <si>
    <t>R14032526</t>
  </si>
  <si>
    <t>Mukhammad Habibi</t>
  </si>
  <si>
    <t>3575022604920001</t>
  </si>
  <si>
    <t>jl. Kh. Ach Dahlan 17 no 15</t>
  </si>
  <si>
    <t>07/05</t>
  </si>
  <si>
    <t>085755445504</t>
  </si>
  <si>
    <t>SMA Negeri 4 Pasuruan</t>
  </si>
  <si>
    <t>R14032527</t>
  </si>
  <si>
    <t>Mukhlasin</t>
  </si>
  <si>
    <t>3514230911940002</t>
  </si>
  <si>
    <t>Kasuran</t>
  </si>
  <si>
    <t>Rejoso lor</t>
  </si>
  <si>
    <t>087856767136</t>
  </si>
  <si>
    <t>R14032528</t>
  </si>
  <si>
    <t>3514182904940002</t>
  </si>
  <si>
    <t>Desa Murjati</t>
  </si>
  <si>
    <t>05/03</t>
  </si>
  <si>
    <t>Gondang wetan</t>
  </si>
  <si>
    <t>087754583340</t>
  </si>
  <si>
    <t>SMK Shalahudin Pasuruan</t>
  </si>
  <si>
    <t>R14032529</t>
  </si>
  <si>
    <t>Pandu Primasetyo Panoto Gomo</t>
  </si>
  <si>
    <t>3576021504940003</t>
  </si>
  <si>
    <t>Mulyosari 1/51</t>
  </si>
  <si>
    <t>Magersari</t>
  </si>
  <si>
    <t>085185843344</t>
  </si>
  <si>
    <t>SMA Negeri 2 Mojokerto</t>
  </si>
  <si>
    <t>R14032532</t>
  </si>
  <si>
    <t>Rochmad Hidayat</t>
  </si>
  <si>
    <t>3575032612930001</t>
  </si>
  <si>
    <t>01/07</t>
  </si>
  <si>
    <t>Panggung rejo</t>
  </si>
  <si>
    <t>081913902367</t>
  </si>
  <si>
    <t>SMK untung Suropati Pasuruan</t>
  </si>
  <si>
    <t>R14032533</t>
  </si>
  <si>
    <t>Samsu Rizal</t>
  </si>
  <si>
    <t>3514172104940001</t>
  </si>
  <si>
    <t>085655571361</t>
  </si>
  <si>
    <t>R14032534</t>
  </si>
  <si>
    <t>Sutejo</t>
  </si>
  <si>
    <t>3514220305930005</t>
  </si>
  <si>
    <t>Dusun Rowo</t>
  </si>
  <si>
    <t>04/04</t>
  </si>
  <si>
    <t>Rowo gempol</t>
  </si>
  <si>
    <t>089633673774</t>
  </si>
  <si>
    <t>R14032535</t>
  </si>
  <si>
    <t>Zainul Fatikh</t>
  </si>
  <si>
    <t>3514091411930001</t>
  </si>
  <si>
    <t>Dusun Glatik</t>
  </si>
  <si>
    <t>085234680397</t>
  </si>
  <si>
    <t>SMK Dewantoro Purwosari</t>
  </si>
  <si>
    <t>R14042536</t>
  </si>
  <si>
    <t>A. Fatkhur Rokhman</t>
  </si>
  <si>
    <t>3514181410920001</t>
  </si>
  <si>
    <t>Podokaton - Bayeman</t>
  </si>
  <si>
    <t>02/11</t>
  </si>
  <si>
    <t>Bayeman</t>
  </si>
  <si>
    <t>085855884443</t>
  </si>
  <si>
    <t>SMA Darut Taqwa Purwosari</t>
  </si>
  <si>
    <t>R14042537</t>
  </si>
  <si>
    <t>Achmad Taufiq Adiyansyah</t>
  </si>
  <si>
    <t>3514132308950001</t>
  </si>
  <si>
    <t>Gajah Bendo</t>
  </si>
  <si>
    <t>Gajahbendo</t>
  </si>
  <si>
    <t>089605951868</t>
  </si>
  <si>
    <t>R14042538</t>
  </si>
  <si>
    <t>Adetya Nuryahya</t>
  </si>
  <si>
    <t>3514200108940002</t>
  </si>
  <si>
    <t>085334821944</t>
  </si>
  <si>
    <t>SMA Negeri 1 Grati</t>
  </si>
  <si>
    <t>R14042540</t>
  </si>
  <si>
    <t>Akhmad Soleh</t>
  </si>
  <si>
    <t>3514230103950004</t>
  </si>
  <si>
    <t>Lirboyo</t>
  </si>
  <si>
    <t>Rejoso Lor</t>
  </si>
  <si>
    <t>087856736559</t>
  </si>
  <si>
    <t>SMK Dharmo Wirawan</t>
  </si>
  <si>
    <t>R14042541</t>
  </si>
  <si>
    <t>Akhmad Wisnu Kawirian</t>
  </si>
  <si>
    <t>3514200611930004</t>
  </si>
  <si>
    <t>087856769923</t>
  </si>
  <si>
    <t>Teknik Pengecoran Logam</t>
  </si>
  <si>
    <t>R14042542</t>
  </si>
  <si>
    <t>Angga Bagus Maulana</t>
  </si>
  <si>
    <t>3514202504940001</t>
  </si>
  <si>
    <t>Krajan II No 08</t>
  </si>
  <si>
    <t>05/02</t>
  </si>
  <si>
    <t>Cukurgondang</t>
  </si>
  <si>
    <t>081913128960</t>
  </si>
  <si>
    <t>R14042543</t>
  </si>
  <si>
    <t>Faizal Reza Nur Rochmat</t>
  </si>
  <si>
    <t>3514200810940002</t>
  </si>
  <si>
    <t>Dawe Krajan</t>
  </si>
  <si>
    <t>01/04</t>
  </si>
  <si>
    <t>Sumber Dawesari</t>
  </si>
  <si>
    <t>087856731030</t>
  </si>
  <si>
    <t>R14042544</t>
  </si>
  <si>
    <t>Hariadi</t>
  </si>
  <si>
    <t>3575021907940003</t>
  </si>
  <si>
    <t>JL. Hangtuah 10</t>
  </si>
  <si>
    <t>083833104427</t>
  </si>
  <si>
    <t>R14042545</t>
  </si>
  <si>
    <t>Isya Marta Riyanto</t>
  </si>
  <si>
    <t>3514202903950001</t>
  </si>
  <si>
    <t>Tunon</t>
  </si>
  <si>
    <t>085791956496</t>
  </si>
  <si>
    <t>R14042546</t>
  </si>
  <si>
    <t xml:space="preserve">Lailatul Fitriah  </t>
  </si>
  <si>
    <t>3575014104940003</t>
  </si>
  <si>
    <t>Dusun Pancen</t>
  </si>
  <si>
    <t>087754585357</t>
  </si>
  <si>
    <t>R14042547</t>
  </si>
  <si>
    <t>M. Khoilun Achadi</t>
  </si>
  <si>
    <t>3514132706940002</t>
  </si>
  <si>
    <t>Kedungaron</t>
  </si>
  <si>
    <t>087856798348</t>
  </si>
  <si>
    <t>R14042548</t>
  </si>
  <si>
    <t>M. Irman Muntasor</t>
  </si>
  <si>
    <t>3575030105950001</t>
  </si>
  <si>
    <t>JL. Patiunus Gg X/14</t>
  </si>
  <si>
    <t>085755333858</t>
  </si>
  <si>
    <t>R14042549</t>
  </si>
  <si>
    <t>M. Nur Soleh Pamungkas</t>
  </si>
  <si>
    <t>3575011904950002</t>
  </si>
  <si>
    <t>082330003003</t>
  </si>
  <si>
    <t>R14042550</t>
  </si>
  <si>
    <t xml:space="preserve">Misbahul Munir  </t>
  </si>
  <si>
    <t>3514151604940001</t>
  </si>
  <si>
    <t>Sembon Selatan</t>
  </si>
  <si>
    <t>Kedung banteng</t>
  </si>
  <si>
    <t>082334874024</t>
  </si>
  <si>
    <t>SMK Negeri Rembang</t>
  </si>
  <si>
    <t>R14042553</t>
  </si>
  <si>
    <t>Moch. Cholis Santoso</t>
  </si>
  <si>
    <t>3575012312950003</t>
  </si>
  <si>
    <t>Jl. Slamet Riyadi Gg 5</t>
  </si>
  <si>
    <t>083833233767</t>
  </si>
  <si>
    <t>R14042554</t>
  </si>
  <si>
    <t>Mochamad Latif Nur</t>
  </si>
  <si>
    <t>3514150508940001</t>
  </si>
  <si>
    <t>085854441885</t>
  </si>
  <si>
    <t>R14042555</t>
  </si>
  <si>
    <t>Mochamad Makruf</t>
  </si>
  <si>
    <t>JL. Sultan Agung II</t>
  </si>
  <si>
    <t>06/05</t>
  </si>
  <si>
    <t>08993882057</t>
  </si>
  <si>
    <t>R14042556</t>
  </si>
  <si>
    <t>Mokhammad Ariyanto</t>
  </si>
  <si>
    <t>3514161010940002</t>
  </si>
  <si>
    <t>Ngempit</t>
  </si>
  <si>
    <t>083833339022</t>
  </si>
  <si>
    <t>R14042557</t>
  </si>
  <si>
    <t>Muchammad Makhfudz Ridho</t>
  </si>
  <si>
    <t>3575031306940003</t>
  </si>
  <si>
    <t>JL. Candi Borobudur 2 Blok C No 2</t>
  </si>
  <si>
    <t>04/07</t>
  </si>
  <si>
    <t>083833832558</t>
  </si>
  <si>
    <t>R14042558</t>
  </si>
  <si>
    <t>Muh. Yazid Khoiron</t>
  </si>
  <si>
    <t>3514192607930002</t>
  </si>
  <si>
    <t xml:space="preserve">Dusun Ngayon </t>
  </si>
  <si>
    <t>Kandung</t>
  </si>
  <si>
    <t>081555924038</t>
  </si>
  <si>
    <t>R14042559</t>
  </si>
  <si>
    <t>Muhammad Gusyaefi</t>
  </si>
  <si>
    <t>3514161506940003</t>
  </si>
  <si>
    <t>Getas</t>
  </si>
  <si>
    <t>089677839938</t>
  </si>
  <si>
    <t>SMK Muhammadiyah 1 Pasuruan</t>
  </si>
  <si>
    <t>R14042560</t>
  </si>
  <si>
    <t>Muhammad Ridwan</t>
  </si>
  <si>
    <t>3514230801950001</t>
  </si>
  <si>
    <t>Dusun Lirboyo</t>
  </si>
  <si>
    <t>081937168511</t>
  </si>
  <si>
    <t>R14042561</t>
  </si>
  <si>
    <t>Muhammad Shobirin</t>
  </si>
  <si>
    <t>3526160112940001</t>
  </si>
  <si>
    <t>KMP Bepoloh</t>
  </si>
  <si>
    <t>Kolla</t>
  </si>
  <si>
    <t>Modung</t>
  </si>
  <si>
    <t>085204232922</t>
  </si>
  <si>
    <t>R14042562</t>
  </si>
  <si>
    <t>Muhammad Zamroni</t>
  </si>
  <si>
    <t>3514142606930003</t>
  </si>
  <si>
    <t>JL. Bendosulung 59</t>
  </si>
  <si>
    <t>087846100606</t>
  </si>
  <si>
    <t>MA Darussalam Beji</t>
  </si>
  <si>
    <t>R14042563</t>
  </si>
  <si>
    <t>Muhammad Zubayri</t>
  </si>
  <si>
    <t>3514150408930003</t>
  </si>
  <si>
    <t>Pajaran</t>
  </si>
  <si>
    <t>087851199041</t>
  </si>
  <si>
    <t>SMK Negeri Rembang Pasuruan</t>
  </si>
  <si>
    <t>R14042565</t>
  </si>
  <si>
    <t>Rakhmad Hidayat</t>
  </si>
  <si>
    <t>3514181302940002</t>
  </si>
  <si>
    <t>Sumber rejo</t>
  </si>
  <si>
    <t>Gondang rejo</t>
  </si>
  <si>
    <t>083833811316</t>
  </si>
  <si>
    <t>R14042566</t>
  </si>
  <si>
    <t>Slamet Agus Riyanto</t>
  </si>
  <si>
    <t>3575031408950004</t>
  </si>
  <si>
    <t>Doropayung</t>
  </si>
  <si>
    <t>085233241007</t>
  </si>
  <si>
    <t>R14042567</t>
  </si>
  <si>
    <t>Slamet Raharjo</t>
  </si>
  <si>
    <t>3514201512930003</t>
  </si>
  <si>
    <t>Dawe Kulon</t>
  </si>
  <si>
    <t>085755295130</t>
  </si>
  <si>
    <t>R14042568</t>
  </si>
  <si>
    <t>Syaiful Arif</t>
  </si>
  <si>
    <t>3514151707940002</t>
  </si>
  <si>
    <t>085706023233</t>
  </si>
  <si>
    <t>R14042569</t>
  </si>
  <si>
    <t>Timbul Fitriono</t>
  </si>
  <si>
    <t>3514230403950002</t>
  </si>
  <si>
    <t>Ploso Toyaning</t>
  </si>
  <si>
    <t>Toyaning</t>
  </si>
  <si>
    <t>087856734801</t>
  </si>
  <si>
    <t>R14042570</t>
  </si>
  <si>
    <t>Wahyu Ardiansyah</t>
  </si>
  <si>
    <t>3514232007950002</t>
  </si>
  <si>
    <t>07/01</t>
  </si>
  <si>
    <t>Jarangan</t>
  </si>
  <si>
    <t>081937097114</t>
  </si>
  <si>
    <t>R14042572</t>
  </si>
  <si>
    <t>Cindy Lusita Novella</t>
  </si>
  <si>
    <t>3573044507920001</t>
  </si>
  <si>
    <t>Jl. Gadang VII / 10 B</t>
  </si>
  <si>
    <t>11/01</t>
  </si>
  <si>
    <t>Gadang</t>
  </si>
  <si>
    <t>Jl. Nanas no 01</t>
  </si>
  <si>
    <t>085755536009</t>
  </si>
  <si>
    <t>R14042573</t>
  </si>
  <si>
    <t>Priyo Jatmiko</t>
  </si>
  <si>
    <t>3515162608820002</t>
  </si>
  <si>
    <t>Jl. Nusantara V/20 Wismasari</t>
  </si>
  <si>
    <t>Semambung</t>
  </si>
  <si>
    <t>Mutiara Citra Asri</t>
  </si>
  <si>
    <t>08123546859</t>
  </si>
  <si>
    <t>Institut Teknologi Sepuluh Nopember Surabaya</t>
  </si>
  <si>
    <t>Teknik Kimia</t>
  </si>
  <si>
    <t>R14042574</t>
  </si>
  <si>
    <t>Fajri Fahrur Rozi</t>
  </si>
  <si>
    <t>3575020304930002</t>
  </si>
  <si>
    <t>Jl. Jambangan III No 29</t>
  </si>
  <si>
    <t>085755007006</t>
  </si>
  <si>
    <t>R14042575</t>
  </si>
  <si>
    <t>M. Sofuan</t>
  </si>
  <si>
    <t>3514142908920002</t>
  </si>
  <si>
    <t>Dusun Krian</t>
  </si>
  <si>
    <t>01/10</t>
  </si>
  <si>
    <t>085733527290</t>
  </si>
  <si>
    <t>R14042576</t>
  </si>
  <si>
    <t>Moch Muslikhin</t>
  </si>
  <si>
    <t>3514141201930002</t>
  </si>
  <si>
    <t>085791241466</t>
  </si>
  <si>
    <t>SMK ahmad Yani Bangil</t>
  </si>
  <si>
    <t>R14042577</t>
  </si>
  <si>
    <t>Muslichul Alimin</t>
  </si>
  <si>
    <t>3514110308870003</t>
  </si>
  <si>
    <t>Dusung Bangajang</t>
  </si>
  <si>
    <t>Kebon Waris</t>
  </si>
  <si>
    <t>085736003881</t>
  </si>
  <si>
    <t>R14042578</t>
  </si>
  <si>
    <t>Sinta</t>
  </si>
  <si>
    <t>3575015702920002</t>
  </si>
  <si>
    <t>083833838822</t>
  </si>
  <si>
    <t>Analisis Kimia</t>
  </si>
  <si>
    <t>R14042579</t>
  </si>
  <si>
    <t>Zanuar Ismail</t>
  </si>
  <si>
    <t>3514142102920002</t>
  </si>
  <si>
    <t>JL. RA Kartini</t>
  </si>
  <si>
    <t>081936962945</t>
  </si>
  <si>
    <t>SMA Negeri 1 Bangil</t>
  </si>
  <si>
    <t>R14052580</t>
  </si>
  <si>
    <t>Mukhamad Rofi'i</t>
  </si>
  <si>
    <t>3514202108910001</t>
  </si>
  <si>
    <t xml:space="preserve">Dusun pesantren </t>
  </si>
  <si>
    <t>Karang Klliwon</t>
  </si>
  <si>
    <t>083830931160</t>
  </si>
  <si>
    <t>R14052581</t>
  </si>
  <si>
    <t>Achmad Efendik Widiyanto</t>
  </si>
  <si>
    <t>3514221607940001</t>
  </si>
  <si>
    <t>Semendung timur</t>
  </si>
  <si>
    <t>01/11</t>
  </si>
  <si>
    <t>085790906252</t>
  </si>
  <si>
    <t>R14052582</t>
  </si>
  <si>
    <t>Adhimas Bima Andhika</t>
  </si>
  <si>
    <t>3515082907950002</t>
  </si>
  <si>
    <t>Kutuk Barat</t>
  </si>
  <si>
    <t>15/03</t>
  </si>
  <si>
    <t>083831388897</t>
  </si>
  <si>
    <t>SMA Cendekia Sidoarjo</t>
  </si>
  <si>
    <t>R14052585</t>
  </si>
  <si>
    <t>Muhammad Subkhan Syariffudin</t>
  </si>
  <si>
    <t>3514152712940002</t>
  </si>
  <si>
    <t>Krian</t>
  </si>
  <si>
    <t>02/12</t>
  </si>
  <si>
    <t>085608639906</t>
  </si>
  <si>
    <t>R14052586</t>
  </si>
  <si>
    <t>Mustakim</t>
  </si>
  <si>
    <t>3514153007920001</t>
  </si>
  <si>
    <t>085815512228</t>
  </si>
  <si>
    <t>R14052587</t>
  </si>
  <si>
    <t>Prasetya Wijanarko</t>
  </si>
  <si>
    <t>3575022903950004</t>
  </si>
  <si>
    <t>JL. KH Achmad Dahlan</t>
  </si>
  <si>
    <t>087754330553</t>
  </si>
  <si>
    <t>R14052588</t>
  </si>
  <si>
    <t>Okta Putra Anggara</t>
  </si>
  <si>
    <t>3505170210940001</t>
  </si>
  <si>
    <t>Jl. Samanhudi No 149</t>
  </si>
  <si>
    <t>Beru</t>
  </si>
  <si>
    <t>BLitar</t>
  </si>
  <si>
    <t>Penumbuhan</t>
  </si>
  <si>
    <t>085706547382</t>
  </si>
  <si>
    <t>SMKN 1 Blitar</t>
  </si>
  <si>
    <t>R14052589</t>
  </si>
  <si>
    <t>Akhmad Ma'ruf</t>
  </si>
  <si>
    <t>3514150208900002</t>
  </si>
  <si>
    <t xml:space="preserve">Dusun ketapan </t>
  </si>
  <si>
    <t>085755447271</t>
  </si>
  <si>
    <t>Teknik Mesin Otomotif</t>
  </si>
  <si>
    <t>R14052590</t>
  </si>
  <si>
    <t>Akhmad Wandi</t>
  </si>
  <si>
    <t>3514191507850004</t>
  </si>
  <si>
    <t>Dusun Satak</t>
  </si>
  <si>
    <t>085815337844</t>
  </si>
  <si>
    <t>R14052591</t>
  </si>
  <si>
    <t>Fahmi Adam</t>
  </si>
  <si>
    <t>3575022508930004</t>
  </si>
  <si>
    <t>Jl. Margo Taruno</t>
  </si>
  <si>
    <t>085731363001</t>
  </si>
  <si>
    <t>R14052592</t>
  </si>
  <si>
    <t>Ismail Basyari</t>
  </si>
  <si>
    <t>3575031006920001</t>
  </si>
  <si>
    <t>Jl. Patimura Gg IV</t>
  </si>
  <si>
    <t>085755566368</t>
  </si>
  <si>
    <t>R14052593</t>
  </si>
  <si>
    <t>Iwan Setyo Budi</t>
  </si>
  <si>
    <t>3514082304850002</t>
  </si>
  <si>
    <t>Sengon Agung</t>
  </si>
  <si>
    <t>085755737549</t>
  </si>
  <si>
    <t>SMU Negeri 1 Purwosari</t>
  </si>
  <si>
    <t>R14062595</t>
  </si>
  <si>
    <t>Linda Kristya Ningrum</t>
  </si>
  <si>
    <t>3514154710930002</t>
  </si>
  <si>
    <t>Jl.Sukorejo</t>
  </si>
  <si>
    <t>Watulunyu</t>
  </si>
  <si>
    <t>081936842939</t>
  </si>
  <si>
    <t>MA Ma'arif</t>
  </si>
  <si>
    <t>R14062596</t>
  </si>
  <si>
    <t>3575031312920001</t>
  </si>
  <si>
    <t>JL. MT Haryono Gg 18 No 30</t>
  </si>
  <si>
    <t>Bugul lor</t>
  </si>
  <si>
    <t>Panggung grejo</t>
  </si>
  <si>
    <t>087810200700</t>
  </si>
  <si>
    <t>MA Al furqon Pasuruan</t>
  </si>
  <si>
    <t>R14062597</t>
  </si>
  <si>
    <t>Luluk Fikriyah</t>
  </si>
  <si>
    <t>3514156010940001</t>
  </si>
  <si>
    <t>Dusun Pandean</t>
  </si>
  <si>
    <t>085646519971</t>
  </si>
  <si>
    <t>R14062598</t>
  </si>
  <si>
    <t>Mohammad Khusaeni</t>
  </si>
  <si>
    <t>3514130202940001</t>
  </si>
  <si>
    <t>Jl. STM trisakti NO 21</t>
  </si>
  <si>
    <t>10/04</t>
  </si>
  <si>
    <t>087754476758</t>
  </si>
  <si>
    <t>R14062599</t>
  </si>
  <si>
    <t>Nia Wulandari</t>
  </si>
  <si>
    <t>3575014107960088</t>
  </si>
  <si>
    <t>Jl. Kalimantan IV</t>
  </si>
  <si>
    <t>085745907344</t>
  </si>
  <si>
    <t>R14062600</t>
  </si>
  <si>
    <t>Puguh</t>
  </si>
  <si>
    <t>3575022108950003</t>
  </si>
  <si>
    <t>Jl. Panglima Sudirman Gg 11</t>
  </si>
  <si>
    <t>081936988056</t>
  </si>
  <si>
    <t>R14062601</t>
  </si>
  <si>
    <t>Sulaiman Saifuddin</t>
  </si>
  <si>
    <t>3514230607940001</t>
  </si>
  <si>
    <t>Puritan</t>
  </si>
  <si>
    <t>087754382845</t>
  </si>
  <si>
    <t>R14062602</t>
  </si>
  <si>
    <t>Achmad Abassyahil</t>
  </si>
  <si>
    <t>3514152703960003</t>
  </si>
  <si>
    <t>085604091064</t>
  </si>
  <si>
    <t>SMK Negeri 1 Bangil</t>
  </si>
  <si>
    <t>Teknik tenaga listrik</t>
  </si>
  <si>
    <t>R14062603</t>
  </si>
  <si>
    <t>Andik Prayugo</t>
  </si>
  <si>
    <t>3514132311950001</t>
  </si>
  <si>
    <t xml:space="preserve">Dusun Kedungaron </t>
  </si>
  <si>
    <t>082333100964</t>
  </si>
  <si>
    <t>R14062604</t>
  </si>
  <si>
    <t xml:space="preserve">Arifin  </t>
  </si>
  <si>
    <t>3514151602960006</t>
  </si>
  <si>
    <t>Rembang I</t>
  </si>
  <si>
    <t>083852436423</t>
  </si>
  <si>
    <t>SMK Negeri rembang</t>
  </si>
  <si>
    <t>Teknik Kimia Industri</t>
  </si>
  <si>
    <t>R14062605</t>
  </si>
  <si>
    <t>Aris Firmansyah</t>
  </si>
  <si>
    <t>3514152509950001</t>
  </si>
  <si>
    <t>087846250063</t>
  </si>
  <si>
    <t>R14062606</t>
  </si>
  <si>
    <t>Irfan</t>
  </si>
  <si>
    <t>3514150808960003</t>
  </si>
  <si>
    <t>089607052560</t>
  </si>
  <si>
    <t>R14062607</t>
  </si>
  <si>
    <t>Jefri Sugianto</t>
  </si>
  <si>
    <t>Jatiroto</t>
  </si>
  <si>
    <t>3514171903910001</t>
  </si>
  <si>
    <t>Dusun Susukan</t>
  </si>
  <si>
    <t>Susukan Rejo</t>
  </si>
  <si>
    <t>089678147294</t>
  </si>
  <si>
    <t>R14062608</t>
  </si>
  <si>
    <t>Kharisma Sandi Kelana</t>
  </si>
  <si>
    <t>3505216809960001</t>
  </si>
  <si>
    <t>Mojokopek Timur</t>
  </si>
  <si>
    <t>087856823817</t>
  </si>
  <si>
    <t>R14062609</t>
  </si>
  <si>
    <t>Khoirulloh</t>
  </si>
  <si>
    <t>3514151201940007</t>
  </si>
  <si>
    <t>Kanigoro II</t>
  </si>
  <si>
    <t>Kanigoro</t>
  </si>
  <si>
    <t>085655880832</t>
  </si>
  <si>
    <t>R14062610</t>
  </si>
  <si>
    <t>M. Ali Khowas</t>
  </si>
  <si>
    <t>3514150707950001</t>
  </si>
  <si>
    <t>085785207202</t>
  </si>
  <si>
    <t>R14062611</t>
  </si>
  <si>
    <t>M. Jakfar Sodik</t>
  </si>
  <si>
    <t>3514150807930002</t>
  </si>
  <si>
    <t>085649998868</t>
  </si>
  <si>
    <t>R14062612</t>
  </si>
  <si>
    <t>M. Khafid Imroul Qois</t>
  </si>
  <si>
    <t>3514141606950002</t>
  </si>
  <si>
    <t>Jl. Tengiri 505</t>
  </si>
  <si>
    <t>07/03</t>
  </si>
  <si>
    <t>Bendo Mungal</t>
  </si>
  <si>
    <t>085785137852</t>
  </si>
  <si>
    <t>R14062613</t>
  </si>
  <si>
    <t>M. Nur Salim</t>
  </si>
  <si>
    <t>3514131105960001</t>
  </si>
  <si>
    <t>Bengok Utara</t>
  </si>
  <si>
    <t>089678267612</t>
  </si>
  <si>
    <t>Teknik Listrik</t>
  </si>
  <si>
    <t>R14062614</t>
  </si>
  <si>
    <t>M. Septyan Alif Utama</t>
  </si>
  <si>
    <t>3514142809930004</t>
  </si>
  <si>
    <t>Bendosulung no 73</t>
  </si>
  <si>
    <t>081937160336</t>
  </si>
  <si>
    <t>R14062615</t>
  </si>
  <si>
    <t>Mas Aji Pangestu</t>
  </si>
  <si>
    <t>3514142408950002</t>
  </si>
  <si>
    <t>Jl. Mangggis 39</t>
  </si>
  <si>
    <t>081913449017</t>
  </si>
  <si>
    <t>R14062616</t>
  </si>
  <si>
    <t>Mochamad Subchan</t>
  </si>
  <si>
    <t>3514151010950003</t>
  </si>
  <si>
    <t>Bunut selatan</t>
  </si>
  <si>
    <t>03/04</t>
  </si>
  <si>
    <t>083833239206</t>
  </si>
  <si>
    <t>R14062617</t>
  </si>
  <si>
    <t>Mohammad Hafi Asyari</t>
  </si>
  <si>
    <t>3514140711950001</t>
  </si>
  <si>
    <t>Mendalan No 318</t>
  </si>
  <si>
    <t>085645025125</t>
  </si>
  <si>
    <t>R14062618</t>
  </si>
  <si>
    <t>Muchamad Hofarul Khabibi</t>
  </si>
  <si>
    <t>3514132004960004</t>
  </si>
  <si>
    <t>Karanglo</t>
  </si>
  <si>
    <t>089686239096</t>
  </si>
  <si>
    <t>R14062619</t>
  </si>
  <si>
    <t>Muhamad Rio Syamsudin</t>
  </si>
  <si>
    <t>3515051502960003</t>
  </si>
  <si>
    <t>Jl. Masjid</t>
  </si>
  <si>
    <t>089678415117</t>
  </si>
  <si>
    <t>R14062620</t>
  </si>
  <si>
    <t>Muhammad Agung Kurniawan</t>
  </si>
  <si>
    <t>3515051205960001</t>
  </si>
  <si>
    <t>089676087607</t>
  </si>
  <si>
    <t>R14062621</t>
  </si>
  <si>
    <t>Muhammad Ilham Akbar</t>
  </si>
  <si>
    <t>3514150112940002</t>
  </si>
  <si>
    <t>Kangkungan</t>
  </si>
  <si>
    <t>Siyar</t>
  </si>
  <si>
    <t>081936916444</t>
  </si>
  <si>
    <t>R14062622</t>
  </si>
  <si>
    <t>Muhammad Syaifudin</t>
  </si>
  <si>
    <t>3514141412950002</t>
  </si>
  <si>
    <t>03434943580</t>
  </si>
  <si>
    <t>R14062623</t>
  </si>
  <si>
    <t>Mukhammad Khoirul Amin</t>
  </si>
  <si>
    <t>3515052209950002</t>
  </si>
  <si>
    <t>Kedung cangkring</t>
  </si>
  <si>
    <t>085645311002</t>
  </si>
  <si>
    <t>R14062624</t>
  </si>
  <si>
    <t xml:space="preserve">Nasihudin  </t>
  </si>
  <si>
    <t>3514150107950004</t>
  </si>
  <si>
    <t>Kalisangit</t>
  </si>
  <si>
    <t>Krengih</t>
  </si>
  <si>
    <t>08987043788</t>
  </si>
  <si>
    <t>R14062625</t>
  </si>
  <si>
    <t>Ninuk Indasari</t>
  </si>
  <si>
    <t>3514154409950001</t>
  </si>
  <si>
    <t>083833384711</t>
  </si>
  <si>
    <t>R14062626</t>
  </si>
  <si>
    <t xml:space="preserve">Nur Holis  </t>
  </si>
  <si>
    <t>3514150605950002</t>
  </si>
  <si>
    <t>087810207108</t>
  </si>
  <si>
    <t>R14062627</t>
  </si>
  <si>
    <t>Oky Dwi Saputra</t>
  </si>
  <si>
    <t>3514132510950004</t>
  </si>
  <si>
    <t>Dusun Talangan</t>
  </si>
  <si>
    <t>13/06</t>
  </si>
  <si>
    <t>081937001667</t>
  </si>
  <si>
    <t>R14062628</t>
  </si>
  <si>
    <t>Rifqi Setiawan</t>
  </si>
  <si>
    <t>3514111703960003</t>
  </si>
  <si>
    <t>Dusun Tudan</t>
  </si>
  <si>
    <t>Kemiri sewu</t>
  </si>
  <si>
    <t>089675650814</t>
  </si>
  <si>
    <t>R14062629</t>
  </si>
  <si>
    <t>Rina Dewi Lestari</t>
  </si>
  <si>
    <t>3514205501940003</t>
  </si>
  <si>
    <t>089677505032</t>
  </si>
  <si>
    <t>R14062630</t>
  </si>
  <si>
    <t>Rio Efendi</t>
  </si>
  <si>
    <t>3514142009940005</t>
  </si>
  <si>
    <t>Citra Karya No 247</t>
  </si>
  <si>
    <t>07/04</t>
  </si>
  <si>
    <t>085646053369</t>
  </si>
  <si>
    <t>R14062631</t>
  </si>
  <si>
    <t>Ririn Khamidah</t>
  </si>
  <si>
    <t>3514156802950003</t>
  </si>
  <si>
    <t>087810204044</t>
  </si>
  <si>
    <t>R14062632</t>
  </si>
  <si>
    <t>Ririn Mujiati</t>
  </si>
  <si>
    <t>3514156703960001</t>
  </si>
  <si>
    <t>Mojokopek</t>
  </si>
  <si>
    <t>089658539865</t>
  </si>
  <si>
    <t>R14062633</t>
  </si>
  <si>
    <t>Riza Wahyuningtias</t>
  </si>
  <si>
    <t>3575034811940001</t>
  </si>
  <si>
    <t>Jl. Imam Bonjol No 17</t>
  </si>
  <si>
    <t>085746109551</t>
  </si>
  <si>
    <t>R14062634</t>
  </si>
  <si>
    <t>Robi' Sumbara</t>
  </si>
  <si>
    <t>3514141511950005</t>
  </si>
  <si>
    <t>Jl. Bader 390</t>
  </si>
  <si>
    <t>089676059179</t>
  </si>
  <si>
    <t>R14062635</t>
  </si>
  <si>
    <t>Sri Wahyuningsih</t>
  </si>
  <si>
    <t>3514156606950001</t>
  </si>
  <si>
    <t>Jl. Ronini No 88</t>
  </si>
  <si>
    <t>Oro-oro Ombo wetan</t>
  </si>
  <si>
    <t>085755005912</t>
  </si>
  <si>
    <t>R14062636</t>
  </si>
  <si>
    <t xml:space="preserve">Sugianto  </t>
  </si>
  <si>
    <t>3514141004960002</t>
  </si>
  <si>
    <t>087810273410</t>
  </si>
  <si>
    <t>R14062637</t>
  </si>
  <si>
    <t xml:space="preserve">Syafi Udin  </t>
  </si>
  <si>
    <t>3514080704960002</t>
  </si>
  <si>
    <t>Dusun Bakalan</t>
  </si>
  <si>
    <t>085785215373</t>
  </si>
  <si>
    <t>R14062638</t>
  </si>
  <si>
    <t>Wildanur Robert</t>
  </si>
  <si>
    <t>3514151501960001</t>
  </si>
  <si>
    <t xml:space="preserve">Ketimang </t>
  </si>
  <si>
    <t>085335642460</t>
  </si>
  <si>
    <t>R14062640</t>
  </si>
  <si>
    <t>Agustin Liawati</t>
  </si>
  <si>
    <t>3519097108950002</t>
  </si>
  <si>
    <t>Teguhan</t>
  </si>
  <si>
    <t>Jiwan</t>
  </si>
  <si>
    <t>Pakujoyo RT 08 Rw 01</t>
  </si>
  <si>
    <t>081803400884</t>
  </si>
  <si>
    <t>Wearnes Education Center</t>
  </si>
  <si>
    <t>Digital Marketing Customer Service</t>
  </si>
  <si>
    <t>R14062641</t>
  </si>
  <si>
    <t>Erika Anindia Putri</t>
  </si>
  <si>
    <t>3519135900990004</t>
  </si>
  <si>
    <t>Dusun Krebet</t>
  </si>
  <si>
    <t>Krebet</t>
  </si>
  <si>
    <t>Pilang kenceng</t>
  </si>
  <si>
    <t>085649034630</t>
  </si>
  <si>
    <t>R14062642</t>
  </si>
  <si>
    <t>Tetty Prawitasari</t>
  </si>
  <si>
    <t>Tangerang</t>
  </si>
  <si>
    <t>3521105801950005</t>
  </si>
  <si>
    <t>Gg Kenongo</t>
  </si>
  <si>
    <t>Gelung</t>
  </si>
  <si>
    <t>Paron</t>
  </si>
  <si>
    <t>Ngawi</t>
  </si>
  <si>
    <t>085853241405</t>
  </si>
  <si>
    <t>R14072645</t>
  </si>
  <si>
    <t>Maya Latifatul 'Azizah</t>
  </si>
  <si>
    <t>Tulungagung</t>
  </si>
  <si>
    <t>3504136807940002</t>
  </si>
  <si>
    <t>Dusun Sumberagung</t>
  </si>
  <si>
    <t>Sumberagung</t>
  </si>
  <si>
    <t>Rejotangan</t>
  </si>
  <si>
    <t>Desa Latek</t>
  </si>
  <si>
    <t>085791172173</t>
  </si>
  <si>
    <t>SMKN 2 Blitar</t>
  </si>
  <si>
    <t>Administrasi Perkantoran</t>
  </si>
  <si>
    <t>R14072646</t>
  </si>
  <si>
    <t>Mukhammad Makhrus Hafid</t>
  </si>
  <si>
    <t>3575030508920003</t>
  </si>
  <si>
    <t>089678458481</t>
  </si>
  <si>
    <t>MA Al Masyhur</t>
  </si>
  <si>
    <t>R14072647</t>
  </si>
  <si>
    <t>Nurul Sri Astutik</t>
  </si>
  <si>
    <t>3575036605950001</t>
  </si>
  <si>
    <t>Jl. Trunojoyo</t>
  </si>
  <si>
    <t>085790734161</t>
  </si>
  <si>
    <t>R14072648</t>
  </si>
  <si>
    <t>Ritna Nofitasari Putri</t>
  </si>
  <si>
    <t>3514205511940001</t>
  </si>
  <si>
    <t>Dusun Krawan</t>
  </si>
  <si>
    <t>081335129298</t>
  </si>
  <si>
    <t>R14072649</t>
  </si>
  <si>
    <t>Vendhi Dwi Putranto</t>
  </si>
  <si>
    <t>3575020708940001</t>
  </si>
  <si>
    <t>Jl. Panglima Sudirman 17/ Kav 18</t>
  </si>
  <si>
    <t>089647976641</t>
  </si>
  <si>
    <t>R14072650</t>
  </si>
  <si>
    <t>Wima Reza Permata Taqwa</t>
  </si>
  <si>
    <t>3575030102930002</t>
  </si>
  <si>
    <t>Perumahan Sekar indah II Blok U No 03</t>
  </si>
  <si>
    <t>085790954181</t>
  </si>
  <si>
    <t>R14072651</t>
  </si>
  <si>
    <t>Ahmad Fudloli</t>
  </si>
  <si>
    <t>3514232403920001</t>
  </si>
  <si>
    <t>Karang pandan</t>
  </si>
  <si>
    <t>Karang Pandan</t>
  </si>
  <si>
    <t>085790600412</t>
  </si>
  <si>
    <t>MA Darul Ulum</t>
  </si>
  <si>
    <t>R14072652</t>
  </si>
  <si>
    <t>Arief Sunandar</t>
  </si>
  <si>
    <t>3575020912910001</t>
  </si>
  <si>
    <t>Jl. Laks martadinata no 36</t>
  </si>
  <si>
    <t>087754443421</t>
  </si>
  <si>
    <t>R14072653</t>
  </si>
  <si>
    <t>Muhamad Farizal</t>
  </si>
  <si>
    <t>Martapura</t>
  </si>
  <si>
    <t>3514140511910002</t>
  </si>
  <si>
    <t>Mindi</t>
  </si>
  <si>
    <t>085755022416</t>
  </si>
  <si>
    <t>R14072654</t>
  </si>
  <si>
    <t>Mukhammad Arif Saputra</t>
  </si>
  <si>
    <t>3575022306940001</t>
  </si>
  <si>
    <t>Jl. Rw Monginsidi</t>
  </si>
  <si>
    <t>Kebon agung</t>
  </si>
  <si>
    <t>085231558200</t>
  </si>
  <si>
    <t>Teknik Elektronika industri</t>
  </si>
  <si>
    <t>R14072655</t>
  </si>
  <si>
    <t>Sakti Dana Ristanto</t>
  </si>
  <si>
    <t>3514112403940001</t>
  </si>
  <si>
    <t>Perum Asabri</t>
  </si>
  <si>
    <t>01/13</t>
  </si>
  <si>
    <t>085755280303</t>
  </si>
  <si>
    <t>R14072657</t>
  </si>
  <si>
    <t>Ahmad Muizz Mukti</t>
  </si>
  <si>
    <t>3575012208940001</t>
  </si>
  <si>
    <t>Jl. Kalimantan no 05</t>
  </si>
  <si>
    <t>085230044427</t>
  </si>
  <si>
    <t>Teknik Pendingin</t>
  </si>
  <si>
    <t>R14072659</t>
  </si>
  <si>
    <t>Akhmad Makhali</t>
  </si>
  <si>
    <t>3514232911950003</t>
  </si>
  <si>
    <t>087810248020</t>
  </si>
  <si>
    <t>SMK Untung Surapati Pasuruan</t>
  </si>
  <si>
    <t>Instalasi Tenaga Listrik</t>
  </si>
  <si>
    <t>R14072660</t>
  </si>
  <si>
    <t>Akhmad Muzayyin</t>
  </si>
  <si>
    <t>3514182502950001</t>
  </si>
  <si>
    <t>Karang anyar</t>
  </si>
  <si>
    <t>Karang sentul</t>
  </si>
  <si>
    <t>085706007038</t>
  </si>
  <si>
    <t>R14072661</t>
  </si>
  <si>
    <t>Alfiyah</t>
  </si>
  <si>
    <t>3514146603960002</t>
  </si>
  <si>
    <t>Jl. Kakap Kalikunting</t>
  </si>
  <si>
    <t>12/06</t>
  </si>
  <si>
    <t>083833731305</t>
  </si>
  <si>
    <t>R14072662</t>
  </si>
  <si>
    <t>Eko Bayu Nugroho</t>
  </si>
  <si>
    <t>Salatiga</t>
  </si>
  <si>
    <t>3373013004950001</t>
  </si>
  <si>
    <t>Tegalombo</t>
  </si>
  <si>
    <t>Blotongan</t>
  </si>
  <si>
    <t>Raci Panumbuan</t>
  </si>
  <si>
    <t>083870980030</t>
  </si>
  <si>
    <t>SMKN 2 Salatiga</t>
  </si>
  <si>
    <t>R14072663</t>
  </si>
  <si>
    <t>Fajjar Basrianto</t>
  </si>
  <si>
    <t>3575012903850003</t>
  </si>
  <si>
    <t>085604034125</t>
  </si>
  <si>
    <t>R14072664</t>
  </si>
  <si>
    <t>Irfan Syafi'i</t>
  </si>
  <si>
    <t>3505061309930004</t>
  </si>
  <si>
    <t xml:space="preserve">Jl. Makam </t>
  </si>
  <si>
    <t>Bacem</t>
  </si>
  <si>
    <t>Ponggok</t>
  </si>
  <si>
    <t>085649994151</t>
  </si>
  <si>
    <t>SMKN 1 Udanawu</t>
  </si>
  <si>
    <t>R14072665</t>
  </si>
  <si>
    <t xml:space="preserve">Khoirul Anam  </t>
  </si>
  <si>
    <t>3575030707950003</t>
  </si>
  <si>
    <t>Jl. Imam Bonjol 46 Gg X</t>
  </si>
  <si>
    <t>081936882983</t>
  </si>
  <si>
    <t>R14072666</t>
  </si>
  <si>
    <t xml:space="preserve">Khusnul Chotimah  </t>
  </si>
  <si>
    <t>3514144212960001</t>
  </si>
  <si>
    <t>087846087655</t>
  </si>
  <si>
    <t>Busana Butik</t>
  </si>
  <si>
    <t>R14072667</t>
  </si>
  <si>
    <t>Misbachul Fatoni</t>
  </si>
  <si>
    <t>3514130107950008</t>
  </si>
  <si>
    <t>087754552694</t>
  </si>
  <si>
    <t>R14072669</t>
  </si>
  <si>
    <t>Muhammad Aizin</t>
  </si>
  <si>
    <t>3514141601950002</t>
  </si>
  <si>
    <t>Kampung baru 183</t>
  </si>
  <si>
    <t>081937071214</t>
  </si>
  <si>
    <t>R14072670</t>
  </si>
  <si>
    <t>Muhammad Fathan</t>
  </si>
  <si>
    <t>3514051903950001</t>
  </si>
  <si>
    <t>Kampung Kauman No 15</t>
  </si>
  <si>
    <t>16/06</t>
  </si>
  <si>
    <t>081937199661</t>
  </si>
  <si>
    <t>R14072671</t>
  </si>
  <si>
    <t>Muhammad Khumaidi</t>
  </si>
  <si>
    <t>3514230109940002</t>
  </si>
  <si>
    <t>Bantengan</t>
  </si>
  <si>
    <t>Sadengrejo</t>
  </si>
  <si>
    <t>081555644223</t>
  </si>
  <si>
    <t>SMK Dharma wirawan</t>
  </si>
  <si>
    <t>R14072672</t>
  </si>
  <si>
    <t>Niky Nur Khalifah</t>
  </si>
  <si>
    <t>3514145704940005</t>
  </si>
  <si>
    <t>085755954094</t>
  </si>
  <si>
    <t>R14072673</t>
  </si>
  <si>
    <t>Saitami Rizkiani Abdillah</t>
  </si>
  <si>
    <t>3514155406960004</t>
  </si>
  <si>
    <t>089686687214</t>
  </si>
  <si>
    <t>R14072674</t>
  </si>
  <si>
    <t>3514091305940001</t>
  </si>
  <si>
    <t>Dusun Kedung banteng</t>
  </si>
  <si>
    <t>34/12</t>
  </si>
  <si>
    <t>Candi Binangun</t>
  </si>
  <si>
    <t>085859017045</t>
  </si>
  <si>
    <t>R14072675</t>
  </si>
  <si>
    <t>Tri Malam Tika</t>
  </si>
  <si>
    <t>3514145806960001</t>
  </si>
  <si>
    <t xml:space="preserve">Jl. Kolursari </t>
  </si>
  <si>
    <t>087856973615</t>
  </si>
  <si>
    <t>R14072676</t>
  </si>
  <si>
    <t>Vevi Enggar Wati</t>
  </si>
  <si>
    <t>3505105203930002</t>
  </si>
  <si>
    <t>Dusun Semanding</t>
  </si>
  <si>
    <t>Banggle</t>
  </si>
  <si>
    <t>085755636983</t>
  </si>
  <si>
    <t>SMKN 3 Blitar</t>
  </si>
  <si>
    <t>Kecantikan</t>
  </si>
  <si>
    <t>R14072678</t>
  </si>
  <si>
    <t>Nur Fatimah Mahmudah</t>
  </si>
  <si>
    <t>3573014606950004</t>
  </si>
  <si>
    <t>Jl. Candi Kalasan No 26</t>
  </si>
  <si>
    <t>05/10</t>
  </si>
  <si>
    <t>089654450880</t>
  </si>
  <si>
    <t>R14082679</t>
  </si>
  <si>
    <t>Miftakhul Kirom</t>
  </si>
  <si>
    <t>3514192211920002</t>
  </si>
  <si>
    <t>085749231018</t>
  </si>
  <si>
    <t>R14082680</t>
  </si>
  <si>
    <t>Muhammad Dzulkifli Hidayat</t>
  </si>
  <si>
    <t>3575010105940002</t>
  </si>
  <si>
    <t>Jl. Kolonel Sugiono Gg III No 4</t>
  </si>
  <si>
    <t>082230979004</t>
  </si>
  <si>
    <t>R14082681</t>
  </si>
  <si>
    <t>Sukis Wiyanto</t>
  </si>
  <si>
    <t>3514030105870001</t>
  </si>
  <si>
    <t>Dusun Sono</t>
  </si>
  <si>
    <t>Buduran</t>
  </si>
  <si>
    <t>087859280900</t>
  </si>
  <si>
    <t>SLTA 1 Gondang wetan</t>
  </si>
  <si>
    <t>R14082683</t>
  </si>
  <si>
    <t>Ferdi Yuliansah Muhammad</t>
  </si>
  <si>
    <t>3514141207960001</t>
  </si>
  <si>
    <t>Jl. Sungkono Gg Pepaya</t>
  </si>
  <si>
    <t>081936831313</t>
  </si>
  <si>
    <t>R14082684</t>
  </si>
  <si>
    <t>Fitriya Ningsih</t>
  </si>
  <si>
    <t>3514155806960001</t>
  </si>
  <si>
    <t>Oro-oro Ombo Wetan</t>
  </si>
  <si>
    <t>087810283891</t>
  </si>
  <si>
    <t>R14082685</t>
  </si>
  <si>
    <t xml:space="preserve">Indriani Dwi Kusuma Wardani  </t>
  </si>
  <si>
    <t>3514135405960003</t>
  </si>
  <si>
    <t>Ngampel</t>
  </si>
  <si>
    <t>31/10</t>
  </si>
  <si>
    <t>087846202526</t>
  </si>
  <si>
    <t>R14082686</t>
  </si>
  <si>
    <t>Khurotul A'yun</t>
  </si>
  <si>
    <t>3514156612950002</t>
  </si>
  <si>
    <t>085646767290</t>
  </si>
  <si>
    <t>R14082687</t>
  </si>
  <si>
    <t>Lutfiatul Chasanah</t>
  </si>
  <si>
    <t>3514155508950002</t>
  </si>
  <si>
    <t>Kedung Banteng</t>
  </si>
  <si>
    <t>087853035304</t>
  </si>
  <si>
    <t>R14082689</t>
  </si>
  <si>
    <t xml:space="preserve">M. Imron Rosadi  </t>
  </si>
  <si>
    <t>3514150501950001</t>
  </si>
  <si>
    <t>083833922492</t>
  </si>
  <si>
    <t>R14082690</t>
  </si>
  <si>
    <t>Maisaroh</t>
  </si>
  <si>
    <t>3514145801980001</t>
  </si>
  <si>
    <t>Satak Utara</t>
  </si>
  <si>
    <t>08989112021</t>
  </si>
  <si>
    <t>R14082692</t>
  </si>
  <si>
    <t>Moh. Khoirul Amin</t>
  </si>
  <si>
    <t>3514151902950002</t>
  </si>
  <si>
    <t>Sedenggung</t>
  </si>
  <si>
    <t>Oro-oro ombo kulon</t>
  </si>
  <si>
    <t>085704293299</t>
  </si>
  <si>
    <t>R14082693</t>
  </si>
  <si>
    <t>Muhammad Hermanto</t>
  </si>
  <si>
    <t>3514150902960001</t>
  </si>
  <si>
    <t>Oro-oro ombo wetan</t>
  </si>
  <si>
    <t>087856726684</t>
  </si>
  <si>
    <t>R14082695</t>
  </si>
  <si>
    <t>Safarudin Arif</t>
  </si>
  <si>
    <t>3514142006960001</t>
  </si>
  <si>
    <t>Leper 761</t>
  </si>
  <si>
    <t>087851491808</t>
  </si>
  <si>
    <t>R14082696</t>
  </si>
  <si>
    <t>Susiyati</t>
  </si>
  <si>
    <t>3514165003950005</t>
  </si>
  <si>
    <t>Entek - Entek</t>
  </si>
  <si>
    <t>Curah Dukuh</t>
  </si>
  <si>
    <t>087857090576</t>
  </si>
  <si>
    <t>SMKN Rembang</t>
  </si>
  <si>
    <t>R14082697</t>
  </si>
  <si>
    <t>Akhmad Afrizal</t>
  </si>
  <si>
    <t>3575031904920001</t>
  </si>
  <si>
    <t>Desa Bugul Lor</t>
  </si>
  <si>
    <t>Dusun Sumberejo RT 001 RW 015 Lumbangrejo, Prigen</t>
  </si>
  <si>
    <t>087856890432</t>
  </si>
  <si>
    <t>R14082698</t>
  </si>
  <si>
    <t>Roudhatul Jannah</t>
  </si>
  <si>
    <t>3514147007920001</t>
  </si>
  <si>
    <t>Jl. Bendosulung 51 A</t>
  </si>
  <si>
    <t>085785505613</t>
  </si>
  <si>
    <t>R14082700</t>
  </si>
  <si>
    <t>Adjie Bagus Wahyudi</t>
  </si>
  <si>
    <t>3575011807960001</t>
  </si>
  <si>
    <t>081936950395</t>
  </si>
  <si>
    <t>Ototronika</t>
  </si>
  <si>
    <t>R14082701</t>
  </si>
  <si>
    <t>Agus Setiawan</t>
  </si>
  <si>
    <t>3505111308940001</t>
  </si>
  <si>
    <t>Dusun Sumber rejo</t>
  </si>
  <si>
    <t>Karang rejo</t>
  </si>
  <si>
    <t>Garum</t>
  </si>
  <si>
    <t>085649514690</t>
  </si>
  <si>
    <t>SMKN 1 Nglegok</t>
  </si>
  <si>
    <t>R14082702</t>
  </si>
  <si>
    <t>Akhmad Hanafi</t>
  </si>
  <si>
    <t>3575010201960001</t>
  </si>
  <si>
    <t xml:space="preserve">Bukir </t>
  </si>
  <si>
    <t>087846256988</t>
  </si>
  <si>
    <t>R14082703</t>
  </si>
  <si>
    <t>Akhmad Liqul Ansori</t>
  </si>
  <si>
    <t>3514182006960001</t>
  </si>
  <si>
    <t>085755021318</t>
  </si>
  <si>
    <t>R14082704</t>
  </si>
  <si>
    <t>Eko Hari Priambudi</t>
  </si>
  <si>
    <t>3575021505950004</t>
  </si>
  <si>
    <t>Perum Cempaka Asri Blok D 3</t>
  </si>
  <si>
    <t>Tembok rejo</t>
  </si>
  <si>
    <t>081936897942</t>
  </si>
  <si>
    <t>R14082705</t>
  </si>
  <si>
    <t xml:space="preserve">Fathur Rohman  </t>
  </si>
  <si>
    <t>3514181903960003</t>
  </si>
  <si>
    <t>Dusun Wono salam</t>
  </si>
  <si>
    <t>Wono sari</t>
  </si>
  <si>
    <t>087856722022</t>
  </si>
  <si>
    <t>R14082706</t>
  </si>
  <si>
    <t>Grace Yuanita Pangkey</t>
  </si>
  <si>
    <t>3507126306950002</t>
  </si>
  <si>
    <t>Jl. Jend Sudirman no 189</t>
  </si>
  <si>
    <t>Sumber Pucung</t>
  </si>
  <si>
    <t>Sumber pucung</t>
  </si>
  <si>
    <t>081217306923</t>
  </si>
  <si>
    <t>DCC</t>
  </si>
  <si>
    <t>R14082707</t>
  </si>
  <si>
    <t>Indah Sari</t>
  </si>
  <si>
    <t>3514136410950001</t>
  </si>
  <si>
    <t>Dusun Pilangsari</t>
  </si>
  <si>
    <t>081937160244</t>
  </si>
  <si>
    <t>Teknik informasi dan jaringan</t>
  </si>
  <si>
    <t>R14082709</t>
  </si>
  <si>
    <t>Luqman Khakim</t>
  </si>
  <si>
    <t>3575020503940002</t>
  </si>
  <si>
    <t>JL. Gayam Krajan</t>
  </si>
  <si>
    <t>087754403655</t>
  </si>
  <si>
    <t>R14082710</t>
  </si>
  <si>
    <t>M. Arif Ihyaul Huda</t>
  </si>
  <si>
    <t>3575021906950008</t>
  </si>
  <si>
    <t>Jl. Untung Suropati</t>
  </si>
  <si>
    <t>083833862706</t>
  </si>
  <si>
    <t>R14082711</t>
  </si>
  <si>
    <t>M. Ariyansyah</t>
  </si>
  <si>
    <t>3575020603960001</t>
  </si>
  <si>
    <t>Jl. Tembok rejo</t>
  </si>
  <si>
    <t>087856705254</t>
  </si>
  <si>
    <t>R14082712</t>
  </si>
  <si>
    <t>M. Sardiansyah Rakhman S.</t>
  </si>
  <si>
    <t>3575012411950001</t>
  </si>
  <si>
    <t>Krapyakrejo</t>
  </si>
  <si>
    <t>082333702144</t>
  </si>
  <si>
    <t>R14082713</t>
  </si>
  <si>
    <t>Melia Fernanda</t>
  </si>
  <si>
    <t>3514145505960002</t>
  </si>
  <si>
    <t>Jl. Tilas Sarem</t>
  </si>
  <si>
    <t>085607938929</t>
  </si>
  <si>
    <t>R14082714</t>
  </si>
  <si>
    <t>Mochamad Lutfi</t>
  </si>
  <si>
    <t>3514180807940001</t>
  </si>
  <si>
    <t>087754447034</t>
  </si>
  <si>
    <t>SMK PGRI 4 Pasuruan</t>
  </si>
  <si>
    <t>R14082715</t>
  </si>
  <si>
    <t>Muhammad Fariqi Fachirissabil</t>
  </si>
  <si>
    <t>3575031012950005</t>
  </si>
  <si>
    <t>Sekar Asri Blok H 17</t>
  </si>
  <si>
    <t>081249644543</t>
  </si>
  <si>
    <t>Otomotif kendaraan</t>
  </si>
  <si>
    <t>R14082716</t>
  </si>
  <si>
    <t>Muhammad Suherianto</t>
  </si>
  <si>
    <t>3575031111940005</t>
  </si>
  <si>
    <t>Jl. Patiunus Gg 26</t>
  </si>
  <si>
    <t>Bugul Kigul</t>
  </si>
  <si>
    <t>081913429080</t>
  </si>
  <si>
    <t>R14082717</t>
  </si>
  <si>
    <t>Nuril Aliyatul Maghfiroh</t>
  </si>
  <si>
    <t>3514155311960002</t>
  </si>
  <si>
    <t>Rembang II</t>
  </si>
  <si>
    <t>081913467232</t>
  </si>
  <si>
    <t>R14082718</t>
  </si>
  <si>
    <t>Rahmat Hidayatulloh</t>
  </si>
  <si>
    <t>3575031712950002</t>
  </si>
  <si>
    <t>Jl. Garuda II / 52</t>
  </si>
  <si>
    <t>Kandang</t>
  </si>
  <si>
    <t>083833900214</t>
  </si>
  <si>
    <t>R14082719</t>
  </si>
  <si>
    <t>Safitri</t>
  </si>
  <si>
    <t>3514154303960001</t>
  </si>
  <si>
    <t>083833292961</t>
  </si>
  <si>
    <t>R14082720</t>
  </si>
  <si>
    <t xml:space="preserve">Samsul Hadi  </t>
  </si>
  <si>
    <t>3575032511960002</t>
  </si>
  <si>
    <t>Jl. Cemara X</t>
  </si>
  <si>
    <t>Buggul Lor</t>
  </si>
  <si>
    <t>081937010845</t>
  </si>
  <si>
    <t>R14082721</t>
  </si>
  <si>
    <t>Vivin Indriyati</t>
  </si>
  <si>
    <t>3514144706960005</t>
  </si>
  <si>
    <t xml:space="preserve">Mendalan </t>
  </si>
  <si>
    <t>085649297236</t>
  </si>
  <si>
    <t>R14082722</t>
  </si>
  <si>
    <t>Wahyu Wulandari</t>
  </si>
  <si>
    <t>3514156404940002</t>
  </si>
  <si>
    <t>085604022263</t>
  </si>
  <si>
    <t>R14082723</t>
  </si>
  <si>
    <t>Zumrotun Navisah</t>
  </si>
  <si>
    <t>3514116812950002</t>
  </si>
  <si>
    <t>Dusun Sumberingin</t>
  </si>
  <si>
    <t>Banjarsari</t>
  </si>
  <si>
    <t>085604571079</t>
  </si>
  <si>
    <t>R14092724</t>
  </si>
  <si>
    <t>Ali Rachman Setyoko</t>
  </si>
  <si>
    <t>3514141303960001</t>
  </si>
  <si>
    <t>Jl. Nanas 13</t>
  </si>
  <si>
    <t>081937095782</t>
  </si>
  <si>
    <t>R14092725</t>
  </si>
  <si>
    <t>Anwarul Mubin</t>
  </si>
  <si>
    <t>3526151707950001</t>
  </si>
  <si>
    <t>Dusun Alas Rajah</t>
  </si>
  <si>
    <t>Alas Rajah</t>
  </si>
  <si>
    <t>081937050667</t>
  </si>
  <si>
    <t>SMA Negeri 1 Blega</t>
  </si>
  <si>
    <t>R14092726</t>
  </si>
  <si>
    <t>Frengky Istiawan</t>
  </si>
  <si>
    <t>3513230508940002</t>
  </si>
  <si>
    <t>Dusun Klumprit/Pancoran</t>
  </si>
  <si>
    <t>18/08</t>
  </si>
  <si>
    <t>Tongas wetan</t>
  </si>
  <si>
    <t>Tongas</t>
  </si>
  <si>
    <t>085746396290</t>
  </si>
  <si>
    <t>SMA Negeri 1 Tongas</t>
  </si>
  <si>
    <t>R14092727</t>
  </si>
  <si>
    <t>Imam Mahmudi</t>
  </si>
  <si>
    <t>3514140509940002</t>
  </si>
  <si>
    <t>04/05</t>
  </si>
  <si>
    <t>081936917939</t>
  </si>
  <si>
    <t>SMK Ahmad Yani</t>
  </si>
  <si>
    <t>R14092730</t>
  </si>
  <si>
    <t>M. Birul Wakhid</t>
  </si>
  <si>
    <t>3575021803950001</t>
  </si>
  <si>
    <t>Jl. Hang Tuah XI C No 4</t>
  </si>
  <si>
    <t>087846088588</t>
  </si>
  <si>
    <t>R14092731</t>
  </si>
  <si>
    <t>Muhammad Ilman Fahmi</t>
  </si>
  <si>
    <t>3575022101930003</t>
  </si>
  <si>
    <t>Jl Hang Tuah X</t>
  </si>
  <si>
    <t>Ngemplakrejo</t>
  </si>
  <si>
    <t>082143150616</t>
  </si>
  <si>
    <t>R14092733</t>
  </si>
  <si>
    <t>Martika Fitri</t>
  </si>
  <si>
    <t>3575025603940002</t>
  </si>
  <si>
    <t>Jl. Diponegoro Gg 9A No 52</t>
  </si>
  <si>
    <t>04/10</t>
  </si>
  <si>
    <t>Kebon sari</t>
  </si>
  <si>
    <t>081937030916</t>
  </si>
  <si>
    <t>Rekayasa Perangkat Lunak</t>
  </si>
  <si>
    <t>R14092734</t>
  </si>
  <si>
    <t>Muhammad Farikhin</t>
  </si>
  <si>
    <t>3514160909960010</t>
  </si>
  <si>
    <t>Tambak rejo</t>
  </si>
  <si>
    <t>089605617509</t>
  </si>
  <si>
    <t>R14092736</t>
  </si>
  <si>
    <t>Rizki Wahyu Khamdiyanto</t>
  </si>
  <si>
    <t>3514142207940001</t>
  </si>
  <si>
    <t>085608275789</t>
  </si>
  <si>
    <t>R14092737</t>
  </si>
  <si>
    <t>Ubaidillah</t>
  </si>
  <si>
    <t>3514162801960002</t>
  </si>
  <si>
    <t>087754423668</t>
  </si>
  <si>
    <t>SMA Islam</t>
  </si>
  <si>
    <t>R14092738</t>
  </si>
  <si>
    <t>Wahyu Gumelar</t>
  </si>
  <si>
    <t>3514070401960006</t>
  </si>
  <si>
    <t>Jl. Sepan</t>
  </si>
  <si>
    <t>Pakijangan</t>
  </si>
  <si>
    <t>083833383522</t>
  </si>
  <si>
    <t>R14092739</t>
  </si>
  <si>
    <t>Yofa Prasiwi</t>
  </si>
  <si>
    <t>3524110211950004</t>
  </si>
  <si>
    <t>Slegi</t>
  </si>
  <si>
    <t>Pasarlegi</t>
  </si>
  <si>
    <t>Sambeng</t>
  </si>
  <si>
    <t>085748101147</t>
  </si>
  <si>
    <t>SMK Muhammadiyah 3 Ngimbang</t>
  </si>
  <si>
    <t>R14092740</t>
  </si>
  <si>
    <t>Ardiani Fitriyah Zulkarnain</t>
  </si>
  <si>
    <t>3514146202960002</t>
  </si>
  <si>
    <t>Jl. Tongkol 60</t>
  </si>
  <si>
    <t>081936918426</t>
  </si>
  <si>
    <t>R14092741</t>
  </si>
  <si>
    <t>Bima Mulya Pamungkas</t>
  </si>
  <si>
    <t>3575021912960003</t>
  </si>
  <si>
    <t>Jl. P Sudirman II No 72</t>
  </si>
  <si>
    <t>082231856706</t>
  </si>
  <si>
    <t>SMK Soegijapranata</t>
  </si>
  <si>
    <t>R14092742</t>
  </si>
  <si>
    <t>Dessy Dwitasari</t>
  </si>
  <si>
    <t>3514127012950002</t>
  </si>
  <si>
    <t>04/11</t>
  </si>
  <si>
    <t>081937164996</t>
  </si>
  <si>
    <t>R14092743</t>
  </si>
  <si>
    <t>Doni Arif Prasetyo</t>
  </si>
  <si>
    <t>3575020912940003</t>
  </si>
  <si>
    <t>Jl. Sudirman II No 72</t>
  </si>
  <si>
    <t>087853233225</t>
  </si>
  <si>
    <t>R14092744</t>
  </si>
  <si>
    <t>Fahmi Syarifuddin</t>
  </si>
  <si>
    <t>3575011707950003</t>
  </si>
  <si>
    <t>Jolondriyo</t>
  </si>
  <si>
    <t>087856711091</t>
  </si>
  <si>
    <t>R14092745</t>
  </si>
  <si>
    <t>Fatkhur Rohman (c)</t>
  </si>
  <si>
    <t>3514232611940001</t>
  </si>
  <si>
    <t>087754341537</t>
  </si>
  <si>
    <t>SMK 1 Grati</t>
  </si>
  <si>
    <t>R14092746</t>
  </si>
  <si>
    <t>Hidayatullah</t>
  </si>
  <si>
    <t>3575030204920001</t>
  </si>
  <si>
    <t>085791666561</t>
  </si>
  <si>
    <t>R14092747</t>
  </si>
  <si>
    <t>M. Zainudin (b)</t>
  </si>
  <si>
    <t>3514142307930008</t>
  </si>
  <si>
    <t>Jl. Kakap 11</t>
  </si>
  <si>
    <t>085791531311</t>
  </si>
  <si>
    <t>R14092749</t>
  </si>
  <si>
    <t>Rachmad Fatoni</t>
  </si>
  <si>
    <t>3575030310940003</t>
  </si>
  <si>
    <t>Sunan ampel Gg 03 No 05</t>
  </si>
  <si>
    <t>087856833152</t>
  </si>
  <si>
    <t>S2</t>
  </si>
  <si>
    <t>R14092750</t>
  </si>
  <si>
    <t>Rudi Hartono (b)</t>
  </si>
  <si>
    <t>3575022004950002</t>
  </si>
  <si>
    <t>Jl. Dr Wahidin</t>
  </si>
  <si>
    <t>081936834084</t>
  </si>
  <si>
    <t>R14092751</t>
  </si>
  <si>
    <t>Syaifuddin (d)</t>
  </si>
  <si>
    <t>3575022004960003</t>
  </si>
  <si>
    <t>081703691582</t>
  </si>
  <si>
    <t>R14092752</t>
  </si>
  <si>
    <t>Syaifuddin (e)</t>
  </si>
  <si>
    <t>3514221011930001</t>
  </si>
  <si>
    <t>Payangan Timur</t>
  </si>
  <si>
    <t>08982895158</t>
  </si>
  <si>
    <t>Grafika</t>
  </si>
  <si>
    <t>R14092753</t>
  </si>
  <si>
    <t>Syaifullah (b)</t>
  </si>
  <si>
    <t>3514150610930003</t>
  </si>
  <si>
    <t>083833318306</t>
  </si>
  <si>
    <t>R14092754</t>
  </si>
  <si>
    <t>Wahyudi (b)</t>
  </si>
  <si>
    <t>3514131904940001</t>
  </si>
  <si>
    <t>Jodokan</t>
  </si>
  <si>
    <t>Cangkring Malang</t>
  </si>
  <si>
    <t>085859672111</t>
  </si>
  <si>
    <t>R14092755</t>
  </si>
  <si>
    <t>Yahya Zahidi</t>
  </si>
  <si>
    <t>3575020201940005</t>
  </si>
  <si>
    <t xml:space="preserve">JL. Pucangan </t>
  </si>
  <si>
    <t>087878767848</t>
  </si>
  <si>
    <t>R14092756</t>
  </si>
  <si>
    <t>Achmad Nur Hidayat</t>
  </si>
  <si>
    <t>3514121304960001</t>
  </si>
  <si>
    <t>Melian</t>
  </si>
  <si>
    <t>06/08</t>
  </si>
  <si>
    <t>089687376001</t>
  </si>
  <si>
    <t>R14092758</t>
  </si>
  <si>
    <t>Alan Albashori</t>
  </si>
  <si>
    <t>3508151509930002</t>
  </si>
  <si>
    <t>Jl. Bromo</t>
  </si>
  <si>
    <t>Klanting</t>
  </si>
  <si>
    <t>082232252002</t>
  </si>
  <si>
    <t>SMKN 1 Tekung</t>
  </si>
  <si>
    <t>R14092760</t>
  </si>
  <si>
    <t>Asniyati</t>
  </si>
  <si>
    <t>3514156008940003</t>
  </si>
  <si>
    <t>08785198153</t>
  </si>
  <si>
    <t>R14092761</t>
  </si>
  <si>
    <t>Fauzi Ali</t>
  </si>
  <si>
    <t>3514062401950006</t>
  </si>
  <si>
    <t>Kedung sari</t>
  </si>
  <si>
    <t>Wrati</t>
  </si>
  <si>
    <t>085790922179</t>
  </si>
  <si>
    <t>SMA Negeri I Kejayan</t>
  </si>
  <si>
    <t>R14092762</t>
  </si>
  <si>
    <t>Muhammad Lukman Faisal</t>
  </si>
  <si>
    <t>3575010305940002</t>
  </si>
  <si>
    <t>JL. Kalimantan No 67</t>
  </si>
  <si>
    <t>085755406890</t>
  </si>
  <si>
    <t>R14092763</t>
  </si>
  <si>
    <t>Muhammad Rosyidi</t>
  </si>
  <si>
    <t>3514190607960005</t>
  </si>
  <si>
    <t>Dusun Ketonggo</t>
  </si>
  <si>
    <t>Lebak</t>
  </si>
  <si>
    <t>085746747786</t>
  </si>
  <si>
    <t>R14092764</t>
  </si>
  <si>
    <t>Mir'atul Qoimah</t>
  </si>
  <si>
    <t>3520045501920001</t>
  </si>
  <si>
    <t>Jomblang</t>
  </si>
  <si>
    <t>Takeran</t>
  </si>
  <si>
    <t>085790903654</t>
  </si>
  <si>
    <t>R14092765</t>
  </si>
  <si>
    <t>Rahmad Afandi</t>
  </si>
  <si>
    <t>3516082209930001</t>
  </si>
  <si>
    <t>Jln BKR I</t>
  </si>
  <si>
    <t>Awang-awang</t>
  </si>
  <si>
    <t>Mojosari</t>
  </si>
  <si>
    <t>085785234736</t>
  </si>
  <si>
    <t>SMK Raden Patah</t>
  </si>
  <si>
    <t>R14092766</t>
  </si>
  <si>
    <t>Rakhmat Fadloli</t>
  </si>
  <si>
    <t>3514130512950001</t>
  </si>
  <si>
    <t>CangkringMalang Sumber</t>
  </si>
  <si>
    <t>087856782296</t>
  </si>
  <si>
    <t>R14092767</t>
  </si>
  <si>
    <t>Rangga Febrian Muttaqin</t>
  </si>
  <si>
    <t>3509141502950004</t>
  </si>
  <si>
    <t>Dusun Kemuning Lor</t>
  </si>
  <si>
    <t>06/04</t>
  </si>
  <si>
    <t>Kemuning sari lor</t>
  </si>
  <si>
    <t>Panti</t>
  </si>
  <si>
    <t>085749344560</t>
  </si>
  <si>
    <t>SMAN Rambupuji</t>
  </si>
  <si>
    <t>R14092768</t>
  </si>
  <si>
    <t>Ria nur Indasari</t>
  </si>
  <si>
    <t>3514144507960001</t>
  </si>
  <si>
    <t>089660418395</t>
  </si>
  <si>
    <t>R14092770</t>
  </si>
  <si>
    <t>Afandi</t>
  </si>
  <si>
    <t>3575021102860003</t>
  </si>
  <si>
    <t>Jl. Erlangga Selatan</t>
  </si>
  <si>
    <t>07/08</t>
  </si>
  <si>
    <t>085855096662</t>
  </si>
  <si>
    <t>R14092771</t>
  </si>
  <si>
    <t>Agus Gunawan</t>
  </si>
  <si>
    <t>3514151511880001</t>
  </si>
  <si>
    <t>Desa Pandean</t>
  </si>
  <si>
    <t>082334082131</t>
  </si>
  <si>
    <t>R14092772</t>
  </si>
  <si>
    <t>Moch Fanny Chariri</t>
  </si>
  <si>
    <t>3575032609940004</t>
  </si>
  <si>
    <t>Jl. Patimura Selatan I No 367 - A</t>
  </si>
  <si>
    <t>085646672279</t>
  </si>
  <si>
    <t>R14092773</t>
  </si>
  <si>
    <t>Rahmad Efendi</t>
  </si>
  <si>
    <t>3514192012880001</t>
  </si>
  <si>
    <t>085790989629</t>
  </si>
  <si>
    <t>R14092774</t>
  </si>
  <si>
    <t xml:space="preserve">Ulin Nuha  </t>
  </si>
  <si>
    <t>3514141912900002</t>
  </si>
  <si>
    <t>Jl. Nener No 231</t>
  </si>
  <si>
    <t>085646102534</t>
  </si>
  <si>
    <t>Teknik Jaringan Komputer</t>
  </si>
  <si>
    <t>R14092775</t>
  </si>
  <si>
    <t>Andi Aprianto</t>
  </si>
  <si>
    <t>3517040204940003</t>
  </si>
  <si>
    <t>Banjaragung</t>
  </si>
  <si>
    <t>Bareng</t>
  </si>
  <si>
    <t>085755524014</t>
  </si>
  <si>
    <t>SMK Satria</t>
  </si>
  <si>
    <t>R14092776</t>
  </si>
  <si>
    <t>Dwi Hartining</t>
  </si>
  <si>
    <t>3514116503950002</t>
  </si>
  <si>
    <t xml:space="preserve">Jl. Mangga </t>
  </si>
  <si>
    <t>Jetak</t>
  </si>
  <si>
    <t>082132601695</t>
  </si>
  <si>
    <t>R14092777</t>
  </si>
  <si>
    <t>Halimatuz Sakdiyah</t>
  </si>
  <si>
    <t>3514145002950003</t>
  </si>
  <si>
    <t>Jl. Cemandi No 551</t>
  </si>
  <si>
    <t>085608308600</t>
  </si>
  <si>
    <t>R14092779</t>
  </si>
  <si>
    <t>Khoirul Laili</t>
  </si>
  <si>
    <t>3514162102930001</t>
  </si>
  <si>
    <t>Bendungan Selatan</t>
  </si>
  <si>
    <t>087754310946</t>
  </si>
  <si>
    <t>R14092780</t>
  </si>
  <si>
    <t>3575032207930001</t>
  </si>
  <si>
    <t>Jl. Trunojoyo no 267</t>
  </si>
  <si>
    <t>081936816687</t>
  </si>
  <si>
    <t>R14092781</t>
  </si>
  <si>
    <t>M. Nur Saylillah</t>
  </si>
  <si>
    <t>3514142204930001</t>
  </si>
  <si>
    <t>085791901975</t>
  </si>
  <si>
    <t>R14092783</t>
  </si>
  <si>
    <t>Nova Trisnawati</t>
  </si>
  <si>
    <t>Magelang</t>
  </si>
  <si>
    <t>3308055111940002</t>
  </si>
  <si>
    <t>Gondang sari</t>
  </si>
  <si>
    <t>Mranggen</t>
  </si>
  <si>
    <t>Srumbung</t>
  </si>
  <si>
    <t>085643318386</t>
  </si>
  <si>
    <t>SMK Muhammadiyah 2 Salam</t>
  </si>
  <si>
    <t>Teknik elektronika audio video</t>
  </si>
  <si>
    <t>R14092784</t>
  </si>
  <si>
    <t>Rikki Bagus Sunendra</t>
  </si>
  <si>
    <t>3514140608960004</t>
  </si>
  <si>
    <t>Jl. Nener no 701</t>
  </si>
  <si>
    <t>13/05</t>
  </si>
  <si>
    <t>082337786240</t>
  </si>
  <si>
    <t>R14102788</t>
  </si>
  <si>
    <t>Kholifatul Jannah</t>
  </si>
  <si>
    <t>3514156809940001</t>
  </si>
  <si>
    <t>081330574051</t>
  </si>
  <si>
    <t>R14102789</t>
  </si>
  <si>
    <t>Lailatul Habiba</t>
  </si>
  <si>
    <t>3514144609960001</t>
  </si>
  <si>
    <t>089633759571</t>
  </si>
  <si>
    <t>R14102790</t>
  </si>
  <si>
    <t>Nur Hidayati</t>
  </si>
  <si>
    <t>3514156006950001</t>
  </si>
  <si>
    <t xml:space="preserve">Karang Panas </t>
  </si>
  <si>
    <t>081936986875</t>
  </si>
  <si>
    <t>R14102791</t>
  </si>
  <si>
    <t>Nurul Aini</t>
  </si>
  <si>
    <t>3514155501960003</t>
  </si>
  <si>
    <t>Sembon Utara</t>
  </si>
  <si>
    <t>083833725010</t>
  </si>
  <si>
    <t>R14102793</t>
  </si>
  <si>
    <t>Winarti</t>
  </si>
  <si>
    <t>3514146810960002</t>
  </si>
  <si>
    <t>Jl. Sili No 20</t>
  </si>
  <si>
    <t>085931021378</t>
  </si>
  <si>
    <t>R14102794</t>
  </si>
  <si>
    <t>Akhmad Bashar</t>
  </si>
  <si>
    <t>3575031005960004</t>
  </si>
  <si>
    <t>Jl. Letjen Sutoyo</t>
  </si>
  <si>
    <t>Mandaran rejo</t>
  </si>
  <si>
    <t>087856713775</t>
  </si>
  <si>
    <t>Teknik Otomotif</t>
  </si>
  <si>
    <t>R14102795</t>
  </si>
  <si>
    <t>Amriya</t>
  </si>
  <si>
    <t>3514115006960004</t>
  </si>
  <si>
    <t>Dusun Menjasem</t>
  </si>
  <si>
    <t>Tawang rejo</t>
  </si>
  <si>
    <t>089661126443</t>
  </si>
  <si>
    <t>SMKN 1 Gempol</t>
  </si>
  <si>
    <t>R14102796</t>
  </si>
  <si>
    <t>Dwi Ardiyanto</t>
  </si>
  <si>
    <t>3575022311940004</t>
  </si>
  <si>
    <t>Panglima Sudirman XV</t>
  </si>
  <si>
    <t>087757305595</t>
  </si>
  <si>
    <t>R14102798</t>
  </si>
  <si>
    <t>Heri Irawan</t>
  </si>
  <si>
    <t>3514180503930001</t>
  </si>
  <si>
    <t>Sekarkrajan</t>
  </si>
  <si>
    <t>089688108618</t>
  </si>
  <si>
    <t>R14102799</t>
  </si>
  <si>
    <t>Khilmi Khisam</t>
  </si>
  <si>
    <t>3514181001960002</t>
  </si>
  <si>
    <t>Terewung</t>
  </si>
  <si>
    <t>Sekar Putih</t>
  </si>
  <si>
    <t>087754518010</t>
  </si>
  <si>
    <t>R14102800</t>
  </si>
  <si>
    <t>M. Riyono</t>
  </si>
  <si>
    <t>3575020903950003</t>
  </si>
  <si>
    <t>JL. Kebon jaya</t>
  </si>
  <si>
    <t>081937091719</t>
  </si>
  <si>
    <t>R14102801</t>
  </si>
  <si>
    <t>Mukhamad Syahroni</t>
  </si>
  <si>
    <t>3575011901930001</t>
  </si>
  <si>
    <t>087856905744</t>
  </si>
  <si>
    <t>R14102802</t>
  </si>
  <si>
    <t>Mokh. Rafi Abdillah</t>
  </si>
  <si>
    <t>3514160103950004</t>
  </si>
  <si>
    <t>Plinggisan</t>
  </si>
  <si>
    <t>081937123768</t>
  </si>
  <si>
    <t>R14102803</t>
  </si>
  <si>
    <t>Muchamad Rizal</t>
  </si>
  <si>
    <t>3575022705950002</t>
  </si>
  <si>
    <t>Jl. Erlangga Gg 8 no 07</t>
  </si>
  <si>
    <t>081939771540</t>
  </si>
  <si>
    <t>R14102804</t>
  </si>
  <si>
    <t>Muhammad Rio Santoso</t>
  </si>
  <si>
    <t>3514172911950002</t>
  </si>
  <si>
    <t>Warung dowo Selatan</t>
  </si>
  <si>
    <t>083833898920</t>
  </si>
  <si>
    <t>R14102805</t>
  </si>
  <si>
    <t>Mukhamad Andre Pratama</t>
  </si>
  <si>
    <t>3575022706970001</t>
  </si>
  <si>
    <t>087856786748</t>
  </si>
  <si>
    <t>R14102806</t>
  </si>
  <si>
    <t>Mukhamad Mursidi</t>
  </si>
  <si>
    <t>3514182710940005</t>
  </si>
  <si>
    <t>083856922273</t>
  </si>
  <si>
    <t>R14102807</t>
  </si>
  <si>
    <t>Novi Febriyanti</t>
  </si>
  <si>
    <t>3514145704940002</t>
  </si>
  <si>
    <t xml:space="preserve">Jl. Rambutan Gg Tanjung </t>
  </si>
  <si>
    <t>085791343488</t>
  </si>
  <si>
    <t>R14102808</t>
  </si>
  <si>
    <t>Oky Hermawan</t>
  </si>
  <si>
    <t>3514121810950002</t>
  </si>
  <si>
    <t>Arcopodo</t>
  </si>
  <si>
    <t>089605015190</t>
  </si>
  <si>
    <t>R14102809</t>
  </si>
  <si>
    <t>Putri Ayu Wulansari</t>
  </si>
  <si>
    <t>3514117112960001</t>
  </si>
  <si>
    <t>Dusun Besongol</t>
  </si>
  <si>
    <t>Sumberejo</t>
  </si>
  <si>
    <t>085234131653</t>
  </si>
  <si>
    <t>R14102811</t>
  </si>
  <si>
    <t>Sigit Zakariya</t>
  </si>
  <si>
    <t>3514122404960001</t>
  </si>
  <si>
    <t>Pakem</t>
  </si>
  <si>
    <t>Bulusari</t>
  </si>
  <si>
    <t>085646551318</t>
  </si>
  <si>
    <t>teknik komputer</t>
  </si>
  <si>
    <t>R14102812</t>
  </si>
  <si>
    <t>Yunita Dwi Yanti</t>
  </si>
  <si>
    <t>3514234406940002</t>
  </si>
  <si>
    <t>Palembon - Rejosolor</t>
  </si>
  <si>
    <t>085646310327</t>
  </si>
  <si>
    <t>SMAN 1 Grati</t>
  </si>
  <si>
    <t>R14102813</t>
  </si>
  <si>
    <t>Ani Wagiati</t>
  </si>
  <si>
    <t>3514234102850001</t>
  </si>
  <si>
    <t>Ngopak - arjosari</t>
  </si>
  <si>
    <t>05/08</t>
  </si>
  <si>
    <t>081913402346</t>
  </si>
  <si>
    <t>R14102814</t>
  </si>
  <si>
    <t>Fajar Wahyudin</t>
  </si>
  <si>
    <t>3514140502850004</t>
  </si>
  <si>
    <t>Pandean Kidul Baru Gg V</t>
  </si>
  <si>
    <t>04/08</t>
  </si>
  <si>
    <t>085733497809</t>
  </si>
  <si>
    <t>SMA Muhammadiyah 2 Bangil</t>
  </si>
  <si>
    <t>R14102815</t>
  </si>
  <si>
    <t>3514142810920005</t>
  </si>
  <si>
    <t>Jl. Nangka 548</t>
  </si>
  <si>
    <t>03437771091</t>
  </si>
  <si>
    <t>R14102816</t>
  </si>
  <si>
    <t>Mokhammad Fahmi</t>
  </si>
  <si>
    <t>3514153001920001</t>
  </si>
  <si>
    <t>Guyangan</t>
  </si>
  <si>
    <t>Geneng waru</t>
  </si>
  <si>
    <t>081555931802</t>
  </si>
  <si>
    <t>SMA Sunan Ampel</t>
  </si>
  <si>
    <t>R14102817</t>
  </si>
  <si>
    <t>Nukhman Khamidi</t>
  </si>
  <si>
    <t>3514230707930001</t>
  </si>
  <si>
    <t>Turi - Toyaning</t>
  </si>
  <si>
    <t>087856988277</t>
  </si>
  <si>
    <t>R14102818</t>
  </si>
  <si>
    <t>Syaiful Anam</t>
  </si>
  <si>
    <t>3514231007930002</t>
  </si>
  <si>
    <t>Padean</t>
  </si>
  <si>
    <t>085791005617</t>
  </si>
  <si>
    <t>R14102819</t>
  </si>
  <si>
    <t>Wahyu Akhmad Afandi</t>
  </si>
  <si>
    <t>3524110805940001</t>
  </si>
  <si>
    <t>Balongrejo</t>
  </si>
  <si>
    <t>11/06</t>
  </si>
  <si>
    <t>Kreteranggon</t>
  </si>
  <si>
    <t>085335113421</t>
  </si>
  <si>
    <t>SMK Negeri 1 Panji</t>
  </si>
  <si>
    <t>R14102820</t>
  </si>
  <si>
    <t>Ahmad Subhan Hidayat</t>
  </si>
  <si>
    <t>3517112303910005</t>
  </si>
  <si>
    <t>Wonosari</t>
  </si>
  <si>
    <t>Sumberkepuh</t>
  </si>
  <si>
    <t>Tanjung Kepuh</t>
  </si>
  <si>
    <t>085732300220</t>
  </si>
  <si>
    <t>R14102821</t>
  </si>
  <si>
    <t>Ahmad Fadoli</t>
  </si>
  <si>
    <t>3514160803930003</t>
  </si>
  <si>
    <t>Muneng</t>
  </si>
  <si>
    <t>089654982926</t>
  </si>
  <si>
    <t>R14102822</t>
  </si>
  <si>
    <t>Akhmad Saikhudin</t>
  </si>
  <si>
    <t>3514142611940002</t>
  </si>
  <si>
    <t>Jl. Cucut 688</t>
  </si>
  <si>
    <t>10/03</t>
  </si>
  <si>
    <t>085646773754</t>
  </si>
  <si>
    <t>MA Al Hikmah</t>
  </si>
  <si>
    <t>R14102824</t>
  </si>
  <si>
    <t>Kholifatur Rahmawati</t>
  </si>
  <si>
    <t>3509206212940002</t>
  </si>
  <si>
    <t>Jl. Slamet Riyadi 3 / 40</t>
  </si>
  <si>
    <t>02/16</t>
  </si>
  <si>
    <t>Patrang</t>
  </si>
  <si>
    <t>082233219221</t>
  </si>
  <si>
    <t>Kasima PR</t>
  </si>
  <si>
    <t>R14102825</t>
  </si>
  <si>
    <t>Lia Rahmana</t>
  </si>
  <si>
    <t>3573056201960001</t>
  </si>
  <si>
    <t>Jl. Selorejo Blok D No 8</t>
  </si>
  <si>
    <t>04/15</t>
  </si>
  <si>
    <t>081944943500</t>
  </si>
  <si>
    <t>SMKN 1 Malang</t>
  </si>
  <si>
    <t>Pemasaran</t>
  </si>
  <si>
    <t>R14102826</t>
  </si>
  <si>
    <t>Mochamad Faizul Muttaqin</t>
  </si>
  <si>
    <t>3514122702930001</t>
  </si>
  <si>
    <t>Karang bangkal</t>
  </si>
  <si>
    <t>0822321297332</t>
  </si>
  <si>
    <t>SMA Walisongo 1 Gempol</t>
  </si>
  <si>
    <t>R14102827</t>
  </si>
  <si>
    <t>Muchamad Muchlison</t>
  </si>
  <si>
    <t>3514141807940003</t>
  </si>
  <si>
    <t>Jl. Apel I/437</t>
  </si>
  <si>
    <t>085232142625</t>
  </si>
  <si>
    <t>R14102828</t>
  </si>
  <si>
    <t>Muhammad Faizin</t>
  </si>
  <si>
    <t>3514151311950001</t>
  </si>
  <si>
    <t>085784231695</t>
  </si>
  <si>
    <t>R14102830</t>
  </si>
  <si>
    <t>Muhammad Yusuf</t>
  </si>
  <si>
    <t>3575010201940001</t>
  </si>
  <si>
    <t>Jl. Hasanudin Gg 8 No 10</t>
  </si>
  <si>
    <t>087856935449</t>
  </si>
  <si>
    <t>R14102832</t>
  </si>
  <si>
    <t>Sodikul Wahab</t>
  </si>
  <si>
    <t>3502162907940002</t>
  </si>
  <si>
    <t>Jl. Seloaji</t>
  </si>
  <si>
    <t>Kadipaten</t>
  </si>
  <si>
    <t>082232550533</t>
  </si>
  <si>
    <t>Kabapeksim</t>
  </si>
  <si>
    <t>R14102833</t>
  </si>
  <si>
    <t>Vicko Kurniawan</t>
  </si>
  <si>
    <t>3508150905930001</t>
  </si>
  <si>
    <t>Perum sukodono permai Blok T-6</t>
  </si>
  <si>
    <t>28/05</t>
  </si>
  <si>
    <t>Selok besuki</t>
  </si>
  <si>
    <t>085646677962</t>
  </si>
  <si>
    <t>Komputer aplikasi bisnis</t>
  </si>
  <si>
    <t>R14102834</t>
  </si>
  <si>
    <t xml:space="preserve">Abdul Rozak  </t>
  </si>
  <si>
    <t>3514063010930001</t>
  </si>
  <si>
    <t>21/10</t>
  </si>
  <si>
    <t>081336703420</t>
  </si>
  <si>
    <t>SMKN 1 Wonorejo</t>
  </si>
  <si>
    <t>R14102838</t>
  </si>
  <si>
    <t>Aisyah Mutiara Sari</t>
  </si>
  <si>
    <t>3507256203940002</t>
  </si>
  <si>
    <t>Jl. Sumber Wuni Gg Langsep 145</t>
  </si>
  <si>
    <t>085649665419</t>
  </si>
  <si>
    <t>SMAN 1 Lawang</t>
  </si>
  <si>
    <t>R14102839</t>
  </si>
  <si>
    <t>Akhmad Ardiansyah</t>
  </si>
  <si>
    <t>3575010804950004</t>
  </si>
  <si>
    <t>08993636796</t>
  </si>
  <si>
    <t>R14102840</t>
  </si>
  <si>
    <t>Andika Eka Saputra</t>
  </si>
  <si>
    <t>3573042601960003</t>
  </si>
  <si>
    <t>Jl. Bandulan X/396</t>
  </si>
  <si>
    <t>Bandulan</t>
  </si>
  <si>
    <t>08987716140</t>
  </si>
  <si>
    <t>SMKN 1 Singosari</t>
  </si>
  <si>
    <t>R14102841</t>
  </si>
  <si>
    <t>Anggara Adi Saputra</t>
  </si>
  <si>
    <t>3507320109960001</t>
  </si>
  <si>
    <t>Dusun Pandan Ploso</t>
  </si>
  <si>
    <t>26/05</t>
  </si>
  <si>
    <t>Plandi</t>
  </si>
  <si>
    <t>081805075149</t>
  </si>
  <si>
    <t>R14102842</t>
  </si>
  <si>
    <t>Anugrah Dwi Cahyadi</t>
  </si>
  <si>
    <t>3507241811940004</t>
  </si>
  <si>
    <t>Jl. Tunggul Ametung</t>
  </si>
  <si>
    <t>085736066787</t>
  </si>
  <si>
    <t>SMKN 2 Singosari</t>
  </si>
  <si>
    <t>R14102843</t>
  </si>
  <si>
    <t>Chaidsa Rangga Quipha Yudhistira</t>
  </si>
  <si>
    <t>3514011806960001</t>
  </si>
  <si>
    <t>Dusun Permai Patal, JL Ach yani 19</t>
  </si>
  <si>
    <t>Sentul</t>
  </si>
  <si>
    <t>08980369700</t>
  </si>
  <si>
    <t>R14102846</t>
  </si>
  <si>
    <t>Endah Dwi Rahayu</t>
  </si>
  <si>
    <t>3507247001970005</t>
  </si>
  <si>
    <t>Ngujung</t>
  </si>
  <si>
    <t>Toyomarto</t>
  </si>
  <si>
    <t>085791611790</t>
  </si>
  <si>
    <t>SMK Insan Mandiri</t>
  </si>
  <si>
    <t>R14102848</t>
  </si>
  <si>
    <t>Fernanda Julviansyah</t>
  </si>
  <si>
    <t>3507241207950001</t>
  </si>
  <si>
    <t>Jl. Tunggul Ametung Gg Sumber 22</t>
  </si>
  <si>
    <t>085745763472</t>
  </si>
  <si>
    <t>R14102851</t>
  </si>
  <si>
    <t>Lutvia Suci Aristya</t>
  </si>
  <si>
    <t>350521550730001</t>
  </si>
  <si>
    <t>Dusun Mintoragan</t>
  </si>
  <si>
    <t>Boro</t>
  </si>
  <si>
    <t>Selorejo</t>
  </si>
  <si>
    <t>085708114424</t>
  </si>
  <si>
    <t>STT RRI Malang</t>
  </si>
  <si>
    <t>R14102852</t>
  </si>
  <si>
    <t>Muhammad Rudin Bahtiar</t>
  </si>
  <si>
    <t>3573010508930001</t>
  </si>
  <si>
    <t>Jl. Untung Suropati Sel 1/35</t>
  </si>
  <si>
    <t>Kesatrian</t>
  </si>
  <si>
    <t>083848073300</t>
  </si>
  <si>
    <t>SMKN 06 Malang</t>
  </si>
  <si>
    <t>R14102853</t>
  </si>
  <si>
    <t>Nanda Permana Putra</t>
  </si>
  <si>
    <t>3505190408960002</t>
  </si>
  <si>
    <t>Dusun Sukoanyar</t>
  </si>
  <si>
    <t>Sukoanyar</t>
  </si>
  <si>
    <t>Kesamben</t>
  </si>
  <si>
    <t>085645840600</t>
  </si>
  <si>
    <t>SMK PGRI Wlingi</t>
  </si>
  <si>
    <t>R14102854</t>
  </si>
  <si>
    <t>Pandum Rizky Abdillah</t>
  </si>
  <si>
    <t>3507131007950007</t>
  </si>
  <si>
    <t>Jl. Sultan Agung 81</t>
  </si>
  <si>
    <t>11/03</t>
  </si>
  <si>
    <t>085336241036</t>
  </si>
  <si>
    <t>SMK Muhammadiyah</t>
  </si>
  <si>
    <t>Otomasi Industri</t>
  </si>
  <si>
    <t>R14102855</t>
  </si>
  <si>
    <t>Panji Sukrisno</t>
  </si>
  <si>
    <t>3507131007950006</t>
  </si>
  <si>
    <t>Jl. Sido Utomo</t>
  </si>
  <si>
    <t>Ngadilangkung</t>
  </si>
  <si>
    <t>085749594206</t>
  </si>
  <si>
    <t>R14102856</t>
  </si>
  <si>
    <t>Restiana Dita</t>
  </si>
  <si>
    <t>3514176108960001</t>
  </si>
  <si>
    <t>Dusun Lohduwur</t>
  </si>
  <si>
    <t>085606017125</t>
  </si>
  <si>
    <t>SMK Negeri 1 Singosari</t>
  </si>
  <si>
    <t>R14102857</t>
  </si>
  <si>
    <t>Yonanda Sisanata</t>
  </si>
  <si>
    <t>3507181305950001</t>
  </si>
  <si>
    <t>Wendit Barat</t>
  </si>
  <si>
    <t>Mangliawan</t>
  </si>
  <si>
    <t>081805030110</t>
  </si>
  <si>
    <t>SMKN 8 Malang</t>
  </si>
  <si>
    <t>Mekatronika</t>
  </si>
  <si>
    <t>R14102858</t>
  </si>
  <si>
    <t>Yudha Septa Saputra</t>
  </si>
  <si>
    <t>3507241709960002</t>
  </si>
  <si>
    <t>Jl. Masjid Barat</t>
  </si>
  <si>
    <t>Candi renggo</t>
  </si>
  <si>
    <t>087859919566</t>
  </si>
  <si>
    <t>SMKN 01 Singosari</t>
  </si>
  <si>
    <t>R14112859</t>
  </si>
  <si>
    <t>Dwi Indah Sulasminiati</t>
  </si>
  <si>
    <t>3514136411950002</t>
  </si>
  <si>
    <t>Mojorejo</t>
  </si>
  <si>
    <t>081217290895</t>
  </si>
  <si>
    <t>R14112860</t>
  </si>
  <si>
    <t>Fifi Sugianti</t>
  </si>
  <si>
    <t>3514164109960002</t>
  </si>
  <si>
    <t>Kemeloan</t>
  </si>
  <si>
    <t>Mulyorejo</t>
  </si>
  <si>
    <t>087846294214</t>
  </si>
  <si>
    <t>R14112861</t>
  </si>
  <si>
    <t>Irawati Rufida</t>
  </si>
  <si>
    <t>3514175810950001</t>
  </si>
  <si>
    <t>Dusun Blusuk</t>
  </si>
  <si>
    <t>Paras rejo</t>
  </si>
  <si>
    <t>085608021110</t>
  </si>
  <si>
    <t>R14112862</t>
  </si>
  <si>
    <t>Moch. Amin Andi Puji Laksono</t>
  </si>
  <si>
    <t>3575020504960001</t>
  </si>
  <si>
    <t>Jl. Sultan Agung Gang 2 no 2</t>
  </si>
  <si>
    <t>081936890576</t>
  </si>
  <si>
    <t>R14112863</t>
  </si>
  <si>
    <t>Moch. Riyadi Budi S.</t>
  </si>
  <si>
    <t>3575020103960006</t>
  </si>
  <si>
    <t>Jl. Jambangan III No 13</t>
  </si>
  <si>
    <t>081937078175</t>
  </si>
  <si>
    <t>Teknik Otomotif Kendaraan Ringan</t>
  </si>
  <si>
    <t>R14112864</t>
  </si>
  <si>
    <t>Moh. Khabibillah</t>
  </si>
  <si>
    <t>3575011101960001</t>
  </si>
  <si>
    <t>089646706421</t>
  </si>
  <si>
    <t>R14112865</t>
  </si>
  <si>
    <t>Mokh. Ikhwan</t>
  </si>
  <si>
    <t>3514230304930004</t>
  </si>
  <si>
    <t>Dusun Karanganyar</t>
  </si>
  <si>
    <t>081936916410</t>
  </si>
  <si>
    <t>R14112866</t>
  </si>
  <si>
    <t>Muhammad Jauharul Musthofah</t>
  </si>
  <si>
    <t>3515041202960001</t>
  </si>
  <si>
    <t>Simomulyo</t>
  </si>
  <si>
    <t>15/04</t>
  </si>
  <si>
    <t>Kesambi</t>
  </si>
  <si>
    <t>083849597141</t>
  </si>
  <si>
    <t>SMK Walisongo 2 Pasuruan</t>
  </si>
  <si>
    <t>R14112868</t>
  </si>
  <si>
    <t>Rahadi Usman</t>
  </si>
  <si>
    <t>3505202506940001</t>
  </si>
  <si>
    <t>Dusun Ringinrejo</t>
  </si>
  <si>
    <t>Ringin rejo</t>
  </si>
  <si>
    <t>Wates</t>
  </si>
  <si>
    <t>085736560510</t>
  </si>
  <si>
    <t>SMK Pemuda 3 Blitar</t>
  </si>
  <si>
    <t>R14112869</t>
  </si>
  <si>
    <t>Rosa Amanda Olivia</t>
  </si>
  <si>
    <t>3514175508960001</t>
  </si>
  <si>
    <t>085790922184</t>
  </si>
  <si>
    <t>R14112870</t>
  </si>
  <si>
    <t>Titah Sukanaji</t>
  </si>
  <si>
    <t>3505170201930001</t>
  </si>
  <si>
    <t>Lingkungan Duren</t>
  </si>
  <si>
    <t>085646615646</t>
  </si>
  <si>
    <t>R14112871</t>
  </si>
  <si>
    <t>Yuliani Hidayati</t>
  </si>
  <si>
    <t>3514185007950007</t>
  </si>
  <si>
    <t>Kalimalang</t>
  </si>
  <si>
    <t>081938090492</t>
  </si>
  <si>
    <t>R14112872</t>
  </si>
  <si>
    <t>Akhmad Fadlillah</t>
  </si>
  <si>
    <t>3514161411960002</t>
  </si>
  <si>
    <t>Kemuning</t>
  </si>
  <si>
    <t>09/04</t>
  </si>
  <si>
    <t>Gambir Kuning</t>
  </si>
  <si>
    <t>087846296939</t>
  </si>
  <si>
    <t>R14112873</t>
  </si>
  <si>
    <t>Akhmad Mustofa</t>
  </si>
  <si>
    <t>3575011101960005</t>
  </si>
  <si>
    <t>087754516444</t>
  </si>
  <si>
    <t>SMA Islam Pasuruan</t>
  </si>
  <si>
    <t>R14112874</t>
  </si>
  <si>
    <t>Bangkit Wahyu Nugroho</t>
  </si>
  <si>
    <t>3575031905950001</t>
  </si>
  <si>
    <t>Jl. Patiunus Gg VI/13</t>
  </si>
  <si>
    <t>085785060723</t>
  </si>
  <si>
    <t>Teknik komputer dan jaringan</t>
  </si>
  <si>
    <t>R14112878</t>
  </si>
  <si>
    <t>Muhamad Roby Riyad Janatan</t>
  </si>
  <si>
    <t>3575011302960001</t>
  </si>
  <si>
    <t>081936977543</t>
  </si>
  <si>
    <t>SMA Muhammadiyah 1 Pasuruan</t>
  </si>
  <si>
    <t>R14112879</t>
  </si>
  <si>
    <t>Muhammad Imron Rosyadi</t>
  </si>
  <si>
    <t>3514151908940002</t>
  </si>
  <si>
    <t>083833509009</t>
  </si>
  <si>
    <t>MA Ma'arif Rembang</t>
  </si>
  <si>
    <t>R14112880</t>
  </si>
  <si>
    <t>Muhammad Kurniawan</t>
  </si>
  <si>
    <t>3575030605950003</t>
  </si>
  <si>
    <t>Jl. KH Hasyim Asyari</t>
  </si>
  <si>
    <t>081936904265</t>
  </si>
  <si>
    <t>R14112881</t>
  </si>
  <si>
    <t>Mukhamad Safa'at</t>
  </si>
  <si>
    <t>3514061207960002</t>
  </si>
  <si>
    <t>085655554344</t>
  </si>
  <si>
    <t>R14112882</t>
  </si>
  <si>
    <t>Rachmat Hidayat</t>
  </si>
  <si>
    <t>3514170311940001</t>
  </si>
  <si>
    <t>Blusuk</t>
  </si>
  <si>
    <t>085600000837</t>
  </si>
  <si>
    <t>Teknik Multimedia</t>
  </si>
  <si>
    <t>R14122883</t>
  </si>
  <si>
    <t>Achmad Zainuri</t>
  </si>
  <si>
    <t>3515051607870002</t>
  </si>
  <si>
    <t>Dusun Bayung</t>
  </si>
  <si>
    <t>085730601380</t>
  </si>
  <si>
    <t>R14122884</t>
  </si>
  <si>
    <t>Devi Wulansari</t>
  </si>
  <si>
    <t>3520056109900001</t>
  </si>
  <si>
    <t>Dusun Ngampru</t>
  </si>
  <si>
    <t>17/05</t>
  </si>
  <si>
    <t>Mangun rejo</t>
  </si>
  <si>
    <t>Kawedanan</t>
  </si>
  <si>
    <t>085755029125</t>
  </si>
  <si>
    <t>SMAN 1 Kawedanan</t>
  </si>
  <si>
    <t>R14122885</t>
  </si>
  <si>
    <t>Eka Tinis Septiani</t>
  </si>
  <si>
    <t>3514145809920001</t>
  </si>
  <si>
    <t>JL. Dr Soetomo No 31</t>
  </si>
  <si>
    <t>Sukalipuro</t>
  </si>
  <si>
    <t>085649353485</t>
  </si>
  <si>
    <t>R14122886</t>
  </si>
  <si>
    <t>Mary Teguh Cahyono</t>
  </si>
  <si>
    <t>3515040201870001</t>
  </si>
  <si>
    <t>Desa Candipari</t>
  </si>
  <si>
    <t>085733053069</t>
  </si>
  <si>
    <t>SMA Negeri 1 Krembang</t>
  </si>
  <si>
    <t>R14122887</t>
  </si>
  <si>
    <t>Mohamad Fauzi</t>
  </si>
  <si>
    <t>3575010612890001</t>
  </si>
  <si>
    <t>JL. Slamet Riadi</t>
  </si>
  <si>
    <t>089639371577</t>
  </si>
  <si>
    <t>SMK Untung suropati Pasuruan</t>
  </si>
  <si>
    <t>Teknik mesin</t>
  </si>
  <si>
    <t>islam</t>
  </si>
  <si>
    <t>R14122888</t>
  </si>
  <si>
    <t>Mukhammad Fuad</t>
  </si>
  <si>
    <t>3514231906930001</t>
  </si>
  <si>
    <t>Dusun Klonggoan</t>
  </si>
  <si>
    <t>083837773323</t>
  </si>
  <si>
    <t>R14122889</t>
  </si>
  <si>
    <t>Selly Aprilia Fandini</t>
  </si>
  <si>
    <t>3513234104940003</t>
  </si>
  <si>
    <t>Dusun Dawuhan</t>
  </si>
  <si>
    <t>23/07</t>
  </si>
  <si>
    <t>Klampok</t>
  </si>
  <si>
    <t>083849804660</t>
  </si>
  <si>
    <t>SMKN 1 Nguling</t>
  </si>
  <si>
    <t>R14122891</t>
  </si>
  <si>
    <t>Achmad Solehudin</t>
  </si>
  <si>
    <t>3575031802960001</t>
  </si>
  <si>
    <t>Jl. Imam Bonjol Gg IX</t>
  </si>
  <si>
    <t>087754521657</t>
  </si>
  <si>
    <t>R14122892</t>
  </si>
  <si>
    <t>Agung Budi Prasetya</t>
  </si>
  <si>
    <t>3521091508930003</t>
  </si>
  <si>
    <t>Dusun Nogoharjo</t>
  </si>
  <si>
    <t>Watualang</t>
  </si>
  <si>
    <t>087858026915</t>
  </si>
  <si>
    <t>SMK PGRI 1 Ngawi</t>
  </si>
  <si>
    <t>Teknik Gambar Bangunan</t>
  </si>
  <si>
    <t>R14122893</t>
  </si>
  <si>
    <t>Fatmawati</t>
  </si>
  <si>
    <t>3514156109950002</t>
  </si>
  <si>
    <t>085731569062</t>
  </si>
  <si>
    <t>R14122894</t>
  </si>
  <si>
    <t>Khamidah Fitria</t>
  </si>
  <si>
    <t>3575035803960003</t>
  </si>
  <si>
    <t>Jl. Imam Bonjol Gg VIII</t>
  </si>
  <si>
    <t>081937011265</t>
  </si>
  <si>
    <t>R14122895</t>
  </si>
  <si>
    <t>M. Khoirul Rozaq</t>
  </si>
  <si>
    <t>3514121208960001</t>
  </si>
  <si>
    <t>Babat</t>
  </si>
  <si>
    <t>Randupitu</t>
  </si>
  <si>
    <t>082331150722</t>
  </si>
  <si>
    <t>Teknik pendingin dan tata udara</t>
  </si>
  <si>
    <t>R14122896</t>
  </si>
  <si>
    <t>Mohammad Hidayatulloh</t>
  </si>
  <si>
    <t>3514231811940004</t>
  </si>
  <si>
    <t>Krandon Lor</t>
  </si>
  <si>
    <t>087856721564</t>
  </si>
  <si>
    <t>R14122897</t>
  </si>
  <si>
    <t>Mokhamad Dikki Septianto</t>
  </si>
  <si>
    <t>3514122409950003</t>
  </si>
  <si>
    <t>10/06</t>
  </si>
  <si>
    <t>KarangRejo</t>
  </si>
  <si>
    <t>085785042977</t>
  </si>
  <si>
    <t>R14122898</t>
  </si>
  <si>
    <t>Mukhammad Arif Pratama</t>
  </si>
  <si>
    <t>3514153110930001</t>
  </si>
  <si>
    <t>Jl. Pilang sari 33</t>
  </si>
  <si>
    <t>087846191172</t>
  </si>
  <si>
    <t>R14122899</t>
  </si>
  <si>
    <t>Muhammad Dwi Priyo Santoso</t>
  </si>
  <si>
    <t>3514231410950001</t>
  </si>
  <si>
    <t>085931185969</t>
  </si>
  <si>
    <t>R14122900</t>
  </si>
  <si>
    <t>Mukhammad Najib</t>
  </si>
  <si>
    <t>3514232308940001</t>
  </si>
  <si>
    <t>087846293231</t>
  </si>
  <si>
    <t>SMA Muhammdiyah 1 Pasuruan</t>
  </si>
  <si>
    <t>R14122901</t>
  </si>
  <si>
    <t>Putri Septianing Tyas</t>
  </si>
  <si>
    <t>3514185509930001</t>
  </si>
  <si>
    <t>Perum Keboncandi Permai O-25</t>
  </si>
  <si>
    <t>Krang sentul</t>
  </si>
  <si>
    <t>085335675593</t>
  </si>
  <si>
    <t>R14122902</t>
  </si>
  <si>
    <t>Rini Arifathul Faizah</t>
  </si>
  <si>
    <t>3322066210940001</t>
  </si>
  <si>
    <t>Dusun Kintelan kidul</t>
  </si>
  <si>
    <t>Candirejo</t>
  </si>
  <si>
    <t>Tuntang</t>
  </si>
  <si>
    <t>085791666562</t>
  </si>
  <si>
    <t>SMKN 1 Salatiga</t>
  </si>
  <si>
    <t>R14122903</t>
  </si>
  <si>
    <t>Vijay Harun</t>
  </si>
  <si>
    <t>3514160704970021</t>
  </si>
  <si>
    <t>089647939757</t>
  </si>
  <si>
    <t>R14122904</t>
  </si>
  <si>
    <t>Vina Alvizaroh</t>
  </si>
  <si>
    <t>3507237004950002</t>
  </si>
  <si>
    <t>Dusun Gondang</t>
  </si>
  <si>
    <t>Tegal gondo</t>
  </si>
  <si>
    <t>Karang ploso</t>
  </si>
  <si>
    <t>083848063042</t>
  </si>
  <si>
    <t>SMKN 2 Malang</t>
  </si>
  <si>
    <t>Teknik Komp dan jaringan</t>
  </si>
  <si>
    <t>R14122905</t>
  </si>
  <si>
    <t>Zainul Akbar</t>
  </si>
  <si>
    <t>3514220409960009</t>
  </si>
  <si>
    <t>Kerajan Utara</t>
  </si>
  <si>
    <t>Gejug Jati</t>
  </si>
  <si>
    <t>087757153102</t>
  </si>
  <si>
    <t>R14122906</t>
  </si>
  <si>
    <t>Yoga Aditya Agassi Virgiawan</t>
  </si>
  <si>
    <t>3579012408920002</t>
  </si>
  <si>
    <t xml:space="preserve">Jl. Semeru IV/4 </t>
  </si>
  <si>
    <t>Sisir</t>
  </si>
  <si>
    <t>082244167224</t>
  </si>
  <si>
    <t>D4 Teknik Informatika</t>
  </si>
  <si>
    <t>R14122908</t>
  </si>
  <si>
    <t>Roudhotul Mukaromah</t>
  </si>
  <si>
    <t>3507175607930001</t>
  </si>
  <si>
    <t>Terbelo</t>
  </si>
  <si>
    <t>Jabung</t>
  </si>
  <si>
    <t>085706003632</t>
  </si>
  <si>
    <t>R14122910</t>
  </si>
  <si>
    <t xml:space="preserve">Moch. Lutfi  </t>
  </si>
  <si>
    <t>3514181106930004</t>
  </si>
  <si>
    <t>Dusun Gondang Rejo</t>
  </si>
  <si>
    <t>085791191014</t>
  </si>
  <si>
    <t>R14122911</t>
  </si>
  <si>
    <t>Muchamad Bayu Ariyanto</t>
  </si>
  <si>
    <t>3514061904960001</t>
  </si>
  <si>
    <t xml:space="preserve">Dusun Krajan </t>
  </si>
  <si>
    <t>085704297288</t>
  </si>
  <si>
    <t>R14122912</t>
  </si>
  <si>
    <t>Muhamad Syukron</t>
  </si>
  <si>
    <t>3322163103950001</t>
  </si>
  <si>
    <t>Dusun Legok</t>
  </si>
  <si>
    <t>Bantal</t>
  </si>
  <si>
    <t>Bancak</t>
  </si>
  <si>
    <t>085713593841</t>
  </si>
  <si>
    <t>SMK Saraswati Salatiga</t>
  </si>
  <si>
    <t>R14122913</t>
  </si>
  <si>
    <t>Muhammad Ainun Najib</t>
  </si>
  <si>
    <t>3575033107950001</t>
  </si>
  <si>
    <t>Jl. Dr Wahidin No 125 Gg XII</t>
  </si>
  <si>
    <t>081913427447</t>
  </si>
  <si>
    <t>MA Negeri Pasuruan</t>
  </si>
  <si>
    <t>R14122916</t>
  </si>
  <si>
    <t>Achmad Andi Fauzi</t>
  </si>
  <si>
    <t>3575030808920001</t>
  </si>
  <si>
    <t>085731845980</t>
  </si>
  <si>
    <t>R14122917</t>
  </si>
  <si>
    <t>Ade Achmad Fauzi</t>
  </si>
  <si>
    <t>3575032901910001</t>
  </si>
  <si>
    <t>085791578157</t>
  </si>
  <si>
    <t>R14122918</t>
  </si>
  <si>
    <t>Harsono</t>
  </si>
  <si>
    <t>3514221011850002</t>
  </si>
  <si>
    <t>Gejug jati</t>
  </si>
  <si>
    <t>087754410607</t>
  </si>
  <si>
    <t>SMK Negeri 2 Jember</t>
  </si>
  <si>
    <t>R14122919</t>
  </si>
  <si>
    <t xml:space="preserve">Hartono  </t>
  </si>
  <si>
    <t>3514212405870001</t>
  </si>
  <si>
    <t>Sumurwaru Barat</t>
  </si>
  <si>
    <t>085755500809</t>
  </si>
  <si>
    <t>Pertanian</t>
  </si>
  <si>
    <t>R14122920</t>
  </si>
  <si>
    <t>Jamais</t>
  </si>
  <si>
    <t>3514231505810003</t>
  </si>
  <si>
    <t>Toyaning Utara</t>
  </si>
  <si>
    <t>085230067902</t>
  </si>
  <si>
    <t>R14122921</t>
  </si>
  <si>
    <t>Kholili</t>
  </si>
  <si>
    <t>3575010312840001</t>
  </si>
  <si>
    <t>Jl. Sulawesi 8 No 22 B</t>
  </si>
  <si>
    <t>089677329342</t>
  </si>
  <si>
    <t>SMK PGRI I Pasuruan</t>
  </si>
  <si>
    <t>R14122922</t>
  </si>
  <si>
    <t>Lutfiah Wijayanti</t>
  </si>
  <si>
    <t>Tenggarong</t>
  </si>
  <si>
    <t>3514154708930002</t>
  </si>
  <si>
    <t>Tamanan. Desa Oro-oro ombo</t>
  </si>
  <si>
    <t>Oro-oro ombo</t>
  </si>
  <si>
    <t>087856784624</t>
  </si>
  <si>
    <t>Teknik Komputer Jaringan</t>
  </si>
  <si>
    <t>R14122923</t>
  </si>
  <si>
    <t>Maulidya Raulina</t>
  </si>
  <si>
    <t>3507104909920001</t>
  </si>
  <si>
    <t>Dusun Kasin</t>
  </si>
  <si>
    <t>Gondang legi</t>
  </si>
  <si>
    <t>087754484192</t>
  </si>
  <si>
    <t>Akademi Perkantoran</t>
  </si>
  <si>
    <t>R14122924</t>
  </si>
  <si>
    <t>Mochamad Rizal</t>
  </si>
  <si>
    <t>3578062609810005</t>
  </si>
  <si>
    <t>Kranggan Pangselan 3/15a</t>
  </si>
  <si>
    <t>081555989349</t>
  </si>
  <si>
    <t>R14122925</t>
  </si>
  <si>
    <t>Mohammad Nawais</t>
  </si>
  <si>
    <t>3514151003810001</t>
  </si>
  <si>
    <t>085732226710</t>
  </si>
  <si>
    <t>R14122926</t>
  </si>
  <si>
    <t>Rengky Ryan Purwanto</t>
  </si>
  <si>
    <t>3508052511900001</t>
  </si>
  <si>
    <t>Dusun Krajan 2</t>
  </si>
  <si>
    <t>Lempeni</t>
  </si>
  <si>
    <t>085749466377</t>
  </si>
  <si>
    <t>SMA Negeri Tempeh</t>
  </si>
  <si>
    <t>S15012927</t>
  </si>
  <si>
    <t xml:space="preserve">Abdul Gofur  </t>
  </si>
  <si>
    <t>Kontrak1</t>
  </si>
  <si>
    <t>3514220504950004</t>
  </si>
  <si>
    <t>Krajan Timur</t>
  </si>
  <si>
    <t>Branang</t>
  </si>
  <si>
    <t>082234455721</t>
  </si>
  <si>
    <t>S15012928</t>
  </si>
  <si>
    <t>Aditya Pratama Fari Putra</t>
  </si>
  <si>
    <t>3514141209960001</t>
  </si>
  <si>
    <t>Perum Griya Safira, Jl. Sepat 742</t>
  </si>
  <si>
    <t>08993833789</t>
  </si>
  <si>
    <t>SMA Negeri 1 Pasuruan</t>
  </si>
  <si>
    <t>S15012929</t>
  </si>
  <si>
    <t>Angga Hermanto</t>
  </si>
  <si>
    <t>3505070401940002</t>
  </si>
  <si>
    <t>Dusun Plosoarang</t>
  </si>
  <si>
    <t>Plosoarang</t>
  </si>
  <si>
    <t>Sanankulon</t>
  </si>
  <si>
    <t>085745920416</t>
  </si>
  <si>
    <t>S15012930</t>
  </si>
  <si>
    <t>Ayu Puspasari</t>
  </si>
  <si>
    <t>3514144106970001</t>
  </si>
  <si>
    <t>Jl. Bader 430</t>
  </si>
  <si>
    <t>087856719353</t>
  </si>
  <si>
    <t>Teknik Instalasi Tenaga Listrik</t>
  </si>
  <si>
    <t>S15012931</t>
  </si>
  <si>
    <t>Dimas Surya Pratama</t>
  </si>
  <si>
    <t>3507122402950001</t>
  </si>
  <si>
    <t>Jl. Kebonsari</t>
  </si>
  <si>
    <t>12/02</t>
  </si>
  <si>
    <t>Ngebruk</t>
  </si>
  <si>
    <t>087859092066</t>
  </si>
  <si>
    <t>SMK PGRI Kromengan</t>
  </si>
  <si>
    <t>S15012932</t>
  </si>
  <si>
    <t>Fajar Yusni Thoriq</t>
  </si>
  <si>
    <t>3513142406930004</t>
  </si>
  <si>
    <t>Jl. Patemon</t>
  </si>
  <si>
    <t>Sidomukti</t>
  </si>
  <si>
    <t>Kraksaan</t>
  </si>
  <si>
    <t>082333004500</t>
  </si>
  <si>
    <t>S15012933</t>
  </si>
  <si>
    <t>Galih Putra Jaya</t>
  </si>
  <si>
    <t>3514211404970001</t>
  </si>
  <si>
    <t>Lor Embong</t>
  </si>
  <si>
    <t>25/10</t>
  </si>
  <si>
    <t>Sedarum</t>
  </si>
  <si>
    <t>087846225690</t>
  </si>
  <si>
    <t>S15012934</t>
  </si>
  <si>
    <t>3514232903950001</t>
  </si>
  <si>
    <t>Raket</t>
  </si>
  <si>
    <t>Kawisrejo</t>
  </si>
  <si>
    <t>085791832422</t>
  </si>
  <si>
    <t>SMK Muhammadiyah 1</t>
  </si>
  <si>
    <t>S15012935</t>
  </si>
  <si>
    <t>Himawan Anandianta</t>
  </si>
  <si>
    <t>3515140603960004</t>
  </si>
  <si>
    <t>Taman Suko Asri M-22</t>
  </si>
  <si>
    <t>33/08</t>
  </si>
  <si>
    <t>Suko</t>
  </si>
  <si>
    <t>087703413684</t>
  </si>
  <si>
    <t>SMK Negeri 2 Buduran</t>
  </si>
  <si>
    <t>S15012936</t>
  </si>
  <si>
    <t>Ita Kurniawati</t>
  </si>
  <si>
    <t>3575015905960001</t>
  </si>
  <si>
    <t>Jl.Kyai Sepuh No 07</t>
  </si>
  <si>
    <t>085646669122</t>
  </si>
  <si>
    <t>S15012938</t>
  </si>
  <si>
    <t>M. Bakhrul Ulum</t>
  </si>
  <si>
    <t>3514141506930003</t>
  </si>
  <si>
    <t>Jl. Bandeng Gg Kramat No 707-B</t>
  </si>
  <si>
    <t>085921720765</t>
  </si>
  <si>
    <t>S15012939</t>
  </si>
  <si>
    <t>M. Fajar Bahrul Ilmi</t>
  </si>
  <si>
    <t>3514133003960001</t>
  </si>
  <si>
    <t>Krikilan</t>
  </si>
  <si>
    <t>Ngembe</t>
  </si>
  <si>
    <t>081249684338</t>
  </si>
  <si>
    <t>S15012940</t>
  </si>
  <si>
    <t>M. Syaifudin</t>
  </si>
  <si>
    <t>3575030609940002</t>
  </si>
  <si>
    <t>085749591456</t>
  </si>
  <si>
    <t>S15012941</t>
  </si>
  <si>
    <t>Meidhatul Silvia</t>
  </si>
  <si>
    <t>3514195505960004</t>
  </si>
  <si>
    <t>Dusun Putat</t>
  </si>
  <si>
    <t>085791183054</t>
  </si>
  <si>
    <t>S15012942</t>
  </si>
  <si>
    <t xml:space="preserve">Mochammad Arif  </t>
  </si>
  <si>
    <t>3575023011950002</t>
  </si>
  <si>
    <t>Jl. Melati</t>
  </si>
  <si>
    <t>085749200620</t>
  </si>
  <si>
    <t>S15012945</t>
  </si>
  <si>
    <t>Mohamad Solekhudin</t>
  </si>
  <si>
    <t>3514232501960001</t>
  </si>
  <si>
    <t>Kemantren Rejo</t>
  </si>
  <si>
    <t>Kemantren rejo</t>
  </si>
  <si>
    <t>089682682252</t>
  </si>
  <si>
    <t>MA Ma'arif Rejoso</t>
  </si>
  <si>
    <t>S15012946</t>
  </si>
  <si>
    <t>Mokhammad Zakaria</t>
  </si>
  <si>
    <t>3575022104950003</t>
  </si>
  <si>
    <t>Jl. Hangtuah XC</t>
  </si>
  <si>
    <t>087780783450</t>
  </si>
  <si>
    <t>S15012947</t>
  </si>
  <si>
    <t>Muchammad Ja'far</t>
  </si>
  <si>
    <t>3514141602950003</t>
  </si>
  <si>
    <t>Bekecak</t>
  </si>
  <si>
    <t>089685266929</t>
  </si>
  <si>
    <t>Air Frame Power Plane</t>
  </si>
  <si>
    <t>S15012948</t>
  </si>
  <si>
    <t>Nadiyah Putri Pratiwi</t>
  </si>
  <si>
    <t>3575034502690001</t>
  </si>
  <si>
    <t>Jl. WR Supratman II</t>
  </si>
  <si>
    <t>081937092450</t>
  </si>
  <si>
    <t>S15012949</t>
  </si>
  <si>
    <t>Nurul Faridah</t>
  </si>
  <si>
    <t>3514215005940004</t>
  </si>
  <si>
    <t>Gunungan</t>
  </si>
  <si>
    <t>03/14</t>
  </si>
  <si>
    <t>087846153613</t>
  </si>
  <si>
    <t>S15012950</t>
  </si>
  <si>
    <t xml:space="preserve">Prio Jatmiko  </t>
  </si>
  <si>
    <t>3517041405950003</t>
  </si>
  <si>
    <t>Dusun Mojoanyar</t>
  </si>
  <si>
    <t>Mojotengah</t>
  </si>
  <si>
    <t>085746823417</t>
  </si>
  <si>
    <t>SMAN Bareng</t>
  </si>
  <si>
    <t>S15012951</t>
  </si>
  <si>
    <t>Putri Rizqi Indah Lestari</t>
  </si>
  <si>
    <t>3514145105960001</t>
  </si>
  <si>
    <t>Jl. Sili Taman Sari</t>
  </si>
  <si>
    <t>15/06</t>
  </si>
  <si>
    <t>087754376230</t>
  </si>
  <si>
    <t>S15012952</t>
  </si>
  <si>
    <t>Resa Dwi Ertanto</t>
  </si>
  <si>
    <t>3575021501940001</t>
  </si>
  <si>
    <t>Jl. Dr Wahidin S Husodo 5A/16</t>
  </si>
  <si>
    <t>08983330843</t>
  </si>
  <si>
    <t>S15012953</t>
  </si>
  <si>
    <t>Rizaldi Nur Andika Putra</t>
  </si>
  <si>
    <t>3514170409950001</t>
  </si>
  <si>
    <t>Warung dowo tengah</t>
  </si>
  <si>
    <t>081936863707</t>
  </si>
  <si>
    <t>S15012954</t>
  </si>
  <si>
    <t>Rofiq Ubaidillah</t>
  </si>
  <si>
    <t>3514231601940004</t>
  </si>
  <si>
    <t>Sadeng</t>
  </si>
  <si>
    <t>085855868409</t>
  </si>
  <si>
    <t>S15012955</t>
  </si>
  <si>
    <t>Sisca Diah Wulandari</t>
  </si>
  <si>
    <t>3514136606930002</t>
  </si>
  <si>
    <t>03/10</t>
  </si>
  <si>
    <t>082232131921</t>
  </si>
  <si>
    <t>S15012956</t>
  </si>
  <si>
    <t>Waliza Nolia Adiputri</t>
  </si>
  <si>
    <t>3575034603960001</t>
  </si>
  <si>
    <t>Jl. Imam Bonjol VII/40</t>
  </si>
  <si>
    <t>087701469196</t>
  </si>
  <si>
    <t>Kimia Analis</t>
  </si>
  <si>
    <t>S15012957</t>
  </si>
  <si>
    <t>Wildan Fajar Syahputra</t>
  </si>
  <si>
    <t>3514172502950001</t>
  </si>
  <si>
    <t>Perum Sinari Blok B-324</t>
  </si>
  <si>
    <t>07/06</t>
  </si>
  <si>
    <t>Sungi Wetan</t>
  </si>
  <si>
    <t>081937000339</t>
  </si>
  <si>
    <t>Adm Perkantoran</t>
  </si>
  <si>
    <t>S15012958</t>
  </si>
  <si>
    <t>Yazid Qoribi</t>
  </si>
  <si>
    <t>3575032311950001</t>
  </si>
  <si>
    <t>Desa Sekargadung</t>
  </si>
  <si>
    <t>087846298710</t>
  </si>
  <si>
    <t>S15012959</t>
  </si>
  <si>
    <t>A'an Kurniawan</t>
  </si>
  <si>
    <t>3514161806960006</t>
  </si>
  <si>
    <t>Wringin</t>
  </si>
  <si>
    <t>085785035280</t>
  </si>
  <si>
    <t>SMA Ngeri 1 Kejayan</t>
  </si>
  <si>
    <t>S15012960</t>
  </si>
  <si>
    <t>Abdul Fattah</t>
  </si>
  <si>
    <t>3514222212920003</t>
  </si>
  <si>
    <t>Pendopo Barat</t>
  </si>
  <si>
    <t>089615777209</t>
  </si>
  <si>
    <t>S15012961</t>
  </si>
  <si>
    <t>Didin Rohmanda Warsito</t>
  </si>
  <si>
    <t>3575022005950002</t>
  </si>
  <si>
    <t>Jl. Erlangga Gg XVI</t>
  </si>
  <si>
    <t>085855833398</t>
  </si>
  <si>
    <t>SMK Negeri 1 Rejotangan</t>
  </si>
  <si>
    <t>S15012962</t>
  </si>
  <si>
    <t>Dimas Dwi Iswahyudi</t>
  </si>
  <si>
    <t>3575022806960002</t>
  </si>
  <si>
    <t>Jl. Dr Wahidin SH Gg Melon No 26</t>
  </si>
  <si>
    <t>08977332378</t>
  </si>
  <si>
    <t>S15012963</t>
  </si>
  <si>
    <t>Fuad Hasan</t>
  </si>
  <si>
    <t>3514231108950001</t>
  </si>
  <si>
    <t>Padekan - Jarangan</t>
  </si>
  <si>
    <t>085755239741</t>
  </si>
  <si>
    <t>S15012964</t>
  </si>
  <si>
    <t>Khabibulloh</t>
  </si>
  <si>
    <t>3575011304960001</t>
  </si>
  <si>
    <t>Ketug Mlagi</t>
  </si>
  <si>
    <t>Karang ketug</t>
  </si>
  <si>
    <t>081357590419</t>
  </si>
  <si>
    <t>S15012965</t>
  </si>
  <si>
    <t>Lutfi Susanto</t>
  </si>
  <si>
    <t>3514211112950003</t>
  </si>
  <si>
    <t>Karang nongko</t>
  </si>
  <si>
    <t>Dandang Gendis</t>
  </si>
  <si>
    <t>087853701771</t>
  </si>
  <si>
    <t>S15012966</t>
  </si>
  <si>
    <t>Moch. Ansor</t>
  </si>
  <si>
    <t>3575011206960001</t>
  </si>
  <si>
    <t>Jolongdriyo</t>
  </si>
  <si>
    <t>081913438959</t>
  </si>
  <si>
    <t>S15012967</t>
  </si>
  <si>
    <t>Mochammad Rizky Mubarok</t>
  </si>
  <si>
    <t>3514170106960001</t>
  </si>
  <si>
    <t>Dusun Bunguran</t>
  </si>
  <si>
    <t>085230548937</t>
  </si>
  <si>
    <t>S15012968</t>
  </si>
  <si>
    <t>Moh. Faizin Fajar Sodik</t>
  </si>
  <si>
    <t>3514182202960001</t>
  </si>
  <si>
    <t>08972855482</t>
  </si>
  <si>
    <t>S15012969</t>
  </si>
  <si>
    <t>Anggi Diansyah</t>
  </si>
  <si>
    <t>3507212201930003</t>
  </si>
  <si>
    <t>Dukuh Jurangwugu</t>
  </si>
  <si>
    <t>07/10</t>
  </si>
  <si>
    <t>Jedong</t>
  </si>
  <si>
    <t>Wagir</t>
  </si>
  <si>
    <t>08997147139</t>
  </si>
  <si>
    <t>SMK Negeri 6 Malang</t>
  </si>
  <si>
    <t>S15012970</t>
  </si>
  <si>
    <t>Donny Rizky Darmawan</t>
  </si>
  <si>
    <t>3573031512950009</t>
  </si>
  <si>
    <t>Jl. D Limboto Timur Dalam III A5 E-3</t>
  </si>
  <si>
    <t>085791498195</t>
  </si>
  <si>
    <t>SMKN 6 Malang</t>
  </si>
  <si>
    <t>S15012971</t>
  </si>
  <si>
    <t>Dwi Susanti</t>
  </si>
  <si>
    <t>3575037101960001</t>
  </si>
  <si>
    <t>081936976572</t>
  </si>
  <si>
    <t>S15012972</t>
  </si>
  <si>
    <t>Fafrichah</t>
  </si>
  <si>
    <t>3322065311930001</t>
  </si>
  <si>
    <t>Sraten</t>
  </si>
  <si>
    <t>08886548955</t>
  </si>
  <si>
    <t>SMK Negeri 1 Salatiga</t>
  </si>
  <si>
    <t>S15012973</t>
  </si>
  <si>
    <t>Laili Mabruro</t>
  </si>
  <si>
    <t>3514146507940006</t>
  </si>
  <si>
    <t>087754414687</t>
  </si>
  <si>
    <t>S15012974</t>
  </si>
  <si>
    <t>Muhammad Ismail</t>
  </si>
  <si>
    <t>3575020404950002</t>
  </si>
  <si>
    <t>JL. RA.Kartini Gg 9 No 35</t>
  </si>
  <si>
    <t>087856708895</t>
  </si>
  <si>
    <t>SMK Shalahuddin Pasuruan</t>
  </si>
  <si>
    <t>S15012977</t>
  </si>
  <si>
    <t>Putri Aditya Mulyani</t>
  </si>
  <si>
    <t>3514144201930001</t>
  </si>
  <si>
    <t>Jl. Tengiri 560-A</t>
  </si>
  <si>
    <t>08979733351</t>
  </si>
  <si>
    <t>S15012978</t>
  </si>
  <si>
    <t>Regita Rizki Amalia</t>
  </si>
  <si>
    <t>3514146901940001</t>
  </si>
  <si>
    <t>081937191928</t>
  </si>
  <si>
    <t>S15012979</t>
  </si>
  <si>
    <t>Reny Faradila</t>
  </si>
  <si>
    <t>3575017105950002</t>
  </si>
  <si>
    <t>Jl. Hasanudin</t>
  </si>
  <si>
    <t>087854191780</t>
  </si>
  <si>
    <t>S15012980</t>
  </si>
  <si>
    <t>Riza Fahmi Amalia</t>
  </si>
  <si>
    <t>3514145208940006</t>
  </si>
  <si>
    <t>Jl. Arum Dalu</t>
  </si>
  <si>
    <t>10/05</t>
  </si>
  <si>
    <t>089602859912</t>
  </si>
  <si>
    <t>S15012982</t>
  </si>
  <si>
    <t>3575036801960001</t>
  </si>
  <si>
    <t>Desa Kepel</t>
  </si>
  <si>
    <t>081937055955</t>
  </si>
  <si>
    <t>S15012983</t>
  </si>
  <si>
    <t>Yanu Cristian</t>
  </si>
  <si>
    <t>3506091006960004</t>
  </si>
  <si>
    <t>Lorejo</t>
  </si>
  <si>
    <t>PlosoKidul</t>
  </si>
  <si>
    <t>Plosoklaten</t>
  </si>
  <si>
    <t>085745237355</t>
  </si>
  <si>
    <t>SMK Negeri 1 Kediri</t>
  </si>
  <si>
    <t>S15012984</t>
  </si>
  <si>
    <t>Yulia Ningsih</t>
  </si>
  <si>
    <t>3514145907950003</t>
  </si>
  <si>
    <t>Kalikunting</t>
  </si>
  <si>
    <t>09/05</t>
  </si>
  <si>
    <t>081937161846</t>
  </si>
  <si>
    <t>S15012985</t>
  </si>
  <si>
    <t>Fanny Ardiansyah</t>
  </si>
  <si>
    <t>3575030205920007</t>
  </si>
  <si>
    <t>JL. Dr Wahidin Sudiro Husodo No 2 Gg III</t>
  </si>
  <si>
    <t>087754452111</t>
  </si>
  <si>
    <t>S15012986</t>
  </si>
  <si>
    <t>Mokhamad Habibi</t>
  </si>
  <si>
    <t>3514231206840001</t>
  </si>
  <si>
    <t>Dadapan</t>
  </si>
  <si>
    <t>085649691944</t>
  </si>
  <si>
    <t>S15012987</t>
  </si>
  <si>
    <t>Vicky Alvianto Indra Wijaya</t>
  </si>
  <si>
    <t>3514141607940001</t>
  </si>
  <si>
    <t>Balong Bendo</t>
  </si>
  <si>
    <t>11/04</t>
  </si>
  <si>
    <t>085655819998</t>
  </si>
  <si>
    <t>S15022988</t>
  </si>
  <si>
    <t>Abdul Majid Huda</t>
  </si>
  <si>
    <t>3514203107960001</t>
  </si>
  <si>
    <t>087856827828</t>
  </si>
  <si>
    <t>S15022989</t>
  </si>
  <si>
    <t>Akhmad Idris</t>
  </si>
  <si>
    <t>3514232302960002</t>
  </si>
  <si>
    <t>081936977035</t>
  </si>
  <si>
    <t>S15022990</t>
  </si>
  <si>
    <t>Akhmad Sholeh</t>
  </si>
  <si>
    <t>3514191805960001</t>
  </si>
  <si>
    <t>082233818981</t>
  </si>
  <si>
    <t>Teknik Komputer &amp; Jaringan</t>
  </si>
  <si>
    <t>S15022992</t>
  </si>
  <si>
    <t>Bagus Santoso</t>
  </si>
  <si>
    <t>3514201902960001</t>
  </si>
  <si>
    <t>Pangrengan</t>
  </si>
  <si>
    <t>Sumber agung</t>
  </si>
  <si>
    <t>087757184419</t>
  </si>
  <si>
    <t>S15022993</t>
  </si>
  <si>
    <t>Mohammad Nasihuddin</t>
  </si>
  <si>
    <t>3514202512940001</t>
  </si>
  <si>
    <t>085791191374</t>
  </si>
  <si>
    <t>Agribisnis Ternak Unggas</t>
  </si>
  <si>
    <t>S15022994</t>
  </si>
  <si>
    <t>Siti Isnaini</t>
  </si>
  <si>
    <t>3514205212950002</t>
  </si>
  <si>
    <t>Kenayan</t>
  </si>
  <si>
    <t>085755629009</t>
  </si>
  <si>
    <t>S15022995</t>
  </si>
  <si>
    <t>Lilik Yusnia</t>
  </si>
  <si>
    <t>3514135409930002</t>
  </si>
  <si>
    <t>JL. Cangkring Malang Utara</t>
  </si>
  <si>
    <t>21/07</t>
  </si>
  <si>
    <t>089654383922</t>
  </si>
  <si>
    <t>S15022996</t>
  </si>
  <si>
    <t>M. Taufikhurrochman</t>
  </si>
  <si>
    <t>3514130812930002</t>
  </si>
  <si>
    <t>Kedung Ringin Selatan</t>
  </si>
  <si>
    <t>19/06</t>
  </si>
  <si>
    <t>087754408483</t>
  </si>
  <si>
    <t>S15022997</t>
  </si>
  <si>
    <t xml:space="preserve">M. Zainul Arifin  </t>
  </si>
  <si>
    <t>3514131111900003</t>
  </si>
  <si>
    <t>Gunung sari</t>
  </si>
  <si>
    <t>15/05</t>
  </si>
  <si>
    <t>gunung sari</t>
  </si>
  <si>
    <t>085755407560</t>
  </si>
  <si>
    <t>S15022998</t>
  </si>
  <si>
    <t>Rama Wahyu Saputra</t>
  </si>
  <si>
    <t>3513240104940001</t>
  </si>
  <si>
    <t>Dusun Krajan</t>
  </si>
  <si>
    <t>Lumbang</t>
  </si>
  <si>
    <t>085645727804</t>
  </si>
  <si>
    <t>SMAN 1 Tongas</t>
  </si>
  <si>
    <t>S15032999</t>
  </si>
  <si>
    <t>Akhmad Safaul Imron</t>
  </si>
  <si>
    <t>3514201211940003</t>
  </si>
  <si>
    <t>Menangas Kulon</t>
  </si>
  <si>
    <t>081357560041</t>
  </si>
  <si>
    <t>S15033000</t>
  </si>
  <si>
    <t>Mukhamad Hendrik Santoso</t>
  </si>
  <si>
    <t>3514230901960001</t>
  </si>
  <si>
    <t>Trimo</t>
  </si>
  <si>
    <t>087846028668</t>
  </si>
  <si>
    <t>SMKN 2 Grati</t>
  </si>
  <si>
    <t>S15033001</t>
  </si>
  <si>
    <t>Purbo Sri Handayani Sofirin</t>
  </si>
  <si>
    <t>3514205302960001</t>
  </si>
  <si>
    <t>085791073565</t>
  </si>
  <si>
    <t>S15033002</t>
  </si>
  <si>
    <t>Ratna Ayu Kinasih</t>
  </si>
  <si>
    <t>3514206309960003</t>
  </si>
  <si>
    <t>Kedawung Kulon Gg XI</t>
  </si>
  <si>
    <t>Kedawung wetan</t>
  </si>
  <si>
    <t>087846077561</t>
  </si>
  <si>
    <t>S15033003</t>
  </si>
  <si>
    <t>Duta Narendratama</t>
  </si>
  <si>
    <t>3573032305910001</t>
  </si>
  <si>
    <t>Jl. Tutut No 35</t>
  </si>
  <si>
    <t>Arjowinangun</t>
  </si>
  <si>
    <t>082228239555</t>
  </si>
  <si>
    <t>S15033004</t>
  </si>
  <si>
    <t>Lilis Murdiyanti</t>
  </si>
  <si>
    <t>3514236903940002</t>
  </si>
  <si>
    <t>Gapuk</t>
  </si>
  <si>
    <t>08988298693</t>
  </si>
  <si>
    <t xml:space="preserve">Teknik Konstruksi bangunan </t>
  </si>
  <si>
    <t>S15033005</t>
  </si>
  <si>
    <t>Khoirul Anam (H)</t>
  </si>
  <si>
    <t>3514152002930001</t>
  </si>
  <si>
    <t>085755016392</t>
  </si>
  <si>
    <t>S15033006</t>
  </si>
  <si>
    <t>Muhammad Nasir</t>
  </si>
  <si>
    <t>3514153112900001</t>
  </si>
  <si>
    <t>04/13</t>
  </si>
  <si>
    <t>oro-oro ombo wetan</t>
  </si>
  <si>
    <t>085649543837</t>
  </si>
  <si>
    <t>SMKN Wonorejo</t>
  </si>
  <si>
    <t>S15033007</t>
  </si>
  <si>
    <t>Muhammad Saiful Arif</t>
  </si>
  <si>
    <t>3514112804930003</t>
  </si>
  <si>
    <t>Dusun Karanglo</t>
  </si>
  <si>
    <t>085815274860</t>
  </si>
  <si>
    <t>S15033008</t>
  </si>
  <si>
    <t>Sulasmini</t>
  </si>
  <si>
    <t>3514225104940012</t>
  </si>
  <si>
    <t>Dusun Gesing</t>
  </si>
  <si>
    <t>Rowogempol</t>
  </si>
  <si>
    <t>lekok</t>
  </si>
  <si>
    <t>085815058687</t>
  </si>
  <si>
    <t>S15033009</t>
  </si>
  <si>
    <t>Sulismawati</t>
  </si>
  <si>
    <t>3514135205860003</t>
  </si>
  <si>
    <t>Desa Kedungringin</t>
  </si>
  <si>
    <t>22/07</t>
  </si>
  <si>
    <t>08563070493</t>
  </si>
  <si>
    <t>Informatika</t>
  </si>
  <si>
    <t>S15033010</t>
  </si>
  <si>
    <t>Yuanita Widya Sari</t>
  </si>
  <si>
    <t>3514154901920001</t>
  </si>
  <si>
    <t>083833138379</t>
  </si>
  <si>
    <t>S15033011</t>
  </si>
  <si>
    <t>Agus Sucipto</t>
  </si>
  <si>
    <t>3514061902920006</t>
  </si>
  <si>
    <t>085649931577</t>
  </si>
  <si>
    <t>S15033012</t>
  </si>
  <si>
    <t>As'ad</t>
  </si>
  <si>
    <t>3514220105930001</t>
  </si>
  <si>
    <t>Kerajan Selatan</t>
  </si>
  <si>
    <t>Rowo Gempol</t>
  </si>
  <si>
    <t>08971049446</t>
  </si>
  <si>
    <t>S15033013</t>
  </si>
  <si>
    <t>Bachrul Ulum</t>
  </si>
  <si>
    <t>3514212408960001</t>
  </si>
  <si>
    <t>Dusun Sumber</t>
  </si>
  <si>
    <t>Wot Galilh</t>
  </si>
  <si>
    <t>081936941494</t>
  </si>
  <si>
    <t>S15033014</t>
  </si>
  <si>
    <t>Didik Triyono</t>
  </si>
  <si>
    <t>3514220202960007</t>
  </si>
  <si>
    <t>Gunting</t>
  </si>
  <si>
    <t>01/12</t>
  </si>
  <si>
    <t>087856794265</t>
  </si>
  <si>
    <t>S15033015</t>
  </si>
  <si>
    <t>Eko Firman Setiawan</t>
  </si>
  <si>
    <t>3514201509960004</t>
  </si>
  <si>
    <t>Kedawung kulon</t>
  </si>
  <si>
    <t>087754369710</t>
  </si>
  <si>
    <t>S15033016</t>
  </si>
  <si>
    <t>Fadel Muhammad</t>
  </si>
  <si>
    <t>3514212212950001</t>
  </si>
  <si>
    <t>Sumurwaru</t>
  </si>
  <si>
    <t>087754355604</t>
  </si>
  <si>
    <t>S15033017</t>
  </si>
  <si>
    <t>Joko Sutrisno</t>
  </si>
  <si>
    <t>3514231401940003</t>
  </si>
  <si>
    <t>Cerongan</t>
  </si>
  <si>
    <t>087754415744</t>
  </si>
  <si>
    <t>SMK 1 Winongan</t>
  </si>
  <si>
    <t>S15033018</t>
  </si>
  <si>
    <t>Lailatul Khimdiah</t>
  </si>
  <si>
    <t>3575036103960002</t>
  </si>
  <si>
    <t>Desa Blandongan</t>
  </si>
  <si>
    <t>085608466774</t>
  </si>
  <si>
    <t>S15033019</t>
  </si>
  <si>
    <t>Leni Dwi Karlina</t>
  </si>
  <si>
    <t>3507334504950006</t>
  </si>
  <si>
    <t>32/12</t>
  </si>
  <si>
    <t>Pagelaran</t>
  </si>
  <si>
    <t>081945588214</t>
  </si>
  <si>
    <t>SMK Muhammadiyah 7</t>
  </si>
  <si>
    <t>S15033020</t>
  </si>
  <si>
    <t>Lilik Aprilia</t>
  </si>
  <si>
    <t>3514145004950005</t>
  </si>
  <si>
    <t>Jl. Kakap 180</t>
  </si>
  <si>
    <t>085791578186</t>
  </si>
  <si>
    <t>S15033021</t>
  </si>
  <si>
    <t>Lukman Arif</t>
  </si>
  <si>
    <t>3514230409950001</t>
  </si>
  <si>
    <t>087856713656</t>
  </si>
  <si>
    <t>S15033022</t>
  </si>
  <si>
    <t>Mamik Zulviani</t>
  </si>
  <si>
    <t>3514205207950002</t>
  </si>
  <si>
    <t>Brandong</t>
  </si>
  <si>
    <t>085755950006</t>
  </si>
  <si>
    <t>S15033023</t>
  </si>
  <si>
    <t>Muhammad Maulana</t>
  </si>
  <si>
    <t>3514230608930002</t>
  </si>
  <si>
    <t>Dusun Tanjung</t>
  </si>
  <si>
    <t>08993676990</t>
  </si>
  <si>
    <t>S15033024</t>
  </si>
  <si>
    <t>Muhammad Saiful Munir</t>
  </si>
  <si>
    <t>3575010708960001</t>
  </si>
  <si>
    <t>Karang asem</t>
  </si>
  <si>
    <t>087846116004</t>
  </si>
  <si>
    <t>S15033025</t>
  </si>
  <si>
    <t>Mukhammad Taufik</t>
  </si>
  <si>
    <t>3514232107950001</t>
  </si>
  <si>
    <t>Bedodo-segoropuro</t>
  </si>
  <si>
    <t>Segoro Puro</t>
  </si>
  <si>
    <t>087757356941</t>
  </si>
  <si>
    <t>S15033026</t>
  </si>
  <si>
    <t>Nunuk Rachmawati</t>
  </si>
  <si>
    <t>3514146505950009</t>
  </si>
  <si>
    <t>Jl. Kakap</t>
  </si>
  <si>
    <t>08980768257</t>
  </si>
  <si>
    <t>S15033027</t>
  </si>
  <si>
    <t>Prio Budi Utomo</t>
  </si>
  <si>
    <t>3514062202930001</t>
  </si>
  <si>
    <t>Tundo Soro</t>
  </si>
  <si>
    <t>05/06</t>
  </si>
  <si>
    <t>Tundosoro</t>
  </si>
  <si>
    <t>081937100303</t>
  </si>
  <si>
    <t>S15033028</t>
  </si>
  <si>
    <t>Rudiono Raharjo</t>
  </si>
  <si>
    <t>3514200207950004</t>
  </si>
  <si>
    <t>Kebru'an</t>
  </si>
  <si>
    <t>02/09</t>
  </si>
  <si>
    <t>081939866818</t>
  </si>
  <si>
    <t>S15033029</t>
  </si>
  <si>
    <t>Suryadi</t>
  </si>
  <si>
    <t>3514221708930002</t>
  </si>
  <si>
    <t>Rowo</t>
  </si>
  <si>
    <t>085815553643</t>
  </si>
  <si>
    <t>S15033030</t>
  </si>
  <si>
    <t>Akhmad Supriyadi</t>
  </si>
  <si>
    <t>3514160201950005</t>
  </si>
  <si>
    <t>Klampis Utara</t>
  </si>
  <si>
    <t>Klampis rejo</t>
  </si>
  <si>
    <t>087856878833</t>
  </si>
  <si>
    <t>S15033031</t>
  </si>
  <si>
    <t>Ardi Kurniawan</t>
  </si>
  <si>
    <t>3514211412950001</t>
  </si>
  <si>
    <t>Sabak</t>
  </si>
  <si>
    <t>Danang Gendis</t>
  </si>
  <si>
    <t>087754452946</t>
  </si>
  <si>
    <t>S15033032</t>
  </si>
  <si>
    <t>Ari Wahyudi</t>
  </si>
  <si>
    <t>3514232605950002</t>
  </si>
  <si>
    <t>Dusun Suruh</t>
  </si>
  <si>
    <t>Kedungbako</t>
  </si>
  <si>
    <t>087846185669</t>
  </si>
  <si>
    <t>S15033033</t>
  </si>
  <si>
    <t>Sururi</t>
  </si>
  <si>
    <t>3514221507950007</t>
  </si>
  <si>
    <t>Balong Anyar</t>
  </si>
  <si>
    <t>085130351230</t>
  </si>
  <si>
    <t>S15043034</t>
  </si>
  <si>
    <t>Basuki Ali Mukti</t>
  </si>
  <si>
    <t>3514111309760001</t>
  </si>
  <si>
    <t>Jl. Pesarean 27 Kasri</t>
  </si>
  <si>
    <t>Petungsari</t>
  </si>
  <si>
    <t>085855955644</t>
  </si>
  <si>
    <t>SMK Pandaan</t>
  </si>
  <si>
    <t>S15043035</t>
  </si>
  <si>
    <t>Abdul Mutollib</t>
  </si>
  <si>
    <t>3514150703950001</t>
  </si>
  <si>
    <t>Legok</t>
  </si>
  <si>
    <t>085755716004</t>
  </si>
  <si>
    <t>S15043036</t>
  </si>
  <si>
    <t>Alifudin</t>
  </si>
  <si>
    <t>3575031206960003</t>
  </si>
  <si>
    <t>Jl. MT Haryono Gg 20 No 46</t>
  </si>
  <si>
    <t>087846245005</t>
  </si>
  <si>
    <t>S15043037</t>
  </si>
  <si>
    <t>Christantra Sembiring</t>
  </si>
  <si>
    <t>3514230406950003</t>
  </si>
  <si>
    <t>Kedung bendo</t>
  </si>
  <si>
    <t>081913403621</t>
  </si>
  <si>
    <t>S15043038</t>
  </si>
  <si>
    <t>Lutfinur Firmanto</t>
  </si>
  <si>
    <t>3514202502960001</t>
  </si>
  <si>
    <t>Kajarkuning</t>
  </si>
  <si>
    <t>087846160048</t>
  </si>
  <si>
    <t>S15043039</t>
  </si>
  <si>
    <t>Mochammad Rofiq</t>
  </si>
  <si>
    <t>3514232902960001</t>
  </si>
  <si>
    <t>Budug</t>
  </si>
  <si>
    <t>Sambirejo</t>
  </si>
  <si>
    <t>087810293572</t>
  </si>
  <si>
    <t>MA Al-Masyhur</t>
  </si>
  <si>
    <t>S15043040</t>
  </si>
  <si>
    <t>Mukhamad Ainun Najib</t>
  </si>
  <si>
    <t>3514190709960005</t>
  </si>
  <si>
    <t>Dusun Banyubiru lor</t>
  </si>
  <si>
    <t>081233652091</t>
  </si>
  <si>
    <t>S15043041</t>
  </si>
  <si>
    <t>Mukhammad Fahmi</t>
  </si>
  <si>
    <t>3514191308950001</t>
  </si>
  <si>
    <t>085746747822</t>
  </si>
  <si>
    <t>S15043042</t>
  </si>
  <si>
    <t>Sampurno</t>
  </si>
  <si>
    <t>3514161008950012</t>
  </si>
  <si>
    <t>087846026651</t>
  </si>
  <si>
    <t>Teknik Ketenagalistrikan</t>
  </si>
  <si>
    <t>S15043043</t>
  </si>
  <si>
    <t>Zaenal Mustofa</t>
  </si>
  <si>
    <t>3506071207950004</t>
  </si>
  <si>
    <t>Dusun Soko Mrambil</t>
  </si>
  <si>
    <t>Bedali</t>
  </si>
  <si>
    <t>Ngancar</t>
  </si>
  <si>
    <t>085852478505</t>
  </si>
  <si>
    <t>SMAI Udanawu</t>
  </si>
  <si>
    <t>Management</t>
  </si>
  <si>
    <t>S15043044</t>
  </si>
  <si>
    <t>Adityo Bagus Prabowo</t>
  </si>
  <si>
    <t>Bekasi</t>
  </si>
  <si>
    <t>3201021506910004</t>
  </si>
  <si>
    <t>Jl. Slamet Riyadi no 15 B</t>
  </si>
  <si>
    <t>S15043045</t>
  </si>
  <si>
    <t>Rosdiana Febriyanti</t>
  </si>
  <si>
    <t>3515166102910001</t>
  </si>
  <si>
    <t>083856990941</t>
  </si>
  <si>
    <t>S15043046</t>
  </si>
  <si>
    <t>Achmad Ali Murtado</t>
  </si>
  <si>
    <t>3514202007950001</t>
  </si>
  <si>
    <t>Dusun Magersari</t>
  </si>
  <si>
    <t>087757180117</t>
  </si>
  <si>
    <t>S15043047</t>
  </si>
  <si>
    <t>Achmad Shobirin</t>
  </si>
  <si>
    <t>3575022909930005</t>
  </si>
  <si>
    <t xml:space="preserve">Jl. Dr Wahidin </t>
  </si>
  <si>
    <t>085749532859</t>
  </si>
  <si>
    <t>Ma'arif Al asyari</t>
  </si>
  <si>
    <t>S15043048</t>
  </si>
  <si>
    <t>3514161407950003</t>
  </si>
  <si>
    <t>Slambrit</t>
  </si>
  <si>
    <t>085646409569</t>
  </si>
  <si>
    <t>MA Sunan Ampel</t>
  </si>
  <si>
    <t>S15043049</t>
  </si>
  <si>
    <t>Fathur Rozy</t>
  </si>
  <si>
    <t>3514220402950001</t>
  </si>
  <si>
    <t>Tambak Lekok</t>
  </si>
  <si>
    <t>Pasisiran</t>
  </si>
  <si>
    <t>085748443257</t>
  </si>
  <si>
    <t>S15043050</t>
  </si>
  <si>
    <t>Ismail Patemi</t>
  </si>
  <si>
    <t>3514222404940002</t>
  </si>
  <si>
    <t>Dusun Krajan Selatan</t>
  </si>
  <si>
    <t>081936946799</t>
  </si>
  <si>
    <t>S15043051</t>
  </si>
  <si>
    <t>Moh. Toyib</t>
  </si>
  <si>
    <t>3514221208930001</t>
  </si>
  <si>
    <t>Krajan Barat</t>
  </si>
  <si>
    <t>085785475919</t>
  </si>
  <si>
    <t>Teknik elektronika</t>
  </si>
  <si>
    <t>S15043052</t>
  </si>
  <si>
    <t>Muchamad Sugianto</t>
  </si>
  <si>
    <t>3514230805960003</t>
  </si>
  <si>
    <t>Dusun Budug rejo</t>
  </si>
  <si>
    <t>085791177908</t>
  </si>
  <si>
    <t>S15043053</t>
  </si>
  <si>
    <t>Muhammad Hasbulloh</t>
  </si>
  <si>
    <t>3514222001950002</t>
  </si>
  <si>
    <t>Krajan Utara</t>
  </si>
  <si>
    <t>087857010033</t>
  </si>
  <si>
    <t>S15043054</t>
  </si>
  <si>
    <t>Abdur Rosat</t>
  </si>
  <si>
    <t>3514180904940001</t>
  </si>
  <si>
    <t>085777756573</t>
  </si>
  <si>
    <t>S15043055</t>
  </si>
  <si>
    <t>Ainul Yaqin</t>
  </si>
  <si>
    <t>3514232907950002</t>
  </si>
  <si>
    <t>081336700795</t>
  </si>
  <si>
    <t>S15043056</t>
  </si>
  <si>
    <t>Andrik Kurniawan</t>
  </si>
  <si>
    <t>3514201312950003</t>
  </si>
  <si>
    <t>Dusun Buntalan</t>
  </si>
  <si>
    <t>085197190450</t>
  </si>
  <si>
    <t>S15043058</t>
  </si>
  <si>
    <t>Mohamad Ayub</t>
  </si>
  <si>
    <t>3514221602950002</t>
  </si>
  <si>
    <t>081937113046</t>
  </si>
  <si>
    <t>S15043059</t>
  </si>
  <si>
    <t>Muchammad Hadi Makruf</t>
  </si>
  <si>
    <t>3514142409950003</t>
  </si>
  <si>
    <t>085755799808</t>
  </si>
  <si>
    <t>S15043060</t>
  </si>
  <si>
    <t>Muh. Mukhsin</t>
  </si>
  <si>
    <t>3514151110930001</t>
  </si>
  <si>
    <t>081936909065</t>
  </si>
  <si>
    <t>S15043061</t>
  </si>
  <si>
    <t>Muhammad Ahyar</t>
  </si>
  <si>
    <t>3514092309950008</t>
  </si>
  <si>
    <t>Dusun kedung Banteng</t>
  </si>
  <si>
    <t>34/11</t>
  </si>
  <si>
    <t>085735212148</t>
  </si>
  <si>
    <t>S15043062</t>
  </si>
  <si>
    <t>Muhammad Farid</t>
  </si>
  <si>
    <t>3514230207940001</t>
  </si>
  <si>
    <t>Sekarputih</t>
  </si>
  <si>
    <t>081937488538</t>
  </si>
  <si>
    <t>S15053063</t>
  </si>
  <si>
    <t>Afifatuz Yulaichah</t>
  </si>
  <si>
    <t>3507315807920001</t>
  </si>
  <si>
    <t>JL. Bebekan</t>
  </si>
  <si>
    <t>21/05</t>
  </si>
  <si>
    <t>087859758850</t>
  </si>
  <si>
    <t>Aplikasi Adm Bisnis</t>
  </si>
  <si>
    <t>S15053064</t>
  </si>
  <si>
    <t>Eka Oktaviana Putri</t>
  </si>
  <si>
    <t>3514095810920005</t>
  </si>
  <si>
    <t>085859867530</t>
  </si>
  <si>
    <t>S15053065</t>
  </si>
  <si>
    <t>Triandini</t>
  </si>
  <si>
    <t>3575026006900002</t>
  </si>
  <si>
    <t>Jl. KH Akhmad Dahlan Gang IV/ No 5</t>
  </si>
  <si>
    <t>09/02</t>
  </si>
  <si>
    <t>085731550003</t>
  </si>
  <si>
    <t>S15053066</t>
  </si>
  <si>
    <t>Slamet Eko Hariyanto</t>
  </si>
  <si>
    <t>3514100706790007</t>
  </si>
  <si>
    <t>Jl. Dieng no 170</t>
  </si>
  <si>
    <t>081358146445</t>
  </si>
  <si>
    <t>Perhotelan</t>
  </si>
  <si>
    <t>S15053067</t>
  </si>
  <si>
    <t>Dia Lestari</t>
  </si>
  <si>
    <t>3514204810950003</t>
  </si>
  <si>
    <t xml:space="preserve">Dusun Adirogo </t>
  </si>
  <si>
    <t>081936827686</t>
  </si>
  <si>
    <t>S15053068</t>
  </si>
  <si>
    <t>Dwi Fitri Kurniawati</t>
  </si>
  <si>
    <t>3514206602960005</t>
  </si>
  <si>
    <t>Dusun Kedawung</t>
  </si>
  <si>
    <t>081937173694</t>
  </si>
  <si>
    <t>S15053069</t>
  </si>
  <si>
    <t>Fitri Utami Ningsih</t>
  </si>
  <si>
    <t>3514185702970001</t>
  </si>
  <si>
    <t>Grogol</t>
  </si>
  <si>
    <t>082337035848</t>
  </si>
  <si>
    <t>S15053070</t>
  </si>
  <si>
    <t>Imam Hidayatulloh</t>
  </si>
  <si>
    <t>3514212505950004</t>
  </si>
  <si>
    <t>Dusun Sumurwaru</t>
  </si>
  <si>
    <t>087849268869</t>
  </si>
  <si>
    <t>S15053071</t>
  </si>
  <si>
    <t>Izzati Kurnia</t>
  </si>
  <si>
    <t>3514234505950002</t>
  </si>
  <si>
    <t>Dusun Turi</t>
  </si>
  <si>
    <t>081937114190</t>
  </si>
  <si>
    <t>S15053072</t>
  </si>
  <si>
    <t>Kukuh Tri Pambudi</t>
  </si>
  <si>
    <t>3575032009950002</t>
  </si>
  <si>
    <t>Jln. Sunan Ampel blok E no. 12</t>
  </si>
  <si>
    <t>087856858957</t>
  </si>
  <si>
    <t>SMK PGRI 1 pasuruan</t>
  </si>
  <si>
    <t>S15053073</t>
  </si>
  <si>
    <t>Kurniawan</t>
  </si>
  <si>
    <t>3514141203960002</t>
  </si>
  <si>
    <t>Dusun Bekacak</t>
  </si>
  <si>
    <t>081913442807</t>
  </si>
  <si>
    <t>SMKN Bangil</t>
  </si>
  <si>
    <t>S15053074</t>
  </si>
  <si>
    <t>M. Shobah</t>
  </si>
  <si>
    <t>3514140908950002</t>
  </si>
  <si>
    <t>Dusun Panumbuan</t>
  </si>
  <si>
    <t>081937142144</t>
  </si>
  <si>
    <t>SMK Al Azhar Baji</t>
  </si>
  <si>
    <t>Multi Media dan Teknik Komp Jaringan</t>
  </si>
  <si>
    <t>S15053075</t>
  </si>
  <si>
    <t>Moch. Choirun Nasich</t>
  </si>
  <si>
    <t>3514180508960001</t>
  </si>
  <si>
    <t>Dusun Pengkol</t>
  </si>
  <si>
    <t>Gondang Rejo</t>
  </si>
  <si>
    <t>081936942861</t>
  </si>
  <si>
    <t>S15053076</t>
  </si>
  <si>
    <t>Mohammad Baharudin Yusuf</t>
  </si>
  <si>
    <t>3514140609950002</t>
  </si>
  <si>
    <t>Jln. Mangga Rumdis Rutan</t>
  </si>
  <si>
    <t>087846077633</t>
  </si>
  <si>
    <t>S15053077</t>
  </si>
  <si>
    <t>Muchammad Rifky Afandi</t>
  </si>
  <si>
    <t>3575010101960006</t>
  </si>
  <si>
    <t>Jln. Kolonel Sugiono</t>
  </si>
  <si>
    <t>081939744104</t>
  </si>
  <si>
    <t>S15053078</t>
  </si>
  <si>
    <t>Muhammad Abdul Haris</t>
  </si>
  <si>
    <t>3514150907950002</t>
  </si>
  <si>
    <t xml:space="preserve">Dusun Sumberboto </t>
  </si>
  <si>
    <t>081938004011</t>
  </si>
  <si>
    <t>S15053079</t>
  </si>
  <si>
    <t>Nuning Auliyah</t>
  </si>
  <si>
    <t>3514144404960002</t>
  </si>
  <si>
    <t>Jln. Pandean 62</t>
  </si>
  <si>
    <t>087846122653</t>
  </si>
  <si>
    <t>S15053080</t>
  </si>
  <si>
    <t>Rizka Umami</t>
  </si>
  <si>
    <t>3514236510950001</t>
  </si>
  <si>
    <t>Dusun Puritan</t>
  </si>
  <si>
    <t>081937158094</t>
  </si>
  <si>
    <t>S15053081</t>
  </si>
  <si>
    <t>Sigit Widodo</t>
  </si>
  <si>
    <t>3514131805950002</t>
  </si>
  <si>
    <t>Jln. Kakap Dandang</t>
  </si>
  <si>
    <t>26/09</t>
  </si>
  <si>
    <t>087846030487</t>
  </si>
  <si>
    <t>S15053082</t>
  </si>
  <si>
    <t>Siti Munawaroh</t>
  </si>
  <si>
    <t>3514204906930001</t>
  </si>
  <si>
    <t>Dusun Kajarkuning</t>
  </si>
  <si>
    <t>087846271958</t>
  </si>
  <si>
    <t>S15053083</t>
  </si>
  <si>
    <t>Vita Aprilia</t>
  </si>
  <si>
    <t>3514206404940005</t>
  </si>
  <si>
    <t>085954908224</t>
  </si>
  <si>
    <t>S15053084</t>
  </si>
  <si>
    <t>Viviana</t>
  </si>
  <si>
    <t>3523044310960001</t>
  </si>
  <si>
    <t>Dusun Simo</t>
  </si>
  <si>
    <t>Sukoharjo</t>
  </si>
  <si>
    <t>Bancar</t>
  </si>
  <si>
    <t>085648315886</t>
  </si>
  <si>
    <t>SMK Negeri 1 Tambakboyo</t>
  </si>
  <si>
    <t>S15053085</t>
  </si>
  <si>
    <t>Wisnu Pamungkas</t>
  </si>
  <si>
    <t>3514122511950001</t>
  </si>
  <si>
    <t>Dusun Melian</t>
  </si>
  <si>
    <t>081913406903</t>
  </si>
  <si>
    <t>SMK Negeri 1 Gempol</t>
  </si>
  <si>
    <t>S15053086</t>
  </si>
  <si>
    <t>Zulaikha</t>
  </si>
  <si>
    <t>3514237101960000</t>
  </si>
  <si>
    <t xml:space="preserve">Jl. Sari Rejo RT 02 RW 01 dusun Arjosari </t>
  </si>
  <si>
    <t>081937147899</t>
  </si>
  <si>
    <t>S15053087</t>
  </si>
  <si>
    <t>Arni Nova Wulandari</t>
  </si>
  <si>
    <t>3514146211950003</t>
  </si>
  <si>
    <t>085649934490</t>
  </si>
  <si>
    <t>SMKN 1 PAsuruan</t>
  </si>
  <si>
    <t>S15053088</t>
  </si>
  <si>
    <t>Fatimatul Zahro</t>
  </si>
  <si>
    <t>3575036711940002</t>
  </si>
  <si>
    <t>Jl. Veteran III/12</t>
  </si>
  <si>
    <t>087851401243</t>
  </si>
  <si>
    <t>MA Al-Furqon pasuruan</t>
  </si>
  <si>
    <t>S15063089</t>
  </si>
  <si>
    <t>Amelia Levina Novrinta</t>
  </si>
  <si>
    <t>pk0</t>
  </si>
  <si>
    <t>3573016811870002</t>
  </si>
  <si>
    <t>JL. Manggis No 11 A</t>
  </si>
  <si>
    <t>08179601848</t>
  </si>
  <si>
    <t>Adm Keuangan 7 Perbankan</t>
  </si>
  <si>
    <t>S15063090</t>
  </si>
  <si>
    <t>Andri Agasi</t>
  </si>
  <si>
    <t>3514132308930002</t>
  </si>
  <si>
    <t>Dusun Tanggul</t>
  </si>
  <si>
    <t>08983820880</t>
  </si>
  <si>
    <t>SMK Ma'arif Pandaan</t>
  </si>
  <si>
    <t>Teknik Las</t>
  </si>
  <si>
    <t>S15063091</t>
  </si>
  <si>
    <t>Farizca Nurma Rahma Bintari</t>
  </si>
  <si>
    <t>Garut</t>
  </si>
  <si>
    <t>3516097007910003</t>
  </si>
  <si>
    <t xml:space="preserve">Dusun Badung </t>
  </si>
  <si>
    <t>KD Lengkong</t>
  </si>
  <si>
    <t>Dlangu</t>
  </si>
  <si>
    <t>085748187646</t>
  </si>
  <si>
    <t>Akuntansi Perpajakan</t>
  </si>
  <si>
    <t>S15063092</t>
  </si>
  <si>
    <t>Wahyu Nur Buat</t>
  </si>
  <si>
    <t>3575011505920003</t>
  </si>
  <si>
    <t>JL. Gatot Subroto</t>
  </si>
  <si>
    <t>082131882177</t>
  </si>
  <si>
    <t>SMK Negeri Wongsorejo</t>
  </si>
  <si>
    <t>S15063093</t>
  </si>
  <si>
    <t>Ari Agung Prastyo</t>
  </si>
  <si>
    <t>3507332109950002</t>
  </si>
  <si>
    <t>Jl. A. Yani</t>
  </si>
  <si>
    <t>30/03</t>
  </si>
  <si>
    <t>087701661689</t>
  </si>
  <si>
    <t>SMKN 1 Gedangan</t>
  </si>
  <si>
    <t>Otomatif</t>
  </si>
  <si>
    <t>S15063094</t>
  </si>
  <si>
    <t>Arie Kurniawan Nuryanto</t>
  </si>
  <si>
    <t>3507092412970001</t>
  </si>
  <si>
    <t>Jl. Moris</t>
  </si>
  <si>
    <t>Kemulan</t>
  </si>
  <si>
    <t>Turen</t>
  </si>
  <si>
    <t>087701463028</t>
  </si>
  <si>
    <t>S15063095</t>
  </si>
  <si>
    <t>Bryan Vito Pribadi</t>
  </si>
  <si>
    <t>3507031608970002</t>
  </si>
  <si>
    <t>Dusun Wotgalih</t>
  </si>
  <si>
    <t>Rejoyoso</t>
  </si>
  <si>
    <t>082233173860</t>
  </si>
  <si>
    <t>S15063096</t>
  </si>
  <si>
    <t>Chalimatus Sa'diyah</t>
  </si>
  <si>
    <t>3575026705950002</t>
  </si>
  <si>
    <t>Jl. Dr. Wahidin Sudirohusodo Gg. Waru no. 10A</t>
  </si>
  <si>
    <t>087856768845</t>
  </si>
  <si>
    <t>S15063097</t>
  </si>
  <si>
    <t>Chasan Ya'qub</t>
  </si>
  <si>
    <t>3507091406970001</t>
  </si>
  <si>
    <t xml:space="preserve">Jl. Raya Sawahan </t>
  </si>
  <si>
    <t>54/16</t>
  </si>
  <si>
    <t>085606015905</t>
  </si>
  <si>
    <t>TKR</t>
  </si>
  <si>
    <t>S15063098</t>
  </si>
  <si>
    <t>Fatimatul Laili</t>
  </si>
  <si>
    <t>3514145410960002</t>
  </si>
  <si>
    <t xml:space="preserve">Jl. Kakap </t>
  </si>
  <si>
    <t>085600874427</t>
  </si>
  <si>
    <t>S15063099</t>
  </si>
  <si>
    <t>Iis Trisnawati</t>
  </si>
  <si>
    <t>3507295910970001</t>
  </si>
  <si>
    <t>Dusun Sumberwangi</t>
  </si>
  <si>
    <t>36/10</t>
  </si>
  <si>
    <t>Sumberrejo</t>
  </si>
  <si>
    <t>081945382161</t>
  </si>
  <si>
    <t>Jasa Boga</t>
  </si>
  <si>
    <t>S15063100</t>
  </si>
  <si>
    <t>Ika Aprilia Prasetyo Ningrum</t>
  </si>
  <si>
    <t>3514144604940001</t>
  </si>
  <si>
    <t>Dusun Lumpang Bolong</t>
  </si>
  <si>
    <t>081357561403</t>
  </si>
  <si>
    <t>S15063101</t>
  </si>
  <si>
    <t>Josua Andrianus</t>
  </si>
  <si>
    <t>3573050408860010</t>
  </si>
  <si>
    <t>Jl. Bougenvile no. 30</t>
  </si>
  <si>
    <t>Jatimulyo</t>
  </si>
  <si>
    <t>085233446325</t>
  </si>
  <si>
    <t>S15063102</t>
  </si>
  <si>
    <t>Nadiatul Fauzia</t>
  </si>
  <si>
    <t>3507295101970003</t>
  </si>
  <si>
    <t>Dusun Tlekung</t>
  </si>
  <si>
    <t>18/06</t>
  </si>
  <si>
    <t>085755430025</t>
  </si>
  <si>
    <t>S15063103</t>
  </si>
  <si>
    <t>Oni Novitasari</t>
  </si>
  <si>
    <t>3507295401960002</t>
  </si>
  <si>
    <t>085755011326</t>
  </si>
  <si>
    <t>S15063104</t>
  </si>
  <si>
    <t>Rudi Susilo</t>
  </si>
  <si>
    <t>3507292109960002</t>
  </si>
  <si>
    <t>09/03</t>
  </si>
  <si>
    <t>081945766101</t>
  </si>
  <si>
    <t>S15063105</t>
  </si>
  <si>
    <t>Shafriani Layli</t>
  </si>
  <si>
    <t>3575034507950001</t>
  </si>
  <si>
    <t>Jl. Patimura Selatan Gg.II no. 359</t>
  </si>
  <si>
    <t>085655540240</t>
  </si>
  <si>
    <t>S15063106</t>
  </si>
  <si>
    <t>Sri Ani Wulan Sari</t>
  </si>
  <si>
    <t>3514146306960003</t>
  </si>
  <si>
    <t>Jl. Salak III/602</t>
  </si>
  <si>
    <t>081937103634</t>
  </si>
  <si>
    <t>S15063107</t>
  </si>
  <si>
    <t>Sulung Wiratama Surya Aji</t>
  </si>
  <si>
    <t>3507041811960001</t>
  </si>
  <si>
    <t>Druju</t>
  </si>
  <si>
    <t>Sumbermanjing Wetan</t>
  </si>
  <si>
    <t>S15063108</t>
  </si>
  <si>
    <t>Yogik Lisdianto</t>
  </si>
  <si>
    <t>3507290912950002</t>
  </si>
  <si>
    <t>34/10</t>
  </si>
  <si>
    <t>S15073109</t>
  </si>
  <si>
    <t>Rangga Susanto</t>
  </si>
  <si>
    <t>3514146707930001</t>
  </si>
  <si>
    <t>Ledok tengah Gg II - 292 A</t>
  </si>
  <si>
    <t>089682013668</t>
  </si>
  <si>
    <t>S15073110</t>
  </si>
  <si>
    <t>Salman Budi Santoso</t>
  </si>
  <si>
    <t>3575011807940001</t>
  </si>
  <si>
    <t>Jl. Soekarno Hatta 2/22</t>
  </si>
  <si>
    <t>089687745255</t>
  </si>
  <si>
    <t>S15073111</t>
  </si>
  <si>
    <t>Herlina Setyawati</t>
  </si>
  <si>
    <t>3507334205970003</t>
  </si>
  <si>
    <t>Dusun Ardirejo</t>
  </si>
  <si>
    <t>30/09</t>
  </si>
  <si>
    <t>087811351176</t>
  </si>
  <si>
    <t>SMK Miftahul Ulum</t>
  </si>
  <si>
    <t>Bisnis Manajemen</t>
  </si>
  <si>
    <t>S15073112</t>
  </si>
  <si>
    <t>Pujianto</t>
  </si>
  <si>
    <t>3507330402970001</t>
  </si>
  <si>
    <t xml:space="preserve">Jl. Teuku Umar </t>
  </si>
  <si>
    <t>Banjarejo</t>
  </si>
  <si>
    <t>085604379040</t>
  </si>
  <si>
    <t>S15073113</t>
  </si>
  <si>
    <t>Wiwik Wulandari</t>
  </si>
  <si>
    <t>3507336308970002</t>
  </si>
  <si>
    <t>Jl. Garuda II / 52 dusun Sidoayu</t>
  </si>
  <si>
    <t>083848601909</t>
  </si>
  <si>
    <t>S15073114</t>
  </si>
  <si>
    <t>Kenji Yamada</t>
  </si>
  <si>
    <t>Passport: TH4758750</t>
  </si>
  <si>
    <t xml:space="preserve">Shizuoka University Faculty of Engineering </t>
  </si>
  <si>
    <t>Mechanical Engineering</t>
  </si>
  <si>
    <t>S15073115</t>
  </si>
  <si>
    <t>Dimas Mardi Setiawan</t>
  </si>
  <si>
    <t>3575030512950002</t>
  </si>
  <si>
    <t>Jl. Kyai Hasyim Asyari</t>
  </si>
  <si>
    <t>081937011325</t>
  </si>
  <si>
    <t>S15073116</t>
  </si>
  <si>
    <t>Hermawan Hidayatullah</t>
  </si>
  <si>
    <t>3575030102960003</t>
  </si>
  <si>
    <t>Jl. Imam Bonjol Gg.X</t>
  </si>
  <si>
    <t>089608207806</t>
  </si>
  <si>
    <t>S15073117</t>
  </si>
  <si>
    <t>Malikur Rohman Alfarizi</t>
  </si>
  <si>
    <t>3514162007950003</t>
  </si>
  <si>
    <t>Kalimas Selatan</t>
  </si>
  <si>
    <t xml:space="preserve">Bendungan </t>
  </si>
  <si>
    <t>087754325344</t>
  </si>
  <si>
    <t>SMK PGRI Pasuruan</t>
  </si>
  <si>
    <t>S15073119</t>
  </si>
  <si>
    <t>Muhammad Nur Fahmi</t>
  </si>
  <si>
    <t>3575021908950001</t>
  </si>
  <si>
    <t>Perum Taman Asri Jl. Gelatik Blok AA-25</t>
  </si>
  <si>
    <t>085724831211</t>
  </si>
  <si>
    <t xml:space="preserve">SMA Al-Yasini </t>
  </si>
  <si>
    <t>S15083120</t>
  </si>
  <si>
    <t>Abu Syamsudin</t>
  </si>
  <si>
    <t>3514152411940002</t>
  </si>
  <si>
    <t>085648647762</t>
  </si>
  <si>
    <t>SLTA Ahmad Yani</t>
  </si>
  <si>
    <t>S15083121</t>
  </si>
  <si>
    <t>Ade Anggi Setyawan</t>
  </si>
  <si>
    <t>3506042010950005</t>
  </si>
  <si>
    <t>Dusun Ngadiluwih</t>
  </si>
  <si>
    <t>Ngadiluwih</t>
  </si>
  <si>
    <t xml:space="preserve">Raci </t>
  </si>
  <si>
    <t>085784297966</t>
  </si>
  <si>
    <t>SMKN 1 Kediri</t>
  </si>
  <si>
    <t>Teknik Instal Tenaga Listrik</t>
  </si>
  <si>
    <t>S15083122</t>
  </si>
  <si>
    <t>Ali Abu Muhyi Ardi</t>
  </si>
  <si>
    <t>3506032704960001</t>
  </si>
  <si>
    <t>Dusun Calonan</t>
  </si>
  <si>
    <t>Kras</t>
  </si>
  <si>
    <t>085784981704</t>
  </si>
  <si>
    <t>S15083123</t>
  </si>
  <si>
    <t>Dwi Putra Nur S.</t>
  </si>
  <si>
    <t>3507331802970002</t>
  </si>
  <si>
    <t>Jln. Raya Clumprit 69</t>
  </si>
  <si>
    <t>Clumprit</t>
  </si>
  <si>
    <t>081222316501</t>
  </si>
  <si>
    <t>SMAN 1 Gedangan</t>
  </si>
  <si>
    <t>S15083124</t>
  </si>
  <si>
    <t>Hendri Susilo</t>
  </si>
  <si>
    <t>3506111412960002</t>
  </si>
  <si>
    <t>Jln. Sri Aji Joyoboyo</t>
  </si>
  <si>
    <t>Pagu</t>
  </si>
  <si>
    <t>085708656996</t>
  </si>
  <si>
    <t>Teknik Komp dan Jaringan</t>
  </si>
  <si>
    <t>S15083125</t>
  </si>
  <si>
    <t>Kholik Nur Rejeki</t>
  </si>
  <si>
    <t>3505110909940003</t>
  </si>
  <si>
    <t>Lingkungan Tanggung</t>
  </si>
  <si>
    <t>Bence</t>
  </si>
  <si>
    <t>08563075590</t>
  </si>
  <si>
    <t>S15083126</t>
  </si>
  <si>
    <t>Mochammad Bara Diantoro</t>
  </si>
  <si>
    <t>3571012607960004</t>
  </si>
  <si>
    <t>Dusun Bujel Gg. III</t>
  </si>
  <si>
    <t>Bujel</t>
  </si>
  <si>
    <t>Mojoroto</t>
  </si>
  <si>
    <t>085736860317</t>
  </si>
  <si>
    <t>S15083127</t>
  </si>
  <si>
    <t>Mukhamad Eko Wahyudiono</t>
  </si>
  <si>
    <t>3506030910960001</t>
  </si>
  <si>
    <t>Dusun Karangdoro</t>
  </si>
  <si>
    <t>Karangtalun</t>
  </si>
  <si>
    <t>085735139474</t>
  </si>
  <si>
    <t>S15083128</t>
  </si>
  <si>
    <t>Nova Hermawan</t>
  </si>
  <si>
    <t>3507330708980001</t>
  </si>
  <si>
    <t>Dusun Bendilwuni</t>
  </si>
  <si>
    <t>24/03</t>
  </si>
  <si>
    <t>085606015950</t>
  </si>
  <si>
    <t>S15083129</t>
  </si>
  <si>
    <t>Rizal Herdiansah</t>
  </si>
  <si>
    <t>3571032402970003</t>
  </si>
  <si>
    <t>Grogol Singonegaran</t>
  </si>
  <si>
    <t>41/09</t>
  </si>
  <si>
    <t>Singonegaran</t>
  </si>
  <si>
    <t>Pesantren</t>
  </si>
  <si>
    <t>089679442220</t>
  </si>
  <si>
    <t>S15083130</t>
  </si>
  <si>
    <t>Saiful Afandi</t>
  </si>
  <si>
    <t>3514141609940001</t>
  </si>
  <si>
    <t xml:space="preserve">Jln. Bendosulung </t>
  </si>
  <si>
    <t xml:space="preserve">Pogar </t>
  </si>
  <si>
    <t>085736724871</t>
  </si>
  <si>
    <t>S15083131</t>
  </si>
  <si>
    <t>Sasmito</t>
  </si>
  <si>
    <t>3506061106970001</t>
  </si>
  <si>
    <t>Jln. Raya Pare</t>
  </si>
  <si>
    <t>Jajar</t>
  </si>
  <si>
    <t>085790721373</t>
  </si>
  <si>
    <t>Tenaga Listrik</t>
  </si>
  <si>
    <t>S15083132</t>
  </si>
  <si>
    <t>Yasni Sulaiman</t>
  </si>
  <si>
    <t>3571010810960002</t>
  </si>
  <si>
    <t xml:space="preserve">Jln. Taman Sari </t>
  </si>
  <si>
    <t>Tamanan</t>
  </si>
  <si>
    <t>082234023362</t>
  </si>
  <si>
    <t>S15083133</t>
  </si>
  <si>
    <t>Yudi Setyawan</t>
  </si>
  <si>
    <t>3507042604970002</t>
  </si>
  <si>
    <t>Dusun Wonorejo</t>
  </si>
  <si>
    <t>33/07</t>
  </si>
  <si>
    <t>082234988913</t>
  </si>
  <si>
    <t>S15083134</t>
  </si>
  <si>
    <t>Fudila Isya Arida</t>
  </si>
  <si>
    <t>3505017110910002</t>
  </si>
  <si>
    <t>Jaten</t>
  </si>
  <si>
    <t>Wonodadi</t>
  </si>
  <si>
    <t>Jln. Jeruk Kidul Dalem Bangil</t>
  </si>
  <si>
    <t>05608098245</t>
  </si>
  <si>
    <t>D1 Wearnes Malang</t>
  </si>
  <si>
    <t>S15083135</t>
  </si>
  <si>
    <t>Budi Aswin</t>
  </si>
  <si>
    <t>3514142403790008</t>
  </si>
  <si>
    <t>Jl. Tawes Perum Patoman 2/7</t>
  </si>
  <si>
    <t>085859315325</t>
  </si>
  <si>
    <t>SMKN 2 Jember</t>
  </si>
  <si>
    <t>S15083137</t>
  </si>
  <si>
    <t>Sujarwo</t>
  </si>
  <si>
    <t>3514153001760001</t>
  </si>
  <si>
    <t>Perum Green Bangil Blok C 03-05</t>
  </si>
  <si>
    <t>081331637668</t>
  </si>
  <si>
    <t>S15083138</t>
  </si>
  <si>
    <t>Ahmad Aziz Nugroho</t>
  </si>
  <si>
    <t>3571032303970000</t>
  </si>
  <si>
    <t>Lingkungan Sumberjo</t>
  </si>
  <si>
    <t>Ngletih</t>
  </si>
  <si>
    <t>085-607-210-746</t>
  </si>
  <si>
    <t>Teknik Pemesinan</t>
  </si>
  <si>
    <t>S15083139</t>
  </si>
  <si>
    <t>Angkit Prasetyo Pambudi</t>
  </si>
  <si>
    <t>3506221709970002</t>
  </si>
  <si>
    <t>Dsn. Sambirejo</t>
  </si>
  <si>
    <t>Tiron</t>
  </si>
  <si>
    <t>Banyakan</t>
  </si>
  <si>
    <t>085-856-945-361</t>
  </si>
  <si>
    <t>S15083140</t>
  </si>
  <si>
    <t>Ardin Prasetyo Himawan</t>
  </si>
  <si>
    <t>3506203007970001</t>
  </si>
  <si>
    <t>Ds. Kalirong</t>
  </si>
  <si>
    <t>Kalirong</t>
  </si>
  <si>
    <t>Tarokan</t>
  </si>
  <si>
    <t>085-784-569-906</t>
  </si>
  <si>
    <t>S15083141</t>
  </si>
  <si>
    <t>Donny Ristanto</t>
  </si>
  <si>
    <t>3506060301970003</t>
  </si>
  <si>
    <t>Dsn. Jambu</t>
  </si>
  <si>
    <t>Tunge</t>
  </si>
  <si>
    <t>085-708-770-909</t>
  </si>
  <si>
    <t>S15083142</t>
  </si>
  <si>
    <t>Dwi Puji Hariyanti</t>
  </si>
  <si>
    <t>3507297105970001</t>
  </si>
  <si>
    <t>Gedangan Krajan</t>
  </si>
  <si>
    <t>081-945-962-303</t>
  </si>
  <si>
    <t>SMK Negeri 1 Gedangan</t>
  </si>
  <si>
    <t>S15083143</t>
  </si>
  <si>
    <t>Eko Aris Saputra</t>
  </si>
  <si>
    <t>35060210004960001</t>
  </si>
  <si>
    <t>Dsn. Mondo Barat</t>
  </si>
  <si>
    <t>Mondo</t>
  </si>
  <si>
    <t>Mojo</t>
  </si>
  <si>
    <t>085-649-767-420</t>
  </si>
  <si>
    <t>S15083144</t>
  </si>
  <si>
    <t>Ferent Albirafah Reza</t>
  </si>
  <si>
    <t>3571011309970001</t>
  </si>
  <si>
    <t>Ds. Mojoroto No.58</t>
  </si>
  <si>
    <t>32/10</t>
  </si>
  <si>
    <t>Pejangkungan Rembang</t>
  </si>
  <si>
    <t>085-755-354-707</t>
  </si>
  <si>
    <t>S15083145</t>
  </si>
  <si>
    <t>Fiki Ari Hidayat</t>
  </si>
  <si>
    <t>3506052707960005</t>
  </si>
  <si>
    <t>Selosari</t>
  </si>
  <si>
    <t>Kandat</t>
  </si>
  <si>
    <t>085-697-266-946</t>
  </si>
  <si>
    <t>S15083146</t>
  </si>
  <si>
    <t>Fiqhi Alfian Syah</t>
  </si>
  <si>
    <t>3506060112960004</t>
  </si>
  <si>
    <t>Dsn. Dawung</t>
  </si>
  <si>
    <t>34/08</t>
  </si>
  <si>
    <t>082-645-886-313</t>
  </si>
  <si>
    <t>S15083147</t>
  </si>
  <si>
    <t>Galih Prasetio</t>
  </si>
  <si>
    <t>3506041812960001</t>
  </si>
  <si>
    <t>Dsn. Tlukan</t>
  </si>
  <si>
    <t>Seketi</t>
  </si>
  <si>
    <t>085-745-105-461</t>
  </si>
  <si>
    <t>S15083148</t>
  </si>
  <si>
    <t>Hamdan Mursyida Arifin</t>
  </si>
  <si>
    <t>3571011307960001</t>
  </si>
  <si>
    <t>Jl. K.H. Wakhid Hasyim Gg.10/35</t>
  </si>
  <si>
    <t>Bandar Lor</t>
  </si>
  <si>
    <t>085-736-486-675</t>
  </si>
  <si>
    <t>S15083149</t>
  </si>
  <si>
    <t>Haris Azharona</t>
  </si>
  <si>
    <t>3506112807960001</t>
  </si>
  <si>
    <t>Dsn. Kunir</t>
  </si>
  <si>
    <t>Bulupasar</t>
  </si>
  <si>
    <t>085-736-285-990</t>
  </si>
  <si>
    <t>S15083150</t>
  </si>
  <si>
    <t>Ibnu Taufik Priogik</t>
  </si>
  <si>
    <t>3506221002960002</t>
  </si>
  <si>
    <t>Dsn. Kamal</t>
  </si>
  <si>
    <t>085-736-908-780</t>
  </si>
  <si>
    <t>S15083151</t>
  </si>
  <si>
    <t>Ilham Arya Saputra</t>
  </si>
  <si>
    <t>3506202212960001</t>
  </si>
  <si>
    <t>Jl. Angkling Darma</t>
  </si>
  <si>
    <t>085-635-009-64</t>
  </si>
  <si>
    <t>S15083152</t>
  </si>
  <si>
    <t>Irfan Isdi Wahyudi</t>
  </si>
  <si>
    <t>3506041208970002</t>
  </si>
  <si>
    <t>085-607-200-785</t>
  </si>
  <si>
    <t>S15083153</t>
  </si>
  <si>
    <t>Maria Hikma Wati</t>
  </si>
  <si>
    <t>3507047112960005</t>
  </si>
  <si>
    <t>Ds. Sumbermanjing Wetan, RT.31/RW.06, Kec. Sumbermanjing Wetan, Kab. Malang</t>
  </si>
  <si>
    <t>31/06</t>
  </si>
  <si>
    <t>087-859-483-768</t>
  </si>
  <si>
    <t>SMK PGRI Gedangan</t>
  </si>
  <si>
    <t>S15083154</t>
  </si>
  <si>
    <t>Mochamad Sholeh</t>
  </si>
  <si>
    <t>3571012411960003</t>
  </si>
  <si>
    <t>Jl. Dr. Saharjo Gg.2</t>
  </si>
  <si>
    <t>Pojok</t>
  </si>
  <si>
    <t>085-645-242-313</t>
  </si>
  <si>
    <t>S15083155</t>
  </si>
  <si>
    <t>Mochammad Elsa Wardana</t>
  </si>
  <si>
    <t>3506062303970002</t>
  </si>
  <si>
    <t>Dsn. Karang Kliwon</t>
  </si>
  <si>
    <t>19/07</t>
  </si>
  <si>
    <t>Gadungan</t>
  </si>
  <si>
    <t>085-604-182-104</t>
  </si>
  <si>
    <t>S15083156</t>
  </si>
  <si>
    <t>Mohammad Rifqi Fuad Fauzi</t>
  </si>
  <si>
    <t>3506042310960001</t>
  </si>
  <si>
    <t>Dsn. Cakruk</t>
  </si>
  <si>
    <t>Tales</t>
  </si>
  <si>
    <t>089-621-888-773</t>
  </si>
  <si>
    <t>S15083157</t>
  </si>
  <si>
    <t>Mohammad Rio Sandia</t>
  </si>
  <si>
    <t>3506252812960001</t>
  </si>
  <si>
    <t>Jl. Pamenang</t>
  </si>
  <si>
    <t>Ngasem</t>
  </si>
  <si>
    <t>085-649-828-278</t>
  </si>
  <si>
    <t>S15083158</t>
  </si>
  <si>
    <t>Muhammad Nur Rochim</t>
  </si>
  <si>
    <t>3571011007950003</t>
  </si>
  <si>
    <t>Perum. Wilis Indah 2 H-23 No.11</t>
  </si>
  <si>
    <t>085-784-305-127</t>
  </si>
  <si>
    <t>S15083159</t>
  </si>
  <si>
    <t>Roziqun Zakariya</t>
  </si>
  <si>
    <t>3506012410960001</t>
  </si>
  <si>
    <t>Dsn. Bulusan</t>
  </si>
  <si>
    <t>Bulu</t>
  </si>
  <si>
    <t>Semen</t>
  </si>
  <si>
    <t>085-736-454-866</t>
  </si>
  <si>
    <t>S15083160</t>
  </si>
  <si>
    <t>Teguh Prayogi</t>
  </si>
  <si>
    <t>3506091205960002</t>
  </si>
  <si>
    <t>Dsn. Blendri</t>
  </si>
  <si>
    <t>Ploso Kidul</t>
  </si>
  <si>
    <t>085-790-554-221</t>
  </si>
  <si>
    <t>S15083161</t>
  </si>
  <si>
    <t>Wahyu Bagus Krisnayoga</t>
  </si>
  <si>
    <t>3506030605960001</t>
  </si>
  <si>
    <t>Dsn. Sumberwangi</t>
  </si>
  <si>
    <t>Jabang</t>
  </si>
  <si>
    <t>085-708-018-085</t>
  </si>
  <si>
    <t>Teknik permesinan</t>
  </si>
  <si>
    <t>S15083162</t>
  </si>
  <si>
    <t>Yeni Puspita Sari</t>
  </si>
  <si>
    <t>3506256303970006</t>
  </si>
  <si>
    <t xml:space="preserve">Dsn. Kweden </t>
  </si>
  <si>
    <t>34/05</t>
  </si>
  <si>
    <t>085-606-375-750</t>
  </si>
  <si>
    <t>S15083163</t>
  </si>
  <si>
    <t>Chuswatul Wahyunia</t>
  </si>
  <si>
    <t>3514075004946001</t>
  </si>
  <si>
    <t>Jl. Suroyo no.18 RT.02 RW.05 Wonorejo</t>
  </si>
  <si>
    <t>085225140004</t>
  </si>
  <si>
    <t>S15083164</t>
  </si>
  <si>
    <t>Endang Saraswati</t>
  </si>
  <si>
    <t>3514195705930001</t>
  </si>
  <si>
    <t xml:space="preserve">Talang Wetan </t>
  </si>
  <si>
    <t>Bandaran</t>
  </si>
  <si>
    <t>Bandaran Winongan</t>
  </si>
  <si>
    <t>087897735836</t>
  </si>
  <si>
    <t>S15083165</t>
  </si>
  <si>
    <t>Miftakhulu Huda</t>
  </si>
  <si>
    <t>3514140403930001</t>
  </si>
  <si>
    <t xml:space="preserve">Jl. RA. Kartini </t>
  </si>
  <si>
    <t>Latek Bangil</t>
  </si>
  <si>
    <t>085785954647</t>
  </si>
  <si>
    <t>S15093166</t>
  </si>
  <si>
    <t>Anggrayudha Hadi Wardana</t>
  </si>
  <si>
    <t>3573010504950006</t>
  </si>
  <si>
    <t>Jl. Letjen S. Parman No. I/II B</t>
  </si>
  <si>
    <t>Purwantoro</t>
  </si>
  <si>
    <t>Belimbing</t>
  </si>
  <si>
    <t>088-858-482-43</t>
  </si>
  <si>
    <t>S15093167</t>
  </si>
  <si>
    <t>Budi Widi Anto</t>
  </si>
  <si>
    <t>3514091207890009</t>
  </si>
  <si>
    <t>Dsn, Gendol</t>
  </si>
  <si>
    <t>Pakukerto</t>
  </si>
  <si>
    <t>081-357-448-445</t>
  </si>
  <si>
    <t>Budidaya Tanaman</t>
  </si>
  <si>
    <t>S15093168</t>
  </si>
  <si>
    <t>Gogor Ilham El Khakim</t>
  </si>
  <si>
    <t>3507123003950001</t>
  </si>
  <si>
    <t>Jl. Kauman No. 44</t>
  </si>
  <si>
    <t>14/03</t>
  </si>
  <si>
    <t>Sumberpucung</t>
  </si>
  <si>
    <t>082-232-994-420</t>
  </si>
  <si>
    <t>SMA Negeri 1 Sumberpucung</t>
  </si>
  <si>
    <t>S15093169</t>
  </si>
  <si>
    <t>Much. Nur Ukbaddar</t>
  </si>
  <si>
    <t>3507242804950001</t>
  </si>
  <si>
    <t>Dengkol</t>
  </si>
  <si>
    <t>089-673-308-603</t>
  </si>
  <si>
    <t>SMK Negeri 2 Singosari</t>
  </si>
  <si>
    <t>S15093170</t>
  </si>
  <si>
    <t>Ainur Rofiq</t>
  </si>
  <si>
    <t>3514130301950003</t>
  </si>
  <si>
    <t>Dsn. Pohkecik</t>
  </si>
  <si>
    <t>05/07</t>
  </si>
  <si>
    <t>085-755-501-811</t>
  </si>
  <si>
    <t>Teknik komputer dan Jaringan</t>
  </si>
  <si>
    <t>S15093171</t>
  </si>
  <si>
    <t>Andi Hari Santoso</t>
  </si>
  <si>
    <t>3506112104970001</t>
  </si>
  <si>
    <t>Jl. Rondo Kuning</t>
  </si>
  <si>
    <t>Menang</t>
  </si>
  <si>
    <t>085-708-209-218</t>
  </si>
  <si>
    <t>SMK Negeri 1 Kedrii</t>
  </si>
  <si>
    <t>S15093172</t>
  </si>
  <si>
    <t>Aulian Yoga Bimantara</t>
  </si>
  <si>
    <t>3506130803970001</t>
  </si>
  <si>
    <t>Jl. Raya Gringging No. 38</t>
  </si>
  <si>
    <t>085-604-322-820</t>
  </si>
  <si>
    <t>S15093173</t>
  </si>
  <si>
    <t>Fajar Ari Wibowo</t>
  </si>
  <si>
    <t>3519061003970002</t>
  </si>
  <si>
    <t>Dsn. Kedungsari</t>
  </si>
  <si>
    <t>Badung</t>
  </si>
  <si>
    <t>Prambon</t>
  </si>
  <si>
    <t>085-708-470-451</t>
  </si>
  <si>
    <t>S15093174</t>
  </si>
  <si>
    <t>Fiki Febrianto</t>
  </si>
  <si>
    <t>3507252402970001</t>
  </si>
  <si>
    <t>Jl. Ngamarto</t>
  </si>
  <si>
    <t>085-755-266-024</t>
  </si>
  <si>
    <t>S15093175</t>
  </si>
  <si>
    <t>Hafib Habibi</t>
  </si>
  <si>
    <t>3506111212960002</t>
  </si>
  <si>
    <t>085-735-760-412</t>
  </si>
  <si>
    <t>S15093176</t>
  </si>
  <si>
    <t>Ilham Pandu Ashari</t>
  </si>
  <si>
    <t>3506091408960002</t>
  </si>
  <si>
    <t>Dsn. Bogem</t>
  </si>
  <si>
    <t>Plosokidul</t>
  </si>
  <si>
    <t>085-735-333-944</t>
  </si>
  <si>
    <t>S15093177</t>
  </si>
  <si>
    <t>Kristian Hadi Nata</t>
  </si>
  <si>
    <t>3506170407960003</t>
  </si>
  <si>
    <t>Jl. Raflesia No. 28</t>
  </si>
  <si>
    <t>16/22</t>
  </si>
  <si>
    <t>Tulungrejo</t>
  </si>
  <si>
    <t>Pare</t>
  </si>
  <si>
    <t>085-735-494-594</t>
  </si>
  <si>
    <t>S15093178</t>
  </si>
  <si>
    <t>Moch. Agung Setiawan</t>
  </si>
  <si>
    <t>3506032611960003</t>
  </si>
  <si>
    <t>Ds. Kanigoro</t>
  </si>
  <si>
    <t>085-633-332-08</t>
  </si>
  <si>
    <t>S15093179</t>
  </si>
  <si>
    <t>Moch. Chamdani Mustaqim</t>
  </si>
  <si>
    <t>3506151103970003</t>
  </si>
  <si>
    <t>Jl. Sarodja</t>
  </si>
  <si>
    <t>Pesing</t>
  </si>
  <si>
    <t>Purwoasri</t>
  </si>
  <si>
    <t>085-655-746-306</t>
  </si>
  <si>
    <t>S15093180</t>
  </si>
  <si>
    <t>Mochamad Choiron</t>
  </si>
  <si>
    <t>3514092507960001</t>
  </si>
  <si>
    <t>Ds. Glagahsari</t>
  </si>
  <si>
    <t>085-600-919-125</t>
  </si>
  <si>
    <t>S15093181</t>
  </si>
  <si>
    <t>Mochamad Hamzah Firmansyah</t>
  </si>
  <si>
    <t>3514082112960001</t>
  </si>
  <si>
    <t>Dsn. Sumbersuko</t>
  </si>
  <si>
    <t>085-755-522-610</t>
  </si>
  <si>
    <t>S15093182</t>
  </si>
  <si>
    <t>Mohamad Afifuddin</t>
  </si>
  <si>
    <t>3514090507960002</t>
  </si>
  <si>
    <t>Dsn. Glatik</t>
  </si>
  <si>
    <t>085-646-265-273</t>
  </si>
  <si>
    <t>S15093183</t>
  </si>
  <si>
    <t>Mohammad Reynaldi Fauzi</t>
  </si>
  <si>
    <t>3571032506970004</t>
  </si>
  <si>
    <t>Jl. H.O.S. Cokroaminoto Gg. Masjid No. 36</t>
  </si>
  <si>
    <t>13/03</t>
  </si>
  <si>
    <t>Jamsaren</t>
  </si>
  <si>
    <t>085-785-511-165</t>
  </si>
  <si>
    <t>S15093184</t>
  </si>
  <si>
    <t>Riki Witarsya</t>
  </si>
  <si>
    <t>3514082611950001</t>
  </si>
  <si>
    <t>Jl. Arjuno No. 38</t>
  </si>
  <si>
    <t>085-755-836-312</t>
  </si>
  <si>
    <t>S15093185</t>
  </si>
  <si>
    <t xml:space="preserve">Zainul Arifin  </t>
  </si>
  <si>
    <t>3514192709930002</t>
  </si>
  <si>
    <t>085790865086</t>
  </si>
  <si>
    <t>S15093186</t>
  </si>
  <si>
    <t>Arief Syaifudin</t>
  </si>
  <si>
    <t>3571012606950009</t>
  </si>
  <si>
    <t>Jl. Raung 150</t>
  </si>
  <si>
    <t>Banjarmlati</t>
  </si>
  <si>
    <t>085708969199</t>
  </si>
  <si>
    <t>S15093187</t>
  </si>
  <si>
    <t>Muh. Erlambang Buana</t>
  </si>
  <si>
    <t>3514082304970002</t>
  </si>
  <si>
    <t>Dusun Kemantren</t>
  </si>
  <si>
    <t>085755759222</t>
  </si>
  <si>
    <t>S15093188</t>
  </si>
  <si>
    <t>Muklis</t>
  </si>
  <si>
    <t>3571031303960001</t>
  </si>
  <si>
    <t>Jl. Cemara no.51</t>
  </si>
  <si>
    <t>Ketami</t>
  </si>
  <si>
    <t>085708349716</t>
  </si>
  <si>
    <t>S15093189</t>
  </si>
  <si>
    <t>Revi Angga</t>
  </si>
  <si>
    <t>3506030608950001</t>
  </si>
  <si>
    <t>Dusun Tejo</t>
  </si>
  <si>
    <t>Nyawangan</t>
  </si>
  <si>
    <t>085604303330</t>
  </si>
  <si>
    <t>S15093190</t>
  </si>
  <si>
    <t>Sigit Santoso</t>
  </si>
  <si>
    <t>3506251006970004</t>
  </si>
  <si>
    <t>Dusun Dlopo</t>
  </si>
  <si>
    <t>21/03</t>
  </si>
  <si>
    <t>Karanrejo</t>
  </si>
  <si>
    <t>085749998418</t>
  </si>
  <si>
    <t>S15103191</t>
  </si>
  <si>
    <t>Aminatus Chusnia</t>
  </si>
  <si>
    <t>3575024203970001</t>
  </si>
  <si>
    <t>Jl. Panglima Sudirman Gg.16 Lemah Arab</t>
  </si>
  <si>
    <t>082244720358</t>
  </si>
  <si>
    <t>S15103192</t>
  </si>
  <si>
    <t>M. Quliya Mawurin Nahari</t>
  </si>
  <si>
    <t>3508101811960003</t>
  </si>
  <si>
    <t>Jl. Bengawan Solo no. 53</t>
  </si>
  <si>
    <t>Jogoyudan</t>
  </si>
  <si>
    <t>Tambakrejo Pasrepan</t>
  </si>
  <si>
    <t>085646401207</t>
  </si>
  <si>
    <t>Tekni Otomotif</t>
  </si>
  <si>
    <t>S15103193</t>
  </si>
  <si>
    <t>Moch. Dwi Cahyo Basuki</t>
  </si>
  <si>
    <t>3514061904970005</t>
  </si>
  <si>
    <t>089681242287</t>
  </si>
  <si>
    <t>S15103194</t>
  </si>
  <si>
    <t>Moh. Hariyanto</t>
  </si>
  <si>
    <t>3514232606970002</t>
  </si>
  <si>
    <t>Krandon Kidul</t>
  </si>
  <si>
    <t>087754313464</t>
  </si>
  <si>
    <t>S15103195</t>
  </si>
  <si>
    <t>Much. Aris</t>
  </si>
  <si>
    <t>3514181705970001</t>
  </si>
  <si>
    <t>Keramat</t>
  </si>
  <si>
    <t>085732783445</t>
  </si>
  <si>
    <t>S15103196</t>
  </si>
  <si>
    <t>Siti Ba'diatul Mauludiah</t>
  </si>
  <si>
    <t>3575037108970002</t>
  </si>
  <si>
    <t>Jl. Dr. Wahidin Sudiro Husodo III/2</t>
  </si>
  <si>
    <t>085895056126</t>
  </si>
  <si>
    <t>S15103197</t>
  </si>
  <si>
    <t>Yoga Danang Priyo Lugito</t>
  </si>
  <si>
    <t>3575022012960002</t>
  </si>
  <si>
    <t>087754344654</t>
  </si>
  <si>
    <t>S15103198</t>
  </si>
  <si>
    <t>Moch. Selamet</t>
  </si>
  <si>
    <t>3514151309940003</t>
  </si>
  <si>
    <t>089601590840</t>
  </si>
  <si>
    <t>S15103199</t>
  </si>
  <si>
    <t>Ahmad Afif Fudin</t>
  </si>
  <si>
    <t>3575012301970001</t>
  </si>
  <si>
    <t>Jl. Slamet Riadi</t>
  </si>
  <si>
    <t>085-655-576-329</t>
  </si>
  <si>
    <t>S15103200</t>
  </si>
  <si>
    <t>Asep Supriatna</t>
  </si>
  <si>
    <t>3514231203960001</t>
  </si>
  <si>
    <t>087-754-415-707</t>
  </si>
  <si>
    <t>S15103201</t>
  </si>
  <si>
    <t>Fitriatul Khasanah</t>
  </si>
  <si>
    <t>3575035701960001</t>
  </si>
  <si>
    <t>Perum. Sekar Indah II Blok T-05</t>
  </si>
  <si>
    <t>087-856-708-970/ 088-149-189-87</t>
  </si>
  <si>
    <t>Teknik Pendingin &amp; Tata Udara</t>
  </si>
  <si>
    <t>S15103202</t>
  </si>
  <si>
    <t>Gunawan Wahyu Pratama</t>
  </si>
  <si>
    <t>3575030503970001</t>
  </si>
  <si>
    <t>Jl. Patimura No. 338</t>
  </si>
  <si>
    <t>081-936-972-571</t>
  </si>
  <si>
    <t>S15103203</t>
  </si>
  <si>
    <t>M. Hidayat Nasikhin</t>
  </si>
  <si>
    <t>3575011406970001</t>
  </si>
  <si>
    <t>Petaunan</t>
  </si>
  <si>
    <t>085-746-945-703</t>
  </si>
  <si>
    <t>Teknik Ototronik</t>
  </si>
  <si>
    <t>S15103204</t>
  </si>
  <si>
    <t>Masrudi</t>
  </si>
  <si>
    <t>3575022311960001</t>
  </si>
  <si>
    <t>Jl. KH. Ach. Dahlan</t>
  </si>
  <si>
    <t>085-231-500-035</t>
  </si>
  <si>
    <t>Teknik Otomotif Elektronik</t>
  </si>
  <si>
    <t>S15103205</t>
  </si>
  <si>
    <t>Moch. Taufiqurrokhman</t>
  </si>
  <si>
    <t>3514182612950001</t>
  </si>
  <si>
    <t>Dsn. Tumpuk</t>
  </si>
  <si>
    <t>085-606-910-647</t>
  </si>
  <si>
    <t>S15103206</t>
  </si>
  <si>
    <t>M. Rofi'i</t>
  </si>
  <si>
    <t>3575020410960001</t>
  </si>
  <si>
    <t>Jl. Panglima Sudirman Gg. 3</t>
  </si>
  <si>
    <t>087-754-458-908</t>
  </si>
  <si>
    <t>Teknik Elektronika Otomotif</t>
  </si>
  <si>
    <t>S15103207</t>
  </si>
  <si>
    <t>Mukhamad Andik</t>
  </si>
  <si>
    <t>3575013004960002</t>
  </si>
  <si>
    <t>085-608-575-538</t>
  </si>
  <si>
    <t>S15103208</t>
  </si>
  <si>
    <t>Mokhamad Ghozali</t>
  </si>
  <si>
    <t>3575020108950005</t>
  </si>
  <si>
    <t>Jl. KH. Achmad Dahlan G/08</t>
  </si>
  <si>
    <t>087-754-509-313</t>
  </si>
  <si>
    <t>S15103209</t>
  </si>
  <si>
    <t>Nabila</t>
  </si>
  <si>
    <t>3575035511970003</t>
  </si>
  <si>
    <t>Jl. Imam Bonjol, No. 38</t>
  </si>
  <si>
    <t>081-937-161-666</t>
  </si>
  <si>
    <t>S15103210</t>
  </si>
  <si>
    <t>Poniman</t>
  </si>
  <si>
    <t>3575013010960002</t>
  </si>
  <si>
    <t>Jl. Gatot Subroto No. 18</t>
  </si>
  <si>
    <t>089-939-117-14</t>
  </si>
  <si>
    <t>S15103211</t>
  </si>
  <si>
    <t>Rahmat Ramadhani</t>
  </si>
  <si>
    <t>3575023001970003</t>
  </si>
  <si>
    <t xml:space="preserve">Jl. KH. Ahmad Dahlan </t>
  </si>
  <si>
    <t>081-936-801-635</t>
  </si>
  <si>
    <t>S15103212</t>
  </si>
  <si>
    <t>Ria Nur Saidah</t>
  </si>
  <si>
    <t>3514074404970001</t>
  </si>
  <si>
    <t>Jl. Ledok</t>
  </si>
  <si>
    <t>085-791-958-064</t>
  </si>
  <si>
    <t>S15103213</t>
  </si>
  <si>
    <t>Yuarysta Nur A.</t>
  </si>
  <si>
    <t>3515085401910003</t>
  </si>
  <si>
    <t>Jl. Monginsidi III/8</t>
  </si>
  <si>
    <t>Sidoklumpuk</t>
  </si>
  <si>
    <t>085-736-230-772</t>
  </si>
  <si>
    <t>SMA Muhammadiyah Ponorogo</t>
  </si>
  <si>
    <t>S15103214</t>
  </si>
  <si>
    <t>Zainul Abidin</t>
  </si>
  <si>
    <t>3575012111950006</t>
  </si>
  <si>
    <t>081-937-072-915</t>
  </si>
  <si>
    <t>S15103215</t>
  </si>
  <si>
    <t>Affan Dwi Ubaidah</t>
  </si>
  <si>
    <t>3506062309960002</t>
  </si>
  <si>
    <t>Dusun Sidomulyo</t>
  </si>
  <si>
    <t>085736366040</t>
  </si>
  <si>
    <t>S15103216</t>
  </si>
  <si>
    <t>Badrus Salam</t>
  </si>
  <si>
    <t>357032302970002</t>
  </si>
  <si>
    <t>Jln. Imam Bonjol Gg. VI/32</t>
  </si>
  <si>
    <t>087856707866</t>
  </si>
  <si>
    <t>S15103217</t>
  </si>
  <si>
    <t>Baghas Rienaldi Saputra</t>
  </si>
  <si>
    <t>3514111807980001</t>
  </si>
  <si>
    <t>Perum Kebonwaris I blok B 18</t>
  </si>
  <si>
    <t>Kebonwaris</t>
  </si>
  <si>
    <t>082257819121</t>
  </si>
  <si>
    <t>Body Otomotif</t>
  </si>
  <si>
    <t>S15103219</t>
  </si>
  <si>
    <t>Febri Edvin Pranesa</t>
  </si>
  <si>
    <t>3506083004970001</t>
  </si>
  <si>
    <t>Dusun A. Yani 1</t>
  </si>
  <si>
    <t>Puncu</t>
  </si>
  <si>
    <t>082244428446</t>
  </si>
  <si>
    <t>S15103220</t>
  </si>
  <si>
    <t>Guntur Meiyanto Tatag Prabowo</t>
  </si>
  <si>
    <t>357101160590001</t>
  </si>
  <si>
    <t>Jl. Sitinggil no. 9</t>
  </si>
  <si>
    <t>Urboyo</t>
  </si>
  <si>
    <t>089521490944</t>
  </si>
  <si>
    <t>Teknik Bangunan</t>
  </si>
  <si>
    <t>S15103221</t>
  </si>
  <si>
    <t>Laelatul Hapsari</t>
  </si>
  <si>
    <t>3506135610930005</t>
  </si>
  <si>
    <t>Jl. Raya Wonoasri no. 17</t>
  </si>
  <si>
    <t>Wonoasri</t>
  </si>
  <si>
    <t>085735878768</t>
  </si>
  <si>
    <t>S15103222</t>
  </si>
  <si>
    <t>Lingga Sukma Kelana</t>
  </si>
  <si>
    <t>3571021504960002</t>
  </si>
  <si>
    <t>Setono Gedong IV/20</t>
  </si>
  <si>
    <t>Setono gedong</t>
  </si>
  <si>
    <t>08563138702</t>
  </si>
  <si>
    <t>S15103223</t>
  </si>
  <si>
    <t>M. Asrofi</t>
  </si>
  <si>
    <t>3506131107960003</t>
  </si>
  <si>
    <t>Dusun Sumber Towo</t>
  </si>
  <si>
    <t>Sonorejo</t>
  </si>
  <si>
    <t>085640124250</t>
  </si>
  <si>
    <t>S15103224</t>
  </si>
  <si>
    <t>Moh. Arjun Pratama</t>
  </si>
  <si>
    <t>3507140604950003</t>
  </si>
  <si>
    <t>Jalan Masjid Al-Falah Banjarsari</t>
  </si>
  <si>
    <t>082231616672</t>
  </si>
  <si>
    <t>SMK Muhammadiyah Malang</t>
  </si>
  <si>
    <t>S15103225</t>
  </si>
  <si>
    <t>Muhammad Darus Salam</t>
  </si>
  <si>
    <t>3507100107960035</t>
  </si>
  <si>
    <t>Putukrejo</t>
  </si>
  <si>
    <t>Gondanglegi</t>
  </si>
  <si>
    <t>083834544938</t>
  </si>
  <si>
    <t>S15103226</t>
  </si>
  <si>
    <t>Rahmad Nanda Nurwahyudi</t>
  </si>
  <si>
    <t>3506140302970001</t>
  </si>
  <si>
    <t>Dusun Plosokerep</t>
  </si>
  <si>
    <t>Janti</t>
  </si>
  <si>
    <t>Papar</t>
  </si>
  <si>
    <t>085790589885</t>
  </si>
  <si>
    <t>S15103227</t>
  </si>
  <si>
    <t>Stevanus Vicky Kristiyan</t>
  </si>
  <si>
    <t>3514100705960006</t>
  </si>
  <si>
    <t>Dusun sekarjoho</t>
  </si>
  <si>
    <t>Sekarjoho</t>
  </si>
  <si>
    <t>082257152891</t>
  </si>
  <si>
    <t>S15113228</t>
  </si>
  <si>
    <t>Aditya Prayoga Utama</t>
  </si>
  <si>
    <t>3571021009960002</t>
  </si>
  <si>
    <t xml:space="preserve">Jl. Semampir Tengah no. 40 </t>
  </si>
  <si>
    <t>017/002</t>
  </si>
  <si>
    <t>Semampir</t>
  </si>
  <si>
    <t>085646479364</t>
  </si>
  <si>
    <t>S15113229</t>
  </si>
  <si>
    <t>Ahmad Fathur Rohman</t>
  </si>
  <si>
    <t>3506022101950003</t>
  </si>
  <si>
    <t xml:space="preserve">Dusun Sentonorejo </t>
  </si>
  <si>
    <t>Tambi Bendo</t>
  </si>
  <si>
    <t>085645845979</t>
  </si>
  <si>
    <t>S15113230</t>
  </si>
  <si>
    <t>Ananta Eka Saputra</t>
  </si>
  <si>
    <t>3506252605960003</t>
  </si>
  <si>
    <t>Sukorejo Indah Jl. Elang EE 06</t>
  </si>
  <si>
    <t>085730325958</t>
  </si>
  <si>
    <t>S15113231</t>
  </si>
  <si>
    <t>Aris Prasetyo</t>
  </si>
  <si>
    <t>3571011503960003</t>
  </si>
  <si>
    <t>Jl. Suparjan Mw</t>
  </si>
  <si>
    <t>Sukorame</t>
  </si>
  <si>
    <t>081289469261</t>
  </si>
  <si>
    <t>S15113232</t>
  </si>
  <si>
    <t>Ayoga Rio Saputra</t>
  </si>
  <si>
    <t>3506060407980001</t>
  </si>
  <si>
    <t>24/06</t>
  </si>
  <si>
    <t>085708776455</t>
  </si>
  <si>
    <t>S15113233</t>
  </si>
  <si>
    <t>Bagus Prayogi</t>
  </si>
  <si>
    <t>3506113103930002</t>
  </si>
  <si>
    <t>Dusun Jagung</t>
  </si>
  <si>
    <t>002/002</t>
  </si>
  <si>
    <t>Jagung</t>
  </si>
  <si>
    <t>085790569984</t>
  </si>
  <si>
    <t>S15113234</t>
  </si>
  <si>
    <t>Bayu Krisna Putra</t>
  </si>
  <si>
    <t>3506060408960002</t>
  </si>
  <si>
    <t>Dusun Pakisaji</t>
  </si>
  <si>
    <t>004/001</t>
  </si>
  <si>
    <t>Duwet</t>
  </si>
  <si>
    <t>085607367385</t>
  </si>
  <si>
    <t>S15113235</t>
  </si>
  <si>
    <t>Eko Kartiko</t>
  </si>
  <si>
    <t>3571022104960001</t>
  </si>
  <si>
    <t>Jl. Dandangan II no.4</t>
  </si>
  <si>
    <t>001/007</t>
  </si>
  <si>
    <t>Dandangan</t>
  </si>
  <si>
    <t>085608165937</t>
  </si>
  <si>
    <t>S15113236</t>
  </si>
  <si>
    <t>Faisal Jalu Sucitro</t>
  </si>
  <si>
    <t>3571012509950005</t>
  </si>
  <si>
    <t>Jl. Pringgodani 50</t>
  </si>
  <si>
    <t>002/004</t>
  </si>
  <si>
    <t>Mrican</t>
  </si>
  <si>
    <t>085645706221</t>
  </si>
  <si>
    <t>S15113237</t>
  </si>
  <si>
    <t>Fajar Juli Pratama</t>
  </si>
  <si>
    <t>3506051007960002</t>
  </si>
  <si>
    <t>Jl. Atmowijoyo</t>
  </si>
  <si>
    <t>003/001</t>
  </si>
  <si>
    <t>Ringinsari</t>
  </si>
  <si>
    <t>085749161243</t>
  </si>
  <si>
    <t>S15113238</t>
  </si>
  <si>
    <t>Fandi Purnawan</t>
  </si>
  <si>
    <t>3506204105970001</t>
  </si>
  <si>
    <t>Dusun Balongasem</t>
  </si>
  <si>
    <t>Kerep</t>
  </si>
  <si>
    <t>Tarakan</t>
  </si>
  <si>
    <t>085648906894</t>
  </si>
  <si>
    <t>S15113239</t>
  </si>
  <si>
    <t>Hardhika Dwi Atmaja</t>
  </si>
  <si>
    <t>3571030311970006</t>
  </si>
  <si>
    <t xml:space="preserve">Lingkungan Bence </t>
  </si>
  <si>
    <t>085784612800</t>
  </si>
  <si>
    <t>S15113240</t>
  </si>
  <si>
    <t>Hudha Adi Prasetya</t>
  </si>
  <si>
    <t>3506173006970005</t>
  </si>
  <si>
    <t>Jl. Brawijaya 40B</t>
  </si>
  <si>
    <t>05/12</t>
  </si>
  <si>
    <t>081333987405</t>
  </si>
  <si>
    <t>S15113241</t>
  </si>
  <si>
    <t>Ibnu Fajar</t>
  </si>
  <si>
    <t>3506010412940003</t>
  </si>
  <si>
    <t>Jabang Utara</t>
  </si>
  <si>
    <t>003/005</t>
  </si>
  <si>
    <t>085330742876</t>
  </si>
  <si>
    <t>S15113242</t>
  </si>
  <si>
    <t>Lambang Prasetya</t>
  </si>
  <si>
    <t>3506051007950002</t>
  </si>
  <si>
    <t>Dusun Galuhan</t>
  </si>
  <si>
    <t>085735835893</t>
  </si>
  <si>
    <t>S15113243</t>
  </si>
  <si>
    <t>Liyo Fajar Subagiyo</t>
  </si>
  <si>
    <t>3506062807960002</t>
  </si>
  <si>
    <t>Dusun Temboro</t>
  </si>
  <si>
    <t>Plaosan</t>
  </si>
  <si>
    <t>085604181528</t>
  </si>
  <si>
    <t>S15113244</t>
  </si>
  <si>
    <t>Mohammad Faishol Arya Yudhi</t>
  </si>
  <si>
    <t>3506250705960001</t>
  </si>
  <si>
    <t>022/002</t>
  </si>
  <si>
    <t>085655483323</t>
  </si>
  <si>
    <t>S15113245</t>
  </si>
  <si>
    <t>Muhamad Agus Ro'uf</t>
  </si>
  <si>
    <t>3506021708970002</t>
  </si>
  <si>
    <t>Dusun Baran</t>
  </si>
  <si>
    <t>003/012</t>
  </si>
  <si>
    <t>Keniten</t>
  </si>
  <si>
    <t>085708893290</t>
  </si>
  <si>
    <t>S15113246</t>
  </si>
  <si>
    <t>Muhammad Eva Setiawan</t>
  </si>
  <si>
    <t>3571032510960001</t>
  </si>
  <si>
    <t>Lingkungan Centong</t>
  </si>
  <si>
    <t>Bawang</t>
  </si>
  <si>
    <t>08975799642</t>
  </si>
  <si>
    <t>S15113247</t>
  </si>
  <si>
    <t>Rofiul Zainal Abidin</t>
  </si>
  <si>
    <t>3506032808960004</t>
  </si>
  <si>
    <t>Dusun Cakruk</t>
  </si>
  <si>
    <t>Banjaranyar</t>
  </si>
  <si>
    <t>085730396976</t>
  </si>
  <si>
    <t>S15113248</t>
  </si>
  <si>
    <t>Septian Nur Cahyo</t>
  </si>
  <si>
    <t>3571032609960007</t>
  </si>
  <si>
    <t>008/002</t>
  </si>
  <si>
    <t>085735422854</t>
  </si>
  <si>
    <t>S15113249</t>
  </si>
  <si>
    <t>Sri Handayani</t>
  </si>
  <si>
    <t>3277017010950009</t>
  </si>
  <si>
    <t>Jl. Rancabentang</t>
  </si>
  <si>
    <t>04/26</t>
  </si>
  <si>
    <t>Cibeureum</t>
  </si>
  <si>
    <t>Cimahi selatan</t>
  </si>
  <si>
    <t>08876603892</t>
  </si>
  <si>
    <t>Ekspor Impor</t>
  </si>
  <si>
    <t>S15113250</t>
  </si>
  <si>
    <t>Wahyu Riantono</t>
  </si>
  <si>
    <t>3506051002970005</t>
  </si>
  <si>
    <t>Dusun Pule Selatan</t>
  </si>
  <si>
    <t>001/004</t>
  </si>
  <si>
    <t>Pule</t>
  </si>
  <si>
    <t>089664467030</t>
  </si>
  <si>
    <t>S15113251</t>
  </si>
  <si>
    <t>Yoki Dwi Yuswanto</t>
  </si>
  <si>
    <t>3571031612950002</t>
  </si>
  <si>
    <t>Jl. HOS Cokroaminoto Gg.Mawar II</t>
  </si>
  <si>
    <t>Burengan</t>
  </si>
  <si>
    <t>085655700196</t>
  </si>
  <si>
    <t>S15113252</t>
  </si>
  <si>
    <t>Dimas Prasetyo Wisnu Saputra</t>
  </si>
  <si>
    <t>Sepaso</t>
  </si>
  <si>
    <t>3575021101950001</t>
  </si>
  <si>
    <t>JL. KH Ahmad Dahlan</t>
  </si>
  <si>
    <t>089658511623</t>
  </si>
  <si>
    <t>S15113253</t>
  </si>
  <si>
    <t>Ahmad Chabib Al Farisyi</t>
  </si>
  <si>
    <t>3514122212960003</t>
  </si>
  <si>
    <t xml:space="preserve">Dusun Tamping </t>
  </si>
  <si>
    <t>Watukosek</t>
  </si>
  <si>
    <t>Jl. Raya Purwosari Utara no.586 RT.03 RW.05 kec. Purwosari kab. Pasuruan</t>
  </si>
  <si>
    <t>085815474003</t>
  </si>
  <si>
    <t>Bodi Otomotif</t>
  </si>
  <si>
    <t>S15113254</t>
  </si>
  <si>
    <t>Ainun Sultoni Hadi</t>
  </si>
  <si>
    <t>3514202103970002</t>
  </si>
  <si>
    <t>Dsn. Pangkrengan</t>
  </si>
  <si>
    <t>089695130628</t>
  </si>
  <si>
    <t>S15113255</t>
  </si>
  <si>
    <t>Bagus Arifin</t>
  </si>
  <si>
    <t>3517080606960012</t>
  </si>
  <si>
    <t>Dusun Krawon</t>
  </si>
  <si>
    <t>Krawon</t>
  </si>
  <si>
    <t>0856618660</t>
  </si>
  <si>
    <t>SMKN 3 Jombang</t>
  </si>
  <si>
    <t>S15113256</t>
  </si>
  <si>
    <t>Bagus Suprayogi</t>
  </si>
  <si>
    <t>3575012903970002</t>
  </si>
  <si>
    <t>Jl. Urip Sumoharjo</t>
  </si>
  <si>
    <t>087754533462</t>
  </si>
  <si>
    <t>S15113257</t>
  </si>
  <si>
    <t>Candra Setia Budi</t>
  </si>
  <si>
    <t>3514011412960001</t>
  </si>
  <si>
    <t>Dsn. Tambak Watu</t>
  </si>
  <si>
    <t>25/08</t>
  </si>
  <si>
    <t>085755744614</t>
  </si>
  <si>
    <t>S15113258</t>
  </si>
  <si>
    <t>Chintya Pebriana Titiahy</t>
  </si>
  <si>
    <t>3514111212970002</t>
  </si>
  <si>
    <t>Dusun Bajang</t>
  </si>
  <si>
    <t>002/005</t>
  </si>
  <si>
    <t>Tawangrejo</t>
  </si>
  <si>
    <t>PAndaan</t>
  </si>
  <si>
    <t>081249014299</t>
  </si>
  <si>
    <t>S15113259</t>
  </si>
  <si>
    <t>Danni Fazri Rohman</t>
  </si>
  <si>
    <t>3517080903960003</t>
  </si>
  <si>
    <t xml:space="preserve">Dusun Butuh </t>
  </si>
  <si>
    <t>Pandanwangi</t>
  </si>
  <si>
    <t>S15113260</t>
  </si>
  <si>
    <t>Khoiron Uthorik</t>
  </si>
  <si>
    <t>3514200101970001</t>
  </si>
  <si>
    <t xml:space="preserve">Kajar Kuning </t>
  </si>
  <si>
    <t>087-046-131-670</t>
  </si>
  <si>
    <t>S15113261</t>
  </si>
  <si>
    <t>Louwis Paradisyah Bayu Irmansyah</t>
  </si>
  <si>
    <t>3528040309920005</t>
  </si>
  <si>
    <t xml:space="preserve">Jl. KH Cokroaminoto </t>
  </si>
  <si>
    <t>Parteker</t>
  </si>
  <si>
    <t xml:space="preserve">Dusun Gapuk RT.01 RW.02 desa Kawisrejo kec. Rejoso </t>
  </si>
  <si>
    <t>085755382938</t>
  </si>
  <si>
    <t>S15113262</t>
  </si>
  <si>
    <t>3514231411960004</t>
  </si>
  <si>
    <t>Jl. Sarirejo</t>
  </si>
  <si>
    <t>08977477375</t>
  </si>
  <si>
    <t>Teknik Peremsinan</t>
  </si>
  <si>
    <t>S15113263</t>
  </si>
  <si>
    <t>M. Aris Tulus Pribadi</t>
  </si>
  <si>
    <t>3514232311950001</t>
  </si>
  <si>
    <t>Kerandon Kidul, Rejoso Kidul</t>
  </si>
  <si>
    <t>Kerandon Kidul</t>
  </si>
  <si>
    <t>087754332288</t>
  </si>
  <si>
    <t>S15113264</t>
  </si>
  <si>
    <t>M. Nurul Huda</t>
  </si>
  <si>
    <t>3575030304970008</t>
  </si>
  <si>
    <t>Jl. Veteran no. 69</t>
  </si>
  <si>
    <t>001/001</t>
  </si>
  <si>
    <t>08970445568</t>
  </si>
  <si>
    <t>S15113265</t>
  </si>
  <si>
    <t>M. Taufiq</t>
  </si>
  <si>
    <t>3514172603960002</t>
  </si>
  <si>
    <t>083833623013</t>
  </si>
  <si>
    <t>S15113266</t>
  </si>
  <si>
    <t>Misye Fahni Ningsih</t>
  </si>
  <si>
    <t>3507296703980001</t>
  </si>
  <si>
    <t>Dsn. Sumber Kotes Kulon</t>
  </si>
  <si>
    <t>22/08</t>
  </si>
  <si>
    <t>Segaran</t>
  </si>
  <si>
    <t>085785447779</t>
  </si>
  <si>
    <t>SMK Muhammadiyah 7 Gondanglegi</t>
  </si>
  <si>
    <t>Perbankan</t>
  </si>
  <si>
    <t>S15113267</t>
  </si>
  <si>
    <t>Mohammad Wahyudi</t>
  </si>
  <si>
    <t>351406250795000</t>
  </si>
  <si>
    <t>Lorokan utara</t>
  </si>
  <si>
    <t>Lorokan</t>
  </si>
  <si>
    <t>083833444238</t>
  </si>
  <si>
    <t>S15113268</t>
  </si>
  <si>
    <t>Muhamad Firman Ridho</t>
  </si>
  <si>
    <t>3507101208960006</t>
  </si>
  <si>
    <t>Jl. Banyulegi II</t>
  </si>
  <si>
    <t>26/04</t>
  </si>
  <si>
    <t>Ketawang</t>
  </si>
  <si>
    <t>081945133761</t>
  </si>
  <si>
    <t>S15113269</t>
  </si>
  <si>
    <t>Muhamad Rizki Hidayah</t>
  </si>
  <si>
    <t>3514182401980003</t>
  </si>
  <si>
    <t>Jl. Teratei</t>
  </si>
  <si>
    <t>081-936-834-183</t>
  </si>
  <si>
    <t>S15113270</t>
  </si>
  <si>
    <t>Muhammad Faiz</t>
  </si>
  <si>
    <t>3514161202960004</t>
  </si>
  <si>
    <t>Kalimas Utara</t>
  </si>
  <si>
    <t>005/002</t>
  </si>
  <si>
    <t>087856825702</t>
  </si>
  <si>
    <t>S15113271</t>
  </si>
  <si>
    <t>Muhammad Fiqi Denianto</t>
  </si>
  <si>
    <t>3507031312970001</t>
  </si>
  <si>
    <t>Dsn. Tunjungsari</t>
  </si>
  <si>
    <t>025/005</t>
  </si>
  <si>
    <t>085646560779</t>
  </si>
  <si>
    <t>S15113272</t>
  </si>
  <si>
    <t>Muhammad Nur Ridho</t>
  </si>
  <si>
    <t>3514180405970004</t>
  </si>
  <si>
    <t>Dsn. Pengkol</t>
  </si>
  <si>
    <t>Gondan Rejo</t>
  </si>
  <si>
    <t>088803614115</t>
  </si>
  <si>
    <t>S15113273</t>
  </si>
  <si>
    <t>Muhibin</t>
  </si>
  <si>
    <t>3514060105960001</t>
  </si>
  <si>
    <t>Dsn. Tundusoro</t>
  </si>
  <si>
    <t>001/003</t>
  </si>
  <si>
    <t>085608189953</t>
  </si>
  <si>
    <t>S15113274</t>
  </si>
  <si>
    <t>Mukhamad Mujakki</t>
  </si>
  <si>
    <t>3575020812960004</t>
  </si>
  <si>
    <t>Jl. KH. Mansur</t>
  </si>
  <si>
    <t>087-754-575-541</t>
  </si>
  <si>
    <t>S15113275</t>
  </si>
  <si>
    <t>Prasetyo Aryo Yudhanto</t>
  </si>
  <si>
    <t>3575012211960001</t>
  </si>
  <si>
    <t>Jl. Irian Jaya No.2</t>
  </si>
  <si>
    <t>001/002</t>
  </si>
  <si>
    <t>087856860135</t>
  </si>
  <si>
    <t>S15113276</t>
  </si>
  <si>
    <t>Putri Ratnasari Larasati</t>
  </si>
  <si>
    <t>3514104112960002</t>
  </si>
  <si>
    <t>Dsn. Barsari</t>
  </si>
  <si>
    <t xml:space="preserve">Gambiran </t>
  </si>
  <si>
    <t>089-938-290-61</t>
  </si>
  <si>
    <t>S15113277</t>
  </si>
  <si>
    <t>Rosyid Abdul Ghoni</t>
  </si>
  <si>
    <t>3517180609960001</t>
  </si>
  <si>
    <t xml:space="preserve">Dsn Karangdagangan </t>
  </si>
  <si>
    <t>Karangdagangan</t>
  </si>
  <si>
    <t>Bandar Kedung Mulyo</t>
  </si>
  <si>
    <t>S15113278</t>
  </si>
  <si>
    <t>Rudi</t>
  </si>
  <si>
    <t>3507032512950001</t>
  </si>
  <si>
    <t>005/001</t>
  </si>
  <si>
    <t>085755386642</t>
  </si>
  <si>
    <t>MA NU Gondanglegi</t>
  </si>
  <si>
    <t>S15113279</t>
  </si>
  <si>
    <t>Ulfa Al Muaidah</t>
  </si>
  <si>
    <t>3514107112970006</t>
  </si>
  <si>
    <t>Jl. Trawas, Dsn. Lumbang Krajan</t>
  </si>
  <si>
    <t>001/009</t>
  </si>
  <si>
    <t>Lumbangrejo</t>
  </si>
  <si>
    <t>S15113280</t>
  </si>
  <si>
    <t>Vicky Akbar Subaktiaji</t>
  </si>
  <si>
    <t>3514070405970003</t>
  </si>
  <si>
    <t>Dsn. Madurejo</t>
  </si>
  <si>
    <t>083833173130</t>
  </si>
  <si>
    <t>S15113281</t>
  </si>
  <si>
    <t>Wahyu Aditiya</t>
  </si>
  <si>
    <t>357050333011960001</t>
  </si>
  <si>
    <t>Jl. Patiunus Gg. 20</t>
  </si>
  <si>
    <t>Krampayangan</t>
  </si>
  <si>
    <t>08980195072</t>
  </si>
  <si>
    <t>S15113282</t>
  </si>
  <si>
    <t>Jelista Kukuh Wilyantari</t>
  </si>
  <si>
    <t>3514125007960001</t>
  </si>
  <si>
    <t>Dusun Tamanan</t>
  </si>
  <si>
    <t>05/15</t>
  </si>
  <si>
    <t>082231284148</t>
  </si>
  <si>
    <t>Kasima-PR</t>
  </si>
  <si>
    <t>S15113283</t>
  </si>
  <si>
    <t>Vivi Aprilia Wibowo</t>
  </si>
  <si>
    <t>3519086704920002</t>
  </si>
  <si>
    <t>Dusun Tulungrejo</t>
  </si>
  <si>
    <t>085648069997</t>
  </si>
  <si>
    <t>Kabap Eksim</t>
  </si>
  <si>
    <t>S15113284</t>
  </si>
  <si>
    <t>Abdul Rohman</t>
  </si>
  <si>
    <t>3514162801970006</t>
  </si>
  <si>
    <t>Dsn Asem Kandang Barat</t>
  </si>
  <si>
    <t>Asem Kandang</t>
  </si>
  <si>
    <t>081259022494</t>
  </si>
  <si>
    <t>S15113285</t>
  </si>
  <si>
    <t>Denny Wahyu Purnomo</t>
  </si>
  <si>
    <t>3514120702970002</t>
  </si>
  <si>
    <t xml:space="preserve">Bandulan GG. 04 </t>
  </si>
  <si>
    <t>06/06</t>
  </si>
  <si>
    <t>083833232851</t>
  </si>
  <si>
    <t>SMKN 1 Beji</t>
  </si>
  <si>
    <t>Teknik Instalansi Tenaga Listrik</t>
  </si>
  <si>
    <t>S15113287</t>
  </si>
  <si>
    <t>Latief Ashari</t>
  </si>
  <si>
    <t>3322011808960001</t>
  </si>
  <si>
    <t xml:space="preserve">Dsn. Tolokan Ds. Tolokan RT/RW 005/001 </t>
  </si>
  <si>
    <t>Tolokan</t>
  </si>
  <si>
    <t>Getasan</t>
  </si>
  <si>
    <t>085799983565</t>
  </si>
  <si>
    <t>S15113288</t>
  </si>
  <si>
    <t>Miftahur Rohman Mahfud</t>
  </si>
  <si>
    <t>3507291705970002</t>
  </si>
  <si>
    <t xml:space="preserve">Dsn Sumberwangi RT.36/10 </t>
  </si>
  <si>
    <t>085649624616</t>
  </si>
  <si>
    <t>SMK Mutu Gondanglegi</t>
  </si>
  <si>
    <t>S15113289</t>
  </si>
  <si>
    <t>Mochamad Basori</t>
  </si>
  <si>
    <t>3575032404970001</t>
  </si>
  <si>
    <t>Jl. Imam Bonjol GG.IX/18</t>
  </si>
  <si>
    <t>085895058755</t>
  </si>
  <si>
    <t>S15113290</t>
  </si>
  <si>
    <t>Mochamad Irfan</t>
  </si>
  <si>
    <t>3574033008960003</t>
  </si>
  <si>
    <t xml:space="preserve">Jl. Letjen Sutoyo </t>
  </si>
  <si>
    <t>089617418885</t>
  </si>
  <si>
    <t>S15113291</t>
  </si>
  <si>
    <t>Mochammad Fajar Abdillah</t>
  </si>
  <si>
    <t>3514141711960004</t>
  </si>
  <si>
    <t>Jl. Bader No. 384</t>
  </si>
  <si>
    <t>085755155205</t>
  </si>
  <si>
    <t>S15113292</t>
  </si>
  <si>
    <t>Moh. Aji Santoso</t>
  </si>
  <si>
    <t>3515050509970002</t>
  </si>
  <si>
    <t>Dsn. Biting</t>
  </si>
  <si>
    <t>087810202003</t>
  </si>
  <si>
    <t>S15113293</t>
  </si>
  <si>
    <t>Mohamad Sabichur Rohman</t>
  </si>
  <si>
    <t>3514132506970001</t>
  </si>
  <si>
    <t>087754427219</t>
  </si>
  <si>
    <t>S15113294</t>
  </si>
  <si>
    <t>Mohammad Farizal Andrianto</t>
  </si>
  <si>
    <t>3514140804970001</t>
  </si>
  <si>
    <t>Jl. Nener</t>
  </si>
  <si>
    <t>085604951478</t>
  </si>
  <si>
    <t>TP3R</t>
  </si>
  <si>
    <t>S15113295</t>
  </si>
  <si>
    <t>Mualiful Barqi</t>
  </si>
  <si>
    <t>3507052011960001</t>
  </si>
  <si>
    <t xml:space="preserve">Jl. Nakula Timur </t>
  </si>
  <si>
    <t>08/13</t>
  </si>
  <si>
    <t>Polaman</t>
  </si>
  <si>
    <t>Dampit</t>
  </si>
  <si>
    <t>085785688755</t>
  </si>
  <si>
    <t>S15113296</t>
  </si>
  <si>
    <t>Much. Salafuddin Ma'ruf</t>
  </si>
  <si>
    <t>3514090912960001</t>
  </si>
  <si>
    <t xml:space="preserve">Dsn. Sengkan </t>
  </si>
  <si>
    <t>003/006</t>
  </si>
  <si>
    <t>085790975624</t>
  </si>
  <si>
    <t xml:space="preserve">SMKN Sukorejo </t>
  </si>
  <si>
    <t>S15113297</t>
  </si>
  <si>
    <t>Muhammad Hufron</t>
  </si>
  <si>
    <t>3514170809950002</t>
  </si>
  <si>
    <t xml:space="preserve">Dsn. Sentong </t>
  </si>
  <si>
    <t>Susukan</t>
  </si>
  <si>
    <t>081937075121</t>
  </si>
  <si>
    <t>MAN Kota Pasuruan</t>
  </si>
  <si>
    <t>S15113298</t>
  </si>
  <si>
    <t>Muhammad Izzuddin Rafliansyah</t>
  </si>
  <si>
    <t>3514151404970002</t>
  </si>
  <si>
    <t>087759320233</t>
  </si>
  <si>
    <t>S15113299</t>
  </si>
  <si>
    <t>Muhammad Zaenal Arifin</t>
  </si>
  <si>
    <t>3513232311960002</t>
  </si>
  <si>
    <t>Kerajan</t>
  </si>
  <si>
    <t>Curahtulis</t>
  </si>
  <si>
    <t>085645101465</t>
  </si>
  <si>
    <t>S15113300</t>
  </si>
  <si>
    <t>Mukhamad Taufik</t>
  </si>
  <si>
    <t>3514160902960057</t>
  </si>
  <si>
    <t xml:space="preserve">Kebonsawah </t>
  </si>
  <si>
    <t>082257545682</t>
  </si>
  <si>
    <t>SMAN 3 Kota Pasuruan</t>
  </si>
  <si>
    <t>S15113301</t>
  </si>
  <si>
    <t>Mukhammad Hafizh Al Jabbar</t>
  </si>
  <si>
    <t>3514121810960005</t>
  </si>
  <si>
    <t>Dsn. Panderejo</t>
  </si>
  <si>
    <t>04/09</t>
  </si>
  <si>
    <t>085853030609</t>
  </si>
  <si>
    <t>S15113302</t>
  </si>
  <si>
    <t>Mukhammad Saifudin</t>
  </si>
  <si>
    <t>3514141211960003</t>
  </si>
  <si>
    <t>Gg. 02 Cemandi 654</t>
  </si>
  <si>
    <t>087754377247</t>
  </si>
  <si>
    <t>S15113303</t>
  </si>
  <si>
    <t>Nanda Kurniawan</t>
  </si>
  <si>
    <t>3514140111970003</t>
  </si>
  <si>
    <t>Jl. Jaksa Agung Suprapto No. 43</t>
  </si>
  <si>
    <t>085731370388</t>
  </si>
  <si>
    <t>S15113304</t>
  </si>
  <si>
    <t>Rosa Mustika Putri</t>
  </si>
  <si>
    <t>3507235709960001</t>
  </si>
  <si>
    <t>Jl. Kertanegara No.32</t>
  </si>
  <si>
    <t>Girimulyo</t>
  </si>
  <si>
    <t>Karangploso</t>
  </si>
  <si>
    <t>085649366836</t>
  </si>
  <si>
    <t>D1 Wearnes</t>
  </si>
  <si>
    <t>S15113305</t>
  </si>
  <si>
    <t>Saiful Anwar</t>
  </si>
  <si>
    <t>3514143008960005</t>
  </si>
  <si>
    <t>Jl. R.A. Kartini No. 77</t>
  </si>
  <si>
    <t>087856826924</t>
  </si>
  <si>
    <t>S15113306</t>
  </si>
  <si>
    <t>Surono Juniar</t>
  </si>
  <si>
    <t>3514111306960002</t>
  </si>
  <si>
    <t>Dsn. Lemaris</t>
  </si>
  <si>
    <t>089677467614</t>
  </si>
  <si>
    <t>S15113307</t>
  </si>
  <si>
    <t>Syaiful Bakhri Ramadhan</t>
  </si>
  <si>
    <t>3514150202970001</t>
  </si>
  <si>
    <t>02/13</t>
  </si>
  <si>
    <t>oro-oro Ombo Kulon</t>
  </si>
  <si>
    <t>087856938889</t>
  </si>
  <si>
    <t>S15113308</t>
  </si>
  <si>
    <t>Wahyu Ardiansah</t>
  </si>
  <si>
    <t>3514120208970002</t>
  </si>
  <si>
    <t>Dsn. Sangglud</t>
  </si>
  <si>
    <t>Karang Rejo</t>
  </si>
  <si>
    <t>083833753978</t>
  </si>
  <si>
    <t>S15113309</t>
  </si>
  <si>
    <t>Yoppy Ubaidillah</t>
  </si>
  <si>
    <t>3507101007960005</t>
  </si>
  <si>
    <t xml:space="preserve">Dsn Karangasem </t>
  </si>
  <si>
    <t>28/08</t>
  </si>
  <si>
    <t>Karangasem</t>
  </si>
  <si>
    <t>081555463055</t>
  </si>
  <si>
    <t>S15123310</t>
  </si>
  <si>
    <t>Adi Purwanto</t>
  </si>
  <si>
    <t>3514141704970001</t>
  </si>
  <si>
    <t>Dsn. Satak Jamusan</t>
  </si>
  <si>
    <t>12/04</t>
  </si>
  <si>
    <t>085-604-432-086</t>
  </si>
  <si>
    <t>seumur hidup</t>
  </si>
  <si>
    <t>S15123311</t>
  </si>
  <si>
    <t>Agung Saputro</t>
  </si>
  <si>
    <t>3514092802970001</t>
  </si>
  <si>
    <t>Dsn. Doyong</t>
  </si>
  <si>
    <t>Kenduruan</t>
  </si>
  <si>
    <t>085-749-265-640</t>
  </si>
  <si>
    <t>S15123312</t>
  </si>
  <si>
    <t>Agung Yudianto</t>
  </si>
  <si>
    <t>3505112208940003</t>
  </si>
  <si>
    <t>Dsn Pucungsari</t>
  </si>
  <si>
    <t xml:space="preserve">Slorok Garum </t>
  </si>
  <si>
    <t>085738900983</t>
  </si>
  <si>
    <t>SMKN 1 Nglegok Blitar</t>
  </si>
  <si>
    <t>22-08-2017</t>
  </si>
  <si>
    <t>S15123314</t>
  </si>
  <si>
    <t>Aria Huda Pratama</t>
  </si>
  <si>
    <t>Tasikmalaya</t>
  </si>
  <si>
    <t>3514141707960002</t>
  </si>
  <si>
    <t>Dsn. Bandulan</t>
  </si>
  <si>
    <t>089-658-488-607</t>
  </si>
  <si>
    <t>S15123315</t>
  </si>
  <si>
    <t>Ayu Nurfitri Azizah</t>
  </si>
  <si>
    <t>3514145202970001</t>
  </si>
  <si>
    <t>Jl. Dr. Soetomo No. 04, Sukalipuro</t>
  </si>
  <si>
    <t>087-754-485-263</t>
  </si>
  <si>
    <t>12-02-2019</t>
  </si>
  <si>
    <t>S15123316</t>
  </si>
  <si>
    <t>Bela Novi Anvionita</t>
  </si>
  <si>
    <t>3514145611970001</t>
  </si>
  <si>
    <t>Jl. Sungkono No. 92</t>
  </si>
  <si>
    <t>088-133-235-46</t>
  </si>
  <si>
    <t>S15123317</t>
  </si>
  <si>
    <t>Choirul Anam (m)</t>
  </si>
  <si>
    <t>3505152011950003</t>
  </si>
  <si>
    <t>Dsn sumber Agung</t>
  </si>
  <si>
    <t>Gandusari</t>
  </si>
  <si>
    <t xml:space="preserve"> Blitar</t>
  </si>
  <si>
    <t>085755645803</t>
  </si>
  <si>
    <t>S15123318</t>
  </si>
  <si>
    <t>Choirul Bariyah</t>
  </si>
  <si>
    <t>3575025001960003</t>
  </si>
  <si>
    <t>Jl. Hang Tua</t>
  </si>
  <si>
    <t>087-856-704-618</t>
  </si>
  <si>
    <t xml:space="preserve">Teknik Elektronika </t>
  </si>
  <si>
    <t>10-01-2020</t>
  </si>
  <si>
    <t>S15123319</t>
  </si>
  <si>
    <t>Hoggi Gunawan</t>
  </si>
  <si>
    <t>3514142202970001</t>
  </si>
  <si>
    <t>Dsn. Kalikunting</t>
  </si>
  <si>
    <t>14/05</t>
  </si>
  <si>
    <t>081-937-051-009</t>
  </si>
  <si>
    <t>S15123320</t>
  </si>
  <si>
    <t>Ilmi Sakinah</t>
  </si>
  <si>
    <t>3575034604970002</t>
  </si>
  <si>
    <t>Jl. Veteran Gg. III No. 12</t>
  </si>
  <si>
    <t xml:space="preserve"> Bugul Lor</t>
  </si>
  <si>
    <t>081-913-443-911/ 085-755-001-177</t>
  </si>
  <si>
    <t>06-04-2020</t>
  </si>
  <si>
    <t>S15123321</t>
  </si>
  <si>
    <t>Joko Sampurno</t>
  </si>
  <si>
    <t>089-683-704-706</t>
  </si>
  <si>
    <t>13-05-2019</t>
  </si>
  <si>
    <t>S15123322</t>
  </si>
  <si>
    <t>Kholifah Nur Maulidina</t>
  </si>
  <si>
    <t>3514146807960002</t>
  </si>
  <si>
    <t>Jl. Dr. Sutomo</t>
  </si>
  <si>
    <t>089-634-034-150</t>
  </si>
  <si>
    <t>S15123323</t>
  </si>
  <si>
    <t>M. Misbakhul Huda</t>
  </si>
  <si>
    <t>3515053005970001</t>
  </si>
  <si>
    <t>Kedung Pandan</t>
  </si>
  <si>
    <t>085-749-844-045</t>
  </si>
  <si>
    <t>30-05-2019</t>
  </si>
  <si>
    <t>S15123324</t>
  </si>
  <si>
    <t>Mohamad Dzainuri</t>
  </si>
  <si>
    <t>3505090507960002</t>
  </si>
  <si>
    <t>Dsn Tambak Rejo Kledan</t>
  </si>
  <si>
    <t xml:space="preserve">Bangsri </t>
  </si>
  <si>
    <t>Nglegok</t>
  </si>
  <si>
    <t>085736808805</t>
  </si>
  <si>
    <t>S15123325</t>
  </si>
  <si>
    <t>Mohammad Hasyim Asya'ri</t>
  </si>
  <si>
    <t>3514141203970005</t>
  </si>
  <si>
    <t>Jl. Musing Bendomungal</t>
  </si>
  <si>
    <t>087-854-101-165</t>
  </si>
  <si>
    <t>12-03-2019</t>
  </si>
  <si>
    <t>S15123326</t>
  </si>
  <si>
    <t>Muhammad Krisdianto</t>
  </si>
  <si>
    <t>3514151303970003</t>
  </si>
  <si>
    <t>Dsn. Watulunyu</t>
  </si>
  <si>
    <t>085-791-397-712</t>
  </si>
  <si>
    <t>S15123327</t>
  </si>
  <si>
    <t>Muhammad Nur Azhar</t>
  </si>
  <si>
    <t>3514140611960001</t>
  </si>
  <si>
    <t>Dsn. Panggung</t>
  </si>
  <si>
    <t>085-700-030-054/081-999-988-255</t>
  </si>
  <si>
    <t>S15123328</t>
  </si>
  <si>
    <t>Muhammad Sifak</t>
  </si>
  <si>
    <t>3514150406970001</t>
  </si>
  <si>
    <t>Jl. Sukorejo Nganglang</t>
  </si>
  <si>
    <t>087-754-522-245</t>
  </si>
  <si>
    <t>S15123329</t>
  </si>
  <si>
    <t>Nanang Sandi Pratama</t>
  </si>
  <si>
    <t>3514150802970005</t>
  </si>
  <si>
    <t>Jl. Sukorejo, Dsn. Tamanan</t>
  </si>
  <si>
    <t>085-608-591-015</t>
  </si>
  <si>
    <t>08-02-2019</t>
  </si>
  <si>
    <t>S15123330</t>
  </si>
  <si>
    <t>Nanik Susanti</t>
  </si>
  <si>
    <t>3514074505950001</t>
  </si>
  <si>
    <t>Dsn. Sambisirah Timur</t>
  </si>
  <si>
    <t>Sambisirah</t>
  </si>
  <si>
    <t>085-704-347-339</t>
  </si>
  <si>
    <t>SMK Negeri 1 Wonorejo</t>
  </si>
  <si>
    <t>05-05-2017</t>
  </si>
  <si>
    <t>S15123331</t>
  </si>
  <si>
    <t>Ninik Winarti</t>
  </si>
  <si>
    <t>3514136007970001</t>
  </si>
  <si>
    <t>Dsn. Ngampel</t>
  </si>
  <si>
    <t>35/10</t>
  </si>
  <si>
    <t>085-645-136-940</t>
  </si>
  <si>
    <t>20-07-2019</t>
  </si>
  <si>
    <t>S15123332</t>
  </si>
  <si>
    <t>Novia Fitriani Habibti</t>
  </si>
  <si>
    <t>3514105202970001</t>
  </si>
  <si>
    <t>Jl. Cendrawasih No.63</t>
  </si>
  <si>
    <t>Ngemplak</t>
  </si>
  <si>
    <t xml:space="preserve"> Prigen</t>
  </si>
  <si>
    <t>085-607-904-029</t>
  </si>
  <si>
    <t>S15123333</t>
  </si>
  <si>
    <t>3515056101970002</t>
  </si>
  <si>
    <t>Ds. Kedung Pandan</t>
  </si>
  <si>
    <t>089-611-338-430</t>
  </si>
  <si>
    <t>21-01-2019</t>
  </si>
  <si>
    <t>S15123334</t>
  </si>
  <si>
    <t>Nurul Wijayanti</t>
  </si>
  <si>
    <t>3514136712960005</t>
  </si>
  <si>
    <t>Dsn. Karanglo</t>
  </si>
  <si>
    <t>Kedungboto</t>
  </si>
  <si>
    <t>085-607-421-127</t>
  </si>
  <si>
    <t>27-12-2018</t>
  </si>
  <si>
    <t>S15123335</t>
  </si>
  <si>
    <t>Rochmad Firmansyah</t>
  </si>
  <si>
    <t>3514141811960004</t>
  </si>
  <si>
    <t>Jl. Tawes No. 146, Kwangsan</t>
  </si>
  <si>
    <t>087-846-184-051</t>
  </si>
  <si>
    <t>S15123336</t>
  </si>
  <si>
    <t>Rokhmania Indriani</t>
  </si>
  <si>
    <t>3514145910960001</t>
  </si>
  <si>
    <t>Jl. Sili, Ds. Manaruwi</t>
  </si>
  <si>
    <t>085-785-517-704</t>
  </si>
  <si>
    <t>S15123337</t>
  </si>
  <si>
    <t>Syahid Agung Prasetya Muhammad</t>
  </si>
  <si>
    <t>3514141912960002</t>
  </si>
  <si>
    <t xml:space="preserve">Jl. Nangka No. 414 Ledok </t>
  </si>
  <si>
    <t>085-755-007-489</t>
  </si>
  <si>
    <t>S15123338</t>
  </si>
  <si>
    <t>Wahyu Tri Setiawan</t>
  </si>
  <si>
    <t>3514132503960001</t>
  </si>
  <si>
    <t>Ds. Kedung Boto</t>
  </si>
  <si>
    <t>Kedung Boto</t>
  </si>
  <si>
    <t>089-678-478-345</t>
  </si>
  <si>
    <t>25-03-2019</t>
  </si>
  <si>
    <t>S15123339</t>
  </si>
  <si>
    <t>Ahmad Nur Yasa</t>
  </si>
  <si>
    <t>3514180309930003</t>
  </si>
  <si>
    <t>Terate</t>
  </si>
  <si>
    <t>089692431689</t>
  </si>
  <si>
    <t>S15123340</t>
  </si>
  <si>
    <t>Masrohin</t>
  </si>
  <si>
    <t>3514141708940001</t>
  </si>
  <si>
    <t>13/04</t>
  </si>
  <si>
    <t>087754443776</t>
  </si>
  <si>
    <t>SMK Negeri I Bangil</t>
  </si>
  <si>
    <t>S15123341</t>
  </si>
  <si>
    <t>Muhammad Chafinuddin</t>
  </si>
  <si>
    <t>3514130204940003</t>
  </si>
  <si>
    <t>Ds Ngembe</t>
  </si>
  <si>
    <t>089678113103</t>
  </si>
  <si>
    <t>S15123342</t>
  </si>
  <si>
    <t>Admo Gito Purwono</t>
  </si>
  <si>
    <t>3523123103970001</t>
  </si>
  <si>
    <t>Sumur Geneng</t>
  </si>
  <si>
    <t>Sumurgeneng</t>
  </si>
  <si>
    <t>Jenu</t>
  </si>
  <si>
    <t>085706501069</t>
  </si>
  <si>
    <t>SMKN 3 Tuban</t>
  </si>
  <si>
    <t>31-03-2019</t>
  </si>
  <si>
    <t>S15123343</t>
  </si>
  <si>
    <t>Agus Satrio</t>
  </si>
  <si>
    <t>3507312808950001</t>
  </si>
  <si>
    <t>Dsn Jatikerto</t>
  </si>
  <si>
    <t>Jatikerto</t>
  </si>
  <si>
    <t>Dsn.Krajan Rt04/Rw03 Ds.Raci Kec.Bangil-Pasuruan</t>
  </si>
  <si>
    <t>081331838260</t>
  </si>
  <si>
    <t>28-08-2017</t>
  </si>
  <si>
    <t>S15123344</t>
  </si>
  <si>
    <t>Ajik Saloko</t>
  </si>
  <si>
    <t>3523180408960003</t>
  </si>
  <si>
    <t>Dsn Kedaton</t>
  </si>
  <si>
    <t>Leran Kulon</t>
  </si>
  <si>
    <t>Palang</t>
  </si>
  <si>
    <t>085259960088</t>
  </si>
  <si>
    <t>SMKN 1 Tuban</t>
  </si>
  <si>
    <t>04-08-2019</t>
  </si>
  <si>
    <t>S15123345</t>
  </si>
  <si>
    <t>Ani Purwati</t>
  </si>
  <si>
    <t>3514236003950001</t>
  </si>
  <si>
    <t>Dsn. Regek</t>
  </si>
  <si>
    <t>Dsn.Regek Rt01/Rw04 Ds.Sambirejo Kec.Rejoso-Pasuruan</t>
  </si>
  <si>
    <t>087856952386</t>
  </si>
  <si>
    <t>Teknik Pendingin dan Tata Udara</t>
  </si>
  <si>
    <t>20-03-2017</t>
  </si>
  <si>
    <t>S15123346</t>
  </si>
  <si>
    <t>Dedi Prasetiyo Utomo</t>
  </si>
  <si>
    <t>3523080603960001</t>
  </si>
  <si>
    <t>Ds Jaro Rejo</t>
  </si>
  <si>
    <t>Jarorejo</t>
  </si>
  <si>
    <t>Kerek</t>
  </si>
  <si>
    <t>089609445417</t>
  </si>
  <si>
    <t>06-03-2018</t>
  </si>
  <si>
    <t>S15123347</t>
  </si>
  <si>
    <t>Dewi Mayang Sari Putri Agung</t>
  </si>
  <si>
    <t>3514145702960002</t>
  </si>
  <si>
    <t>Kolursari Gg Satria No.12</t>
  </si>
  <si>
    <t>17-02-2018</t>
  </si>
  <si>
    <t>S15123348</t>
  </si>
  <si>
    <t>Didiek Bayu Prayoto</t>
  </si>
  <si>
    <t>Dili</t>
  </si>
  <si>
    <t>3507090606970003</t>
  </si>
  <si>
    <t>Jl. Bhayangkara Gg.I</t>
  </si>
  <si>
    <t>085954556440</t>
  </si>
  <si>
    <t>06-06-2018</t>
  </si>
  <si>
    <t>S15123349</t>
  </si>
  <si>
    <t>Doni Yugo Prastyo</t>
  </si>
  <si>
    <t>3507331312960003</t>
  </si>
  <si>
    <t>Jl. Kyai Mojo</t>
  </si>
  <si>
    <t>33/03</t>
  </si>
  <si>
    <t>08817090286</t>
  </si>
  <si>
    <t>S15123350</t>
  </si>
  <si>
    <t>Heri Priyono Putro</t>
  </si>
  <si>
    <t>3514132803970001</t>
  </si>
  <si>
    <t>Dsn. Pilangsari,Ds. Beji</t>
  </si>
  <si>
    <t>Dsn.Pilangsari Rt03/Rw10 Ds.Beji-Pasuruan</t>
  </si>
  <si>
    <t>087846162019</t>
  </si>
  <si>
    <t>S15123351</t>
  </si>
  <si>
    <t>Irwan Wijayanto</t>
  </si>
  <si>
    <t>3523081512950001</t>
  </si>
  <si>
    <t>085648226785</t>
  </si>
  <si>
    <t>15-12-2017</t>
  </si>
  <si>
    <t>S15123352</t>
  </si>
  <si>
    <t>Leiza Aridatu</t>
  </si>
  <si>
    <t>3513172709860002</t>
  </si>
  <si>
    <t>Dsn Krajan</t>
  </si>
  <si>
    <t>Maron</t>
  </si>
  <si>
    <t>Ds.Kalitelu Kel.Latek Kec.Bangil-Pasuruan</t>
  </si>
  <si>
    <t>082142704354</t>
  </si>
  <si>
    <t>27-09-2017</t>
  </si>
  <si>
    <t>S15123353</t>
  </si>
  <si>
    <t>Machmud Eko Yulianto</t>
  </si>
  <si>
    <t>3507322907950001</t>
  </si>
  <si>
    <t>Jl. Tumpang Rejo</t>
  </si>
  <si>
    <t>Kebobang</t>
  </si>
  <si>
    <t>087859707527</t>
  </si>
  <si>
    <t>29-07-2017</t>
  </si>
  <si>
    <t>S15123354</t>
  </si>
  <si>
    <t>Maulana Noor Ihsan</t>
  </si>
  <si>
    <t>Kuala Kapuas</t>
  </si>
  <si>
    <t>350702211196002</t>
  </si>
  <si>
    <t>32/08</t>
  </si>
  <si>
    <t>Sumbermanjingkulon</t>
  </si>
  <si>
    <t>081554638351</t>
  </si>
  <si>
    <t>21-11-2018</t>
  </si>
  <si>
    <t>S15123355</t>
  </si>
  <si>
    <t>Miftakhul Ayunin</t>
  </si>
  <si>
    <t>3514236305960003</t>
  </si>
  <si>
    <t>Dsn. Pejambon</t>
  </si>
  <si>
    <t>Kemantren Rejo Rt05/Rw02 Ds.Kemantren Kec.Rejoso-Pasuruan</t>
  </si>
  <si>
    <t>087846019339</t>
  </si>
  <si>
    <t>S15123356</t>
  </si>
  <si>
    <t>Moch Dio Panca Andrian Setyobudi</t>
  </si>
  <si>
    <t>3507131712960006</t>
  </si>
  <si>
    <t>Jl. Adikarya</t>
  </si>
  <si>
    <t>Ardirejo</t>
  </si>
  <si>
    <t>082244565616</t>
  </si>
  <si>
    <t>S15123357</t>
  </si>
  <si>
    <t>Muchlis Bayu Permadi</t>
  </si>
  <si>
    <t>3507293108960001</t>
  </si>
  <si>
    <t>Jl. Segaran</t>
  </si>
  <si>
    <t>085790964560</t>
  </si>
  <si>
    <t>SMKN Muhammadiya 7 Gondanglegi</t>
  </si>
  <si>
    <t>S15123358</t>
  </si>
  <si>
    <t>Murnitasari</t>
  </si>
  <si>
    <t>360720420290002</t>
  </si>
  <si>
    <t>Jl. Gendogo</t>
  </si>
  <si>
    <t>Balesari</t>
  </si>
  <si>
    <t>Ngajum</t>
  </si>
  <si>
    <t>Daerah Bangil</t>
  </si>
  <si>
    <t>085755097050</t>
  </si>
  <si>
    <t>SMK Dharma Wanita Kromengan</t>
  </si>
  <si>
    <t>S15123359</t>
  </si>
  <si>
    <t>Nur Asfiah Imtinan Zahwaliyah</t>
  </si>
  <si>
    <t>3514144804970001</t>
  </si>
  <si>
    <t>Jl. Raya Bakalan</t>
  </si>
  <si>
    <t>Jl. Raya Bakalan Rt03/Rw01 Kel.Pagak Kec.Beji-Pasuruan</t>
  </si>
  <si>
    <t>087810201589</t>
  </si>
  <si>
    <t>08-04-2019</t>
  </si>
  <si>
    <t>S15123360</t>
  </si>
  <si>
    <t>Pujo Anggraeni</t>
  </si>
  <si>
    <t>3523080107960044</t>
  </si>
  <si>
    <t>Dsn Karang Mulyo II</t>
  </si>
  <si>
    <t>081249876786</t>
  </si>
  <si>
    <t>S15123361</t>
  </si>
  <si>
    <t>Riska Fitri Purwati</t>
  </si>
  <si>
    <t>3573046203940002</t>
  </si>
  <si>
    <t>Jl. Balaidesa Randuagung</t>
  </si>
  <si>
    <t>Randuagung</t>
  </si>
  <si>
    <t>Daerah Raci</t>
  </si>
  <si>
    <t>081216298044</t>
  </si>
  <si>
    <t>STIE ASIA Malang</t>
  </si>
  <si>
    <t>Menejemen</t>
  </si>
  <si>
    <t>S15123362</t>
  </si>
  <si>
    <t>Rofiq Hidayat</t>
  </si>
  <si>
    <t>3507022511960002</t>
  </si>
  <si>
    <t>Jl. Raya Gampingan</t>
  </si>
  <si>
    <t>Gampingan</t>
  </si>
  <si>
    <t>08813469550</t>
  </si>
  <si>
    <t>S15123363</t>
  </si>
  <si>
    <t>Sintia Mariani</t>
  </si>
  <si>
    <t>3514096101930003</t>
  </si>
  <si>
    <t>Pager Kulon</t>
  </si>
  <si>
    <t>Pager</t>
  </si>
  <si>
    <t>Jln. Raya Raci</t>
  </si>
  <si>
    <t>087754541427</t>
  </si>
  <si>
    <t>SMAN 1 Purwosari</t>
  </si>
  <si>
    <t>S15123364</t>
  </si>
  <si>
    <t>Syarif Hidayatullah</t>
  </si>
  <si>
    <t>3523162505960001</t>
  </si>
  <si>
    <t>Ds Sumurgung</t>
  </si>
  <si>
    <t>Sumurgung</t>
  </si>
  <si>
    <t>085608937172</t>
  </si>
  <si>
    <t>S15123365</t>
  </si>
  <si>
    <t>Fina Asih Dewi Nurlaili</t>
  </si>
  <si>
    <t>3505096302980005</t>
  </si>
  <si>
    <t>085745868115</t>
  </si>
  <si>
    <t xml:space="preserve">SMKN 1 Nglegok </t>
  </si>
  <si>
    <t>S15123366</t>
  </si>
  <si>
    <t>Desy Rahmawati</t>
  </si>
  <si>
    <t>3502075712950001</t>
  </si>
  <si>
    <t>Dukuh Tular</t>
  </si>
  <si>
    <t>Sukosari</t>
  </si>
  <si>
    <t>087758860866</t>
  </si>
  <si>
    <t>SMKN 1 Jenangan Ponorogo</t>
  </si>
  <si>
    <t>17-12-2017</t>
  </si>
  <si>
    <t>S15123367</t>
  </si>
  <si>
    <t>Hery Susanto</t>
  </si>
  <si>
    <t>3577023101960001</t>
  </si>
  <si>
    <t>Jl. Apotik Hidup Gg. Sambiroto</t>
  </si>
  <si>
    <t>Ngegong</t>
  </si>
  <si>
    <t>Manguharjo</t>
  </si>
  <si>
    <t>Raci-Pasuruan</t>
  </si>
  <si>
    <t>08973482812</t>
  </si>
  <si>
    <t>SMKN 1 Madiun</t>
  </si>
  <si>
    <t>S15123368</t>
  </si>
  <si>
    <t>Jauhar Nur Andrian</t>
  </si>
  <si>
    <t>3577031306970001</t>
  </si>
  <si>
    <t>Jl. Indragiri 4 B</t>
  </si>
  <si>
    <t>25/09</t>
  </si>
  <si>
    <t>082233101104</t>
  </si>
  <si>
    <t>Teknik Ketenaglistrikan</t>
  </si>
  <si>
    <t>S15123369</t>
  </si>
  <si>
    <t>Raynold Febri Wiyono</t>
  </si>
  <si>
    <t>3577030502970003</t>
  </si>
  <si>
    <t>Jl. Gulun Gg.1 No.29</t>
  </si>
  <si>
    <t>50/15</t>
  </si>
  <si>
    <t>Kejuron</t>
  </si>
  <si>
    <t>089675577255</t>
  </si>
  <si>
    <t>05-02-2019</t>
  </si>
  <si>
    <t>S15123370</t>
  </si>
  <si>
    <t>Yuhda Farid Amrulloh</t>
  </si>
  <si>
    <t>3520152306970001</t>
  </si>
  <si>
    <t>Ds Maron</t>
  </si>
  <si>
    <t>082234387514</t>
  </si>
  <si>
    <t>SMKN Kartoharjo Magetan</t>
  </si>
  <si>
    <t>Chief 1 B</t>
  </si>
  <si>
    <t>Chief 1 A</t>
  </si>
  <si>
    <t>Foreman 1 A</t>
  </si>
  <si>
    <t>Foreman 1 B</t>
  </si>
  <si>
    <t>Mgr 1 A</t>
  </si>
  <si>
    <t>Mgr 1 B</t>
  </si>
  <si>
    <t>Mgr 2 B</t>
  </si>
  <si>
    <t>Mgr 2 A</t>
  </si>
  <si>
    <t>OP 1 B</t>
  </si>
  <si>
    <t>Special Job 1 A</t>
  </si>
  <si>
    <t>Special Job 1 B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</si>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</sst>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mmm\-yy"/>
  </numFmts>
  <fonts count="32" x14ac:knownFonts="1">
    <font>
      <sz val="10"/>
      <name val="Arial"/>
      <family val="2"/>
    </font>
    <font>
      <sz val="10"/>
      <name val="Arial"/>
      <family val="2"/>
    </font>
    <font>
      <b/>
      <u/>
      <sz val="11"/>
      <name val="Corbel"/>
      <family val="2"/>
    </font>
    <font>
      <sz val="8"/>
      <color indexed="8"/>
      <name val="Corbel"/>
      <family val="2"/>
    </font>
    <font>
      <b/>
      <sz val="8"/>
      <color indexed="8"/>
      <name val="Corbel"/>
      <family val="2"/>
    </font>
    <font>
      <sz val="8"/>
      <name val="Corbel"/>
      <family val="2"/>
    </font>
    <font>
      <b/>
      <sz val="8"/>
      <color indexed="10"/>
      <name val="Corbel"/>
      <family val="2"/>
    </font>
    <font>
      <sz val="8"/>
      <color indexed="10"/>
      <name val="Corbel"/>
      <family val="2"/>
    </font>
    <font>
      <sz val="10"/>
      <name val="Corbel"/>
      <family val="2"/>
    </font>
    <font>
      <b/>
      <sz val="20"/>
      <color rgb="FFFF0000"/>
      <name val="Corbel"/>
      <family val="2"/>
    </font>
    <font>
      <b/>
      <sz val="14"/>
      <color rgb="FFFF0000"/>
      <name val="Corbel"/>
      <family val="2"/>
    </font>
    <font>
      <b/>
      <sz val="14"/>
      <color indexed="12"/>
      <name val="Corbel"/>
      <family val="2"/>
    </font>
    <font>
      <b/>
      <sz val="11"/>
      <color indexed="10"/>
      <name val="Corbel"/>
      <family val="2"/>
    </font>
    <font>
      <b/>
      <sz val="10"/>
      <color indexed="49"/>
      <name val="Corbel"/>
      <family val="2"/>
    </font>
    <font>
      <sz val="10"/>
      <color indexed="8"/>
      <name val="Corbel"/>
      <family val="2"/>
    </font>
    <font>
      <b/>
      <sz val="10"/>
      <color indexed="16"/>
      <name val="Corbel"/>
      <family val="2"/>
    </font>
    <font>
      <sz val="8"/>
      <color indexed="12"/>
      <name val="Corbel"/>
      <family val="2"/>
    </font>
    <font>
      <b/>
      <i/>
      <sz val="12"/>
      <color indexed="45"/>
      <name val="Corbel"/>
      <family val="2"/>
    </font>
    <font>
      <b/>
      <sz val="8"/>
      <color indexed="12"/>
      <name val="Corbel"/>
      <family val="2"/>
    </font>
    <font>
      <b/>
      <sz val="8"/>
      <name val="Corbel"/>
      <family val="2"/>
    </font>
    <font>
      <sz val="6"/>
      <color indexed="61"/>
      <name val="Corbel"/>
      <family val="2"/>
    </font>
    <font>
      <sz val="6"/>
      <color indexed="8"/>
      <name val="Corbel"/>
      <family val="2"/>
    </font>
    <font>
      <sz val="8"/>
      <color indexed="16"/>
      <name val="Corbel"/>
      <family val="2"/>
    </font>
    <font>
      <sz val="8"/>
      <color theme="1"/>
      <name val="Corbel"/>
      <family val="2"/>
    </font>
    <font>
      <i/>
      <sz val="8"/>
      <color indexed="16"/>
      <name val="Corbe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7"/>
      <color indexed="81"/>
      <name val="Tahoma"/>
      <family val="2"/>
    </font>
    <font>
      <sz val="7"/>
      <color indexed="81"/>
      <name val="Tahoma"/>
      <family val="2"/>
    </font>
    <font>
      <sz val="8"/>
      <color indexed="8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C00000"/>
      </left>
      <right style="thin">
        <color rgb="FFC00000"/>
      </right>
      <top style="hair">
        <color indexed="64"/>
      </top>
      <bottom/>
      <diagonal/>
    </border>
    <border>
      <left style="thin">
        <color rgb="FFC00000"/>
      </left>
      <right style="thin">
        <color rgb="FFC00000"/>
      </right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</cellStyleXfs>
  <cellXfs count="133">
    <xf numFmtId="0" fontId="0" fillId="0" borderId="0" xfId="0"/>
    <xf numFmtId="1" fontId="2" fillId="0" borderId="0" xfId="2" applyNumberFormat="1" applyFont="1" applyFill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>
      <alignment horizontal="right" vertical="center"/>
    </xf>
    <xf numFmtId="15" fontId="5" fillId="0" borderId="0" xfId="2" applyNumberFormat="1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15" fontId="6" fillId="0" borderId="0" xfId="2" applyNumberFormat="1" applyFont="1" applyFill="1" applyBorder="1" applyAlignment="1">
      <alignment vertical="center"/>
    </xf>
    <xf numFmtId="15" fontId="6" fillId="0" borderId="0" xfId="2" applyNumberFormat="1" applyFont="1" applyFill="1" applyBorder="1" applyAlignment="1">
      <alignment horizontal="center" vertical="center"/>
    </xf>
    <xf numFmtId="1" fontId="3" fillId="0" borderId="0" xfId="2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right" vertical="center"/>
    </xf>
    <xf numFmtId="15" fontId="6" fillId="0" borderId="0" xfId="2" applyNumberFormat="1" applyFont="1" applyFill="1" applyBorder="1" applyAlignment="1">
      <alignment horizontal="left" vertical="center"/>
    </xf>
    <xf numFmtId="49" fontId="6" fillId="0" borderId="0" xfId="2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" fontId="5" fillId="0" borderId="0" xfId="2" applyNumberFormat="1" applyFont="1" applyFill="1" applyAlignment="1">
      <alignment horizontal="left" vertical="center"/>
    </xf>
    <xf numFmtId="0" fontId="3" fillId="0" borderId="0" xfId="0" quotePrefix="1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17" fontId="10" fillId="3" borderId="1" xfId="0" applyNumberFormat="1" applyFont="1" applyFill="1" applyBorder="1" applyAlignment="1">
      <alignment horizontal="center" vertical="center"/>
    </xf>
    <xf numFmtId="14" fontId="3" fillId="0" borderId="0" xfId="2" applyNumberFormat="1" applyFont="1" applyFill="1" applyBorder="1" applyAlignment="1">
      <alignment horizontal="center" vertical="center"/>
    </xf>
    <xf numFmtId="1" fontId="5" fillId="0" borderId="0" xfId="2" applyNumberFormat="1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horizontal="center" vertical="center"/>
    </xf>
    <xf numFmtId="3" fontId="6" fillId="0" borderId="0" xfId="2" applyNumberFormat="1" applyFont="1" applyFill="1" applyBorder="1" applyAlignment="1">
      <alignment vertical="center"/>
    </xf>
    <xf numFmtId="41" fontId="6" fillId="0" borderId="0" xfId="1" applyFont="1" applyFill="1" applyBorder="1" applyAlignment="1">
      <alignment horizontal="center" vertical="center"/>
    </xf>
    <xf numFmtId="15" fontId="6" fillId="0" borderId="0" xfId="2" applyNumberFormat="1" applyFont="1" applyFill="1" applyBorder="1" applyAlignment="1">
      <alignment horizontal="right" vertical="center"/>
    </xf>
    <xf numFmtId="41" fontId="6" fillId="0" borderId="0" xfId="1" applyFont="1" applyFill="1" applyBorder="1" applyAlignment="1">
      <alignment horizontal="left" vertical="center"/>
    </xf>
    <xf numFmtId="1" fontId="11" fillId="0" borderId="0" xfId="2" applyNumberFormat="1" applyFont="1" applyFill="1" applyAlignment="1">
      <alignment horizontal="left" vertical="center"/>
    </xf>
    <xf numFmtId="1" fontId="3" fillId="0" borderId="0" xfId="2" applyNumberFormat="1" applyFont="1" applyFill="1" applyAlignment="1">
      <alignment horizontal="left" vertical="center"/>
    </xf>
    <xf numFmtId="164" fontId="12" fillId="0" borderId="0" xfId="2" applyNumberFormat="1" applyFont="1" applyFill="1" applyBorder="1" applyAlignment="1">
      <alignment horizontal="center" vertical="center"/>
    </xf>
    <xf numFmtId="1" fontId="3" fillId="0" borderId="0" xfId="2" applyNumberFormat="1" applyFont="1" applyFill="1" applyBorder="1" applyAlignment="1">
      <alignment horizontal="left" vertical="center"/>
    </xf>
    <xf numFmtId="15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15" fontId="15" fillId="0" borderId="0" xfId="2" applyNumberFormat="1" applyFont="1" applyFill="1" applyBorder="1" applyAlignment="1">
      <alignment horizontal="left" vertical="center"/>
    </xf>
    <xf numFmtId="15" fontId="15" fillId="0" borderId="0" xfId="2" applyNumberFormat="1" applyFont="1" applyFill="1" applyBorder="1" applyAlignment="1">
      <alignment horizontal="center" vertical="center"/>
    </xf>
    <xf numFmtId="1" fontId="16" fillId="0" borderId="0" xfId="2" applyNumberFormat="1" applyFont="1" applyFill="1" applyBorder="1" applyAlignment="1">
      <alignment horizontal="center" vertical="center"/>
    </xf>
    <xf numFmtId="1" fontId="17" fillId="0" borderId="0" xfId="2" applyNumberFormat="1" applyFont="1" applyFill="1" applyAlignment="1">
      <alignment horizontal="left" vertical="center"/>
    </xf>
    <xf numFmtId="15" fontId="18" fillId="0" borderId="0" xfId="2" applyNumberFormat="1" applyFont="1" applyFill="1" applyBorder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/>
    </xf>
    <xf numFmtId="49" fontId="18" fillId="0" borderId="0" xfId="2" applyNumberFormat="1" applyFont="1" applyFill="1" applyBorder="1" applyAlignment="1">
      <alignment horizontal="left" vertical="center"/>
    </xf>
    <xf numFmtId="41" fontId="18" fillId="0" borderId="0" xfId="1" applyFont="1" applyFill="1" applyBorder="1" applyAlignment="1">
      <alignment horizontal="left" vertical="center"/>
    </xf>
    <xf numFmtId="0" fontId="19" fillId="3" borderId="2" xfId="2" applyFont="1" applyFill="1" applyBorder="1" applyAlignment="1">
      <alignment horizontal="center" vertical="center"/>
    </xf>
    <xf numFmtId="1" fontId="4" fillId="3" borderId="2" xfId="2" applyNumberFormat="1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15" fontId="4" fillId="3" borderId="2" xfId="2" applyNumberFormat="1" applyFont="1" applyFill="1" applyBorder="1" applyAlignment="1">
      <alignment horizontal="center" vertical="center"/>
    </xf>
    <xf numFmtId="49" fontId="4" fillId="3" borderId="2" xfId="2" applyNumberFormat="1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1" fontId="20" fillId="0" borderId="3" xfId="2" applyNumberFormat="1" applyFont="1" applyFill="1" applyBorder="1" applyAlignment="1">
      <alignment horizontal="center" vertical="center"/>
    </xf>
    <xf numFmtId="1" fontId="21" fillId="0" borderId="4" xfId="2" applyNumberFormat="1" applyFont="1" applyFill="1" applyBorder="1" applyAlignment="1">
      <alignment horizontal="center" vertical="center"/>
    </xf>
    <xf numFmtId="1" fontId="3" fillId="0" borderId="5" xfId="2" applyNumberFormat="1" applyFont="1" applyFill="1" applyBorder="1" applyAlignment="1">
      <alignment horizontal="right" vertical="center"/>
    </xf>
    <xf numFmtId="1" fontId="3" fillId="0" borderId="5" xfId="2" applyNumberFormat="1" applyFont="1" applyFill="1" applyBorder="1" applyAlignment="1">
      <alignment horizontal="center" vertical="center"/>
    </xf>
    <xf numFmtId="0" fontId="3" fillId="0" borderId="5" xfId="2" applyFont="1" applyFill="1" applyBorder="1" applyAlignment="1">
      <alignment vertical="center"/>
    </xf>
    <xf numFmtId="0" fontId="3" fillId="0" borderId="5" xfId="2" applyFont="1" applyFill="1" applyBorder="1" applyAlignment="1">
      <alignment horizontal="left" vertical="center"/>
    </xf>
    <xf numFmtId="0" fontId="3" fillId="0" borderId="5" xfId="0" quotePrefix="1" applyNumberFormat="1" applyFont="1" applyFill="1" applyBorder="1" applyAlignment="1">
      <alignment horizontal="center" vertical="center"/>
    </xf>
    <xf numFmtId="15" fontId="3" fillId="0" borderId="5" xfId="2" applyNumberFormat="1" applyFont="1" applyFill="1" applyBorder="1" applyAlignment="1" applyProtection="1">
      <alignment horizontal="right" vertical="center"/>
      <protection locked="0"/>
    </xf>
    <xf numFmtId="0" fontId="3" fillId="0" borderId="5" xfId="2" applyFont="1" applyFill="1" applyBorder="1" applyAlignment="1" applyProtection="1">
      <alignment horizontal="center" vertical="center"/>
      <protection locked="0"/>
    </xf>
    <xf numFmtId="0" fontId="5" fillId="0" borderId="5" xfId="2" quotePrefix="1" applyFont="1" applyFill="1" applyBorder="1" applyAlignment="1" applyProtection="1">
      <alignment horizontal="center" vertical="center"/>
      <protection locked="0"/>
    </xf>
    <xf numFmtId="0" fontId="5" fillId="0" borderId="5" xfId="2" applyFont="1" applyFill="1" applyBorder="1" applyAlignment="1">
      <alignment horizontal="center" vertical="center"/>
    </xf>
    <xf numFmtId="41" fontId="5" fillId="0" borderId="5" xfId="1" applyFont="1" applyFill="1" applyBorder="1" applyAlignment="1">
      <alignment horizontal="center" vertical="center"/>
    </xf>
    <xf numFmtId="37" fontId="3" fillId="0" borderId="5" xfId="1" applyNumberFormat="1" applyFont="1" applyFill="1" applyBorder="1" applyAlignment="1">
      <alignment horizontal="center" vertical="center"/>
    </xf>
    <xf numFmtId="38" fontId="3" fillId="0" borderId="5" xfId="1" applyNumberFormat="1" applyFont="1" applyFill="1" applyBorder="1" applyAlignment="1">
      <alignment horizontal="center" vertical="center"/>
    </xf>
    <xf numFmtId="15" fontId="3" fillId="0" borderId="5" xfId="2" applyNumberFormat="1" applyFont="1" applyFill="1" applyBorder="1" applyAlignment="1" applyProtection="1">
      <alignment horizontal="center" vertical="center"/>
      <protection locked="0"/>
    </xf>
    <xf numFmtId="0" fontId="3" fillId="0" borderId="5" xfId="2" applyFont="1" applyFill="1" applyBorder="1" applyAlignment="1" applyProtection="1">
      <alignment horizontal="left" vertical="center"/>
      <protection locked="0"/>
    </xf>
    <xf numFmtId="49" fontId="3" fillId="0" borderId="5" xfId="2" applyNumberFormat="1" applyFont="1" applyFill="1" applyBorder="1" applyAlignment="1" applyProtection="1">
      <alignment horizontal="left" vertical="center"/>
      <protection locked="0"/>
    </xf>
    <xf numFmtId="0" fontId="5" fillId="0" borderId="0" xfId="2" applyFont="1" applyFill="1" applyAlignment="1">
      <alignment vertical="center"/>
    </xf>
    <xf numFmtId="0" fontId="5" fillId="0" borderId="5" xfId="0" applyFont="1" applyFill="1" applyBorder="1" applyAlignment="1">
      <alignment vertical="center"/>
    </xf>
    <xf numFmtId="1" fontId="22" fillId="0" borderId="0" xfId="1" applyNumberFormat="1" applyFont="1" applyFill="1" applyAlignment="1">
      <alignment horizontal="center" vertical="center"/>
    </xf>
    <xf numFmtId="1" fontId="3" fillId="0" borderId="6" xfId="2" applyNumberFormat="1" applyFont="1" applyFill="1" applyBorder="1" applyAlignment="1">
      <alignment horizontal="right" vertical="center"/>
    </xf>
    <xf numFmtId="1" fontId="3" fillId="0" borderId="6" xfId="2" applyNumberFormat="1" applyFont="1" applyFill="1" applyBorder="1" applyAlignment="1">
      <alignment horizontal="center" vertical="center"/>
    </xf>
    <xf numFmtId="0" fontId="3" fillId="0" borderId="6" xfId="2" applyFont="1" applyFill="1" applyBorder="1" applyAlignment="1">
      <alignment vertical="center"/>
    </xf>
    <xf numFmtId="15" fontId="3" fillId="0" borderId="6" xfId="2" applyNumberFormat="1" applyFont="1" applyFill="1" applyBorder="1" applyAlignment="1" applyProtection="1">
      <alignment horizontal="right" vertical="center"/>
      <protection locked="0"/>
    </xf>
    <xf numFmtId="0" fontId="3" fillId="0" borderId="6" xfId="2" applyFont="1" applyFill="1" applyBorder="1" applyAlignment="1" applyProtection="1">
      <alignment horizontal="center" vertical="center"/>
      <protection locked="0"/>
    </xf>
    <xf numFmtId="0" fontId="5" fillId="0" borderId="6" xfId="2" quotePrefix="1" applyFont="1" applyFill="1" applyBorder="1" applyAlignment="1" applyProtection="1">
      <alignment horizontal="center" vertical="center"/>
      <protection locked="0"/>
    </xf>
    <xf numFmtId="0" fontId="5" fillId="0" borderId="6" xfId="2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37" fontId="3" fillId="0" borderId="6" xfId="1" applyNumberFormat="1" applyFont="1" applyFill="1" applyBorder="1" applyAlignment="1">
      <alignment horizontal="center" vertical="center"/>
    </xf>
    <xf numFmtId="38" fontId="3" fillId="0" borderId="6" xfId="1" applyNumberFormat="1" applyFont="1" applyFill="1" applyBorder="1" applyAlignment="1">
      <alignment horizontal="center" vertical="center"/>
    </xf>
    <xf numFmtId="15" fontId="3" fillId="0" borderId="6" xfId="2" applyNumberFormat="1" applyFont="1" applyFill="1" applyBorder="1" applyAlignment="1" applyProtection="1">
      <alignment horizontal="center" vertical="center"/>
      <protection locked="0"/>
    </xf>
    <xf numFmtId="0" fontId="3" fillId="0" borderId="6" xfId="2" applyFont="1" applyFill="1" applyBorder="1" applyAlignment="1" applyProtection="1">
      <alignment horizontal="left" vertical="center"/>
      <protection locked="0"/>
    </xf>
    <xf numFmtId="49" fontId="3" fillId="0" borderId="6" xfId="2" applyNumberFormat="1" applyFont="1" applyFill="1" applyBorder="1" applyAlignment="1" applyProtection="1">
      <alignment horizontal="left" vertical="center"/>
      <protection locked="0"/>
    </xf>
    <xf numFmtId="0" fontId="5" fillId="0" borderId="6" xfId="0" applyFont="1" applyFill="1" applyBorder="1" applyAlignment="1">
      <alignment vertical="center"/>
    </xf>
    <xf numFmtId="14" fontId="3" fillId="0" borderId="6" xfId="2" applyNumberFormat="1" applyFont="1" applyFill="1" applyBorder="1" applyAlignment="1" applyProtection="1">
      <alignment horizontal="left" vertical="center"/>
      <protection locked="0"/>
    </xf>
    <xf numFmtId="0" fontId="5" fillId="0" borderId="6" xfId="2" applyFont="1" applyFill="1" applyBorder="1" applyAlignment="1" applyProtection="1">
      <alignment horizontal="center" vertical="center"/>
      <protection locked="0"/>
    </xf>
    <xf numFmtId="49" fontId="3" fillId="0" borderId="6" xfId="2" quotePrefix="1" applyNumberFormat="1" applyFont="1" applyFill="1" applyBorder="1" applyAlignment="1" applyProtection="1">
      <alignment horizontal="left" vertical="center"/>
      <protection locked="0"/>
    </xf>
    <xf numFmtId="15" fontId="3" fillId="0" borderId="6" xfId="2" applyNumberFormat="1" applyFont="1" applyFill="1" applyBorder="1" applyAlignment="1">
      <alignment horizontal="center" vertical="center"/>
    </xf>
    <xf numFmtId="0" fontId="3" fillId="0" borderId="6" xfId="2" applyFont="1" applyFill="1" applyBorder="1" applyAlignment="1">
      <alignment horizontal="left" vertical="center"/>
    </xf>
    <xf numFmtId="49" fontId="3" fillId="0" borderId="6" xfId="2" quotePrefix="1" applyNumberFormat="1" applyFont="1" applyFill="1" applyBorder="1" applyAlignment="1">
      <alignment horizontal="left" vertical="center"/>
    </xf>
    <xf numFmtId="49" fontId="3" fillId="0" borderId="6" xfId="2" applyNumberFormat="1" applyFont="1" applyFill="1" applyBorder="1" applyAlignment="1">
      <alignment horizontal="left" vertical="center"/>
    </xf>
    <xf numFmtId="15" fontId="3" fillId="0" borderId="6" xfId="2" quotePrefix="1" applyNumberFormat="1" applyFont="1" applyFill="1" applyBorder="1" applyAlignment="1" applyProtection="1">
      <alignment horizontal="center" vertical="center"/>
      <protection locked="0"/>
    </xf>
    <xf numFmtId="16" fontId="3" fillId="0" borderId="6" xfId="2" applyNumberFormat="1" applyFont="1" applyFill="1" applyBorder="1" applyAlignment="1">
      <alignment horizontal="left" vertical="center"/>
    </xf>
    <xf numFmtId="15" fontId="5" fillId="0" borderId="6" xfId="2" applyNumberFormat="1" applyFont="1" applyFill="1" applyBorder="1" applyAlignment="1" applyProtection="1">
      <alignment horizontal="right" vertical="center"/>
      <protection locked="0"/>
    </xf>
    <xf numFmtId="15" fontId="5" fillId="0" borderId="6" xfId="0" applyNumberFormat="1" applyFont="1" applyFill="1" applyBorder="1" applyAlignment="1">
      <alignment horizontal="right" vertical="center"/>
    </xf>
    <xf numFmtId="1" fontId="5" fillId="0" borderId="6" xfId="2" applyNumberFormat="1" applyFont="1" applyFill="1" applyBorder="1" applyAlignment="1">
      <alignment horizontal="center" vertical="center"/>
    </xf>
    <xf numFmtId="0" fontId="5" fillId="0" borderId="6" xfId="2" applyFont="1" applyFill="1" applyBorder="1" applyAlignment="1">
      <alignment vertical="center"/>
    </xf>
    <xf numFmtId="15" fontId="5" fillId="0" borderId="6" xfId="2" applyNumberFormat="1" applyFont="1" applyFill="1" applyBorder="1" applyAlignment="1" applyProtection="1">
      <alignment horizontal="center" vertical="center"/>
      <protection locked="0"/>
    </xf>
    <xf numFmtId="15" fontId="23" fillId="0" borderId="6" xfId="2" applyNumberFormat="1" applyFont="1" applyFill="1" applyBorder="1" applyAlignment="1" applyProtection="1">
      <alignment horizontal="right" vertical="center"/>
      <protection locked="0"/>
    </xf>
    <xf numFmtId="0" fontId="23" fillId="0" borderId="6" xfId="2" applyFont="1" applyFill="1" applyBorder="1" applyAlignment="1" applyProtection="1">
      <alignment horizontal="center" vertical="center"/>
      <protection locked="0"/>
    </xf>
    <xf numFmtId="1" fontId="5" fillId="0" borderId="6" xfId="2" applyNumberFormat="1" applyFont="1" applyFill="1" applyBorder="1" applyAlignment="1">
      <alignment horizontal="left" vertical="center"/>
    </xf>
    <xf numFmtId="15" fontId="3" fillId="0" borderId="6" xfId="0" quotePrefix="1" applyNumberFormat="1" applyFont="1" applyFill="1" applyBorder="1" applyAlignment="1">
      <alignment horizontal="right" vertical="center"/>
    </xf>
    <xf numFmtId="15" fontId="3" fillId="0" borderId="6" xfId="1" applyNumberFormat="1" applyFont="1" applyFill="1" applyBorder="1" applyAlignment="1">
      <alignment horizontal="center" vertical="center"/>
    </xf>
    <xf numFmtId="15" fontId="5" fillId="0" borderId="6" xfId="2" applyNumberFormat="1" applyFont="1" applyFill="1" applyBorder="1" applyAlignment="1" applyProtection="1">
      <alignment horizontal="left" vertical="center"/>
      <protection locked="0"/>
    </xf>
    <xf numFmtId="15" fontId="3" fillId="0" borderId="6" xfId="2" applyNumberFormat="1" applyFont="1" applyFill="1" applyBorder="1" applyAlignment="1">
      <alignment horizontal="right" vertical="center"/>
    </xf>
    <xf numFmtId="37" fontId="3" fillId="0" borderId="6" xfId="1" applyNumberFormat="1" applyFont="1" applyFill="1" applyBorder="1" applyAlignment="1">
      <alignment horizontal="left" vertical="center"/>
    </xf>
    <xf numFmtId="38" fontId="3" fillId="0" borderId="6" xfId="1" applyNumberFormat="1" applyFont="1" applyFill="1" applyBorder="1" applyAlignment="1">
      <alignment horizontal="left" vertical="center"/>
    </xf>
    <xf numFmtId="49" fontId="3" fillId="0" borderId="6" xfId="1" applyNumberFormat="1" applyFont="1" applyFill="1" applyBorder="1" applyAlignment="1">
      <alignment horizontal="left" vertical="center"/>
    </xf>
    <xf numFmtId="15" fontId="3" fillId="0" borderId="6" xfId="2" applyNumberFormat="1" applyFont="1" applyFill="1" applyBorder="1" applyAlignment="1" applyProtection="1">
      <alignment horizontal="left" vertical="center"/>
      <protection locked="0"/>
    </xf>
    <xf numFmtId="1" fontId="23" fillId="0" borderId="6" xfId="2" applyNumberFormat="1" applyFont="1" applyFill="1" applyBorder="1" applyAlignment="1">
      <alignment horizontal="center" vertical="center"/>
    </xf>
    <xf numFmtId="0" fontId="23" fillId="0" borderId="6" xfId="2" applyFont="1" applyFill="1" applyBorder="1" applyAlignment="1">
      <alignment vertical="center"/>
    </xf>
    <xf numFmtId="0" fontId="3" fillId="0" borderId="6" xfId="2" applyFont="1" applyFill="1" applyBorder="1" applyAlignment="1">
      <alignment horizontal="center" vertical="center"/>
    </xf>
    <xf numFmtId="1" fontId="23" fillId="0" borderId="6" xfId="3" applyNumberFormat="1" applyFont="1" applyFill="1" applyBorder="1" applyAlignment="1">
      <alignment horizontal="center" vertical="center"/>
    </xf>
    <xf numFmtId="0" fontId="23" fillId="0" borderId="6" xfId="3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3" fillId="0" borderId="6" xfId="2" applyNumberFormat="1" applyFont="1" applyFill="1" applyBorder="1" applyAlignment="1">
      <alignment horizontal="left" vertical="center"/>
    </xf>
    <xf numFmtId="14" fontId="3" fillId="0" borderId="6" xfId="2" applyNumberFormat="1" applyFont="1" applyFill="1" applyBorder="1" applyAlignment="1">
      <alignment horizontal="left" vertical="center"/>
    </xf>
    <xf numFmtId="15" fontId="5" fillId="0" borderId="6" xfId="2" quotePrefix="1" applyNumberFormat="1" applyFont="1" applyFill="1" applyBorder="1" applyAlignment="1" applyProtection="1">
      <alignment horizontal="center" vertical="center"/>
      <protection locked="0"/>
    </xf>
    <xf numFmtId="0" fontId="3" fillId="0" borderId="6" xfId="2" quotePrefix="1" applyFont="1" applyFill="1" applyBorder="1" applyAlignment="1">
      <alignment horizontal="center" vertical="center"/>
    </xf>
    <xf numFmtId="49" fontId="3" fillId="0" borderId="6" xfId="2" applyNumberFormat="1" applyFont="1" applyFill="1" applyBorder="1" applyAlignment="1" applyProtection="1">
      <alignment horizontal="center" vertical="center"/>
      <protection locked="0"/>
    </xf>
    <xf numFmtId="1" fontId="22" fillId="0" borderId="0" xfId="1" quotePrefix="1" applyNumberFormat="1" applyFont="1" applyFill="1" applyAlignment="1">
      <alignment horizontal="center" vertical="center"/>
    </xf>
    <xf numFmtId="1" fontId="24" fillId="0" borderId="0" xfId="1" applyNumberFormat="1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3" fontId="9" fillId="0" borderId="0" xfId="2" applyNumberFormat="1" applyFont="1" applyFill="1" applyBorder="1" applyAlignment="1">
      <alignment horizontal="center" vertical="center"/>
    </xf>
    <xf numFmtId="49" fontId="5" fillId="0" borderId="6" xfId="2" quotePrefix="1" applyNumberFormat="1" applyFont="1" applyFill="1" applyBorder="1" applyAlignment="1" applyProtection="1">
      <alignment horizontal="center" vertical="center"/>
      <protection locked="0"/>
    </xf>
    <xf numFmtId="0" fontId="4" fillId="3" borderId="2" xfId="2" applyFont="1" applyFill="1" applyBorder="1" applyAlignment="1">
      <alignment horizontal="center" vertical="center"/>
    </xf>
    <xf numFmtId="1" fontId="19" fillId="3" borderId="2" xfId="2" applyNumberFormat="1" applyFont="1" applyFill="1" applyBorder="1" applyAlignment="1">
      <alignment horizontal="center" vertical="center"/>
    </xf>
    <xf numFmtId="15" fontId="4" fillId="3" borderId="2" xfId="2" applyNumberFormat="1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19" fillId="3" borderId="2" xfId="2" quotePrefix="1" applyFont="1" applyFill="1" applyBorder="1" applyAlignment="1">
      <alignment horizontal="center" vertical="center"/>
    </xf>
    <xf numFmtId="0" fontId="19" fillId="3" borderId="2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 wrapText="1"/>
    </xf>
    <xf numFmtId="49" fontId="4" fillId="3" borderId="2" xfId="2" applyNumberFormat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</cellXfs>
  <cellStyles count="4">
    <cellStyle name="Comma [0]" xfId="1" builtinId="6"/>
    <cellStyle name="Normal" xfId="0" builtinId="0"/>
    <cellStyle name="Normal_upah_lates1" xfId="2"/>
    <cellStyle name="Normal_upah_lates1_Absensi TH2005" xfId="3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fill>
        <patternFill patternType="solid">
          <fgColor indexed="64"/>
          <bgColor rgb="FF00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16"/>
        <name val="Corbe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rbel"/>
        <scheme val="none"/>
      </font>
      <fill>
        <patternFill patternType="solid">
          <fgColor indexed="64"/>
          <bgColor rgb="FF00FF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  <border outline="0">
        <left style="thin">
          <color rgb="FFC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horizontal="left" vertical="center" textRotation="0" wrapText="0" indent="0" justifyLastLine="0" shrinkToFit="0" readingOrder="0"/>
      <border outline="0">
        <left style="thin">
          <color rgb="FFC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horizontal="right" vertical="center" textRotation="0" wrapText="0" indent="0" justifyLastLine="0" shrinkToFit="0" readingOrder="0"/>
      <border outline="0">
        <right style="thin">
          <color rgb="FFC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name val="Corbel"/>
        <scheme val="none"/>
      </font>
      <numFmt numFmtId="5" formatCode="#,##0_);\(#,##0\)"/>
      <alignment vertical="center" textRotation="0" wrapText="0" indent="0" justifyLastLine="0" shrinkToFit="0" readingOrder="0"/>
      <border outline="0">
        <right style="thin">
          <color rgb="FFC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name val="Corbel"/>
        <scheme val="none"/>
      </font>
      <numFmt numFmtId="6" formatCode="#,##0_);[Red]\(#,##0\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name val="Corbel"/>
        <scheme val="none"/>
      </font>
      <numFmt numFmtId="5" formatCode="#,##0_);\(#,##0\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  <border outline="0">
        <left style="thin">
          <color rgb="FFC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horizontal="right" vertical="center" textRotation="0" wrapText="0" indent="0" justifyLastLine="0" shrinkToFit="0" readingOrder="0"/>
      <border outline="0">
        <left style="thin">
          <color rgb="FFC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fill>
        <patternFill patternType="solid">
          <fgColor indexed="64"/>
          <bgColor rgb="FF00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horizontal="center" vertical="center" textRotation="0" wrapText="0" indent="0" justifyLastLine="0" shrinkToFit="0" readingOrder="0"/>
      <border outline="0">
        <left style="thin">
          <color rgb="FFC00000"/>
        </left>
        <right style="thin">
          <color rgb="FFC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C00000"/>
        </left>
        <right style="thin">
          <color rgb="FFC00000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C00000"/>
        </left>
        <right style="thin">
          <color rgb="FFC00000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numFmt numFmtId="0" formatCode="General"/>
      <alignment horizontal="left" vertical="center" textRotation="0" wrapText="0" indent="0" justifyLastLine="0" shrinkToFit="0" readingOrder="0"/>
      <border>
        <left style="thin">
          <color rgb="FFC00000"/>
        </left>
        <right style="thin">
          <color rgb="FFC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numFmt numFmtId="0" formatCode="General"/>
      <alignment horizontal="left" vertical="center" textRotation="0" wrapText="0" indent="0" justifyLastLine="0" shrinkToFit="0" readingOrder="0"/>
      <border>
        <left style="thin">
          <color rgb="FFC00000"/>
        </left>
        <right style="thin">
          <color rgb="FFC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numFmt numFmtId="0" formatCode="General"/>
      <alignment horizontal="left" vertical="center" textRotation="0" wrapText="0" indent="0" justifyLastLine="0" shrinkToFit="0" readingOrder="0"/>
      <border>
        <right style="thin">
          <color rgb="FFC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color indexed="8"/>
        <name val="Corbe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C00000"/>
        </left>
        <right style="thin">
          <color rgb="FFC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rbel"/>
        <scheme val="none"/>
      </font>
      <numFmt numFmtId="0" formatCode="General"/>
      <fill>
        <patternFill patternType="solid">
          <fgColor indexed="64"/>
          <bgColor rgb="FF00FF0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 style="hair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orbel"/>
        <scheme val="none"/>
      </font>
      <alignment vertical="center" textRotation="0" wrapText="0" indent="0" justifyLastLine="0" shrinkToFit="0" readingOrder="0"/>
    </dxf>
    <dxf>
      <border outline="0">
        <top style="hair">
          <color indexed="64"/>
        </top>
      </border>
    </dxf>
    <dxf>
      <font>
        <strike val="0"/>
        <outline val="0"/>
        <shadow val="0"/>
        <vertAlign val="baseline"/>
        <name val="Corbel"/>
        <scheme val="none"/>
      </font>
      <numFmt numFmtId="1" formatCode="0"/>
      <fill>
        <patternFill patternType="solid">
          <fgColor indexed="64"/>
          <bgColor rgb="FF00FF00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16"/>
        <name val="Corbe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Corbe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mpi149\NEW%20FOLDER\01%20Accounting\GALUH\sumiso-jkt\Aug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(2)"/>
      <sheetName val="A"/>
    </sheetNames>
    <sheetDataSet>
      <sheetData sheetId="0"/>
      <sheetData sheetId="1">
        <row r="15">
          <cell r="B15" t="str">
            <v>0067</v>
          </cell>
          <cell r="C15" t="str">
            <v>/SJN/DN/O/VIII/00</v>
          </cell>
          <cell r="D15" t="str">
            <v>10/08/00</v>
          </cell>
          <cell r="E15" t="str">
            <v>Acx Dahlia 023A</v>
          </cell>
          <cell r="F15" t="str">
            <v>BL No. SMZ132821</v>
          </cell>
          <cell r="G15">
            <v>0</v>
          </cell>
          <cell r="H15" t="str">
            <v>|</v>
          </cell>
          <cell r="I15">
            <v>0</v>
          </cell>
          <cell r="J15" t="str">
            <v>|</v>
          </cell>
          <cell r="K15">
            <v>85.3</v>
          </cell>
          <cell r="L15" t="str">
            <v>|</v>
          </cell>
          <cell r="M15">
            <v>1238000</v>
          </cell>
          <cell r="N15" t="str">
            <v>|</v>
          </cell>
          <cell r="O15">
            <v>8585</v>
          </cell>
          <cell r="P15" t="str">
            <v>|</v>
          </cell>
          <cell r="Q15">
            <v>0</v>
          </cell>
          <cell r="R15" t="str">
            <v>|</v>
          </cell>
          <cell r="S15">
            <v>1970301</v>
          </cell>
          <cell r="T15" t="str">
            <v>|</v>
          </cell>
          <cell r="U15">
            <v>19746</v>
          </cell>
          <cell r="V15">
            <v>2.3000582411182293</v>
          </cell>
          <cell r="W15">
            <v>0</v>
          </cell>
          <cell r="X15" t="str">
            <v>|</v>
          </cell>
          <cell r="Y15">
            <v>1950555</v>
          </cell>
          <cell r="Z15" t="str">
            <v>|</v>
          </cell>
        </row>
        <row r="16">
          <cell r="B16" t="str">
            <v>0069</v>
          </cell>
          <cell r="C16" t="str">
            <v>/SJN/DN/O/VIII/00</v>
          </cell>
          <cell r="D16" t="str">
            <v>10/08/00</v>
          </cell>
          <cell r="E16" t="str">
            <v>Acx Rafflesia 039A</v>
          </cell>
          <cell r="F16" t="str">
            <v>BL No. SMZ132943</v>
          </cell>
          <cell r="G16">
            <v>0</v>
          </cell>
          <cell r="H16" t="str">
            <v>|</v>
          </cell>
          <cell r="I16">
            <v>0</v>
          </cell>
          <cell r="J16" t="str">
            <v>|</v>
          </cell>
          <cell r="K16">
            <v>85.3</v>
          </cell>
          <cell r="L16" t="str">
            <v>|</v>
          </cell>
          <cell r="M16">
            <v>1449250</v>
          </cell>
          <cell r="N16" t="str">
            <v>|</v>
          </cell>
          <cell r="O16">
            <v>8585</v>
          </cell>
          <cell r="P16" t="str">
            <v>|</v>
          </cell>
          <cell r="Q16">
            <v>0</v>
          </cell>
          <cell r="R16" t="str">
            <v>|</v>
          </cell>
          <cell r="S16">
            <v>2181551</v>
          </cell>
          <cell r="T16" t="str">
            <v>|</v>
          </cell>
          <cell r="U16">
            <v>19746</v>
          </cell>
          <cell r="V16">
            <v>2.3000582411182293</v>
          </cell>
          <cell r="W16">
            <v>0</v>
          </cell>
          <cell r="X16" t="str">
            <v>|</v>
          </cell>
          <cell r="Y16">
            <v>2161805</v>
          </cell>
          <cell r="Z16" t="str">
            <v>|</v>
          </cell>
        </row>
        <row r="17">
          <cell r="B17" t="str">
            <v>0070</v>
          </cell>
          <cell r="C17" t="str">
            <v>/SJN/DN/O/VIII/00</v>
          </cell>
          <cell r="D17" t="str">
            <v>10/08/00</v>
          </cell>
          <cell r="E17" t="str">
            <v>Sea Land Pacer 0025</v>
          </cell>
          <cell r="F17" t="str">
            <v>BL No. SIN 268893</v>
          </cell>
          <cell r="G17">
            <v>0</v>
          </cell>
          <cell r="H17" t="str">
            <v>|</v>
          </cell>
          <cell r="I17">
            <v>0</v>
          </cell>
          <cell r="J17" t="str">
            <v>|</v>
          </cell>
          <cell r="K17">
            <v>85.3</v>
          </cell>
          <cell r="L17" t="str">
            <v>|</v>
          </cell>
          <cell r="M17">
            <v>1262700</v>
          </cell>
          <cell r="N17" t="str">
            <v>|</v>
          </cell>
          <cell r="O17">
            <v>8585</v>
          </cell>
          <cell r="P17" t="str">
            <v>|</v>
          </cell>
          <cell r="Q17">
            <v>0</v>
          </cell>
          <cell r="R17" t="str">
            <v>|</v>
          </cell>
          <cell r="S17">
            <v>1995001</v>
          </cell>
          <cell r="T17" t="str">
            <v>|</v>
          </cell>
          <cell r="U17">
            <v>19746</v>
          </cell>
          <cell r="V17">
            <v>2.3000582411182293</v>
          </cell>
          <cell r="W17">
            <v>0</v>
          </cell>
          <cell r="X17" t="str">
            <v>|</v>
          </cell>
          <cell r="Y17">
            <v>1975255</v>
          </cell>
          <cell r="Z17" t="str">
            <v>|</v>
          </cell>
        </row>
        <row r="18">
          <cell r="B18" t="str">
            <v>0072</v>
          </cell>
          <cell r="C18" t="str">
            <v>/SJN/DN/O/VIII/00</v>
          </cell>
          <cell r="D18" t="str">
            <v>10/08/00</v>
          </cell>
          <cell r="E18" t="str">
            <v>Acx Hibiscus 041A</v>
          </cell>
          <cell r="F18" t="str">
            <v>BL No. SMZ133180-01, 02</v>
          </cell>
          <cell r="G18">
            <v>0</v>
          </cell>
          <cell r="H18" t="str">
            <v>|</v>
          </cell>
          <cell r="I18">
            <v>0</v>
          </cell>
          <cell r="J18" t="str">
            <v>|</v>
          </cell>
          <cell r="K18">
            <v>100.3</v>
          </cell>
          <cell r="L18" t="str">
            <v>|</v>
          </cell>
          <cell r="M18">
            <v>2050000</v>
          </cell>
          <cell r="N18" t="str">
            <v>|</v>
          </cell>
          <cell r="O18">
            <v>8585</v>
          </cell>
          <cell r="P18" t="str">
            <v>|</v>
          </cell>
          <cell r="Q18">
            <v>0</v>
          </cell>
          <cell r="R18" t="str">
            <v>|</v>
          </cell>
          <cell r="S18">
            <v>2911076</v>
          </cell>
          <cell r="T18" t="str">
            <v>|</v>
          </cell>
          <cell r="U18">
            <v>19746</v>
          </cell>
          <cell r="V18">
            <v>2.3000582411182293</v>
          </cell>
          <cell r="W18">
            <v>0</v>
          </cell>
          <cell r="X18" t="str">
            <v>|</v>
          </cell>
          <cell r="Y18">
            <v>2891330</v>
          </cell>
          <cell r="Z18" t="str">
            <v>|</v>
          </cell>
        </row>
        <row r="19">
          <cell r="B19" t="str">
            <v>0077</v>
          </cell>
          <cell r="C19" t="str">
            <v>/SJN/DN/O/VIII/00</v>
          </cell>
          <cell r="D19" t="str">
            <v>10/08/00</v>
          </cell>
          <cell r="E19" t="str">
            <v>Acx Swallow 004A</v>
          </cell>
          <cell r="F19" t="str">
            <v>BL No. TYO-202288</v>
          </cell>
          <cell r="G19">
            <v>0</v>
          </cell>
          <cell r="H19" t="str">
            <v>|</v>
          </cell>
          <cell r="I19">
            <v>0</v>
          </cell>
          <cell r="J19" t="str">
            <v>|</v>
          </cell>
          <cell r="K19">
            <v>50.3</v>
          </cell>
          <cell r="L19" t="str">
            <v>|</v>
          </cell>
          <cell r="M19">
            <v>1390550</v>
          </cell>
          <cell r="N19" t="str">
            <v>|</v>
          </cell>
          <cell r="O19">
            <v>8585</v>
          </cell>
          <cell r="P19" t="str">
            <v>|</v>
          </cell>
          <cell r="Q19">
            <v>0</v>
          </cell>
          <cell r="R19" t="str">
            <v>|</v>
          </cell>
          <cell r="S19">
            <v>1822376</v>
          </cell>
          <cell r="T19" t="str">
            <v>|</v>
          </cell>
          <cell r="U19">
            <v>19746</v>
          </cell>
          <cell r="V19">
            <v>2.3000582411182293</v>
          </cell>
          <cell r="W19">
            <v>0</v>
          </cell>
          <cell r="X19" t="str">
            <v>|</v>
          </cell>
          <cell r="Y19">
            <v>1802630</v>
          </cell>
          <cell r="Z19" t="str">
            <v>|</v>
          </cell>
        </row>
        <row r="20">
          <cell r="B20" t="str">
            <v>0194</v>
          </cell>
          <cell r="C20" t="str">
            <v>/SJN/DN/O/VIII/00</v>
          </cell>
          <cell r="D20" t="str">
            <v>16/08/00</v>
          </cell>
          <cell r="E20" t="str">
            <v>CX 053311, CX 0781/13</v>
          </cell>
          <cell r="F20" t="str">
            <v>Inv No. YT7-305</v>
          </cell>
          <cell r="G20">
            <v>0</v>
          </cell>
          <cell r="H20" t="str">
            <v>|</v>
          </cell>
          <cell r="I20">
            <v>0</v>
          </cell>
          <cell r="J20" t="str">
            <v>|</v>
          </cell>
          <cell r="K20">
            <v>143.44999999999999</v>
          </cell>
          <cell r="L20" t="str">
            <v>|</v>
          </cell>
          <cell r="M20">
            <v>658466</v>
          </cell>
          <cell r="N20" t="str">
            <v>|</v>
          </cell>
          <cell r="O20">
            <v>8300</v>
          </cell>
          <cell r="P20" t="str">
            <v>|</v>
          </cell>
          <cell r="Q20">
            <v>0</v>
          </cell>
          <cell r="R20" t="str">
            <v>|</v>
          </cell>
          <cell r="S20">
            <v>1849101</v>
          </cell>
          <cell r="T20" t="str">
            <v>|</v>
          </cell>
          <cell r="U20">
            <v>65985</v>
          </cell>
          <cell r="V20">
            <v>7.95</v>
          </cell>
          <cell r="W20">
            <v>0</v>
          </cell>
          <cell r="X20" t="str">
            <v>|</v>
          </cell>
          <cell r="Y20">
            <v>1783116</v>
          </cell>
          <cell r="Z20" t="str">
            <v>|</v>
          </cell>
        </row>
        <row r="21">
          <cell r="B21" t="str">
            <v>0195</v>
          </cell>
          <cell r="C21" t="str">
            <v>/SJN/DN/O/VIII/00</v>
          </cell>
          <cell r="D21" t="str">
            <v>16/08/00</v>
          </cell>
          <cell r="E21" t="str">
            <v>GA 881/15</v>
          </cell>
          <cell r="F21" t="str">
            <v>Inv No. H-044</v>
          </cell>
          <cell r="G21">
            <v>0</v>
          </cell>
          <cell r="H21" t="str">
            <v>|</v>
          </cell>
          <cell r="I21">
            <v>0</v>
          </cell>
          <cell r="J21" t="str">
            <v>|</v>
          </cell>
          <cell r="K21">
            <v>33.04</v>
          </cell>
          <cell r="L21" t="str">
            <v>|</v>
          </cell>
          <cell r="M21">
            <v>3197255</v>
          </cell>
          <cell r="N21" t="str">
            <v>|</v>
          </cell>
          <cell r="O21">
            <v>8300</v>
          </cell>
          <cell r="P21" t="str">
            <v>|</v>
          </cell>
          <cell r="Q21">
            <v>0</v>
          </cell>
          <cell r="R21" t="str">
            <v>|</v>
          </cell>
          <cell r="S21">
            <v>3471487</v>
          </cell>
          <cell r="T21" t="str">
            <v>|</v>
          </cell>
          <cell r="U21">
            <v>13612</v>
          </cell>
          <cell r="V21">
            <v>1.64</v>
          </cell>
          <cell r="W21">
            <v>0</v>
          </cell>
          <cell r="X21" t="str">
            <v>|</v>
          </cell>
          <cell r="Y21">
            <v>3457875</v>
          </cell>
          <cell r="Z21" t="str">
            <v>|</v>
          </cell>
        </row>
        <row r="22">
          <cell r="B22" t="str">
            <v>0196</v>
          </cell>
          <cell r="C22" t="str">
            <v>/SJN/DN/O/VIII/00</v>
          </cell>
          <cell r="D22" t="str">
            <v>16/08/00</v>
          </cell>
          <cell r="E22" t="str">
            <v>SQ 133, SQ 998</v>
          </cell>
          <cell r="F22" t="str">
            <v>Inv No. CL0716/PJ7-112</v>
          </cell>
          <cell r="G22">
            <v>0</v>
          </cell>
          <cell r="H22" t="str">
            <v>|</v>
          </cell>
          <cell r="I22">
            <v>0</v>
          </cell>
          <cell r="J22" t="str">
            <v>|</v>
          </cell>
          <cell r="K22">
            <v>35.630000000000003</v>
          </cell>
          <cell r="L22" t="str">
            <v>|</v>
          </cell>
          <cell r="M22">
            <v>60813</v>
          </cell>
          <cell r="N22" t="str">
            <v>|</v>
          </cell>
          <cell r="O22">
            <v>8300</v>
          </cell>
          <cell r="P22" t="str">
            <v>|</v>
          </cell>
          <cell r="Q22">
            <v>0</v>
          </cell>
          <cell r="R22" t="str">
            <v>|</v>
          </cell>
          <cell r="S22">
            <v>356542</v>
          </cell>
          <cell r="T22" t="str">
            <v>|</v>
          </cell>
          <cell r="U22">
            <v>15563</v>
          </cell>
          <cell r="V22">
            <v>1.8750602409638555</v>
          </cell>
          <cell r="W22">
            <v>0</v>
          </cell>
          <cell r="X22" t="str">
            <v>|</v>
          </cell>
          <cell r="Y22">
            <v>340979</v>
          </cell>
          <cell r="Z22" t="str">
            <v>|</v>
          </cell>
        </row>
        <row r="23">
          <cell r="B23" t="str">
            <v>0197</v>
          </cell>
          <cell r="C23" t="str">
            <v>/SJN/DN/O/VIII/00</v>
          </cell>
          <cell r="D23" t="str">
            <v>16/08/00</v>
          </cell>
          <cell r="E23" t="str">
            <v>SQ 0981/15, SQ 0132/16</v>
          </cell>
          <cell r="F23" t="str">
            <v>Inv No. YT7-306</v>
          </cell>
          <cell r="G23">
            <v>0</v>
          </cell>
          <cell r="H23" t="str">
            <v>|</v>
          </cell>
          <cell r="I23">
            <v>0</v>
          </cell>
          <cell r="J23" t="str">
            <v>|</v>
          </cell>
          <cell r="K23">
            <v>32.6</v>
          </cell>
          <cell r="L23" t="str">
            <v>|</v>
          </cell>
          <cell r="M23">
            <v>78731</v>
          </cell>
          <cell r="N23" t="str">
            <v>|</v>
          </cell>
          <cell r="O23">
            <v>8300</v>
          </cell>
          <cell r="P23" t="str">
            <v>|</v>
          </cell>
          <cell r="Q23">
            <v>0</v>
          </cell>
          <cell r="R23" t="str">
            <v>|</v>
          </cell>
          <cell r="S23">
            <v>349311</v>
          </cell>
          <cell r="T23" t="str">
            <v>|</v>
          </cell>
          <cell r="U23">
            <v>13280</v>
          </cell>
          <cell r="V23">
            <v>1.6</v>
          </cell>
          <cell r="W23">
            <v>0</v>
          </cell>
          <cell r="X23" t="str">
            <v>|</v>
          </cell>
          <cell r="Y23">
            <v>336031</v>
          </cell>
          <cell r="Z23" t="str">
            <v>|</v>
          </cell>
        </row>
        <row r="24">
          <cell r="B24" t="str">
            <v>0198</v>
          </cell>
          <cell r="C24" t="str">
            <v>/SJN/DN/O/VIII/00</v>
          </cell>
          <cell r="D24" t="str">
            <v>16/08/00</v>
          </cell>
          <cell r="E24" t="str">
            <v>SQ 0981/15, SQ 0132/16</v>
          </cell>
          <cell r="F24" t="str">
            <v>Inv No. SPM009A-2</v>
          </cell>
          <cell r="G24">
            <v>0</v>
          </cell>
          <cell r="H24" t="str">
            <v>|</v>
          </cell>
          <cell r="I24">
            <v>0</v>
          </cell>
          <cell r="J24" t="str">
            <v>|</v>
          </cell>
          <cell r="K24">
            <v>32.6</v>
          </cell>
          <cell r="L24" t="str">
            <v>|</v>
          </cell>
          <cell r="M24">
            <v>75874</v>
          </cell>
          <cell r="N24" t="str">
            <v>|</v>
          </cell>
          <cell r="O24">
            <v>8300</v>
          </cell>
          <cell r="P24" t="str">
            <v>|</v>
          </cell>
          <cell r="Q24">
            <v>0</v>
          </cell>
          <cell r="R24" t="str">
            <v>|</v>
          </cell>
          <cell r="S24">
            <v>346454</v>
          </cell>
          <cell r="T24" t="str">
            <v>|</v>
          </cell>
          <cell r="U24">
            <v>13280</v>
          </cell>
          <cell r="V24">
            <v>1.6</v>
          </cell>
          <cell r="W24">
            <v>0</v>
          </cell>
          <cell r="X24" t="str">
            <v>|</v>
          </cell>
          <cell r="Y24">
            <v>333174</v>
          </cell>
          <cell r="Z24" t="str">
            <v>|</v>
          </cell>
        </row>
        <row r="25">
          <cell r="B25" t="str">
            <v>0199</v>
          </cell>
          <cell r="C25" t="str">
            <v>/SJN/DN/O/VIII/00</v>
          </cell>
          <cell r="D25" t="str">
            <v>16/08/00</v>
          </cell>
          <cell r="E25" t="str">
            <v>SQ 0981/15, SQ 0132/16</v>
          </cell>
          <cell r="F25" t="str">
            <v>Inv No. YT7-307</v>
          </cell>
          <cell r="G25">
            <v>0</v>
          </cell>
          <cell r="H25" t="str">
            <v>|</v>
          </cell>
          <cell r="I25">
            <v>0</v>
          </cell>
          <cell r="J25" t="str">
            <v>|</v>
          </cell>
          <cell r="K25">
            <v>59.03</v>
          </cell>
          <cell r="L25" t="str">
            <v>|</v>
          </cell>
          <cell r="M25">
            <v>288230</v>
          </cell>
          <cell r="N25" t="str">
            <v>|</v>
          </cell>
          <cell r="O25">
            <v>8300</v>
          </cell>
          <cell r="P25" t="str">
            <v>|</v>
          </cell>
          <cell r="Q25">
            <v>0</v>
          </cell>
          <cell r="R25" t="str">
            <v>|</v>
          </cell>
          <cell r="S25">
            <v>778179</v>
          </cell>
          <cell r="T25" t="str">
            <v>|</v>
          </cell>
          <cell r="U25">
            <v>32619</v>
          </cell>
          <cell r="V25">
            <v>3.93</v>
          </cell>
          <cell r="W25">
            <v>0</v>
          </cell>
          <cell r="X25" t="str">
            <v>|</v>
          </cell>
          <cell r="Y25">
            <v>745560</v>
          </cell>
          <cell r="Z25" t="str">
            <v>|</v>
          </cell>
        </row>
        <row r="26">
          <cell r="B26" t="str">
            <v>0200</v>
          </cell>
          <cell r="C26" t="str">
            <v>/SJN/DN/O/VIII/00</v>
          </cell>
          <cell r="D26" t="str">
            <v>16/08/00</v>
          </cell>
          <cell r="E26" t="str">
            <v>SQ 0981/15, SQ 0132/16</v>
          </cell>
          <cell r="F26" t="str">
            <v xml:space="preserve">Inv No. SPM023B </v>
          </cell>
          <cell r="G26">
            <v>0</v>
          </cell>
          <cell r="H26" t="str">
            <v>|</v>
          </cell>
          <cell r="I26">
            <v>0</v>
          </cell>
          <cell r="J26" t="str">
            <v>|</v>
          </cell>
          <cell r="K26">
            <v>33.54</v>
          </cell>
          <cell r="L26" t="str">
            <v>|</v>
          </cell>
          <cell r="M26">
            <v>101993</v>
          </cell>
          <cell r="N26" t="str">
            <v>|</v>
          </cell>
          <cell r="O26">
            <v>8300</v>
          </cell>
          <cell r="P26" t="str">
            <v>|</v>
          </cell>
          <cell r="Q26">
            <v>0</v>
          </cell>
          <cell r="R26" t="str">
            <v>|</v>
          </cell>
          <cell r="S26">
            <v>380375</v>
          </cell>
          <cell r="T26" t="str">
            <v>|</v>
          </cell>
          <cell r="U26">
            <v>13986</v>
          </cell>
          <cell r="V26">
            <v>1.6850602409638553</v>
          </cell>
          <cell r="W26">
            <v>0</v>
          </cell>
          <cell r="X26" t="str">
            <v>|</v>
          </cell>
          <cell r="Y26">
            <v>366389</v>
          </cell>
          <cell r="Z26" t="str">
            <v>|</v>
          </cell>
        </row>
        <row r="27">
          <cell r="B27" t="str">
            <v>0201</v>
          </cell>
          <cell r="C27" t="str">
            <v>/SJN/DN/O/VIII/00</v>
          </cell>
          <cell r="D27" t="str">
            <v>16/08/00</v>
          </cell>
          <cell r="E27" t="str">
            <v>SQ 0981/15, SQ 0132/16</v>
          </cell>
          <cell r="F27" t="str">
            <v>Inv No. YT7-308</v>
          </cell>
          <cell r="G27">
            <v>0</v>
          </cell>
          <cell r="H27" t="str">
            <v>|</v>
          </cell>
          <cell r="I27">
            <v>0</v>
          </cell>
          <cell r="J27" t="str">
            <v>|</v>
          </cell>
          <cell r="K27">
            <v>39.119999999999997</v>
          </cell>
          <cell r="L27" t="str">
            <v>|</v>
          </cell>
          <cell r="M27">
            <v>143415</v>
          </cell>
          <cell r="N27" t="str">
            <v>|</v>
          </cell>
          <cell r="O27">
            <v>8300</v>
          </cell>
          <cell r="P27" t="str">
            <v>|</v>
          </cell>
          <cell r="Q27">
            <v>0</v>
          </cell>
          <cell r="R27" t="str">
            <v>|</v>
          </cell>
          <cell r="S27">
            <v>468111</v>
          </cell>
          <cell r="T27" t="str">
            <v>|</v>
          </cell>
          <cell r="U27">
            <v>18202</v>
          </cell>
          <cell r="V27">
            <v>2.1930120481927711</v>
          </cell>
          <cell r="W27">
            <v>0</v>
          </cell>
          <cell r="X27" t="str">
            <v>|</v>
          </cell>
          <cell r="Y27">
            <v>449909</v>
          </cell>
          <cell r="Z27" t="str">
            <v>|</v>
          </cell>
        </row>
        <row r="28">
          <cell r="B28" t="str">
            <v>0202</v>
          </cell>
          <cell r="C28" t="str">
            <v>/SJN/DN/O/VIII/00</v>
          </cell>
          <cell r="D28" t="str">
            <v>16/08/00</v>
          </cell>
          <cell r="E28" t="str">
            <v>SQ 0981/18, SQ 0132/19</v>
          </cell>
          <cell r="F28" t="str">
            <v>Inv No. SPM016 &amp; SPM 027</v>
          </cell>
          <cell r="G28">
            <v>0</v>
          </cell>
          <cell r="H28" t="str">
            <v>|</v>
          </cell>
          <cell r="I28">
            <v>0</v>
          </cell>
          <cell r="J28" t="str">
            <v>|</v>
          </cell>
          <cell r="K28">
            <v>32.6</v>
          </cell>
          <cell r="L28" t="str">
            <v>|</v>
          </cell>
          <cell r="M28">
            <v>85669</v>
          </cell>
          <cell r="N28" t="str">
            <v>|</v>
          </cell>
          <cell r="O28">
            <v>8300</v>
          </cell>
          <cell r="P28" t="str">
            <v>|</v>
          </cell>
          <cell r="Q28">
            <v>0</v>
          </cell>
          <cell r="R28" t="str">
            <v>|</v>
          </cell>
          <cell r="S28">
            <v>356249</v>
          </cell>
          <cell r="T28" t="str">
            <v>|</v>
          </cell>
          <cell r="U28">
            <v>13280</v>
          </cell>
          <cell r="V28">
            <v>1.6</v>
          </cell>
          <cell r="W28">
            <v>0</v>
          </cell>
          <cell r="X28" t="str">
            <v>|</v>
          </cell>
          <cell r="Y28">
            <v>342969</v>
          </cell>
          <cell r="Z28" t="str">
            <v>|</v>
          </cell>
        </row>
        <row r="29">
          <cell r="B29" t="str">
            <v>0203</v>
          </cell>
          <cell r="C29" t="str">
            <v>/SJN/DN/O/VIII/00</v>
          </cell>
          <cell r="D29" t="str">
            <v>16/08/00</v>
          </cell>
          <cell r="E29" t="str">
            <v>CX 780, CX 006</v>
          </cell>
          <cell r="F29" t="str">
            <v>Inv No. CL 0721/PJ7-117</v>
          </cell>
          <cell r="G29">
            <v>0</v>
          </cell>
          <cell r="H29" t="str">
            <v>|</v>
          </cell>
          <cell r="I29">
            <v>0</v>
          </cell>
          <cell r="J29" t="str">
            <v>|</v>
          </cell>
          <cell r="K29">
            <v>32.6</v>
          </cell>
          <cell r="L29" t="str">
            <v>|</v>
          </cell>
          <cell r="M29">
            <v>27810</v>
          </cell>
          <cell r="N29" t="str">
            <v>|</v>
          </cell>
          <cell r="O29">
            <v>8300</v>
          </cell>
          <cell r="P29" t="str">
            <v>|</v>
          </cell>
          <cell r="Q29">
            <v>0</v>
          </cell>
          <cell r="R29" t="str">
            <v>|</v>
          </cell>
          <cell r="S29">
            <v>298390</v>
          </cell>
          <cell r="T29" t="str">
            <v>|</v>
          </cell>
          <cell r="U29">
            <v>13280</v>
          </cell>
          <cell r="V29">
            <v>1.6</v>
          </cell>
          <cell r="W29">
            <v>0</v>
          </cell>
          <cell r="X29" t="str">
            <v>|</v>
          </cell>
          <cell r="Y29">
            <v>285110</v>
          </cell>
          <cell r="Z29" t="str">
            <v>|</v>
          </cell>
        </row>
        <row r="30">
          <cell r="B30" t="str">
            <v>0204</v>
          </cell>
          <cell r="C30" t="str">
            <v>/SJN/DN/O/VIII/00</v>
          </cell>
          <cell r="D30" t="str">
            <v>16/08/00</v>
          </cell>
          <cell r="E30" t="str">
            <v>SQ 133, SQ 998</v>
          </cell>
          <cell r="F30" t="str">
            <v>Inv No. CA 0724/PJ7-119</v>
          </cell>
          <cell r="G30">
            <v>0</v>
          </cell>
          <cell r="H30" t="str">
            <v>|</v>
          </cell>
          <cell r="I30">
            <v>0</v>
          </cell>
          <cell r="J30" t="str">
            <v>|</v>
          </cell>
          <cell r="K30">
            <v>32.6</v>
          </cell>
          <cell r="L30" t="str">
            <v>|</v>
          </cell>
          <cell r="M30">
            <v>5750</v>
          </cell>
          <cell r="N30" t="str">
            <v>|</v>
          </cell>
          <cell r="O30">
            <v>8300</v>
          </cell>
          <cell r="P30" t="str">
            <v>|</v>
          </cell>
          <cell r="Q30">
            <v>0</v>
          </cell>
          <cell r="R30" t="str">
            <v>|</v>
          </cell>
          <cell r="S30">
            <v>276330</v>
          </cell>
          <cell r="T30" t="str">
            <v>|</v>
          </cell>
          <cell r="U30">
            <v>13280</v>
          </cell>
          <cell r="V30">
            <v>1.6</v>
          </cell>
          <cell r="W30">
            <v>0</v>
          </cell>
          <cell r="X30" t="str">
            <v>|</v>
          </cell>
          <cell r="Y30">
            <v>263050</v>
          </cell>
          <cell r="Z30" t="str">
            <v>|</v>
          </cell>
        </row>
        <row r="31">
          <cell r="B31" t="str">
            <v>0205</v>
          </cell>
          <cell r="C31" t="str">
            <v>/SJN/DN/O/VIII/00</v>
          </cell>
          <cell r="D31" t="str">
            <v>16/08/00</v>
          </cell>
          <cell r="E31" t="str">
            <v>SQ 0981/26, SQ 0132/27</v>
          </cell>
          <cell r="F31" t="str">
            <v>Inv No. SPM 032</v>
          </cell>
          <cell r="G31">
            <v>0</v>
          </cell>
          <cell r="H31" t="str">
            <v>|</v>
          </cell>
          <cell r="I31">
            <v>0</v>
          </cell>
          <cell r="J31" t="str">
            <v>|</v>
          </cell>
          <cell r="K31">
            <v>32.6</v>
          </cell>
          <cell r="L31" t="str">
            <v>|</v>
          </cell>
          <cell r="M31">
            <v>77180</v>
          </cell>
          <cell r="N31" t="str">
            <v>|</v>
          </cell>
          <cell r="O31">
            <v>8300</v>
          </cell>
          <cell r="P31" t="str">
            <v>|</v>
          </cell>
          <cell r="Q31">
            <v>0</v>
          </cell>
          <cell r="R31" t="str">
            <v>|</v>
          </cell>
          <cell r="S31">
            <v>347760</v>
          </cell>
          <cell r="T31" t="str">
            <v>|</v>
          </cell>
          <cell r="U31">
            <v>13280</v>
          </cell>
          <cell r="V31">
            <v>1.6</v>
          </cell>
          <cell r="W31">
            <v>0</v>
          </cell>
          <cell r="X31" t="str">
            <v>|</v>
          </cell>
          <cell r="Y31">
            <v>334480</v>
          </cell>
          <cell r="Z31" t="str">
            <v>|</v>
          </cell>
        </row>
        <row r="32">
          <cell r="B32" t="str">
            <v>0206</v>
          </cell>
          <cell r="C32" t="str">
            <v>/SJN/DN/O/VIII/00</v>
          </cell>
          <cell r="D32" t="str">
            <v>16/08/00</v>
          </cell>
          <cell r="E32" t="str">
            <v>SQ 0981/26, SQ 0132/27</v>
          </cell>
          <cell r="F32" t="str">
            <v>Inv No. SPM 033</v>
          </cell>
          <cell r="G32">
            <v>0</v>
          </cell>
          <cell r="H32" t="str">
            <v>|</v>
          </cell>
          <cell r="I32">
            <v>0</v>
          </cell>
          <cell r="J32" t="str">
            <v>|</v>
          </cell>
          <cell r="K32">
            <v>32.6</v>
          </cell>
          <cell r="L32" t="str">
            <v>|</v>
          </cell>
          <cell r="M32">
            <v>76401</v>
          </cell>
          <cell r="N32" t="str">
            <v>|</v>
          </cell>
          <cell r="O32">
            <v>8300</v>
          </cell>
          <cell r="P32" t="str">
            <v>|</v>
          </cell>
          <cell r="Q32">
            <v>0</v>
          </cell>
          <cell r="R32" t="str">
            <v>|</v>
          </cell>
          <cell r="S32">
            <v>346981</v>
          </cell>
          <cell r="T32" t="str">
            <v>|</v>
          </cell>
          <cell r="U32">
            <v>13280</v>
          </cell>
          <cell r="V32">
            <v>1.6</v>
          </cell>
          <cell r="W32">
            <v>0</v>
          </cell>
          <cell r="X32" t="str">
            <v>|</v>
          </cell>
          <cell r="Y32">
            <v>333701</v>
          </cell>
          <cell r="Z32" t="str">
            <v>|</v>
          </cell>
        </row>
        <row r="33">
          <cell r="B33" t="str">
            <v>0207</v>
          </cell>
          <cell r="C33" t="str">
            <v>/SJN/DN/O/VIII/00</v>
          </cell>
          <cell r="D33" t="str">
            <v>16/08/00</v>
          </cell>
          <cell r="E33" t="str">
            <v>SQ 0981/26, SQ 0132/27</v>
          </cell>
          <cell r="F33" t="str">
            <v>Inv No. YT7-312</v>
          </cell>
          <cell r="G33">
            <v>0</v>
          </cell>
          <cell r="H33" t="str">
            <v>|</v>
          </cell>
          <cell r="I33">
            <v>0</v>
          </cell>
          <cell r="J33" t="str">
            <v>|</v>
          </cell>
          <cell r="K33">
            <v>32.6</v>
          </cell>
          <cell r="L33" t="str">
            <v>|</v>
          </cell>
          <cell r="M33">
            <v>75750</v>
          </cell>
          <cell r="N33" t="str">
            <v>|</v>
          </cell>
          <cell r="O33">
            <v>8300</v>
          </cell>
          <cell r="P33" t="str">
            <v>|</v>
          </cell>
          <cell r="Q33">
            <v>0</v>
          </cell>
          <cell r="R33" t="str">
            <v>|</v>
          </cell>
          <cell r="S33">
            <v>346330</v>
          </cell>
          <cell r="T33" t="str">
            <v>|</v>
          </cell>
          <cell r="U33">
            <v>13280</v>
          </cell>
          <cell r="V33">
            <v>1.6</v>
          </cell>
          <cell r="W33">
            <v>0</v>
          </cell>
          <cell r="X33" t="str">
            <v>|</v>
          </cell>
          <cell r="Y33">
            <v>333050</v>
          </cell>
          <cell r="Z33" t="str">
            <v>|</v>
          </cell>
        </row>
        <row r="34">
          <cell r="B34" t="str">
            <v>0208</v>
          </cell>
          <cell r="C34" t="str">
            <v>/SJN/DN/O/VIII/00</v>
          </cell>
          <cell r="D34" t="str">
            <v>16/08/00</v>
          </cell>
          <cell r="E34" t="str">
            <v xml:space="preserve">Stadt Duseldorf 010B </v>
          </cell>
          <cell r="F34" t="str">
            <v>Inv No. PN0725/PJ7-120, CA0726/PJ7-121, CF0727/PJ7-122</v>
          </cell>
          <cell r="G34">
            <v>0</v>
          </cell>
          <cell r="H34" t="str">
            <v>|</v>
          </cell>
          <cell r="I34">
            <v>0</v>
          </cell>
          <cell r="J34" t="str">
            <v>|</v>
          </cell>
          <cell r="K34">
            <v>167.23</v>
          </cell>
          <cell r="L34" t="str">
            <v>|</v>
          </cell>
          <cell r="M34">
            <v>28500</v>
          </cell>
          <cell r="N34" t="str">
            <v>|</v>
          </cell>
          <cell r="O34">
            <v>8300</v>
          </cell>
          <cell r="P34" t="str">
            <v>|</v>
          </cell>
          <cell r="Q34">
            <v>0</v>
          </cell>
          <cell r="R34" t="str">
            <v>|</v>
          </cell>
          <cell r="S34">
            <v>1416509</v>
          </cell>
          <cell r="T34" t="str">
            <v>|</v>
          </cell>
          <cell r="U34">
            <v>24319</v>
          </cell>
          <cell r="V34">
            <v>2.93</v>
          </cell>
          <cell r="W34">
            <v>0</v>
          </cell>
          <cell r="X34" t="str">
            <v>|</v>
          </cell>
          <cell r="Y34">
            <v>1392190</v>
          </cell>
          <cell r="Z34" t="str">
            <v>|</v>
          </cell>
        </row>
        <row r="35">
          <cell r="B35" t="str">
            <v>0209</v>
          </cell>
          <cell r="C35" t="str">
            <v>/SJN/DN/O/VIII/00</v>
          </cell>
          <cell r="D35" t="str">
            <v>16/08/00</v>
          </cell>
          <cell r="E35" t="str">
            <v>CX 780, CX 006</v>
          </cell>
          <cell r="F35" t="str">
            <v>Inv No. CL 0728/PJ7-123</v>
          </cell>
          <cell r="G35">
            <v>0</v>
          </cell>
          <cell r="H35" t="str">
            <v>|</v>
          </cell>
          <cell r="I35">
            <v>0</v>
          </cell>
          <cell r="J35" t="str">
            <v>|</v>
          </cell>
          <cell r="K35">
            <v>36.4</v>
          </cell>
          <cell r="L35" t="str">
            <v>|</v>
          </cell>
          <cell r="M35">
            <v>78151</v>
          </cell>
          <cell r="N35" t="str">
            <v>|</v>
          </cell>
          <cell r="O35">
            <v>8300</v>
          </cell>
          <cell r="P35" t="str">
            <v>|</v>
          </cell>
          <cell r="Q35">
            <v>0</v>
          </cell>
          <cell r="R35" t="str">
            <v>|</v>
          </cell>
          <cell r="S35">
            <v>380271</v>
          </cell>
          <cell r="T35" t="str">
            <v>|</v>
          </cell>
          <cell r="U35">
            <v>16144</v>
          </cell>
          <cell r="V35">
            <v>1.9450602409638553</v>
          </cell>
          <cell r="W35">
            <v>0</v>
          </cell>
          <cell r="X35" t="str">
            <v>|</v>
          </cell>
          <cell r="Y35">
            <v>364127</v>
          </cell>
          <cell r="Z35" t="str">
            <v>|</v>
          </cell>
        </row>
        <row r="36">
          <cell r="B36" t="str">
            <v>0210</v>
          </cell>
          <cell r="C36" t="str">
            <v>/SJN/DN/O/VIII/00</v>
          </cell>
          <cell r="D36" t="str">
            <v>16/08/00</v>
          </cell>
          <cell r="E36" t="str">
            <v>Sea Land Pacer 028</v>
          </cell>
          <cell r="F36" t="str">
            <v>Inv No. CF 0729/PQ7-101</v>
          </cell>
          <cell r="G36">
            <v>0</v>
          </cell>
          <cell r="H36" t="str">
            <v>|</v>
          </cell>
          <cell r="I36">
            <v>0</v>
          </cell>
          <cell r="J36" t="str">
            <v>|</v>
          </cell>
          <cell r="K36">
            <v>79.25</v>
          </cell>
          <cell r="L36" t="str">
            <v>|</v>
          </cell>
          <cell r="M36">
            <v>4531000</v>
          </cell>
          <cell r="N36" t="str">
            <v>|</v>
          </cell>
          <cell r="O36">
            <v>8300</v>
          </cell>
          <cell r="P36" t="str">
            <v>|</v>
          </cell>
          <cell r="Q36">
            <v>0</v>
          </cell>
          <cell r="R36" t="str">
            <v>|</v>
          </cell>
          <cell r="S36">
            <v>5188775</v>
          </cell>
          <cell r="T36" t="str">
            <v>|</v>
          </cell>
          <cell r="U36">
            <v>14525</v>
          </cell>
          <cell r="V36">
            <v>1.75</v>
          </cell>
          <cell r="W36">
            <v>0</v>
          </cell>
          <cell r="X36" t="str">
            <v>|</v>
          </cell>
          <cell r="Y36">
            <v>5174250</v>
          </cell>
          <cell r="Z36" t="str">
            <v>|</v>
          </cell>
        </row>
        <row r="37">
          <cell r="B37" t="str">
            <v>0211</v>
          </cell>
          <cell r="C37" t="str">
            <v>/SJN/DN/O/VIII/00</v>
          </cell>
          <cell r="D37" t="str">
            <v>16/08/00</v>
          </cell>
          <cell r="E37" t="str">
            <v>SQ 0981/29, SQ 0132/30</v>
          </cell>
          <cell r="F37" t="str">
            <v>Inv No. YT7-314</v>
          </cell>
          <cell r="G37">
            <v>0</v>
          </cell>
          <cell r="H37" t="str">
            <v>|</v>
          </cell>
          <cell r="I37">
            <v>0</v>
          </cell>
          <cell r="J37" t="str">
            <v>|</v>
          </cell>
          <cell r="K37">
            <v>114.68</v>
          </cell>
          <cell r="L37" t="str">
            <v>|</v>
          </cell>
          <cell r="M37">
            <v>487962</v>
          </cell>
          <cell r="N37" t="str">
            <v>|</v>
          </cell>
          <cell r="O37">
            <v>8300</v>
          </cell>
          <cell r="P37" t="str">
            <v>|</v>
          </cell>
          <cell r="Q37">
            <v>0</v>
          </cell>
          <cell r="R37" t="str">
            <v>|</v>
          </cell>
          <cell r="S37">
            <v>1439806</v>
          </cell>
          <cell r="T37" t="str">
            <v>|</v>
          </cell>
          <cell r="U37">
            <v>54614</v>
          </cell>
          <cell r="V37">
            <v>6.58</v>
          </cell>
          <cell r="W37">
            <v>0</v>
          </cell>
          <cell r="X37" t="str">
            <v>|</v>
          </cell>
          <cell r="Y37">
            <v>1385192</v>
          </cell>
          <cell r="Z37" t="str">
            <v>|</v>
          </cell>
        </row>
        <row r="38">
          <cell r="B38" t="str">
            <v>0213</v>
          </cell>
          <cell r="C38" t="str">
            <v>/SJN/DN/O/VIII/00</v>
          </cell>
          <cell r="D38" t="str">
            <v>16/08/00</v>
          </cell>
          <cell r="E38" t="str">
            <v>SQ 0981/29, SQ 0132/30</v>
          </cell>
          <cell r="F38" t="str">
            <v>Inv No. YT7-313</v>
          </cell>
          <cell r="G38">
            <v>0</v>
          </cell>
          <cell r="H38" t="str">
            <v>|</v>
          </cell>
          <cell r="I38">
            <v>0</v>
          </cell>
          <cell r="J38" t="str">
            <v>|</v>
          </cell>
          <cell r="K38">
            <v>32.6</v>
          </cell>
          <cell r="L38" t="str">
            <v>|</v>
          </cell>
          <cell r="M38">
            <v>81270</v>
          </cell>
          <cell r="N38" t="str">
            <v>|</v>
          </cell>
          <cell r="O38">
            <v>8300</v>
          </cell>
          <cell r="P38" t="str">
            <v>|</v>
          </cell>
          <cell r="Q38">
            <v>0</v>
          </cell>
          <cell r="R38" t="str">
            <v>|</v>
          </cell>
          <cell r="S38">
            <v>351850</v>
          </cell>
          <cell r="T38" t="str">
            <v>|</v>
          </cell>
          <cell r="U38">
            <v>13280</v>
          </cell>
          <cell r="V38">
            <v>1.6</v>
          </cell>
          <cell r="W38">
            <v>0</v>
          </cell>
          <cell r="X38" t="str">
            <v>|</v>
          </cell>
          <cell r="Y38">
            <v>338570</v>
          </cell>
          <cell r="Z38" t="str">
            <v>|</v>
          </cell>
        </row>
        <row r="39">
          <cell r="B39" t="str">
            <v>0284</v>
          </cell>
          <cell r="C39" t="str">
            <v>/SJN/DN/O/VIII/00</v>
          </cell>
          <cell r="D39" t="str">
            <v>23/08/00</v>
          </cell>
          <cell r="E39" t="str">
            <v>Sinar Surya 074</v>
          </cell>
          <cell r="F39" t="str">
            <v>BL No. SIN 267043</v>
          </cell>
          <cell r="G39">
            <v>0</v>
          </cell>
          <cell r="H39" t="str">
            <v>|</v>
          </cell>
          <cell r="I39">
            <v>566.5</v>
          </cell>
          <cell r="J39" t="str">
            <v>|</v>
          </cell>
          <cell r="K39">
            <v>296.39999999999998</v>
          </cell>
          <cell r="L39" t="str">
            <v>|</v>
          </cell>
          <cell r="M39">
            <v>2143400</v>
          </cell>
          <cell r="N39" t="str">
            <v>|</v>
          </cell>
          <cell r="O39">
            <v>8215</v>
          </cell>
          <cell r="P39" t="str">
            <v>|</v>
          </cell>
          <cell r="Q39">
            <v>0</v>
          </cell>
          <cell r="R39" t="str">
            <v>|</v>
          </cell>
          <cell r="S39">
            <v>7285437</v>
          </cell>
          <cell r="T39" t="str">
            <v>|</v>
          </cell>
          <cell r="U39">
            <v>27931</v>
          </cell>
          <cell r="V39">
            <v>3.4</v>
          </cell>
          <cell r="W39">
            <v>0</v>
          </cell>
          <cell r="X39" t="str">
            <v>|</v>
          </cell>
          <cell r="Y39">
            <v>7257506</v>
          </cell>
          <cell r="Z39" t="str">
            <v>|</v>
          </cell>
        </row>
        <row r="40">
          <cell r="B40" t="str">
            <v>0285</v>
          </cell>
          <cell r="C40" t="str">
            <v>/SJN/DN/O/VIII/00</v>
          </cell>
          <cell r="D40" t="str">
            <v>23/08/00</v>
          </cell>
          <cell r="E40" t="str">
            <v>Acx Rafflesia 040A</v>
          </cell>
          <cell r="F40" t="str">
            <v>BL No. NSP-086-006</v>
          </cell>
          <cell r="G40">
            <v>0</v>
          </cell>
          <cell r="H40" t="str">
            <v>|</v>
          </cell>
          <cell r="I40">
            <v>0</v>
          </cell>
          <cell r="J40" t="str">
            <v>|</v>
          </cell>
          <cell r="K40">
            <v>52.8</v>
          </cell>
          <cell r="L40" t="str">
            <v>|</v>
          </cell>
          <cell r="M40">
            <v>1605066</v>
          </cell>
          <cell r="N40" t="str">
            <v>|</v>
          </cell>
          <cell r="O40">
            <v>8215</v>
          </cell>
          <cell r="P40" t="str">
            <v>|</v>
          </cell>
          <cell r="Q40">
            <v>0</v>
          </cell>
          <cell r="R40" t="str">
            <v>|</v>
          </cell>
          <cell r="S40">
            <v>2038818</v>
          </cell>
          <cell r="T40" t="str">
            <v>|</v>
          </cell>
          <cell r="U40">
            <v>18895</v>
          </cell>
          <cell r="V40">
            <v>2.3000608642726719</v>
          </cell>
          <cell r="W40">
            <v>0</v>
          </cell>
          <cell r="X40" t="str">
            <v>|</v>
          </cell>
          <cell r="Y40">
            <v>2019923</v>
          </cell>
          <cell r="Z40" t="str">
            <v>|</v>
          </cell>
        </row>
        <row r="41">
          <cell r="B41" t="str">
            <v>0288</v>
          </cell>
          <cell r="C41" t="str">
            <v>/SJN/DN/O/VIII/00</v>
          </cell>
          <cell r="D41" t="str">
            <v>23/08/00</v>
          </cell>
          <cell r="E41" t="str">
            <v>Kaousiung Taiwan, Wan Hai 215 S074</v>
          </cell>
          <cell r="F41" t="str">
            <v>BL No. SGPA0375005</v>
          </cell>
          <cell r="G41">
            <v>0</v>
          </cell>
          <cell r="H41" t="str">
            <v>|</v>
          </cell>
          <cell r="I41">
            <v>0</v>
          </cell>
          <cell r="J41" t="str">
            <v>|</v>
          </cell>
          <cell r="K41">
            <v>52.8</v>
          </cell>
          <cell r="L41" t="str">
            <v>|</v>
          </cell>
          <cell r="M41">
            <v>1766243</v>
          </cell>
          <cell r="N41" t="str">
            <v>|</v>
          </cell>
          <cell r="O41">
            <v>8215</v>
          </cell>
          <cell r="P41" t="str">
            <v>|</v>
          </cell>
          <cell r="Q41">
            <v>0</v>
          </cell>
          <cell r="R41" t="str">
            <v>|</v>
          </cell>
          <cell r="S41">
            <v>2199995</v>
          </cell>
          <cell r="T41" t="str">
            <v>|</v>
          </cell>
          <cell r="U41">
            <v>18895</v>
          </cell>
          <cell r="V41">
            <v>2.3000608642726719</v>
          </cell>
          <cell r="W41">
            <v>0</v>
          </cell>
          <cell r="X41" t="str">
            <v>|</v>
          </cell>
          <cell r="Y41">
            <v>2181100</v>
          </cell>
          <cell r="Z41" t="str">
            <v>|</v>
          </cell>
        </row>
        <row r="42">
          <cell r="B42" t="str">
            <v>0289</v>
          </cell>
          <cell r="C42" t="str">
            <v>/SJN/DN/O/VIII/00</v>
          </cell>
          <cell r="D42" t="str">
            <v>23/08/00</v>
          </cell>
          <cell r="E42" t="str">
            <v>Med Thaichung 32065</v>
          </cell>
          <cell r="F42" t="str">
            <v>BL No. NSP-091-012</v>
          </cell>
          <cell r="G42">
            <v>0</v>
          </cell>
          <cell r="H42" t="str">
            <v>|</v>
          </cell>
          <cell r="I42">
            <v>0</v>
          </cell>
          <cell r="J42" t="str">
            <v>|</v>
          </cell>
          <cell r="K42">
            <v>52.8</v>
          </cell>
          <cell r="L42" t="str">
            <v>|</v>
          </cell>
          <cell r="M42">
            <v>1641240</v>
          </cell>
          <cell r="N42" t="str">
            <v>|</v>
          </cell>
          <cell r="O42">
            <v>8215</v>
          </cell>
          <cell r="P42" t="str">
            <v>|</v>
          </cell>
          <cell r="Q42">
            <v>0</v>
          </cell>
          <cell r="R42" t="str">
            <v>|</v>
          </cell>
          <cell r="S42">
            <v>2074992</v>
          </cell>
          <cell r="T42" t="str">
            <v>|</v>
          </cell>
          <cell r="U42">
            <v>18895</v>
          </cell>
          <cell r="V42">
            <v>2.3000608642726719</v>
          </cell>
          <cell r="W42">
            <v>0</v>
          </cell>
          <cell r="X42" t="str">
            <v>|</v>
          </cell>
          <cell r="Y42">
            <v>2056097</v>
          </cell>
          <cell r="Z42" t="str">
            <v>|</v>
          </cell>
        </row>
        <row r="43">
          <cell r="B43" t="str">
            <v>0290</v>
          </cell>
          <cell r="C43" t="str">
            <v>/SJN/DN/O/VIII/00</v>
          </cell>
          <cell r="D43" t="str">
            <v>23/08/00</v>
          </cell>
          <cell r="E43" t="str">
            <v>Acx Falcon 003A</v>
          </cell>
          <cell r="F43" t="str">
            <v>BL No. YOK281757</v>
          </cell>
          <cell r="G43">
            <v>0</v>
          </cell>
          <cell r="H43" t="str">
            <v>|</v>
          </cell>
          <cell r="I43">
            <v>0</v>
          </cell>
          <cell r="J43" t="str">
            <v>|</v>
          </cell>
          <cell r="K43">
            <v>50.3</v>
          </cell>
          <cell r="L43" t="str">
            <v>|</v>
          </cell>
          <cell r="M43">
            <v>407000</v>
          </cell>
          <cell r="N43" t="str">
            <v>|</v>
          </cell>
          <cell r="O43">
            <v>8215</v>
          </cell>
          <cell r="P43" t="str">
            <v>|</v>
          </cell>
          <cell r="Q43">
            <v>0</v>
          </cell>
          <cell r="R43" t="str">
            <v>|</v>
          </cell>
          <cell r="S43">
            <v>820215</v>
          </cell>
          <cell r="T43" t="str">
            <v>|</v>
          </cell>
          <cell r="U43">
            <v>18895</v>
          </cell>
          <cell r="V43">
            <v>2.3000608642726719</v>
          </cell>
          <cell r="W43">
            <v>0</v>
          </cell>
          <cell r="X43" t="str">
            <v>|</v>
          </cell>
          <cell r="Y43">
            <v>801320</v>
          </cell>
          <cell r="Z43" t="str">
            <v>|</v>
          </cell>
        </row>
        <row r="44">
          <cell r="B44" t="str">
            <v>0293</v>
          </cell>
          <cell r="C44" t="str">
            <v>/SJN/DN/O/VIII/00</v>
          </cell>
          <cell r="D44" t="str">
            <v>16/08/00</v>
          </cell>
          <cell r="E44" t="str">
            <v>SQ 0981/29, SQ 0132/30</v>
          </cell>
          <cell r="F44" t="str">
            <v>Inv No. YT7-315</v>
          </cell>
          <cell r="G44">
            <v>0</v>
          </cell>
          <cell r="H44" t="str">
            <v>|</v>
          </cell>
          <cell r="I44">
            <v>0</v>
          </cell>
          <cell r="J44" t="str">
            <v>|</v>
          </cell>
          <cell r="K44">
            <v>50.31</v>
          </cell>
          <cell r="L44" t="str">
            <v>|</v>
          </cell>
          <cell r="M44">
            <v>277507</v>
          </cell>
          <cell r="N44" t="str">
            <v>|</v>
          </cell>
          <cell r="O44">
            <v>8300</v>
          </cell>
          <cell r="P44" t="str">
            <v>|</v>
          </cell>
          <cell r="Q44">
            <v>0</v>
          </cell>
          <cell r="R44" t="str">
            <v>|</v>
          </cell>
          <cell r="S44">
            <v>695080</v>
          </cell>
          <cell r="T44" t="str">
            <v>|</v>
          </cell>
          <cell r="U44">
            <v>26643</v>
          </cell>
          <cell r="V44">
            <v>3.21</v>
          </cell>
          <cell r="W44">
            <v>0</v>
          </cell>
          <cell r="X44" t="str">
            <v>|</v>
          </cell>
          <cell r="Y44">
            <v>668437</v>
          </cell>
          <cell r="Z44" t="str">
            <v>|</v>
          </cell>
        </row>
        <row r="45">
          <cell r="B45" t="str">
            <v>0397</v>
          </cell>
          <cell r="C45" t="str">
            <v>/SJN/DN/O/VIII/00</v>
          </cell>
          <cell r="D45" t="str">
            <v>25/08/00</v>
          </cell>
          <cell r="E45" t="str">
            <v>Singapore Bridge V. 25S</v>
          </cell>
          <cell r="F45" t="str">
            <v>BL No. KKLUJP0479883</v>
          </cell>
          <cell r="G45">
            <v>0</v>
          </cell>
          <cell r="H45" t="str">
            <v>|</v>
          </cell>
          <cell r="I45">
            <v>0</v>
          </cell>
          <cell r="J45" t="str">
            <v>|</v>
          </cell>
          <cell r="K45">
            <v>230.1</v>
          </cell>
          <cell r="L45" t="str">
            <v>|</v>
          </cell>
          <cell r="M45">
            <v>270985</v>
          </cell>
          <cell r="N45" t="str">
            <v>|</v>
          </cell>
          <cell r="O45">
            <v>8215</v>
          </cell>
          <cell r="P45" t="str">
            <v>|</v>
          </cell>
          <cell r="Q45">
            <v>0</v>
          </cell>
          <cell r="R45" t="str">
            <v>|</v>
          </cell>
          <cell r="S45">
            <v>2161257</v>
          </cell>
          <cell r="T45" t="str">
            <v>|</v>
          </cell>
          <cell r="U45">
            <v>30806</v>
          </cell>
          <cell r="V45">
            <v>3.7499695678636642</v>
          </cell>
          <cell r="W45">
            <v>0</v>
          </cell>
          <cell r="X45" t="str">
            <v>|</v>
          </cell>
          <cell r="Y45">
            <v>2130451</v>
          </cell>
          <cell r="Z45" t="str">
            <v>|</v>
          </cell>
        </row>
        <row r="46">
          <cell r="B46" t="str">
            <v>0398</v>
          </cell>
          <cell r="C46" t="str">
            <v>/SJN/DN/O/VIII/00</v>
          </cell>
          <cell r="D46" t="str">
            <v>25/08/00</v>
          </cell>
          <cell r="E46" t="str">
            <v>Orchid Bridge V. 35S</v>
          </cell>
          <cell r="F46" t="str">
            <v>BL No. KKLUJP0479937</v>
          </cell>
          <cell r="G46">
            <v>0</v>
          </cell>
          <cell r="H46" t="str">
            <v>|</v>
          </cell>
          <cell r="I46">
            <v>0</v>
          </cell>
          <cell r="J46" t="str">
            <v>|</v>
          </cell>
          <cell r="K46">
            <v>236.22</v>
          </cell>
          <cell r="L46" t="str">
            <v>|</v>
          </cell>
          <cell r="M46">
            <v>296638</v>
          </cell>
          <cell r="N46" t="str">
            <v>|</v>
          </cell>
          <cell r="O46">
            <v>8215</v>
          </cell>
          <cell r="P46" t="str">
            <v>|</v>
          </cell>
          <cell r="Q46">
            <v>0</v>
          </cell>
          <cell r="R46" t="str">
            <v>|</v>
          </cell>
          <cell r="S46">
            <v>2237185</v>
          </cell>
          <cell r="T46" t="str">
            <v>|</v>
          </cell>
          <cell r="U46">
            <v>30806</v>
          </cell>
          <cell r="V46">
            <v>3.7499695678636642</v>
          </cell>
          <cell r="W46">
            <v>0</v>
          </cell>
          <cell r="X46" t="str">
            <v>|</v>
          </cell>
          <cell r="Y46">
            <v>2206379</v>
          </cell>
          <cell r="Z46" t="str">
            <v>|</v>
          </cell>
        </row>
        <row r="47">
          <cell r="B47" t="str">
            <v>0399</v>
          </cell>
          <cell r="C47" t="str">
            <v>/SJN/DN/O/VIII/00</v>
          </cell>
          <cell r="D47" t="str">
            <v>25/08/00</v>
          </cell>
          <cell r="E47" t="str">
            <v>Hansa Narvik V. 4S</v>
          </cell>
          <cell r="F47" t="str">
            <v>BL No. KKLUJP0051463</v>
          </cell>
          <cell r="G47">
            <v>0</v>
          </cell>
          <cell r="H47" t="str">
            <v>|</v>
          </cell>
          <cell r="I47">
            <v>0</v>
          </cell>
          <cell r="J47" t="str">
            <v>|</v>
          </cell>
          <cell r="K47">
            <v>232.1</v>
          </cell>
          <cell r="L47" t="str">
            <v>|</v>
          </cell>
          <cell r="M47">
            <v>276300</v>
          </cell>
          <cell r="N47" t="str">
            <v>|</v>
          </cell>
          <cell r="O47">
            <v>8215</v>
          </cell>
          <cell r="P47" t="str">
            <v>|</v>
          </cell>
          <cell r="Q47">
            <v>0</v>
          </cell>
          <cell r="R47" t="str">
            <v>|</v>
          </cell>
          <cell r="S47">
            <v>2183002</v>
          </cell>
          <cell r="T47" t="str">
            <v>|</v>
          </cell>
          <cell r="U47">
            <v>30806</v>
          </cell>
          <cell r="V47">
            <v>3.7499695678636642</v>
          </cell>
          <cell r="W47">
            <v>0</v>
          </cell>
          <cell r="X47" t="str">
            <v>|</v>
          </cell>
          <cell r="Y47">
            <v>2152196</v>
          </cell>
          <cell r="Z47" t="str">
            <v>|</v>
          </cell>
        </row>
        <row r="48">
          <cell r="B48" t="str">
            <v>0400</v>
          </cell>
          <cell r="C48" t="str">
            <v>/SJN/DN/O/VIII/00</v>
          </cell>
          <cell r="D48" t="str">
            <v>25/08/00</v>
          </cell>
          <cell r="E48" t="str">
            <v>KE 0552/06.08.00/ KE 0373/08.08.00</v>
          </cell>
          <cell r="F48" t="str">
            <v>MAWB No. 180-8120 3220</v>
          </cell>
          <cell r="G48">
            <v>0</v>
          </cell>
          <cell r="H48" t="str">
            <v>|</v>
          </cell>
          <cell r="I48">
            <v>0</v>
          </cell>
          <cell r="J48" t="str">
            <v>|</v>
          </cell>
          <cell r="K48">
            <v>200.26</v>
          </cell>
          <cell r="L48" t="str">
            <v>|</v>
          </cell>
          <cell r="M48">
            <v>130925</v>
          </cell>
          <cell r="N48" t="str">
            <v>|</v>
          </cell>
          <cell r="O48">
            <v>8215</v>
          </cell>
          <cell r="P48" t="str">
            <v>|</v>
          </cell>
          <cell r="Q48">
            <v>0</v>
          </cell>
          <cell r="R48" t="str">
            <v>|</v>
          </cell>
          <cell r="S48">
            <v>1776061</v>
          </cell>
          <cell r="T48" t="str">
            <v>|</v>
          </cell>
          <cell r="U48">
            <v>34659</v>
          </cell>
          <cell r="V48">
            <v>4.2189896530736455</v>
          </cell>
          <cell r="W48">
            <v>0</v>
          </cell>
          <cell r="X48" t="str">
            <v>|</v>
          </cell>
          <cell r="Y48">
            <v>1741402</v>
          </cell>
          <cell r="Z48" t="str">
            <v>|</v>
          </cell>
        </row>
        <row r="49">
          <cell r="B49" t="str">
            <v>0815</v>
          </cell>
          <cell r="C49" t="str">
            <v>/SJN/DN/O/VIII/00</v>
          </cell>
          <cell r="D49" t="str">
            <v>31/08/00</v>
          </cell>
          <cell r="E49" t="str">
            <v>SQ 11/14, SQ 132/15</v>
          </cell>
          <cell r="F49" t="str">
            <v>Inv No. H-061</v>
          </cell>
          <cell r="G49">
            <v>81872</v>
          </cell>
          <cell r="H49" t="str">
            <v>|</v>
          </cell>
          <cell r="I49">
            <v>0</v>
          </cell>
          <cell r="J49" t="str">
            <v>|</v>
          </cell>
          <cell r="K49">
            <v>0</v>
          </cell>
          <cell r="L49" t="str">
            <v>|</v>
          </cell>
          <cell r="M49">
            <v>0</v>
          </cell>
          <cell r="N49" t="str">
            <v>|</v>
          </cell>
          <cell r="O49">
            <v>8125</v>
          </cell>
          <cell r="P49" t="str">
            <v>|</v>
          </cell>
          <cell r="Q49">
            <v>0</v>
          </cell>
          <cell r="R49" t="str">
            <v>|</v>
          </cell>
          <cell r="S49">
            <v>6121938</v>
          </cell>
          <cell r="T49" t="str">
            <v>|</v>
          </cell>
          <cell r="U49">
            <v>0</v>
          </cell>
          <cell r="V49">
            <v>0</v>
          </cell>
          <cell r="W49">
            <v>0</v>
          </cell>
          <cell r="X49" t="str">
            <v>|</v>
          </cell>
          <cell r="Y49">
            <v>6121938</v>
          </cell>
          <cell r="Z49" t="str">
            <v>|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22" displayName="Table22" ref="A6:AI1647" totalsRowShown="0" headerRowDxfId="74" dataDxfId="72" totalsRowDxfId="71" headerRowBorderDxfId="73" totalsRowBorderDxfId="70" headerRowCellStyle="Normal_upah_lates1" dataCellStyle="Comma [0]">
  <autoFilter ref="A6:AI1647"/>
  <sortState ref="A7:AI1573">
    <sortCondition ref="B6:B1573"/>
  </sortState>
  <tableColumns count="35">
    <tableColumn id="1" name="0" dataDxfId="69" totalsRowDxfId="68" dataCellStyle="Normal_upah_lates1"/>
    <tableColumn id="2" name="1" dataDxfId="67" totalsRowDxfId="66" dataCellStyle="Normal_upah_lates1"/>
    <tableColumn id="3" name="2" dataDxfId="65" totalsRowDxfId="64" dataCellStyle="Normal_upah_lates1"/>
    <tableColumn id="4" name="3" dataDxfId="63" totalsRowDxfId="62" dataCellStyle="Normal_upah_lates1"/>
    <tableColumn id="5" name="4" dataDxfId="61" totalsRowDxfId="60" dataCellStyle="Normal_upah_lates1"/>
    <tableColumn id="6" name="5" dataDxfId="59" totalsRowDxfId="58" dataCellStyle="Normal_upah_lates1"/>
    <tableColumn id="7" name="6" dataDxfId="57" totalsRowDxfId="56" dataCellStyle="Normal_upah_lates1"/>
    <tableColumn id="8" name="7" dataDxfId="55" totalsRowDxfId="54" dataCellStyle="Normal_upah_lates1"/>
    <tableColumn id="9" name="8" dataDxfId="53" totalsRowDxfId="52"/>
    <tableColumn id="10" name="9" dataDxfId="51" totalsRowDxfId="50" dataCellStyle="Normal_upah_lates1"/>
    <tableColumn id="11" name="10" dataDxfId="49" totalsRowDxfId="48" dataCellStyle="Normal_upah_lates1"/>
    <tableColumn id="12" name="11" dataDxfId="47" totalsRowDxfId="46" dataCellStyle="Normal_upah_lates1"/>
    <tableColumn id="13" name="12" dataDxfId="45" totalsRowDxfId="44" dataCellStyle="Normal_upah_lates1"/>
    <tableColumn id="14" name="13" dataDxfId="43" totalsRowDxfId="42" dataCellStyle="Normal_upah_lates1"/>
    <tableColumn id="15" name="14" dataDxfId="41" totalsRowDxfId="40" dataCellStyle="Comma [0]"/>
    <tableColumn id="16" name="15" dataDxfId="39" totalsRowDxfId="38" dataCellStyle="Comma [0]">
      <calculatedColumnFormula>DATEDIF(J7,$J$2,"Y")</calculatedColumnFormula>
    </tableColumn>
    <tableColumn id="17" name="16" dataDxfId="37" totalsRowDxfId="36" dataCellStyle="Comma [0]">
      <calculatedColumnFormula>DATEDIF(J7,$J$2,"ym")</calculatedColumnFormula>
    </tableColumn>
    <tableColumn id="18" name="17" dataDxfId="35" totalsRowDxfId="34" dataCellStyle="Comma [0]">
      <calculatedColumnFormula>IF(MONTH(S7)-MONTH($J$2)&gt;6,YEAR($J$2)-YEAR(S7)-1,IF(MONTH(S7)-MONTH($J$2)&lt;-6,YEAR($J$2)-YEAR(S7)+1,YEAR($J$2)-YEAR(S7)))</calculatedColumnFormula>
    </tableColumn>
    <tableColumn id="19" name="18" dataDxfId="33" totalsRowDxfId="32" dataCellStyle="Normal_upah_lates1"/>
    <tableColumn id="20" name="19" dataDxfId="31" totalsRowDxfId="30" dataCellStyle="Normal_upah_lates1"/>
    <tableColumn id="21" name="20" dataDxfId="29" totalsRowDxfId="28" dataCellStyle="Normal_upah_lates1"/>
    <tableColumn id="22" name="21" dataDxfId="27" totalsRowDxfId="26" dataCellStyle="Normal_upah_lates1"/>
    <tableColumn id="23" name="22" dataDxfId="25" totalsRowDxfId="24" dataCellStyle="Normal_upah_lates1"/>
    <tableColumn id="24" name="23" dataDxfId="23" totalsRowDxfId="22" dataCellStyle="Normal_upah_lates1"/>
    <tableColumn id="25" name="24" dataDxfId="21" totalsRowDxfId="20" dataCellStyle="Normal_upah_lates1"/>
    <tableColumn id="26" name="25" dataDxfId="19" totalsRowDxfId="18" dataCellStyle="Normal_upah_lates1"/>
    <tableColumn id="27" name="26" dataDxfId="17" totalsRowDxfId="16" dataCellStyle="Normal_upah_lates1"/>
    <tableColumn id="28" name="27" dataDxfId="15" totalsRowDxfId="14" dataCellStyle="Normal_upah_lates1"/>
    <tableColumn id="29" name="28" dataDxfId="13" totalsRowDxfId="12" dataCellStyle="Normal_upah_lates1"/>
    <tableColumn id="30" name="29" dataDxfId="11" totalsRowDxfId="10" dataCellStyle="Normal_upah_lates1"/>
    <tableColumn id="31" name="30" dataDxfId="9" totalsRowDxfId="8" dataCellStyle="Normal_upah_lates1"/>
    <tableColumn id="32" name="31" dataDxfId="7" totalsRowDxfId="6" dataCellStyle="Normal_upah_lates1"/>
    <tableColumn id="33" name="32" dataDxfId="5" totalsRowDxfId="4" dataCellStyle="Normal_upah_lates1"/>
    <tableColumn id="69" name="33" dataDxfId="3" totalsRowDxfId="2"/>
    <tableColumn id="34" name="34" dataDxfId="1" totalsRowDxfId="0" dataCellStyle="Comma [0]"/>
  </tableColumns>
  <tableStyleInfo name="TableStyleMedium3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5"/>
  </sheetPr>
  <dimension ref="A1:AI1647"/>
  <sheetViews>
    <sheetView showGridLines="0" tabSelected="1" zoomScaleNormal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G1649" sqref="G1649"/>
    </sheetView>
  </sheetViews>
  <sheetFormatPr defaultRowHeight="15" customHeight="1" outlineLevelCol="1" x14ac:dyDescent="0.2"/>
  <cols>
    <col min="1" max="1" width="5.140625" style="14" customWidth="1"/>
    <col min="2" max="2" width="9.28515625" style="31" customWidth="1"/>
    <col min="3" max="3" width="24.28515625" style="118" bestFit="1" customWidth="1"/>
    <col min="4" max="4" width="16.7109375" style="118" customWidth="1" outlineLevel="1"/>
    <col min="5" max="5" width="13.85546875" style="118" customWidth="1" outlineLevel="1"/>
    <col min="6" max="6" width="11.7109375" style="118" customWidth="1" outlineLevel="1"/>
    <col min="7" max="7" width="18.140625" style="118" customWidth="1"/>
    <col min="8" max="8" width="14.28515625" style="118" customWidth="1"/>
    <col min="9" max="9" width="5.85546875" style="118" bestFit="1" customWidth="1"/>
    <col min="10" max="10" width="11" style="118" customWidth="1"/>
    <col min="11" max="11" width="7.5703125" style="31" customWidth="1" outlineLevel="1"/>
    <col min="12" max="12" width="10.85546875" style="14" customWidth="1" outlineLevel="1"/>
    <col min="13" max="13" width="6.42578125" style="14" customWidth="1" outlineLevel="1"/>
    <col min="14" max="14" width="7.5703125" style="14" customWidth="1" outlineLevel="1"/>
    <col min="15" max="16" width="7.7109375" style="14" customWidth="1" outlineLevel="1"/>
    <col min="17" max="17" width="4.5703125" style="119" customWidth="1" outlineLevel="1"/>
    <col min="18" max="18" width="4.7109375" style="14" customWidth="1"/>
    <col min="19" max="19" width="11.42578125" style="14" customWidth="1"/>
    <col min="20" max="20" width="14.7109375" style="14" customWidth="1"/>
    <col min="21" max="21" width="15.28515625" style="14" customWidth="1"/>
    <col min="22" max="22" width="34.7109375" style="14" customWidth="1" outlineLevel="1"/>
    <col min="23" max="23" width="6.42578125" style="120" customWidth="1" outlineLevel="1"/>
    <col min="24" max="24" width="11.85546875" style="14" customWidth="1" outlineLevel="1"/>
    <col min="25" max="25" width="11" style="14" customWidth="1" outlineLevel="1"/>
    <col min="26" max="26" width="10.42578125" style="14" customWidth="1" outlineLevel="1"/>
    <col min="27" max="27" width="42.7109375" style="14" customWidth="1" outlineLevel="1"/>
    <col min="28" max="28" width="10.42578125" style="14" customWidth="1" outlineLevel="1"/>
    <col min="29" max="29" width="17.140625" style="120" customWidth="1" outlineLevel="1"/>
    <col min="30" max="30" width="6.140625" style="14" customWidth="1" outlineLevel="1"/>
    <col min="31" max="31" width="28.42578125" style="14" customWidth="1" outlineLevel="1"/>
    <col min="32" max="32" width="28.7109375" style="14" customWidth="1" outlineLevel="1"/>
    <col min="33" max="33" width="7.42578125" style="14" customWidth="1" outlineLevel="1"/>
    <col min="34" max="34" width="53.140625" style="13" customWidth="1"/>
    <col min="35" max="35" width="14" style="14" bestFit="1" customWidth="1"/>
    <col min="36" max="16384" width="9.140625" style="14"/>
  </cols>
  <sheetData>
    <row r="1" spans="1:35" ht="15" customHeight="1" thickBot="1" x14ac:dyDescent="0.25">
      <c r="A1" s="1" t="s">
        <v>0</v>
      </c>
      <c r="B1" s="2"/>
      <c r="C1" s="2"/>
      <c r="D1" s="2"/>
      <c r="E1" s="2"/>
      <c r="F1" s="2"/>
      <c r="G1" s="2"/>
      <c r="H1" s="121"/>
      <c r="I1" s="2"/>
      <c r="J1" s="3"/>
      <c r="K1" s="2"/>
      <c r="L1" s="4"/>
      <c r="M1" s="4"/>
      <c r="N1" s="5"/>
      <c r="O1" s="6"/>
      <c r="P1" s="7"/>
      <c r="Q1" s="8"/>
      <c r="R1" s="9"/>
      <c r="S1" s="10"/>
      <c r="T1" s="11"/>
      <c r="U1" s="10"/>
      <c r="V1" s="11"/>
      <c r="W1" s="12"/>
      <c r="X1" s="11"/>
      <c r="Y1" s="11"/>
      <c r="Z1" s="11"/>
      <c r="AA1" s="11"/>
      <c r="AB1" s="11"/>
      <c r="AC1" s="12"/>
      <c r="AD1" s="11"/>
      <c r="AE1" s="11"/>
      <c r="AF1" s="11"/>
      <c r="AG1" s="11"/>
    </row>
    <row r="2" spans="1:35" ht="30" customHeight="1" thickBot="1" x14ac:dyDescent="0.25">
      <c r="A2" s="15" t="s">
        <v>1</v>
      </c>
      <c r="B2" s="2"/>
      <c r="C2" s="2"/>
      <c r="D2" s="2"/>
      <c r="E2" s="2"/>
      <c r="F2" s="16"/>
      <c r="G2" s="17"/>
      <c r="H2" s="122"/>
      <c r="I2" s="2"/>
      <c r="J2" s="18">
        <f ca="1">NOW()</f>
        <v>42368.250429976855</v>
      </c>
      <c r="K2" s="19"/>
      <c r="L2" s="20"/>
      <c r="M2" s="21"/>
      <c r="N2" s="5"/>
      <c r="O2" s="6"/>
      <c r="P2" s="22"/>
      <c r="Q2" s="23"/>
      <c r="R2" s="9"/>
      <c r="S2" s="24"/>
      <c r="T2" s="11"/>
      <c r="U2" s="24"/>
      <c r="V2" s="25"/>
      <c r="W2" s="12"/>
      <c r="X2" s="11"/>
      <c r="Y2" s="11"/>
      <c r="Z2" s="11"/>
      <c r="AA2" s="11"/>
      <c r="AB2" s="11"/>
      <c r="AC2" s="12"/>
      <c r="AD2" s="11"/>
      <c r="AE2" s="11"/>
      <c r="AF2" s="11"/>
      <c r="AG2" s="11"/>
    </row>
    <row r="3" spans="1:35" ht="15" customHeight="1" x14ac:dyDescent="0.2">
      <c r="A3" s="26" t="s">
        <v>2</v>
      </c>
      <c r="B3" s="2"/>
      <c r="C3" s="27"/>
      <c r="D3" s="27"/>
      <c r="E3" s="27"/>
      <c r="F3" s="16"/>
      <c r="G3" s="16"/>
      <c r="H3" s="28"/>
      <c r="I3" s="29"/>
      <c r="J3" s="30"/>
      <c r="L3" s="4"/>
      <c r="M3" s="4"/>
      <c r="O3" s="6"/>
      <c r="P3" s="32"/>
      <c r="Q3" s="33"/>
      <c r="R3" s="34"/>
      <c r="S3" s="35" t="str">
        <f>IF(SUM(Table22[18])&gt;0,"Birthday...","-")</f>
        <v>Birthday...</v>
      </c>
      <c r="T3" s="36"/>
      <c r="U3" s="35"/>
      <c r="V3" s="37"/>
      <c r="W3" s="38"/>
      <c r="X3" s="36"/>
      <c r="Y3" s="36"/>
      <c r="Z3" s="39"/>
      <c r="AA3" s="37"/>
      <c r="AB3" s="36"/>
      <c r="AC3" s="38"/>
      <c r="AD3" s="36"/>
      <c r="AE3" s="36"/>
      <c r="AF3" s="36"/>
      <c r="AG3" s="36"/>
    </row>
    <row r="4" spans="1:35" ht="15" customHeight="1" x14ac:dyDescent="0.2">
      <c r="A4" s="125" t="s">
        <v>3</v>
      </c>
      <c r="B4" s="126" t="s">
        <v>4</v>
      </c>
      <c r="C4" s="124" t="s">
        <v>5</v>
      </c>
      <c r="D4" s="124" t="s">
        <v>6</v>
      </c>
      <c r="E4" s="124" t="s">
        <v>7</v>
      </c>
      <c r="F4" s="124" t="s">
        <v>8</v>
      </c>
      <c r="G4" s="124" t="s">
        <v>9</v>
      </c>
      <c r="H4" s="124" t="s">
        <v>10</v>
      </c>
      <c r="I4" s="124" t="s">
        <v>11</v>
      </c>
      <c r="J4" s="126" t="s">
        <v>12</v>
      </c>
      <c r="K4" s="124" t="s">
        <v>13</v>
      </c>
      <c r="L4" s="128" t="s">
        <v>14</v>
      </c>
      <c r="M4" s="129" t="s">
        <v>15</v>
      </c>
      <c r="N4" s="129" t="s">
        <v>16</v>
      </c>
      <c r="O4" s="40" t="s">
        <v>17</v>
      </c>
      <c r="P4" s="124" t="s">
        <v>18</v>
      </c>
      <c r="Q4" s="124"/>
      <c r="R4" s="41" t="s">
        <v>19</v>
      </c>
      <c r="S4" s="126" t="s">
        <v>20</v>
      </c>
      <c r="T4" s="42" t="s">
        <v>21</v>
      </c>
      <c r="U4" s="43" t="s">
        <v>22</v>
      </c>
      <c r="V4" s="124" t="s">
        <v>23</v>
      </c>
      <c r="W4" s="124"/>
      <c r="X4" s="124"/>
      <c r="Y4" s="124"/>
      <c r="Z4" s="124"/>
      <c r="AA4" s="127" t="s">
        <v>24</v>
      </c>
      <c r="AB4" s="127"/>
      <c r="AC4" s="131" t="s">
        <v>25</v>
      </c>
      <c r="AD4" s="124" t="s">
        <v>26</v>
      </c>
      <c r="AE4" s="124" t="s">
        <v>27</v>
      </c>
      <c r="AF4" s="124" t="s">
        <v>28</v>
      </c>
      <c r="AG4" s="124" t="s">
        <v>29</v>
      </c>
      <c r="AH4" s="132" t="s">
        <v>30</v>
      </c>
      <c r="AI4" s="130" t="s">
        <v>31</v>
      </c>
    </row>
    <row r="5" spans="1:35" ht="15" customHeight="1" x14ac:dyDescent="0.2">
      <c r="A5" s="125"/>
      <c r="B5" s="126"/>
      <c r="C5" s="124"/>
      <c r="D5" s="124"/>
      <c r="E5" s="124"/>
      <c r="F5" s="124"/>
      <c r="G5" s="124"/>
      <c r="H5" s="124"/>
      <c r="I5" s="124"/>
      <c r="J5" s="126"/>
      <c r="K5" s="124"/>
      <c r="L5" s="128"/>
      <c r="M5" s="129"/>
      <c r="N5" s="129"/>
      <c r="O5" s="40" t="s">
        <v>32</v>
      </c>
      <c r="P5" s="42" t="s">
        <v>33</v>
      </c>
      <c r="Q5" s="42" t="s">
        <v>34</v>
      </c>
      <c r="R5" s="41" t="s">
        <v>35</v>
      </c>
      <c r="S5" s="126"/>
      <c r="T5" s="42" t="s">
        <v>36</v>
      </c>
      <c r="U5" s="43" t="s">
        <v>37</v>
      </c>
      <c r="V5" s="42" t="s">
        <v>38</v>
      </c>
      <c r="W5" s="44" t="s">
        <v>39</v>
      </c>
      <c r="X5" s="42" t="s">
        <v>40</v>
      </c>
      <c r="Y5" s="42" t="s">
        <v>41</v>
      </c>
      <c r="Z5" s="42" t="s">
        <v>42</v>
      </c>
      <c r="AA5" s="45" t="s">
        <v>38</v>
      </c>
      <c r="AB5" s="45" t="s">
        <v>43</v>
      </c>
      <c r="AC5" s="131"/>
      <c r="AD5" s="124"/>
      <c r="AE5" s="124"/>
      <c r="AF5" s="124"/>
      <c r="AG5" s="124"/>
      <c r="AH5" s="132"/>
      <c r="AI5" s="130"/>
    </row>
    <row r="6" spans="1:35" ht="12.75" x14ac:dyDescent="0.2">
      <c r="A6" s="46" t="s">
        <v>44</v>
      </c>
      <c r="B6" s="47" t="s">
        <v>45</v>
      </c>
      <c r="C6" s="47" t="s">
        <v>46</v>
      </c>
      <c r="D6" s="47" t="s">
        <v>47</v>
      </c>
      <c r="E6" s="47" t="s">
        <v>48</v>
      </c>
      <c r="F6" s="47" t="s">
        <v>49</v>
      </c>
      <c r="G6" s="47" t="s">
        <v>50</v>
      </c>
      <c r="H6" s="47" t="s">
        <v>51</v>
      </c>
      <c r="I6" s="47" t="s">
        <v>52</v>
      </c>
      <c r="J6" s="47" t="s">
        <v>53</v>
      </c>
      <c r="K6" s="47" t="s">
        <v>54</v>
      </c>
      <c r="L6" s="47" t="s">
        <v>55</v>
      </c>
      <c r="M6" s="47" t="s">
        <v>56</v>
      </c>
      <c r="N6" s="47" t="s">
        <v>57</v>
      </c>
      <c r="O6" s="47" t="s">
        <v>58</v>
      </c>
      <c r="P6" s="47" t="s">
        <v>59</v>
      </c>
      <c r="Q6" s="47" t="s">
        <v>60</v>
      </c>
      <c r="R6" s="47" t="s">
        <v>61</v>
      </c>
      <c r="S6" s="47" t="s">
        <v>62</v>
      </c>
      <c r="T6" s="47" t="s">
        <v>63</v>
      </c>
      <c r="U6" s="47" t="s">
        <v>64</v>
      </c>
      <c r="V6" s="47" t="s">
        <v>65</v>
      </c>
      <c r="W6" s="47" t="s">
        <v>66</v>
      </c>
      <c r="X6" s="47" t="s">
        <v>67</v>
      </c>
      <c r="Y6" s="47" t="s">
        <v>68</v>
      </c>
      <c r="Z6" s="47" t="s">
        <v>69</v>
      </c>
      <c r="AA6" s="47" t="s">
        <v>70</v>
      </c>
      <c r="AB6" s="47" t="s">
        <v>71</v>
      </c>
      <c r="AC6" s="47" t="s">
        <v>72</v>
      </c>
      <c r="AD6" s="47" t="s">
        <v>73</v>
      </c>
      <c r="AE6" s="47" t="s">
        <v>74</v>
      </c>
      <c r="AF6" s="47" t="s">
        <v>75</v>
      </c>
      <c r="AG6" s="47" t="s">
        <v>76</v>
      </c>
      <c r="AH6" s="47" t="s">
        <v>77</v>
      </c>
      <c r="AI6" s="47" t="s">
        <v>78</v>
      </c>
    </row>
    <row r="7" spans="1:35" s="13" customFormat="1" ht="15" customHeight="1" x14ac:dyDescent="0.2">
      <c r="A7" s="48">
        <v>1</v>
      </c>
      <c r="B7" s="49" t="s">
        <v>79</v>
      </c>
      <c r="C7" s="50" t="s">
        <v>80</v>
      </c>
      <c r="D7" s="51">
        <v>3</v>
      </c>
      <c r="E7" s="51">
        <v>3</v>
      </c>
      <c r="F7" s="51">
        <v>3</v>
      </c>
      <c r="G7" s="51">
        <v>1</v>
      </c>
      <c r="H7" s="51">
        <v>1</v>
      </c>
      <c r="I7" s="52" t="s">
        <v>81</v>
      </c>
      <c r="J7" s="53">
        <v>35521</v>
      </c>
      <c r="K7" s="54" t="s">
        <v>82</v>
      </c>
      <c r="L7" s="55" t="s">
        <v>83</v>
      </c>
      <c r="M7" s="55">
        <v>9</v>
      </c>
      <c r="N7" s="56" t="s">
        <v>84</v>
      </c>
      <c r="O7" s="57" t="s">
        <v>85</v>
      </c>
      <c r="P7" s="58">
        <f t="shared" ref="P7:P70" ca="1" si="0">DATEDIF(J7,$J$2,"Y")</f>
        <v>18</v>
      </c>
      <c r="Q7" s="59">
        <f t="shared" ref="Q7:Q70" ca="1" si="1">DATEDIF(J7,$J$2,"ym")</f>
        <v>8</v>
      </c>
      <c r="R7" s="58">
        <f t="shared" ref="R7:R70" ca="1" si="2">IF(MONTH(S7)-MONTH($J$2)&gt;6,YEAR($J$2)-YEAR(S7)-1,IF(MONTH(S7)-MONTH($J$2)&lt;-6,YEAR($J$2)-YEAR(S7)+1,YEAR($J$2)-YEAR(S7)))</f>
        <v>48</v>
      </c>
      <c r="S7" s="60">
        <v>24840</v>
      </c>
      <c r="T7" s="61" t="s">
        <v>86</v>
      </c>
      <c r="U7" s="60" t="s">
        <v>87</v>
      </c>
      <c r="V7" s="61" t="s">
        <v>88</v>
      </c>
      <c r="W7" s="62"/>
      <c r="X7" s="61" t="s">
        <v>89</v>
      </c>
      <c r="Y7" s="61"/>
      <c r="Z7" s="63" t="s">
        <v>90</v>
      </c>
      <c r="AA7" s="61"/>
      <c r="AB7" s="61" t="s">
        <v>91</v>
      </c>
      <c r="AC7" s="62" t="s">
        <v>92</v>
      </c>
      <c r="AD7" s="61" t="s">
        <v>93</v>
      </c>
      <c r="AE7" s="61" t="s">
        <v>94</v>
      </c>
      <c r="AF7" s="61" t="s">
        <v>95</v>
      </c>
      <c r="AG7" s="61" t="s">
        <v>96</v>
      </c>
      <c r="AH7" s="64" t="str">
        <f t="shared" ref="AH7:AH70" si="3">V7&amp;"-"&amp;W7&amp;"-"&amp;X7&amp;"-"&amp;Y7&amp;"-"&amp;Z7</f>
        <v>Jl. Merbabu blok E-12--Kepuh Permai--Sidoarjo</v>
      </c>
      <c r="AI7" s="65"/>
    </row>
    <row r="8" spans="1:35" s="13" customFormat="1" ht="15" customHeight="1" x14ac:dyDescent="0.2">
      <c r="A8" s="66">
        <f t="shared" ref="A8:A71" si="4">A7+1</f>
        <v>2</v>
      </c>
      <c r="B8" s="67" t="s">
        <v>97</v>
      </c>
      <c r="C8" s="68" t="s">
        <v>98</v>
      </c>
      <c r="D8" s="51">
        <v>6</v>
      </c>
      <c r="E8" s="51">
        <v>6</v>
      </c>
      <c r="F8" s="51">
        <v>1</v>
      </c>
      <c r="G8" s="51">
        <v>2</v>
      </c>
      <c r="H8" s="51">
        <v>6</v>
      </c>
      <c r="I8" s="52" t="s">
        <v>99</v>
      </c>
      <c r="J8" s="69">
        <v>35612</v>
      </c>
      <c r="K8" s="70" t="s">
        <v>82</v>
      </c>
      <c r="L8" s="71" t="s">
        <v>100</v>
      </c>
      <c r="M8" s="71">
        <v>6</v>
      </c>
      <c r="N8" s="72" t="s">
        <v>84</v>
      </c>
      <c r="O8" s="73" t="s">
        <v>101</v>
      </c>
      <c r="P8" s="74">
        <f t="shared" ca="1" si="0"/>
        <v>18</v>
      </c>
      <c r="Q8" s="75">
        <f t="shared" ca="1" si="1"/>
        <v>5</v>
      </c>
      <c r="R8" s="74">
        <f t="shared" ca="1" si="2"/>
        <v>38</v>
      </c>
      <c r="S8" s="76">
        <v>28343</v>
      </c>
      <c r="T8" s="77" t="s">
        <v>102</v>
      </c>
      <c r="U8" s="76" t="s">
        <v>103</v>
      </c>
      <c r="V8" s="77" t="s">
        <v>104</v>
      </c>
      <c r="W8" s="78" t="s">
        <v>105</v>
      </c>
      <c r="X8" s="77" t="s">
        <v>106</v>
      </c>
      <c r="Y8" s="77" t="s">
        <v>107</v>
      </c>
      <c r="Z8" s="77" t="s">
        <v>102</v>
      </c>
      <c r="AA8" s="77"/>
      <c r="AB8" s="77" t="s">
        <v>91</v>
      </c>
      <c r="AC8" s="78" t="s">
        <v>108</v>
      </c>
      <c r="AD8" s="77" t="s">
        <v>109</v>
      </c>
      <c r="AE8" s="77" t="s">
        <v>110</v>
      </c>
      <c r="AF8" s="77" t="s">
        <v>111</v>
      </c>
      <c r="AG8" s="77" t="s">
        <v>96</v>
      </c>
      <c r="AH8" s="79" t="str">
        <f t="shared" si="3"/>
        <v>Jl. Raya Pohjejer 4-1/1-Pohjejer-Gondang-Mojokerto</v>
      </c>
      <c r="AI8" s="65"/>
    </row>
    <row r="9" spans="1:35" s="13" customFormat="1" ht="15" customHeight="1" x14ac:dyDescent="0.2">
      <c r="A9" s="66">
        <f t="shared" si="4"/>
        <v>3</v>
      </c>
      <c r="B9" s="67" t="s">
        <v>112</v>
      </c>
      <c r="C9" s="68" t="s">
        <v>113</v>
      </c>
      <c r="D9" s="51">
        <v>4</v>
      </c>
      <c r="E9" s="51">
        <v>3</v>
      </c>
      <c r="F9" s="51">
        <v>1</v>
      </c>
      <c r="G9" s="51">
        <v>2</v>
      </c>
      <c r="H9" s="51">
        <v>1</v>
      </c>
      <c r="I9" s="52" t="s">
        <v>114</v>
      </c>
      <c r="J9" s="69">
        <v>35612</v>
      </c>
      <c r="K9" s="70" t="s">
        <v>82</v>
      </c>
      <c r="L9" s="71" t="s">
        <v>115</v>
      </c>
      <c r="M9" s="71">
        <v>5</v>
      </c>
      <c r="N9" s="72" t="s">
        <v>116</v>
      </c>
      <c r="O9" s="73" t="s">
        <v>101</v>
      </c>
      <c r="P9" s="74">
        <f t="shared" ca="1" si="0"/>
        <v>18</v>
      </c>
      <c r="Q9" s="75">
        <f t="shared" ca="1" si="1"/>
        <v>5</v>
      </c>
      <c r="R9" s="74">
        <f t="shared" ca="1" si="2"/>
        <v>39</v>
      </c>
      <c r="S9" s="76">
        <v>27967</v>
      </c>
      <c r="T9" s="80" t="s">
        <v>102</v>
      </c>
      <c r="U9" s="76" t="s">
        <v>117</v>
      </c>
      <c r="V9" s="80" t="s">
        <v>118</v>
      </c>
      <c r="W9" s="78" t="s">
        <v>119</v>
      </c>
      <c r="X9" s="80" t="s">
        <v>120</v>
      </c>
      <c r="Y9" s="80" t="s">
        <v>91</v>
      </c>
      <c r="Z9" s="80" t="s">
        <v>102</v>
      </c>
      <c r="AA9" s="80" t="s">
        <v>118</v>
      </c>
      <c r="AB9" s="77" t="s">
        <v>91</v>
      </c>
      <c r="AC9" s="78"/>
      <c r="AD9" s="77" t="s">
        <v>121</v>
      </c>
      <c r="AE9" s="80" t="s">
        <v>122</v>
      </c>
      <c r="AF9" s="80" t="s">
        <v>123</v>
      </c>
      <c r="AG9" s="80" t="s">
        <v>96</v>
      </c>
      <c r="AH9" s="79" t="str">
        <f t="shared" si="3"/>
        <v>Jl. Sungkono 82-2/2- - -Bangil-Mojokerto</v>
      </c>
      <c r="AI9" s="65"/>
    </row>
    <row r="10" spans="1:35" s="13" customFormat="1" ht="15" customHeight="1" x14ac:dyDescent="0.2">
      <c r="A10" s="66">
        <f t="shared" si="4"/>
        <v>4</v>
      </c>
      <c r="B10" s="67" t="s">
        <v>124</v>
      </c>
      <c r="C10" s="68" t="s">
        <v>125</v>
      </c>
      <c r="D10" s="51">
        <v>4</v>
      </c>
      <c r="E10" s="51">
        <v>2</v>
      </c>
      <c r="F10" s="51">
        <v>1</v>
      </c>
      <c r="G10" s="51">
        <v>1</v>
      </c>
      <c r="H10" s="51">
        <v>1</v>
      </c>
      <c r="I10" s="52" t="s">
        <v>126</v>
      </c>
      <c r="J10" s="69">
        <v>35612</v>
      </c>
      <c r="K10" s="70" t="s">
        <v>82</v>
      </c>
      <c r="L10" s="71" t="s">
        <v>127</v>
      </c>
      <c r="M10" s="71">
        <v>5</v>
      </c>
      <c r="N10" s="72" t="s">
        <v>116</v>
      </c>
      <c r="O10" s="73" t="s">
        <v>85</v>
      </c>
      <c r="P10" s="74">
        <f t="shared" ca="1" si="0"/>
        <v>18</v>
      </c>
      <c r="Q10" s="75">
        <f t="shared" ca="1" si="1"/>
        <v>5</v>
      </c>
      <c r="R10" s="74">
        <f t="shared" ca="1" si="2"/>
        <v>37</v>
      </c>
      <c r="S10" s="76">
        <v>28673</v>
      </c>
      <c r="T10" s="77" t="s">
        <v>128</v>
      </c>
      <c r="U10" s="76" t="s">
        <v>129</v>
      </c>
      <c r="V10" s="77" t="s">
        <v>130</v>
      </c>
      <c r="W10" s="78" t="s">
        <v>131</v>
      </c>
      <c r="X10" s="77" t="s">
        <v>132</v>
      </c>
      <c r="Y10" s="77" t="s">
        <v>133</v>
      </c>
      <c r="Z10" s="77" t="s">
        <v>128</v>
      </c>
      <c r="AA10" s="77"/>
      <c r="AB10" s="77" t="s">
        <v>91</v>
      </c>
      <c r="AC10" s="78" t="s">
        <v>134</v>
      </c>
      <c r="AD10" s="77" t="s">
        <v>121</v>
      </c>
      <c r="AE10" s="77" t="s">
        <v>135</v>
      </c>
      <c r="AF10" s="77" t="s">
        <v>136</v>
      </c>
      <c r="AG10" s="77" t="s">
        <v>96</v>
      </c>
      <c r="AH10" s="79" t="str">
        <f t="shared" si="3"/>
        <v>Jl. Awikoen-4/1-Sidomoro-Kebomas-Gresik</v>
      </c>
      <c r="AI10" s="65"/>
    </row>
    <row r="11" spans="1:35" s="13" customFormat="1" ht="15" customHeight="1" x14ac:dyDescent="0.2">
      <c r="A11" s="66">
        <f t="shared" si="4"/>
        <v>5</v>
      </c>
      <c r="B11" s="67" t="s">
        <v>137</v>
      </c>
      <c r="C11" s="68" t="s">
        <v>138</v>
      </c>
      <c r="D11" s="51">
        <v>6</v>
      </c>
      <c r="E11" s="51">
        <v>6</v>
      </c>
      <c r="F11" s="51">
        <v>1</v>
      </c>
      <c r="G11" s="51">
        <v>2</v>
      </c>
      <c r="H11" s="51">
        <v>5</v>
      </c>
      <c r="I11" s="52" t="s">
        <v>99</v>
      </c>
      <c r="J11" s="69">
        <v>35612</v>
      </c>
      <c r="K11" s="70" t="s">
        <v>82</v>
      </c>
      <c r="L11" s="71" t="s">
        <v>139</v>
      </c>
      <c r="M11" s="81">
        <v>4</v>
      </c>
      <c r="N11" s="72" t="s">
        <v>84</v>
      </c>
      <c r="O11" s="73" t="s">
        <v>140</v>
      </c>
      <c r="P11" s="74">
        <f t="shared" ca="1" si="0"/>
        <v>18</v>
      </c>
      <c r="Q11" s="75">
        <f t="shared" ca="1" si="1"/>
        <v>5</v>
      </c>
      <c r="R11" s="74">
        <f t="shared" ca="1" si="2"/>
        <v>39</v>
      </c>
      <c r="S11" s="76">
        <v>27966</v>
      </c>
      <c r="T11" s="77" t="s">
        <v>141</v>
      </c>
      <c r="U11" s="76" t="s">
        <v>142</v>
      </c>
      <c r="V11" s="77" t="s">
        <v>143</v>
      </c>
      <c r="W11" s="78" t="s">
        <v>144</v>
      </c>
      <c r="X11" s="77" t="s">
        <v>145</v>
      </c>
      <c r="Y11" s="77" t="s">
        <v>91</v>
      </c>
      <c r="Z11" s="77" t="s">
        <v>146</v>
      </c>
      <c r="AA11" s="77"/>
      <c r="AB11" s="77" t="s">
        <v>91</v>
      </c>
      <c r="AC11" s="78" t="s">
        <v>147</v>
      </c>
      <c r="AD11" s="77" t="s">
        <v>121</v>
      </c>
      <c r="AE11" s="77" t="s">
        <v>148</v>
      </c>
      <c r="AF11" s="77" t="s">
        <v>149</v>
      </c>
      <c r="AG11" s="77" t="s">
        <v>96</v>
      </c>
      <c r="AH11" s="79" t="str">
        <f t="shared" si="3"/>
        <v>Jl. Nanas 61-2/3---Bangil-Pasuruan</v>
      </c>
      <c r="AI11" s="65"/>
    </row>
    <row r="12" spans="1:35" s="13" customFormat="1" ht="15" customHeight="1" x14ac:dyDescent="0.2">
      <c r="A12" s="66">
        <f t="shared" si="4"/>
        <v>6</v>
      </c>
      <c r="B12" s="67" t="s">
        <v>150</v>
      </c>
      <c r="C12" s="68" t="s">
        <v>151</v>
      </c>
      <c r="D12" s="51">
        <v>6</v>
      </c>
      <c r="E12" s="51">
        <v>3</v>
      </c>
      <c r="F12" s="51">
        <v>4</v>
      </c>
      <c r="G12" s="51">
        <v>1</v>
      </c>
      <c r="H12" s="51">
        <v>2</v>
      </c>
      <c r="I12" s="52" t="s">
        <v>152</v>
      </c>
      <c r="J12" s="69">
        <v>35612</v>
      </c>
      <c r="K12" s="70" t="s">
        <v>82</v>
      </c>
      <c r="L12" s="71" t="s">
        <v>139</v>
      </c>
      <c r="M12" s="71">
        <v>4</v>
      </c>
      <c r="N12" s="72" t="s">
        <v>84</v>
      </c>
      <c r="O12" s="73" t="s">
        <v>153</v>
      </c>
      <c r="P12" s="74">
        <f t="shared" ca="1" si="0"/>
        <v>18</v>
      </c>
      <c r="Q12" s="75">
        <f t="shared" ca="1" si="1"/>
        <v>5</v>
      </c>
      <c r="R12" s="74">
        <f t="shared" ca="1" si="2"/>
        <v>38</v>
      </c>
      <c r="S12" s="76">
        <v>28440</v>
      </c>
      <c r="T12" s="77" t="s">
        <v>128</v>
      </c>
      <c r="U12" s="76" t="s">
        <v>154</v>
      </c>
      <c r="V12" s="77" t="s">
        <v>155</v>
      </c>
      <c r="W12" s="78" t="s">
        <v>156</v>
      </c>
      <c r="X12" s="77" t="s">
        <v>132</v>
      </c>
      <c r="Y12" s="77" t="s">
        <v>133</v>
      </c>
      <c r="Z12" s="77" t="s">
        <v>128</v>
      </c>
      <c r="AA12" s="77"/>
      <c r="AB12" s="77" t="s">
        <v>91</v>
      </c>
      <c r="AC12" s="78" t="s">
        <v>157</v>
      </c>
      <c r="AD12" s="77" t="s">
        <v>121</v>
      </c>
      <c r="AE12" s="77" t="s">
        <v>158</v>
      </c>
      <c r="AF12" s="77" t="s">
        <v>136</v>
      </c>
      <c r="AG12" s="77" t="s">
        <v>159</v>
      </c>
      <c r="AH12" s="79" t="str">
        <f t="shared" si="3"/>
        <v>Jl. R.A Kartini II / 22-4/3-Sidomoro-Kebomas-Gresik</v>
      </c>
      <c r="AI12" s="65"/>
    </row>
    <row r="13" spans="1:35" s="13" customFormat="1" ht="15" customHeight="1" x14ac:dyDescent="0.2">
      <c r="A13" s="66">
        <f t="shared" si="4"/>
        <v>7</v>
      </c>
      <c r="B13" s="67" t="s">
        <v>160</v>
      </c>
      <c r="C13" s="68" t="s">
        <v>161</v>
      </c>
      <c r="D13" s="51">
        <v>6</v>
      </c>
      <c r="E13" s="51">
        <v>3</v>
      </c>
      <c r="F13" s="51">
        <v>4</v>
      </c>
      <c r="G13" s="51">
        <v>5</v>
      </c>
      <c r="H13" s="51">
        <v>1</v>
      </c>
      <c r="I13" s="52" t="s">
        <v>152</v>
      </c>
      <c r="J13" s="69">
        <v>35612</v>
      </c>
      <c r="K13" s="70" t="s">
        <v>82</v>
      </c>
      <c r="L13" s="81" t="s">
        <v>162</v>
      </c>
      <c r="M13" s="71">
        <v>9</v>
      </c>
      <c r="N13" s="72" t="s">
        <v>84</v>
      </c>
      <c r="O13" s="73" t="s">
        <v>85</v>
      </c>
      <c r="P13" s="74">
        <f t="shared" ca="1" si="0"/>
        <v>18</v>
      </c>
      <c r="Q13" s="75">
        <f t="shared" ca="1" si="1"/>
        <v>5</v>
      </c>
      <c r="R13" s="74">
        <f t="shared" ca="1" si="2"/>
        <v>39</v>
      </c>
      <c r="S13" s="76">
        <v>28040</v>
      </c>
      <c r="T13" s="77" t="s">
        <v>163</v>
      </c>
      <c r="U13" s="76" t="s">
        <v>164</v>
      </c>
      <c r="V13" s="77" t="s">
        <v>165</v>
      </c>
      <c r="W13" s="82" t="s">
        <v>166</v>
      </c>
      <c r="X13" s="77" t="s">
        <v>167</v>
      </c>
      <c r="Y13" s="77" t="s">
        <v>168</v>
      </c>
      <c r="Z13" s="77" t="s">
        <v>163</v>
      </c>
      <c r="AA13" s="77"/>
      <c r="AB13" s="77" t="s">
        <v>146</v>
      </c>
      <c r="AC13" s="78" t="s">
        <v>145</v>
      </c>
      <c r="AD13" s="77" t="s">
        <v>121</v>
      </c>
      <c r="AE13" s="77" t="s">
        <v>169</v>
      </c>
      <c r="AF13" s="80" t="s">
        <v>123</v>
      </c>
      <c r="AG13" s="77" t="s">
        <v>96</v>
      </c>
      <c r="AH13" s="79" t="str">
        <f t="shared" si="3"/>
        <v>Jl. Ketanen 74-2/5-Penarukan-Kepanjen-Malang</v>
      </c>
      <c r="AI13" s="65"/>
    </row>
    <row r="14" spans="1:35" s="13" customFormat="1" ht="15" customHeight="1" x14ac:dyDescent="0.2">
      <c r="A14" s="66">
        <f t="shared" si="4"/>
        <v>8</v>
      </c>
      <c r="B14" s="67" t="s">
        <v>170</v>
      </c>
      <c r="C14" s="68" t="s">
        <v>171</v>
      </c>
      <c r="D14" s="51">
        <v>6</v>
      </c>
      <c r="E14" s="51">
        <v>3</v>
      </c>
      <c r="F14" s="51">
        <v>4</v>
      </c>
      <c r="G14" s="51" t="s">
        <v>9295</v>
      </c>
      <c r="H14" s="51">
        <v>2</v>
      </c>
      <c r="I14" s="52" t="s">
        <v>152</v>
      </c>
      <c r="J14" s="69">
        <v>35612</v>
      </c>
      <c r="K14" s="70" t="s">
        <v>82</v>
      </c>
      <c r="L14" s="71" t="s">
        <v>139</v>
      </c>
      <c r="M14" s="71">
        <v>4</v>
      </c>
      <c r="N14" s="72" t="s">
        <v>84</v>
      </c>
      <c r="O14" s="73" t="s">
        <v>153</v>
      </c>
      <c r="P14" s="74">
        <f t="shared" ca="1" si="0"/>
        <v>18</v>
      </c>
      <c r="Q14" s="75">
        <f t="shared" ca="1" si="1"/>
        <v>5</v>
      </c>
      <c r="R14" s="74">
        <f t="shared" ca="1" si="2"/>
        <v>39</v>
      </c>
      <c r="S14" s="76">
        <v>28221</v>
      </c>
      <c r="T14" s="77" t="s">
        <v>86</v>
      </c>
      <c r="U14" s="76" t="s">
        <v>172</v>
      </c>
      <c r="V14" s="77" t="s">
        <v>173</v>
      </c>
      <c r="W14" s="78" t="s">
        <v>174</v>
      </c>
      <c r="X14" s="77" t="s">
        <v>175</v>
      </c>
      <c r="Y14" s="77" t="s">
        <v>175</v>
      </c>
      <c r="Z14" s="77" t="s">
        <v>86</v>
      </c>
      <c r="AA14" s="77"/>
      <c r="AB14" s="77" t="s">
        <v>91</v>
      </c>
      <c r="AC14" s="78" t="s">
        <v>176</v>
      </c>
      <c r="AD14" s="77" t="s">
        <v>121</v>
      </c>
      <c r="AE14" s="77" t="s">
        <v>177</v>
      </c>
      <c r="AF14" s="77" t="s">
        <v>178</v>
      </c>
      <c r="AG14" s="77" t="s">
        <v>96</v>
      </c>
      <c r="AH14" s="79" t="str">
        <f t="shared" si="3"/>
        <v>Jl. Kr.Pilang Rajawali 82-6/2-Karang Pilang-Karang Pilang-Surabaya</v>
      </c>
      <c r="AI14" s="65"/>
    </row>
    <row r="15" spans="1:35" s="13" customFormat="1" ht="15" customHeight="1" x14ac:dyDescent="0.2">
      <c r="A15" s="66">
        <f t="shared" si="4"/>
        <v>9</v>
      </c>
      <c r="B15" s="67" t="s">
        <v>179</v>
      </c>
      <c r="C15" s="68" t="s">
        <v>180</v>
      </c>
      <c r="D15" s="51">
        <v>6</v>
      </c>
      <c r="E15" s="51">
        <v>2</v>
      </c>
      <c r="F15" s="51">
        <v>2</v>
      </c>
      <c r="G15" s="51">
        <v>1</v>
      </c>
      <c r="H15" s="51">
        <v>1</v>
      </c>
      <c r="I15" s="52" t="s">
        <v>181</v>
      </c>
      <c r="J15" s="69">
        <v>35612</v>
      </c>
      <c r="K15" s="70" t="s">
        <v>82</v>
      </c>
      <c r="L15" s="81" t="s">
        <v>9285</v>
      </c>
      <c r="M15" s="71">
        <v>7</v>
      </c>
      <c r="N15" s="72" t="s">
        <v>116</v>
      </c>
      <c r="O15" s="73" t="s">
        <v>140</v>
      </c>
      <c r="P15" s="74">
        <f t="shared" ca="1" si="0"/>
        <v>18</v>
      </c>
      <c r="Q15" s="75">
        <f t="shared" ca="1" si="1"/>
        <v>5</v>
      </c>
      <c r="R15" s="74">
        <f t="shared" ca="1" si="2"/>
        <v>38</v>
      </c>
      <c r="S15" s="76">
        <v>28420</v>
      </c>
      <c r="T15" s="77" t="s">
        <v>182</v>
      </c>
      <c r="U15" s="76" t="s">
        <v>183</v>
      </c>
      <c r="V15" s="77" t="s">
        <v>184</v>
      </c>
      <c r="W15" s="82" t="s">
        <v>185</v>
      </c>
      <c r="X15" s="77" t="s">
        <v>186</v>
      </c>
      <c r="Y15" s="77" t="s">
        <v>182</v>
      </c>
      <c r="Z15" s="77" t="s">
        <v>182</v>
      </c>
      <c r="AA15" s="77"/>
      <c r="AB15" s="77" t="s">
        <v>91</v>
      </c>
      <c r="AC15" s="78"/>
      <c r="AD15" s="77" t="s">
        <v>121</v>
      </c>
      <c r="AE15" s="77" t="s">
        <v>187</v>
      </c>
      <c r="AF15" s="80" t="s">
        <v>123</v>
      </c>
      <c r="AG15" s="77" t="s">
        <v>96</v>
      </c>
      <c r="AH15" s="79" t="str">
        <f t="shared" si="3"/>
        <v>Aspol Sragen-3/2-Mageru-Sragen-Sragen</v>
      </c>
      <c r="AI15" s="65"/>
    </row>
    <row r="16" spans="1:35" s="13" customFormat="1" ht="15" customHeight="1" x14ac:dyDescent="0.2">
      <c r="A16" s="66">
        <f t="shared" si="4"/>
        <v>10</v>
      </c>
      <c r="B16" s="67" t="s">
        <v>188</v>
      </c>
      <c r="C16" s="68" t="s">
        <v>189</v>
      </c>
      <c r="D16" s="51">
        <v>6</v>
      </c>
      <c r="E16" s="51">
        <v>3</v>
      </c>
      <c r="F16" s="51">
        <v>4</v>
      </c>
      <c r="G16" s="51">
        <v>9</v>
      </c>
      <c r="H16" s="51">
        <v>1</v>
      </c>
      <c r="I16" s="52" t="s">
        <v>152</v>
      </c>
      <c r="J16" s="69">
        <v>35612</v>
      </c>
      <c r="K16" s="70" t="s">
        <v>82</v>
      </c>
      <c r="L16" s="71" t="s">
        <v>115</v>
      </c>
      <c r="M16" s="71">
        <v>5</v>
      </c>
      <c r="N16" s="72" t="s">
        <v>116</v>
      </c>
      <c r="O16" s="81" t="s">
        <v>101</v>
      </c>
      <c r="P16" s="74">
        <f t="shared" ca="1" si="0"/>
        <v>18</v>
      </c>
      <c r="Q16" s="75">
        <f t="shared" ca="1" si="1"/>
        <v>5</v>
      </c>
      <c r="R16" s="74">
        <f t="shared" ca="1" si="2"/>
        <v>40</v>
      </c>
      <c r="S16" s="76">
        <v>27835</v>
      </c>
      <c r="T16" s="77" t="s">
        <v>146</v>
      </c>
      <c r="U16" s="76" t="s">
        <v>190</v>
      </c>
      <c r="V16" s="77" t="s">
        <v>191</v>
      </c>
      <c r="W16" s="78" t="s">
        <v>192</v>
      </c>
      <c r="X16" s="77" t="s">
        <v>193</v>
      </c>
      <c r="Y16" s="77" t="s">
        <v>91</v>
      </c>
      <c r="Z16" s="77" t="s">
        <v>146</v>
      </c>
      <c r="AA16" s="77" t="s">
        <v>191</v>
      </c>
      <c r="AB16" s="77" t="s">
        <v>91</v>
      </c>
      <c r="AC16" s="78" t="s">
        <v>194</v>
      </c>
      <c r="AD16" s="77" t="s">
        <v>121</v>
      </c>
      <c r="AE16" s="77" t="s">
        <v>195</v>
      </c>
      <c r="AF16" s="77" t="s">
        <v>196</v>
      </c>
      <c r="AG16" s="77" t="s">
        <v>96</v>
      </c>
      <c r="AH16" s="79" t="str">
        <f t="shared" si="3"/>
        <v>Jl. Cucut  VII / 1-3/1-Bendomungal-Bangil-Pasuruan</v>
      </c>
      <c r="AI16" s="65"/>
    </row>
    <row r="17" spans="1:35" s="13" customFormat="1" ht="15" customHeight="1" x14ac:dyDescent="0.2">
      <c r="A17" s="66">
        <f t="shared" si="4"/>
        <v>11</v>
      </c>
      <c r="B17" s="67" t="s">
        <v>197</v>
      </c>
      <c r="C17" s="68" t="s">
        <v>198</v>
      </c>
      <c r="D17" s="51">
        <v>6</v>
      </c>
      <c r="E17" s="51">
        <v>3</v>
      </c>
      <c r="F17" s="51">
        <v>3</v>
      </c>
      <c r="G17" s="51">
        <v>7</v>
      </c>
      <c r="H17" s="51">
        <v>1</v>
      </c>
      <c r="I17" s="52" t="s">
        <v>152</v>
      </c>
      <c r="J17" s="69">
        <v>35612</v>
      </c>
      <c r="K17" s="70" t="s">
        <v>82</v>
      </c>
      <c r="L17" s="81" t="s">
        <v>9286</v>
      </c>
      <c r="M17" s="71">
        <v>8</v>
      </c>
      <c r="N17" s="72" t="s">
        <v>116</v>
      </c>
      <c r="O17" s="73" t="s">
        <v>101</v>
      </c>
      <c r="P17" s="74">
        <f t="shared" ca="1" si="0"/>
        <v>18</v>
      </c>
      <c r="Q17" s="75">
        <f t="shared" ca="1" si="1"/>
        <v>5</v>
      </c>
      <c r="R17" s="74">
        <f t="shared" ca="1" si="2"/>
        <v>38</v>
      </c>
      <c r="S17" s="76">
        <v>28504</v>
      </c>
      <c r="T17" s="77" t="s">
        <v>163</v>
      </c>
      <c r="U17" s="76" t="s">
        <v>199</v>
      </c>
      <c r="V17" s="77" t="s">
        <v>200</v>
      </c>
      <c r="W17" s="78" t="s">
        <v>201</v>
      </c>
      <c r="X17" s="77" t="s">
        <v>202</v>
      </c>
      <c r="Y17" s="77" t="s">
        <v>203</v>
      </c>
      <c r="Z17" s="77" t="s">
        <v>163</v>
      </c>
      <c r="AA17" s="77"/>
      <c r="AB17" s="77" t="s">
        <v>91</v>
      </c>
      <c r="AC17" s="78"/>
      <c r="AD17" s="77" t="s">
        <v>121</v>
      </c>
      <c r="AE17" s="77" t="s">
        <v>169</v>
      </c>
      <c r="AF17" s="80" t="s">
        <v>123</v>
      </c>
      <c r="AG17" s="77" t="s">
        <v>96</v>
      </c>
      <c r="AH17" s="79" t="str">
        <f t="shared" si="3"/>
        <v>Jl. Bebekan 43-19/5-Slorok-Kromengan-Malang</v>
      </c>
      <c r="AI17" s="65"/>
    </row>
    <row r="18" spans="1:35" s="13" customFormat="1" ht="15" customHeight="1" x14ac:dyDescent="0.2">
      <c r="A18" s="66">
        <f t="shared" si="4"/>
        <v>12</v>
      </c>
      <c r="B18" s="67" t="s">
        <v>204</v>
      </c>
      <c r="C18" s="68" t="s">
        <v>205</v>
      </c>
      <c r="D18" s="51">
        <v>6</v>
      </c>
      <c r="E18" s="51">
        <v>2</v>
      </c>
      <c r="F18" s="51">
        <v>4</v>
      </c>
      <c r="G18" s="51">
        <v>1</v>
      </c>
      <c r="H18" s="51">
        <v>1</v>
      </c>
      <c r="I18" s="52" t="s">
        <v>181</v>
      </c>
      <c r="J18" s="69">
        <v>35612</v>
      </c>
      <c r="K18" s="70" t="s">
        <v>82</v>
      </c>
      <c r="L18" s="81" t="s">
        <v>9287</v>
      </c>
      <c r="M18" s="71">
        <v>11</v>
      </c>
      <c r="N18" s="72" t="s">
        <v>116</v>
      </c>
      <c r="O18" s="73" t="s">
        <v>206</v>
      </c>
      <c r="P18" s="74">
        <f t="shared" ca="1" si="0"/>
        <v>18</v>
      </c>
      <c r="Q18" s="75">
        <f t="shared" ca="1" si="1"/>
        <v>5</v>
      </c>
      <c r="R18" s="74">
        <f t="shared" ca="1" si="2"/>
        <v>39</v>
      </c>
      <c r="S18" s="76">
        <v>27975</v>
      </c>
      <c r="T18" s="77" t="s">
        <v>146</v>
      </c>
      <c r="U18" s="76" t="s">
        <v>207</v>
      </c>
      <c r="V18" s="77" t="s">
        <v>208</v>
      </c>
      <c r="W18" s="78" t="s">
        <v>209</v>
      </c>
      <c r="X18" s="77" t="s">
        <v>210</v>
      </c>
      <c r="Y18" s="77" t="s">
        <v>91</v>
      </c>
      <c r="Z18" s="77" t="s">
        <v>146</v>
      </c>
      <c r="AA18" s="77" t="s">
        <v>208</v>
      </c>
      <c r="AB18" s="77" t="s">
        <v>91</v>
      </c>
      <c r="AC18" s="78"/>
      <c r="AD18" s="77" t="s">
        <v>121</v>
      </c>
      <c r="AE18" s="77" t="s">
        <v>195</v>
      </c>
      <c r="AF18" s="80" t="s">
        <v>123</v>
      </c>
      <c r="AG18" s="77" t="s">
        <v>96</v>
      </c>
      <c r="AH18" s="79" t="str">
        <f t="shared" si="3"/>
        <v>Jl. Bader 228-1/3-Kalirejo-Bangil-Pasuruan</v>
      </c>
      <c r="AI18" s="65"/>
    </row>
    <row r="19" spans="1:35" s="13" customFormat="1" ht="15" customHeight="1" x14ac:dyDescent="0.2">
      <c r="A19" s="66">
        <f t="shared" si="4"/>
        <v>13</v>
      </c>
      <c r="B19" s="67" t="s">
        <v>211</v>
      </c>
      <c r="C19" s="68" t="s">
        <v>212</v>
      </c>
      <c r="D19" s="51">
        <v>6</v>
      </c>
      <c r="E19" s="51">
        <v>4</v>
      </c>
      <c r="F19" s="51">
        <v>3</v>
      </c>
      <c r="G19" s="51">
        <v>1</v>
      </c>
      <c r="H19" s="51">
        <v>1</v>
      </c>
      <c r="I19" s="52" t="s">
        <v>213</v>
      </c>
      <c r="J19" s="69">
        <v>35612</v>
      </c>
      <c r="K19" s="70" t="s">
        <v>82</v>
      </c>
      <c r="L19" s="81" t="s">
        <v>214</v>
      </c>
      <c r="M19" s="71">
        <v>6</v>
      </c>
      <c r="N19" s="72" t="s">
        <v>116</v>
      </c>
      <c r="O19" s="73" t="s">
        <v>101</v>
      </c>
      <c r="P19" s="74">
        <f t="shared" ca="1" si="0"/>
        <v>18</v>
      </c>
      <c r="Q19" s="75">
        <f t="shared" ca="1" si="1"/>
        <v>5</v>
      </c>
      <c r="R19" s="74">
        <f t="shared" ca="1" si="2"/>
        <v>39</v>
      </c>
      <c r="S19" s="76">
        <v>28204</v>
      </c>
      <c r="T19" s="77" t="s">
        <v>215</v>
      </c>
      <c r="U19" s="76" t="s">
        <v>216</v>
      </c>
      <c r="V19" s="77" t="s">
        <v>217</v>
      </c>
      <c r="W19" s="78" t="s">
        <v>218</v>
      </c>
      <c r="X19" s="77" t="s">
        <v>219</v>
      </c>
      <c r="Y19" s="77" t="s">
        <v>220</v>
      </c>
      <c r="Z19" s="77" t="s">
        <v>163</v>
      </c>
      <c r="AA19" s="77"/>
      <c r="AB19" s="77" t="s">
        <v>91</v>
      </c>
      <c r="AC19" s="78"/>
      <c r="AD19" s="77" t="s">
        <v>121</v>
      </c>
      <c r="AE19" s="77" t="s">
        <v>221</v>
      </c>
      <c r="AF19" s="77" t="s">
        <v>136</v>
      </c>
      <c r="AG19" s="77" t="s">
        <v>96</v>
      </c>
      <c r="AH19" s="79" t="str">
        <f t="shared" si="3"/>
        <v>Jl. Bugis Raya-8/1-Saptorenggo-Pakis-Malang</v>
      </c>
      <c r="AI19" s="65"/>
    </row>
    <row r="20" spans="1:35" s="13" customFormat="1" ht="15" customHeight="1" x14ac:dyDescent="0.2">
      <c r="A20" s="66">
        <f t="shared" si="4"/>
        <v>14</v>
      </c>
      <c r="B20" s="67" t="s">
        <v>222</v>
      </c>
      <c r="C20" s="68" t="s">
        <v>223</v>
      </c>
      <c r="D20" s="51">
        <v>6</v>
      </c>
      <c r="E20" s="51">
        <v>3</v>
      </c>
      <c r="F20" s="51">
        <v>4</v>
      </c>
      <c r="G20" s="51">
        <v>6</v>
      </c>
      <c r="H20" s="51">
        <v>1</v>
      </c>
      <c r="I20" s="52" t="s">
        <v>152</v>
      </c>
      <c r="J20" s="69">
        <v>35612</v>
      </c>
      <c r="K20" s="70" t="s">
        <v>82</v>
      </c>
      <c r="L20" s="71" t="s">
        <v>115</v>
      </c>
      <c r="M20" s="71">
        <v>5</v>
      </c>
      <c r="N20" s="72" t="s">
        <v>84</v>
      </c>
      <c r="O20" s="73" t="s">
        <v>153</v>
      </c>
      <c r="P20" s="74">
        <f t="shared" ca="1" si="0"/>
        <v>18</v>
      </c>
      <c r="Q20" s="75">
        <f t="shared" ca="1" si="1"/>
        <v>5</v>
      </c>
      <c r="R20" s="74">
        <f t="shared" ca="1" si="2"/>
        <v>38</v>
      </c>
      <c r="S20" s="76">
        <v>28350</v>
      </c>
      <c r="T20" s="77" t="s">
        <v>224</v>
      </c>
      <c r="U20" s="76" t="s">
        <v>225</v>
      </c>
      <c r="V20" s="77" t="s">
        <v>226</v>
      </c>
      <c r="W20" s="78" t="s">
        <v>227</v>
      </c>
      <c r="X20" s="77" t="s">
        <v>228</v>
      </c>
      <c r="Y20" s="77" t="s">
        <v>224</v>
      </c>
      <c r="Z20" s="77" t="s">
        <v>224</v>
      </c>
      <c r="AA20" s="77"/>
      <c r="AB20" s="77" t="s">
        <v>91</v>
      </c>
      <c r="AC20" s="78"/>
      <c r="AD20" s="77" t="s">
        <v>121</v>
      </c>
      <c r="AE20" s="77" t="s">
        <v>229</v>
      </c>
      <c r="AF20" s="77" t="s">
        <v>178</v>
      </c>
      <c r="AG20" s="77" t="s">
        <v>96</v>
      </c>
      <c r="AH20" s="79" t="str">
        <f t="shared" si="3"/>
        <v>Jl. Gubernur Suryo 2-1/2-Jombatan-Jombang-Jombang</v>
      </c>
      <c r="AI20" s="65"/>
    </row>
    <row r="21" spans="1:35" s="13" customFormat="1" ht="15" customHeight="1" x14ac:dyDescent="0.2">
      <c r="A21" s="66">
        <f t="shared" si="4"/>
        <v>15</v>
      </c>
      <c r="B21" s="67" t="s">
        <v>230</v>
      </c>
      <c r="C21" s="68" t="s">
        <v>231</v>
      </c>
      <c r="D21" s="51">
        <v>2</v>
      </c>
      <c r="E21" s="51">
        <v>1</v>
      </c>
      <c r="F21" s="51">
        <v>3</v>
      </c>
      <c r="G21" s="51">
        <v>1</v>
      </c>
      <c r="H21" s="51">
        <v>2</v>
      </c>
      <c r="I21" s="52" t="s">
        <v>232</v>
      </c>
      <c r="J21" s="69">
        <v>35650</v>
      </c>
      <c r="K21" s="70" t="s">
        <v>82</v>
      </c>
      <c r="L21" s="71" t="s">
        <v>233</v>
      </c>
      <c r="M21" s="71">
        <v>2</v>
      </c>
      <c r="N21" s="72" t="s">
        <v>116</v>
      </c>
      <c r="O21" s="73" t="s">
        <v>101</v>
      </c>
      <c r="P21" s="74">
        <f t="shared" ca="1" si="0"/>
        <v>18</v>
      </c>
      <c r="Q21" s="75">
        <f t="shared" ca="1" si="1"/>
        <v>4</v>
      </c>
      <c r="R21" s="74">
        <f t="shared" ca="1" si="2"/>
        <v>50</v>
      </c>
      <c r="S21" s="76">
        <v>23962</v>
      </c>
      <c r="T21" s="77" t="s">
        <v>86</v>
      </c>
      <c r="U21" s="76" t="s">
        <v>234</v>
      </c>
      <c r="V21" s="77" t="s">
        <v>235</v>
      </c>
      <c r="W21" s="82" t="s">
        <v>209</v>
      </c>
      <c r="X21" s="77" t="s">
        <v>236</v>
      </c>
      <c r="Y21" s="77" t="s">
        <v>237</v>
      </c>
      <c r="Z21" s="77" t="s">
        <v>86</v>
      </c>
      <c r="AA21" s="77"/>
      <c r="AB21" s="77" t="s">
        <v>91</v>
      </c>
      <c r="AC21" s="78"/>
      <c r="AD21" s="77" t="s">
        <v>238</v>
      </c>
      <c r="AE21" s="77" t="s">
        <v>239</v>
      </c>
      <c r="AF21" s="77"/>
      <c r="AG21" s="77" t="s">
        <v>96</v>
      </c>
      <c r="AH21" s="79" t="str">
        <f t="shared" si="3"/>
        <v>Jl. Klampis Semalang I / 10c-1/3-Klampis Ngasem-Sukolilo-Surabaya</v>
      </c>
      <c r="AI21" s="65"/>
    </row>
    <row r="22" spans="1:35" s="13" customFormat="1" ht="15" customHeight="1" x14ac:dyDescent="0.2">
      <c r="A22" s="66">
        <f t="shared" si="4"/>
        <v>16</v>
      </c>
      <c r="B22" s="67" t="s">
        <v>240</v>
      </c>
      <c r="C22" s="68" t="s">
        <v>241</v>
      </c>
      <c r="D22" s="51">
        <v>2</v>
      </c>
      <c r="E22" s="51">
        <v>1</v>
      </c>
      <c r="F22" s="51">
        <v>1</v>
      </c>
      <c r="G22" s="51">
        <v>1</v>
      </c>
      <c r="H22" s="51">
        <v>1</v>
      </c>
      <c r="I22" s="52" t="s">
        <v>232</v>
      </c>
      <c r="J22" s="69">
        <v>35674</v>
      </c>
      <c r="K22" s="70" t="s">
        <v>82</v>
      </c>
      <c r="L22" s="81" t="s">
        <v>242</v>
      </c>
      <c r="M22" s="71">
        <v>0</v>
      </c>
      <c r="N22" s="72" t="s">
        <v>116</v>
      </c>
      <c r="O22" s="81" t="s">
        <v>206</v>
      </c>
      <c r="P22" s="74">
        <f t="shared" ca="1" si="0"/>
        <v>18</v>
      </c>
      <c r="Q22" s="75">
        <f t="shared" ca="1" si="1"/>
        <v>3</v>
      </c>
      <c r="R22" s="74">
        <f t="shared" ca="1" si="2"/>
        <v>49</v>
      </c>
      <c r="S22" s="83">
        <v>24608</v>
      </c>
      <c r="T22" s="84" t="s">
        <v>86</v>
      </c>
      <c r="U22" s="76" t="s">
        <v>243</v>
      </c>
      <c r="V22" s="84" t="s">
        <v>244</v>
      </c>
      <c r="W22" s="85" t="s">
        <v>245</v>
      </c>
      <c r="X22" s="84" t="s">
        <v>246</v>
      </c>
      <c r="Y22" s="84" t="s">
        <v>247</v>
      </c>
      <c r="Z22" s="77" t="s">
        <v>90</v>
      </c>
      <c r="AA22" s="84"/>
      <c r="AB22" s="70" t="s">
        <v>145</v>
      </c>
      <c r="AC22" s="86" t="s">
        <v>248</v>
      </c>
      <c r="AD22" s="77" t="s">
        <v>93</v>
      </c>
      <c r="AE22" s="84" t="s">
        <v>94</v>
      </c>
      <c r="AF22" s="77" t="s">
        <v>249</v>
      </c>
      <c r="AG22" s="84" t="s">
        <v>96</v>
      </c>
      <c r="AH22" s="79" t="str">
        <f t="shared" si="3"/>
        <v>Taman Pondok Jati AL / 12-28/6-Geluran-Sepanjang-Sidoarjo</v>
      </c>
      <c r="AI22" s="65"/>
    </row>
    <row r="23" spans="1:35" s="13" customFormat="1" ht="15" customHeight="1" x14ac:dyDescent="0.2">
      <c r="A23" s="66">
        <f t="shared" si="4"/>
        <v>17</v>
      </c>
      <c r="B23" s="67" t="s">
        <v>250</v>
      </c>
      <c r="C23" s="68" t="s">
        <v>251</v>
      </c>
      <c r="D23" s="51">
        <v>5</v>
      </c>
      <c r="E23" s="51">
        <v>3</v>
      </c>
      <c r="F23" s="51">
        <v>1</v>
      </c>
      <c r="G23" s="51">
        <v>1</v>
      </c>
      <c r="H23" s="51">
        <v>1</v>
      </c>
      <c r="I23" s="52" t="s">
        <v>252</v>
      </c>
      <c r="J23" s="69">
        <v>35674</v>
      </c>
      <c r="K23" s="70" t="s">
        <v>82</v>
      </c>
      <c r="L23" s="81" t="s">
        <v>214</v>
      </c>
      <c r="M23" s="71">
        <v>6</v>
      </c>
      <c r="N23" s="72" t="s">
        <v>116</v>
      </c>
      <c r="O23" s="73" t="s">
        <v>101</v>
      </c>
      <c r="P23" s="74">
        <f t="shared" ca="1" si="0"/>
        <v>18</v>
      </c>
      <c r="Q23" s="75">
        <f t="shared" ca="1" si="1"/>
        <v>3</v>
      </c>
      <c r="R23" s="74">
        <f t="shared" ca="1" si="2"/>
        <v>44</v>
      </c>
      <c r="S23" s="76">
        <v>26210</v>
      </c>
      <c r="T23" s="77" t="s">
        <v>86</v>
      </c>
      <c r="U23" s="76" t="s">
        <v>253</v>
      </c>
      <c r="V23" s="77" t="s">
        <v>254</v>
      </c>
      <c r="W23" s="78" t="s">
        <v>255</v>
      </c>
      <c r="X23" s="77" t="s">
        <v>256</v>
      </c>
      <c r="Y23" s="77" t="s">
        <v>256</v>
      </c>
      <c r="Z23" s="77" t="s">
        <v>86</v>
      </c>
      <c r="AA23" s="77"/>
      <c r="AB23" s="77" t="s">
        <v>146</v>
      </c>
      <c r="AC23" s="78"/>
      <c r="AD23" s="77" t="s">
        <v>93</v>
      </c>
      <c r="AE23" s="77" t="s">
        <v>257</v>
      </c>
      <c r="AF23" s="77" t="s">
        <v>258</v>
      </c>
      <c r="AG23" s="77" t="s">
        <v>96</v>
      </c>
      <c r="AH23" s="79" t="str">
        <f t="shared" si="3"/>
        <v>Jl. Kedungdoro 12 / 1-2/11-Sawahan-Sawahan-Surabaya</v>
      </c>
      <c r="AI23" s="65"/>
    </row>
    <row r="24" spans="1:35" s="13" customFormat="1" ht="15" customHeight="1" x14ac:dyDescent="0.2">
      <c r="A24" s="66">
        <f t="shared" si="4"/>
        <v>18</v>
      </c>
      <c r="B24" s="67" t="s">
        <v>259</v>
      </c>
      <c r="C24" s="68" t="s">
        <v>260</v>
      </c>
      <c r="D24" s="51">
        <v>6</v>
      </c>
      <c r="E24" s="51">
        <v>6</v>
      </c>
      <c r="F24" s="51">
        <v>1</v>
      </c>
      <c r="G24" s="51">
        <v>2</v>
      </c>
      <c r="H24" s="51">
        <v>8</v>
      </c>
      <c r="I24" s="52" t="s">
        <v>99</v>
      </c>
      <c r="J24" s="69">
        <v>35724</v>
      </c>
      <c r="K24" s="70" t="s">
        <v>82</v>
      </c>
      <c r="L24" s="81" t="s">
        <v>9290</v>
      </c>
      <c r="M24" s="71">
        <v>13</v>
      </c>
      <c r="N24" s="72" t="s">
        <v>84</v>
      </c>
      <c r="O24" s="73" t="s">
        <v>85</v>
      </c>
      <c r="P24" s="74">
        <f t="shared" ca="1" si="0"/>
        <v>18</v>
      </c>
      <c r="Q24" s="75">
        <f t="shared" ca="1" si="1"/>
        <v>2</v>
      </c>
      <c r="R24" s="74">
        <f t="shared" ca="1" si="2"/>
        <v>44</v>
      </c>
      <c r="S24" s="76">
        <v>26177</v>
      </c>
      <c r="T24" s="77" t="s">
        <v>261</v>
      </c>
      <c r="U24" s="76" t="s">
        <v>262</v>
      </c>
      <c r="V24" s="77" t="s">
        <v>263</v>
      </c>
      <c r="W24" s="82" t="s">
        <v>264</v>
      </c>
      <c r="X24" s="77" t="s">
        <v>265</v>
      </c>
      <c r="Y24" s="77" t="s">
        <v>256</v>
      </c>
      <c r="Z24" s="77" t="s">
        <v>261</v>
      </c>
      <c r="AA24" s="77"/>
      <c r="AB24" s="70" t="s">
        <v>145</v>
      </c>
      <c r="AC24" s="78" t="s">
        <v>266</v>
      </c>
      <c r="AD24" s="77" t="s">
        <v>93</v>
      </c>
      <c r="AE24" s="77" t="s">
        <v>267</v>
      </c>
      <c r="AF24" s="77" t="s">
        <v>268</v>
      </c>
      <c r="AG24" s="77" t="s">
        <v>96</v>
      </c>
      <c r="AH24" s="79" t="str">
        <f t="shared" si="3"/>
        <v>Jl. Kajang 37-2/1-Kajang-Sawahan-Madiun</v>
      </c>
      <c r="AI24" s="65"/>
    </row>
    <row r="25" spans="1:35" s="13" customFormat="1" ht="15" customHeight="1" x14ac:dyDescent="0.2">
      <c r="A25" s="66">
        <f t="shared" si="4"/>
        <v>19</v>
      </c>
      <c r="B25" s="67" t="s">
        <v>269</v>
      </c>
      <c r="C25" s="68" t="s">
        <v>270</v>
      </c>
      <c r="D25" s="51">
        <v>2</v>
      </c>
      <c r="E25" s="51">
        <v>1</v>
      </c>
      <c r="F25" s="51">
        <v>3</v>
      </c>
      <c r="G25" s="51">
        <v>1</v>
      </c>
      <c r="H25" s="51">
        <v>5</v>
      </c>
      <c r="I25" s="52" t="s">
        <v>232</v>
      </c>
      <c r="J25" s="69">
        <v>35808</v>
      </c>
      <c r="K25" s="70" t="s">
        <v>82</v>
      </c>
      <c r="L25" s="71" t="s">
        <v>271</v>
      </c>
      <c r="M25" s="71">
        <v>2</v>
      </c>
      <c r="N25" s="72" t="s">
        <v>116</v>
      </c>
      <c r="O25" s="73" t="s">
        <v>101</v>
      </c>
      <c r="P25" s="74">
        <f t="shared" ca="1" si="0"/>
        <v>17</v>
      </c>
      <c r="Q25" s="75">
        <f t="shared" ca="1" si="1"/>
        <v>11</v>
      </c>
      <c r="R25" s="74">
        <f t="shared" ca="1" si="2"/>
        <v>39</v>
      </c>
      <c r="S25" s="76">
        <v>27949</v>
      </c>
      <c r="T25" s="77" t="s">
        <v>146</v>
      </c>
      <c r="U25" s="76" t="s">
        <v>272</v>
      </c>
      <c r="V25" s="77" t="s">
        <v>273</v>
      </c>
      <c r="W25" s="78" t="s">
        <v>274</v>
      </c>
      <c r="X25" s="77" t="s">
        <v>275</v>
      </c>
      <c r="Y25" s="77" t="s">
        <v>276</v>
      </c>
      <c r="Z25" s="77" t="s">
        <v>146</v>
      </c>
      <c r="AA25" s="77"/>
      <c r="AB25" s="77" t="s">
        <v>91</v>
      </c>
      <c r="AC25" s="78"/>
      <c r="AD25" s="77" t="s">
        <v>121</v>
      </c>
      <c r="AE25" s="77" t="s">
        <v>277</v>
      </c>
      <c r="AF25" s="77" t="s">
        <v>178</v>
      </c>
      <c r="AG25" s="77" t="s">
        <v>96</v>
      </c>
      <c r="AH25" s="79" t="str">
        <f t="shared" si="3"/>
        <v>Pandean 8-1/6-Pandean-Rembang-Pasuruan</v>
      </c>
      <c r="AI25" s="65"/>
    </row>
    <row r="26" spans="1:35" s="13" customFormat="1" ht="15" customHeight="1" x14ac:dyDescent="0.2">
      <c r="A26" s="66">
        <f t="shared" si="4"/>
        <v>20</v>
      </c>
      <c r="B26" s="67" t="s">
        <v>278</v>
      </c>
      <c r="C26" s="68" t="s">
        <v>279</v>
      </c>
      <c r="D26" s="51">
        <v>2</v>
      </c>
      <c r="E26" s="51">
        <v>1</v>
      </c>
      <c r="F26" s="51">
        <v>3</v>
      </c>
      <c r="G26" s="51">
        <v>1</v>
      </c>
      <c r="H26" s="51">
        <v>5</v>
      </c>
      <c r="I26" s="52" t="s">
        <v>232</v>
      </c>
      <c r="J26" s="69">
        <v>35808</v>
      </c>
      <c r="K26" s="70" t="s">
        <v>82</v>
      </c>
      <c r="L26" s="71" t="s">
        <v>271</v>
      </c>
      <c r="M26" s="71">
        <v>2</v>
      </c>
      <c r="N26" s="72" t="s">
        <v>116</v>
      </c>
      <c r="O26" s="73" t="s">
        <v>85</v>
      </c>
      <c r="P26" s="74">
        <f t="shared" ca="1" si="0"/>
        <v>17</v>
      </c>
      <c r="Q26" s="75">
        <f t="shared" ca="1" si="1"/>
        <v>11</v>
      </c>
      <c r="R26" s="74">
        <f t="shared" ca="1" si="2"/>
        <v>40</v>
      </c>
      <c r="S26" s="76">
        <v>27859</v>
      </c>
      <c r="T26" s="77" t="s">
        <v>146</v>
      </c>
      <c r="U26" s="76" t="s">
        <v>280</v>
      </c>
      <c r="V26" s="77" t="s">
        <v>281</v>
      </c>
      <c r="W26" s="78" t="s">
        <v>282</v>
      </c>
      <c r="X26" s="77" t="s">
        <v>283</v>
      </c>
      <c r="Y26" s="77" t="s">
        <v>284</v>
      </c>
      <c r="Z26" s="77" t="s">
        <v>146</v>
      </c>
      <c r="AA26" s="77" t="s">
        <v>281</v>
      </c>
      <c r="AB26" s="77" t="s">
        <v>146</v>
      </c>
      <c r="AC26" s="78"/>
      <c r="AD26" s="77" t="s">
        <v>121</v>
      </c>
      <c r="AE26" s="77" t="s">
        <v>285</v>
      </c>
      <c r="AF26" s="77" t="s">
        <v>286</v>
      </c>
      <c r="AG26" s="77" t="s">
        <v>96</v>
      </c>
      <c r="AH26" s="79" t="str">
        <f t="shared" si="3"/>
        <v>Glatik Timur-05/05-Glagah Sari-Sukorejo-Pasuruan</v>
      </c>
      <c r="AI26" s="65"/>
    </row>
    <row r="27" spans="1:35" s="13" customFormat="1" ht="15" customHeight="1" x14ac:dyDescent="0.2">
      <c r="A27" s="66">
        <f t="shared" si="4"/>
        <v>21</v>
      </c>
      <c r="B27" s="67" t="s">
        <v>287</v>
      </c>
      <c r="C27" s="68" t="s">
        <v>288</v>
      </c>
      <c r="D27" s="51">
        <v>3</v>
      </c>
      <c r="E27" s="51">
        <v>2</v>
      </c>
      <c r="F27" s="51">
        <v>1</v>
      </c>
      <c r="G27" s="51">
        <v>1</v>
      </c>
      <c r="H27" s="51">
        <v>1</v>
      </c>
      <c r="I27" s="52" t="s">
        <v>81</v>
      </c>
      <c r="J27" s="69">
        <v>35842</v>
      </c>
      <c r="K27" s="70" t="s">
        <v>82</v>
      </c>
      <c r="L27" s="81" t="s">
        <v>289</v>
      </c>
      <c r="M27" s="71">
        <v>7</v>
      </c>
      <c r="N27" s="72" t="s">
        <v>84</v>
      </c>
      <c r="O27" s="73" t="s">
        <v>140</v>
      </c>
      <c r="P27" s="74">
        <f t="shared" ca="1" si="0"/>
        <v>17</v>
      </c>
      <c r="Q27" s="75">
        <f t="shared" ca="1" si="1"/>
        <v>10</v>
      </c>
      <c r="R27" s="74">
        <f t="shared" ca="1" si="2"/>
        <v>40</v>
      </c>
      <c r="S27" s="76">
        <v>27767</v>
      </c>
      <c r="T27" s="77" t="s">
        <v>86</v>
      </c>
      <c r="U27" s="76" t="s">
        <v>290</v>
      </c>
      <c r="V27" s="77" t="s">
        <v>291</v>
      </c>
      <c r="W27" s="78" t="s">
        <v>227</v>
      </c>
      <c r="X27" s="77" t="s">
        <v>292</v>
      </c>
      <c r="Y27" s="77" t="s">
        <v>293</v>
      </c>
      <c r="Z27" s="77" t="s">
        <v>86</v>
      </c>
      <c r="AA27" s="77"/>
      <c r="AB27" s="77" t="s">
        <v>86</v>
      </c>
      <c r="AC27" s="78" t="s">
        <v>294</v>
      </c>
      <c r="AD27" s="77" t="s">
        <v>295</v>
      </c>
      <c r="AE27" s="77" t="s">
        <v>94</v>
      </c>
      <c r="AF27" s="77" t="s">
        <v>296</v>
      </c>
      <c r="AG27" s="77" t="s">
        <v>96</v>
      </c>
      <c r="AH27" s="79" t="str">
        <f t="shared" si="3"/>
        <v>Jl. Rungkut Harapan A-3-1/2-Rungkut-Kalirungkut-Surabaya</v>
      </c>
      <c r="AI27" s="65"/>
    </row>
    <row r="28" spans="1:35" s="13" customFormat="1" ht="15" customHeight="1" x14ac:dyDescent="0.2">
      <c r="A28" s="66">
        <f t="shared" si="4"/>
        <v>22</v>
      </c>
      <c r="B28" s="67" t="s">
        <v>297</v>
      </c>
      <c r="C28" s="68" t="s">
        <v>298</v>
      </c>
      <c r="D28" s="51">
        <v>6</v>
      </c>
      <c r="E28" s="51">
        <v>3</v>
      </c>
      <c r="F28" s="51">
        <v>3</v>
      </c>
      <c r="G28" s="51">
        <v>2</v>
      </c>
      <c r="H28" s="51">
        <v>3</v>
      </c>
      <c r="I28" s="52" t="s">
        <v>152</v>
      </c>
      <c r="J28" s="69">
        <v>35851</v>
      </c>
      <c r="K28" s="70" t="s">
        <v>82</v>
      </c>
      <c r="L28" s="71" t="s">
        <v>299</v>
      </c>
      <c r="M28" s="71">
        <v>3</v>
      </c>
      <c r="N28" s="72" t="s">
        <v>116</v>
      </c>
      <c r="O28" s="73" t="s">
        <v>140</v>
      </c>
      <c r="P28" s="74">
        <f t="shared" ca="1" si="0"/>
        <v>17</v>
      </c>
      <c r="Q28" s="75">
        <f t="shared" ca="1" si="1"/>
        <v>10</v>
      </c>
      <c r="R28" s="74">
        <f t="shared" ca="1" si="2"/>
        <v>36</v>
      </c>
      <c r="S28" s="76">
        <v>29128</v>
      </c>
      <c r="T28" s="77" t="s">
        <v>146</v>
      </c>
      <c r="U28" s="76" t="s">
        <v>300</v>
      </c>
      <c r="V28" s="77" t="s">
        <v>301</v>
      </c>
      <c r="W28" s="78" t="s">
        <v>264</v>
      </c>
      <c r="X28" s="77" t="s">
        <v>302</v>
      </c>
      <c r="Y28" s="77" t="s">
        <v>276</v>
      </c>
      <c r="Z28" s="77" t="s">
        <v>146</v>
      </c>
      <c r="AA28" s="77" t="s">
        <v>301</v>
      </c>
      <c r="AB28" s="77" t="s">
        <v>91</v>
      </c>
      <c r="AC28" s="78"/>
      <c r="AD28" s="77" t="s">
        <v>303</v>
      </c>
      <c r="AE28" s="77" t="s">
        <v>304</v>
      </c>
      <c r="AF28" s="77"/>
      <c r="AG28" s="77" t="s">
        <v>96</v>
      </c>
      <c r="AH28" s="79" t="str">
        <f t="shared" si="3"/>
        <v>Ds. Nganglang-2/1-Oro Ombo Kulon-Rembang-Pasuruan</v>
      </c>
      <c r="AI28" s="65"/>
    </row>
    <row r="29" spans="1:35" s="13" customFormat="1" ht="15" customHeight="1" x14ac:dyDescent="0.2">
      <c r="A29" s="66">
        <f t="shared" si="4"/>
        <v>23</v>
      </c>
      <c r="B29" s="67" t="s">
        <v>305</v>
      </c>
      <c r="C29" s="68" t="s">
        <v>306</v>
      </c>
      <c r="D29" s="51">
        <v>2</v>
      </c>
      <c r="E29" s="51">
        <v>1</v>
      </c>
      <c r="F29" s="51">
        <v>3</v>
      </c>
      <c r="G29" s="51">
        <v>1</v>
      </c>
      <c r="H29" s="51">
        <v>2</v>
      </c>
      <c r="I29" s="52" t="s">
        <v>232</v>
      </c>
      <c r="J29" s="69">
        <v>35856</v>
      </c>
      <c r="K29" s="70" t="s">
        <v>82</v>
      </c>
      <c r="L29" s="71" t="s">
        <v>233</v>
      </c>
      <c r="M29" s="71">
        <v>2</v>
      </c>
      <c r="N29" s="72" t="s">
        <v>116</v>
      </c>
      <c r="O29" s="73" t="s">
        <v>101</v>
      </c>
      <c r="P29" s="74">
        <f t="shared" ca="1" si="0"/>
        <v>17</v>
      </c>
      <c r="Q29" s="75">
        <f t="shared" ca="1" si="1"/>
        <v>9</v>
      </c>
      <c r="R29" s="74">
        <f t="shared" ca="1" si="2"/>
        <v>53</v>
      </c>
      <c r="S29" s="76">
        <v>22947</v>
      </c>
      <c r="T29" s="77" t="s">
        <v>146</v>
      </c>
      <c r="U29" s="76" t="s">
        <v>307</v>
      </c>
      <c r="V29" s="77" t="s">
        <v>308</v>
      </c>
      <c r="W29" s="78" t="s">
        <v>192</v>
      </c>
      <c r="X29" s="77" t="s">
        <v>309</v>
      </c>
      <c r="Y29" s="77" t="s">
        <v>309</v>
      </c>
      <c r="Z29" s="77" t="s">
        <v>146</v>
      </c>
      <c r="AA29" s="77" t="s">
        <v>308</v>
      </c>
      <c r="AB29" s="77" t="s">
        <v>146</v>
      </c>
      <c r="AC29" s="78"/>
      <c r="AD29" s="77" t="s">
        <v>121</v>
      </c>
      <c r="AE29" s="77" t="s">
        <v>310</v>
      </c>
      <c r="AF29" s="77" t="s">
        <v>178</v>
      </c>
      <c r="AG29" s="77" t="s">
        <v>96</v>
      </c>
      <c r="AH29" s="79" t="str">
        <f t="shared" si="3"/>
        <v>Ds. Cukurgondang-3/1-Grati-Grati-Pasuruan</v>
      </c>
      <c r="AI29" s="65"/>
    </row>
    <row r="30" spans="1:35" s="13" customFormat="1" ht="15" customHeight="1" x14ac:dyDescent="0.2">
      <c r="A30" s="66">
        <f t="shared" si="4"/>
        <v>24</v>
      </c>
      <c r="B30" s="67" t="s">
        <v>311</v>
      </c>
      <c r="C30" s="68" t="s">
        <v>312</v>
      </c>
      <c r="D30" s="51">
        <v>6</v>
      </c>
      <c r="E30" s="51">
        <v>4</v>
      </c>
      <c r="F30" s="51">
        <v>4</v>
      </c>
      <c r="G30" s="51">
        <v>4</v>
      </c>
      <c r="H30" s="51">
        <v>1</v>
      </c>
      <c r="I30" s="52" t="s">
        <v>213</v>
      </c>
      <c r="J30" s="69">
        <v>35872</v>
      </c>
      <c r="K30" s="70" t="s">
        <v>82</v>
      </c>
      <c r="L30" s="71" t="s">
        <v>115</v>
      </c>
      <c r="M30" s="71">
        <v>5</v>
      </c>
      <c r="N30" s="72" t="s">
        <v>116</v>
      </c>
      <c r="O30" s="73" t="s">
        <v>101</v>
      </c>
      <c r="P30" s="74">
        <f t="shared" ca="1" si="0"/>
        <v>17</v>
      </c>
      <c r="Q30" s="75">
        <f t="shared" ca="1" si="1"/>
        <v>9</v>
      </c>
      <c r="R30" s="74">
        <f t="shared" ca="1" si="2"/>
        <v>42</v>
      </c>
      <c r="S30" s="76">
        <v>27136</v>
      </c>
      <c r="T30" s="77" t="s">
        <v>146</v>
      </c>
      <c r="U30" s="76" t="s">
        <v>313</v>
      </c>
      <c r="V30" s="77" t="s">
        <v>314</v>
      </c>
      <c r="W30" s="78" t="s">
        <v>315</v>
      </c>
      <c r="X30" s="77" t="s">
        <v>316</v>
      </c>
      <c r="Y30" s="77" t="s">
        <v>91</v>
      </c>
      <c r="Z30" s="77" t="s">
        <v>146</v>
      </c>
      <c r="AA30" s="77" t="s">
        <v>314</v>
      </c>
      <c r="AB30" s="77" t="s">
        <v>91</v>
      </c>
      <c r="AC30" s="78"/>
      <c r="AD30" s="77" t="s">
        <v>121</v>
      </c>
      <c r="AE30" s="77" t="s">
        <v>317</v>
      </c>
      <c r="AF30" s="77" t="s">
        <v>178</v>
      </c>
      <c r="AG30" s="77" t="s">
        <v>96</v>
      </c>
      <c r="AH30" s="79" t="str">
        <f t="shared" si="3"/>
        <v>Bunut Kidul 1-1/4-Pejangkungan-Bangil-Pasuruan</v>
      </c>
      <c r="AI30" s="65"/>
    </row>
    <row r="31" spans="1:35" s="13" customFormat="1" ht="15" customHeight="1" x14ac:dyDescent="0.2">
      <c r="A31" s="66">
        <f t="shared" si="4"/>
        <v>25</v>
      </c>
      <c r="B31" s="67" t="s">
        <v>318</v>
      </c>
      <c r="C31" s="68" t="s">
        <v>319</v>
      </c>
      <c r="D31" s="51">
        <v>6</v>
      </c>
      <c r="E31" s="51">
        <v>2</v>
      </c>
      <c r="F31" s="51">
        <v>2</v>
      </c>
      <c r="G31" s="51">
        <v>4</v>
      </c>
      <c r="H31" s="51">
        <v>2</v>
      </c>
      <c r="I31" s="52" t="s">
        <v>181</v>
      </c>
      <c r="J31" s="69">
        <v>35872</v>
      </c>
      <c r="K31" s="70" t="s">
        <v>82</v>
      </c>
      <c r="L31" s="71" t="s">
        <v>139</v>
      </c>
      <c r="M31" s="71">
        <v>4</v>
      </c>
      <c r="N31" s="72" t="s">
        <v>84</v>
      </c>
      <c r="O31" s="73" t="s">
        <v>140</v>
      </c>
      <c r="P31" s="74">
        <f t="shared" ca="1" si="0"/>
        <v>17</v>
      </c>
      <c r="Q31" s="75">
        <f t="shared" ca="1" si="1"/>
        <v>9</v>
      </c>
      <c r="R31" s="74">
        <f t="shared" ca="1" si="2"/>
        <v>38</v>
      </c>
      <c r="S31" s="76">
        <v>28547</v>
      </c>
      <c r="T31" s="77" t="s">
        <v>146</v>
      </c>
      <c r="U31" s="76" t="s">
        <v>320</v>
      </c>
      <c r="V31" s="77" t="s">
        <v>321</v>
      </c>
      <c r="W31" s="78" t="s">
        <v>227</v>
      </c>
      <c r="X31" s="77" t="s">
        <v>322</v>
      </c>
      <c r="Y31" s="77" t="s">
        <v>322</v>
      </c>
      <c r="Z31" s="77" t="s">
        <v>146</v>
      </c>
      <c r="AA31" s="77" t="s">
        <v>323</v>
      </c>
      <c r="AB31" s="77" t="s">
        <v>146</v>
      </c>
      <c r="AC31" s="78"/>
      <c r="AD31" s="77" t="s">
        <v>121</v>
      </c>
      <c r="AE31" s="77" t="s">
        <v>324</v>
      </c>
      <c r="AF31" s="77" t="s">
        <v>149</v>
      </c>
      <c r="AG31" s="77" t="s">
        <v>96</v>
      </c>
      <c r="AH31" s="79" t="str">
        <f t="shared" si="3"/>
        <v>JL. Rejoso Lor 22-1/2-Rejoso-Rejoso-Pasuruan</v>
      </c>
      <c r="AI31" s="65"/>
    </row>
    <row r="32" spans="1:35" s="13" customFormat="1" ht="15" customHeight="1" x14ac:dyDescent="0.2">
      <c r="A32" s="66">
        <f t="shared" si="4"/>
        <v>26</v>
      </c>
      <c r="B32" s="67" t="s">
        <v>325</v>
      </c>
      <c r="C32" s="68" t="s">
        <v>326</v>
      </c>
      <c r="D32" s="51">
        <v>5</v>
      </c>
      <c r="E32" s="51">
        <v>4</v>
      </c>
      <c r="F32" s="51">
        <v>1</v>
      </c>
      <c r="G32" s="51">
        <v>1</v>
      </c>
      <c r="H32" s="51">
        <v>1</v>
      </c>
      <c r="I32" s="52" t="s">
        <v>327</v>
      </c>
      <c r="J32" s="69">
        <v>35877</v>
      </c>
      <c r="K32" s="70" t="s">
        <v>82</v>
      </c>
      <c r="L32" s="71" t="s">
        <v>127</v>
      </c>
      <c r="M32" s="71">
        <v>5</v>
      </c>
      <c r="N32" s="72" t="s">
        <v>84</v>
      </c>
      <c r="O32" s="73" t="s">
        <v>101</v>
      </c>
      <c r="P32" s="74">
        <f t="shared" ca="1" si="0"/>
        <v>17</v>
      </c>
      <c r="Q32" s="75">
        <f t="shared" ca="1" si="1"/>
        <v>9</v>
      </c>
      <c r="R32" s="74">
        <f t="shared" ca="1" si="2"/>
        <v>38</v>
      </c>
      <c r="S32" s="76">
        <v>28435</v>
      </c>
      <c r="T32" s="77" t="s">
        <v>91</v>
      </c>
      <c r="U32" s="76" t="s">
        <v>328</v>
      </c>
      <c r="V32" s="77" t="s">
        <v>329</v>
      </c>
      <c r="W32" s="78" t="s">
        <v>330</v>
      </c>
      <c r="X32" s="77" t="s">
        <v>275</v>
      </c>
      <c r="Y32" s="77" t="s">
        <v>91</v>
      </c>
      <c r="Z32" s="77" t="s">
        <v>146</v>
      </c>
      <c r="AA32" s="77" t="s">
        <v>331</v>
      </c>
      <c r="AB32" s="77" t="s">
        <v>91</v>
      </c>
      <c r="AC32" s="78" t="s">
        <v>332</v>
      </c>
      <c r="AD32" s="77" t="s">
        <v>121</v>
      </c>
      <c r="AE32" s="77" t="s">
        <v>195</v>
      </c>
      <c r="AF32" s="77" t="s">
        <v>136</v>
      </c>
      <c r="AG32" s="77" t="s">
        <v>96</v>
      </c>
      <c r="AH32" s="79" t="str">
        <f t="shared" si="3"/>
        <v>Jl. Pandean Kidul 316-3/5-Pandean-Bangil-Pasuruan</v>
      </c>
      <c r="AI32" s="65"/>
    </row>
    <row r="33" spans="1:35" s="13" customFormat="1" ht="15" customHeight="1" x14ac:dyDescent="0.2">
      <c r="A33" s="66">
        <f t="shared" si="4"/>
        <v>27</v>
      </c>
      <c r="B33" s="67" t="s">
        <v>333</v>
      </c>
      <c r="C33" s="68" t="s">
        <v>334</v>
      </c>
      <c r="D33" s="51">
        <v>2</v>
      </c>
      <c r="E33" s="51">
        <v>1</v>
      </c>
      <c r="F33" s="51">
        <v>3</v>
      </c>
      <c r="G33" s="51">
        <v>1</v>
      </c>
      <c r="H33" s="51">
        <v>2</v>
      </c>
      <c r="I33" s="52" t="s">
        <v>232</v>
      </c>
      <c r="J33" s="69">
        <v>35879</v>
      </c>
      <c r="K33" s="70" t="s">
        <v>82</v>
      </c>
      <c r="L33" s="71" t="s">
        <v>233</v>
      </c>
      <c r="M33" s="71">
        <v>2</v>
      </c>
      <c r="N33" s="72" t="s">
        <v>116</v>
      </c>
      <c r="O33" s="73" t="s">
        <v>206</v>
      </c>
      <c r="P33" s="74">
        <f t="shared" ca="1" si="0"/>
        <v>17</v>
      </c>
      <c r="Q33" s="75">
        <f t="shared" ca="1" si="1"/>
        <v>9</v>
      </c>
      <c r="R33" s="74">
        <f t="shared" ca="1" si="2"/>
        <v>44</v>
      </c>
      <c r="S33" s="76">
        <v>26194</v>
      </c>
      <c r="T33" s="77" t="s">
        <v>90</v>
      </c>
      <c r="U33" s="76" t="s">
        <v>335</v>
      </c>
      <c r="V33" s="77" t="s">
        <v>336</v>
      </c>
      <c r="W33" s="78" t="s">
        <v>337</v>
      </c>
      <c r="X33" s="77" t="s">
        <v>338</v>
      </c>
      <c r="Y33" s="77" t="s">
        <v>90</v>
      </c>
      <c r="Z33" s="77" t="s">
        <v>90</v>
      </c>
      <c r="AA33" s="77"/>
      <c r="AB33" s="77" t="s">
        <v>146</v>
      </c>
      <c r="AC33" s="78"/>
      <c r="AD33" s="77" t="s">
        <v>303</v>
      </c>
      <c r="AE33" s="77" t="s">
        <v>339</v>
      </c>
      <c r="AF33" s="77"/>
      <c r="AG33" s="77" t="s">
        <v>96</v>
      </c>
      <c r="AH33" s="79" t="str">
        <f t="shared" si="3"/>
        <v>DS. Sidokerto-6/3-Sidokerto-Sidoarjo-Sidoarjo</v>
      </c>
      <c r="AI33" s="65"/>
    </row>
    <row r="34" spans="1:35" s="13" customFormat="1" ht="15" customHeight="1" x14ac:dyDescent="0.2">
      <c r="A34" s="66">
        <f t="shared" si="4"/>
        <v>28</v>
      </c>
      <c r="B34" s="67" t="s">
        <v>340</v>
      </c>
      <c r="C34" s="68" t="s">
        <v>341</v>
      </c>
      <c r="D34" s="51">
        <v>2</v>
      </c>
      <c r="E34" s="51">
        <v>1</v>
      </c>
      <c r="F34" s="51">
        <v>3</v>
      </c>
      <c r="G34" s="51">
        <v>1</v>
      </c>
      <c r="H34" s="51">
        <v>5</v>
      </c>
      <c r="I34" s="52" t="s">
        <v>232</v>
      </c>
      <c r="J34" s="69">
        <v>35886</v>
      </c>
      <c r="K34" s="70" t="s">
        <v>82</v>
      </c>
      <c r="L34" s="71" t="s">
        <v>271</v>
      </c>
      <c r="M34" s="71">
        <v>2</v>
      </c>
      <c r="N34" s="72" t="s">
        <v>116</v>
      </c>
      <c r="O34" s="73" t="s">
        <v>101</v>
      </c>
      <c r="P34" s="74">
        <f t="shared" ca="1" si="0"/>
        <v>17</v>
      </c>
      <c r="Q34" s="75">
        <f t="shared" ca="1" si="1"/>
        <v>8</v>
      </c>
      <c r="R34" s="74">
        <f t="shared" ca="1" si="2"/>
        <v>44</v>
      </c>
      <c r="S34" s="76">
        <v>26268</v>
      </c>
      <c r="T34" s="77" t="s">
        <v>146</v>
      </c>
      <c r="U34" s="76" t="s">
        <v>342</v>
      </c>
      <c r="V34" s="77" t="s">
        <v>343</v>
      </c>
      <c r="W34" s="78" t="s">
        <v>344</v>
      </c>
      <c r="X34" s="77" t="s">
        <v>345</v>
      </c>
      <c r="Y34" s="77" t="s">
        <v>276</v>
      </c>
      <c r="Z34" s="77" t="s">
        <v>146</v>
      </c>
      <c r="AA34" s="77" t="s">
        <v>343</v>
      </c>
      <c r="AB34" s="77" t="s">
        <v>91</v>
      </c>
      <c r="AC34" s="78"/>
      <c r="AD34" s="77" t="s">
        <v>121</v>
      </c>
      <c r="AE34" s="77" t="s">
        <v>346</v>
      </c>
      <c r="AF34" s="77"/>
      <c r="AG34" s="77" t="s">
        <v>96</v>
      </c>
      <c r="AH34" s="79" t="str">
        <f t="shared" si="3"/>
        <v>Dsn. Ketapan-2/8-Ketapan-Rembang-Pasuruan</v>
      </c>
      <c r="AI34" s="65"/>
    </row>
    <row r="35" spans="1:35" s="13" customFormat="1" ht="15" customHeight="1" x14ac:dyDescent="0.2">
      <c r="A35" s="66">
        <f t="shared" si="4"/>
        <v>29</v>
      </c>
      <c r="B35" s="67" t="s">
        <v>347</v>
      </c>
      <c r="C35" s="68" t="s">
        <v>348</v>
      </c>
      <c r="D35" s="51">
        <v>6</v>
      </c>
      <c r="E35" s="51">
        <v>2</v>
      </c>
      <c r="F35" s="51">
        <v>2</v>
      </c>
      <c r="G35" s="51">
        <v>4</v>
      </c>
      <c r="H35" s="51">
        <v>5</v>
      </c>
      <c r="I35" s="52" t="s">
        <v>181</v>
      </c>
      <c r="J35" s="69">
        <v>35894</v>
      </c>
      <c r="K35" s="70" t="s">
        <v>82</v>
      </c>
      <c r="L35" s="71" t="s">
        <v>299</v>
      </c>
      <c r="M35" s="71">
        <v>3</v>
      </c>
      <c r="N35" s="72" t="s">
        <v>84</v>
      </c>
      <c r="O35" s="73" t="s">
        <v>101</v>
      </c>
      <c r="P35" s="74">
        <f t="shared" ca="1" si="0"/>
        <v>17</v>
      </c>
      <c r="Q35" s="75">
        <f t="shared" ca="1" si="1"/>
        <v>8</v>
      </c>
      <c r="R35" s="74">
        <f t="shared" ca="1" si="2"/>
        <v>38</v>
      </c>
      <c r="S35" s="76">
        <v>28615</v>
      </c>
      <c r="T35" s="80" t="s">
        <v>146</v>
      </c>
      <c r="U35" s="76" t="s">
        <v>349</v>
      </c>
      <c r="V35" s="80" t="s">
        <v>350</v>
      </c>
      <c r="W35" s="78" t="s">
        <v>351</v>
      </c>
      <c r="X35" s="80" t="s">
        <v>352</v>
      </c>
      <c r="Y35" s="80" t="s">
        <v>353</v>
      </c>
      <c r="Z35" s="80" t="s">
        <v>146</v>
      </c>
      <c r="AA35" s="80"/>
      <c r="AB35" s="77" t="s">
        <v>91</v>
      </c>
      <c r="AC35" s="78"/>
      <c r="AD35" s="77" t="s">
        <v>121</v>
      </c>
      <c r="AE35" s="80" t="s">
        <v>324</v>
      </c>
      <c r="AF35" s="77" t="s">
        <v>149</v>
      </c>
      <c r="AG35" s="80" t="s">
        <v>96</v>
      </c>
      <c r="AH35" s="79" t="str">
        <f t="shared" si="3"/>
        <v>Jl. Gajah Mada 124-3/4-Kebonsari-Purworejo-Pasuruan</v>
      </c>
      <c r="AI35" s="65"/>
    </row>
    <row r="36" spans="1:35" s="13" customFormat="1" ht="15" customHeight="1" x14ac:dyDescent="0.2">
      <c r="A36" s="66">
        <f t="shared" si="4"/>
        <v>30</v>
      </c>
      <c r="B36" s="67" t="s">
        <v>354</v>
      </c>
      <c r="C36" s="68" t="s">
        <v>355</v>
      </c>
      <c r="D36" s="51">
        <v>4</v>
      </c>
      <c r="E36" s="51">
        <v>3</v>
      </c>
      <c r="F36" s="51">
        <v>1</v>
      </c>
      <c r="G36" s="51">
        <v>1</v>
      </c>
      <c r="H36" s="51">
        <v>5</v>
      </c>
      <c r="I36" s="52" t="s">
        <v>114</v>
      </c>
      <c r="J36" s="69">
        <v>35898</v>
      </c>
      <c r="K36" s="70" t="s">
        <v>82</v>
      </c>
      <c r="L36" s="71" t="s">
        <v>139</v>
      </c>
      <c r="M36" s="71">
        <v>4</v>
      </c>
      <c r="N36" s="72" t="s">
        <v>116</v>
      </c>
      <c r="O36" s="73" t="s">
        <v>101</v>
      </c>
      <c r="P36" s="74">
        <f t="shared" ca="1" si="0"/>
        <v>17</v>
      </c>
      <c r="Q36" s="75">
        <f t="shared" ca="1" si="1"/>
        <v>8</v>
      </c>
      <c r="R36" s="74">
        <f t="shared" ca="1" si="2"/>
        <v>38</v>
      </c>
      <c r="S36" s="76">
        <v>28367</v>
      </c>
      <c r="T36" s="80" t="s">
        <v>146</v>
      </c>
      <c r="U36" s="76" t="s">
        <v>356</v>
      </c>
      <c r="V36" s="80" t="s">
        <v>357</v>
      </c>
      <c r="W36" s="78" t="s">
        <v>264</v>
      </c>
      <c r="X36" s="80" t="s">
        <v>358</v>
      </c>
      <c r="Y36" s="77" t="s">
        <v>358</v>
      </c>
      <c r="Z36" s="80" t="s">
        <v>146</v>
      </c>
      <c r="AA36" s="80" t="s">
        <v>357</v>
      </c>
      <c r="AB36" s="77" t="s">
        <v>91</v>
      </c>
      <c r="AC36" s="78"/>
      <c r="AD36" s="77" t="s">
        <v>121</v>
      </c>
      <c r="AE36" s="80" t="s">
        <v>359</v>
      </c>
      <c r="AF36" s="77" t="s">
        <v>136</v>
      </c>
      <c r="AG36" s="80" t="s">
        <v>159</v>
      </c>
      <c r="AH36" s="79" t="str">
        <f t="shared" si="3"/>
        <v>Jl. Letjen.Suprapto IV / 1-2/1-Bugul Kidul-Bugul Kidul-Pasuruan</v>
      </c>
      <c r="AI36" s="65"/>
    </row>
    <row r="37" spans="1:35" s="13" customFormat="1" ht="15" customHeight="1" x14ac:dyDescent="0.2">
      <c r="A37" s="66">
        <f t="shared" si="4"/>
        <v>31</v>
      </c>
      <c r="B37" s="67" t="s">
        <v>360</v>
      </c>
      <c r="C37" s="68" t="s">
        <v>361</v>
      </c>
      <c r="D37" s="51">
        <v>6</v>
      </c>
      <c r="E37" s="51">
        <v>3</v>
      </c>
      <c r="F37" s="51">
        <v>3</v>
      </c>
      <c r="G37" s="51">
        <v>3</v>
      </c>
      <c r="H37" s="51">
        <v>1</v>
      </c>
      <c r="I37" s="52" t="s">
        <v>152</v>
      </c>
      <c r="J37" s="69">
        <v>35903</v>
      </c>
      <c r="K37" s="70" t="s">
        <v>82</v>
      </c>
      <c r="L37" s="71" t="s">
        <v>115</v>
      </c>
      <c r="M37" s="71">
        <v>5</v>
      </c>
      <c r="N37" s="72" t="s">
        <v>116</v>
      </c>
      <c r="O37" s="73" t="s">
        <v>101</v>
      </c>
      <c r="P37" s="74">
        <f t="shared" ca="1" si="0"/>
        <v>17</v>
      </c>
      <c r="Q37" s="75">
        <f t="shared" ca="1" si="1"/>
        <v>8</v>
      </c>
      <c r="R37" s="74">
        <f t="shared" ca="1" si="2"/>
        <v>38</v>
      </c>
      <c r="S37" s="76">
        <v>28636</v>
      </c>
      <c r="T37" s="80" t="s">
        <v>146</v>
      </c>
      <c r="U37" s="76" t="s">
        <v>362</v>
      </c>
      <c r="V37" s="80" t="s">
        <v>363</v>
      </c>
      <c r="W37" s="78" t="s">
        <v>227</v>
      </c>
      <c r="X37" s="80" t="s">
        <v>364</v>
      </c>
      <c r="Y37" s="80" t="s">
        <v>276</v>
      </c>
      <c r="Z37" s="80" t="s">
        <v>146</v>
      </c>
      <c r="AA37" s="80" t="s">
        <v>363</v>
      </c>
      <c r="AB37" s="77" t="s">
        <v>91</v>
      </c>
      <c r="AC37" s="78"/>
      <c r="AD37" s="77" t="s">
        <v>121</v>
      </c>
      <c r="AE37" s="80" t="s">
        <v>365</v>
      </c>
      <c r="AF37" s="77" t="s">
        <v>149</v>
      </c>
      <c r="AG37" s="80" t="s">
        <v>96</v>
      </c>
      <c r="AH37" s="79" t="str">
        <f t="shared" si="3"/>
        <v>Jl. Raya Pekoren 20-1/2-Pekoren-Rembang-Pasuruan</v>
      </c>
      <c r="AI37" s="65"/>
    </row>
    <row r="38" spans="1:35" s="13" customFormat="1" ht="15" customHeight="1" x14ac:dyDescent="0.2">
      <c r="A38" s="66">
        <f t="shared" si="4"/>
        <v>32</v>
      </c>
      <c r="B38" s="67" t="s">
        <v>366</v>
      </c>
      <c r="C38" s="68" t="s">
        <v>367</v>
      </c>
      <c r="D38" s="51">
        <v>2</v>
      </c>
      <c r="E38" s="51">
        <v>1</v>
      </c>
      <c r="F38" s="51">
        <v>3</v>
      </c>
      <c r="G38" s="51">
        <v>1</v>
      </c>
      <c r="H38" s="51">
        <v>2</v>
      </c>
      <c r="I38" s="52" t="s">
        <v>232</v>
      </c>
      <c r="J38" s="69">
        <v>35907</v>
      </c>
      <c r="K38" s="70" t="s">
        <v>82</v>
      </c>
      <c r="L38" s="71" t="s">
        <v>233</v>
      </c>
      <c r="M38" s="71">
        <v>2</v>
      </c>
      <c r="N38" s="72" t="s">
        <v>116</v>
      </c>
      <c r="O38" s="73" t="s">
        <v>206</v>
      </c>
      <c r="P38" s="74">
        <f t="shared" ca="1" si="0"/>
        <v>17</v>
      </c>
      <c r="Q38" s="75">
        <f t="shared" ca="1" si="1"/>
        <v>8</v>
      </c>
      <c r="R38" s="74">
        <f t="shared" ca="1" si="2"/>
        <v>51</v>
      </c>
      <c r="S38" s="76">
        <v>23540</v>
      </c>
      <c r="T38" s="77" t="s">
        <v>86</v>
      </c>
      <c r="U38" s="76" t="s">
        <v>368</v>
      </c>
      <c r="V38" s="77" t="s">
        <v>369</v>
      </c>
      <c r="W38" s="78" t="s">
        <v>370</v>
      </c>
      <c r="X38" s="77" t="s">
        <v>371</v>
      </c>
      <c r="Y38" s="77" t="s">
        <v>372</v>
      </c>
      <c r="Z38" s="77" t="s">
        <v>90</v>
      </c>
      <c r="AA38" s="77"/>
      <c r="AB38" s="77" t="s">
        <v>91</v>
      </c>
      <c r="AC38" s="78"/>
      <c r="AD38" s="77" t="s">
        <v>121</v>
      </c>
      <c r="AE38" s="77" t="s">
        <v>373</v>
      </c>
      <c r="AF38" s="77" t="s">
        <v>374</v>
      </c>
      <c r="AG38" s="77" t="s">
        <v>96</v>
      </c>
      <c r="AH38" s="79" t="str">
        <f t="shared" si="3"/>
        <v>Jl. R. Wijaya 67-1/5-Sawotratap-Gedangan-Sidoarjo</v>
      </c>
      <c r="AI38" s="65"/>
    </row>
    <row r="39" spans="1:35" s="13" customFormat="1" ht="15" customHeight="1" x14ac:dyDescent="0.2">
      <c r="A39" s="66">
        <f t="shared" si="4"/>
        <v>33</v>
      </c>
      <c r="B39" s="67" t="s">
        <v>375</v>
      </c>
      <c r="C39" s="68" t="s">
        <v>376</v>
      </c>
      <c r="D39" s="51">
        <v>6</v>
      </c>
      <c r="E39" s="51">
        <v>2</v>
      </c>
      <c r="F39" s="51">
        <v>2</v>
      </c>
      <c r="G39" s="51">
        <v>4</v>
      </c>
      <c r="H39" s="51">
        <v>3</v>
      </c>
      <c r="I39" s="52" t="s">
        <v>181</v>
      </c>
      <c r="J39" s="69">
        <v>35914</v>
      </c>
      <c r="K39" s="70" t="s">
        <v>82</v>
      </c>
      <c r="L39" s="71" t="s">
        <v>115</v>
      </c>
      <c r="M39" s="71">
        <v>5</v>
      </c>
      <c r="N39" s="72" t="s">
        <v>84</v>
      </c>
      <c r="O39" s="73" t="s">
        <v>101</v>
      </c>
      <c r="P39" s="74">
        <f t="shared" ca="1" si="0"/>
        <v>17</v>
      </c>
      <c r="Q39" s="75">
        <f t="shared" ca="1" si="1"/>
        <v>8</v>
      </c>
      <c r="R39" s="74">
        <f t="shared" ca="1" si="2"/>
        <v>37</v>
      </c>
      <c r="S39" s="76">
        <v>28836</v>
      </c>
      <c r="T39" s="77" t="s">
        <v>163</v>
      </c>
      <c r="U39" s="76" t="s">
        <v>377</v>
      </c>
      <c r="V39" s="77" t="s">
        <v>378</v>
      </c>
      <c r="W39" s="78" t="s">
        <v>209</v>
      </c>
      <c r="X39" s="77" t="s">
        <v>379</v>
      </c>
      <c r="Y39" s="77" t="s">
        <v>91</v>
      </c>
      <c r="Z39" s="77" t="s">
        <v>146</v>
      </c>
      <c r="AA39" s="77"/>
      <c r="AB39" s="77" t="s">
        <v>91</v>
      </c>
      <c r="AC39" s="78"/>
      <c r="AD39" s="77" t="s">
        <v>121</v>
      </c>
      <c r="AE39" s="77" t="s">
        <v>195</v>
      </c>
      <c r="AF39" s="77" t="s">
        <v>178</v>
      </c>
      <c r="AG39" s="77" t="s">
        <v>96</v>
      </c>
      <c r="AH39" s="79" t="str">
        <f t="shared" si="3"/>
        <v>Jl. Kolursari 28-B-1/3-Kolursari-Bangil-Pasuruan</v>
      </c>
      <c r="AI39" s="65"/>
    </row>
    <row r="40" spans="1:35" s="13" customFormat="1" ht="15" customHeight="1" x14ac:dyDescent="0.2">
      <c r="A40" s="66">
        <f t="shared" si="4"/>
        <v>34</v>
      </c>
      <c r="B40" s="67" t="s">
        <v>380</v>
      </c>
      <c r="C40" s="68" t="s">
        <v>381</v>
      </c>
      <c r="D40" s="51">
        <v>6</v>
      </c>
      <c r="E40" s="51">
        <v>2</v>
      </c>
      <c r="F40" s="51">
        <v>2</v>
      </c>
      <c r="G40" s="51">
        <v>5</v>
      </c>
      <c r="H40" s="51">
        <v>2</v>
      </c>
      <c r="I40" s="52" t="s">
        <v>181</v>
      </c>
      <c r="J40" s="69">
        <v>35914</v>
      </c>
      <c r="K40" s="70" t="s">
        <v>82</v>
      </c>
      <c r="L40" s="71" t="s">
        <v>139</v>
      </c>
      <c r="M40" s="71">
        <v>4</v>
      </c>
      <c r="N40" s="72" t="s">
        <v>116</v>
      </c>
      <c r="O40" s="73" t="s">
        <v>140</v>
      </c>
      <c r="P40" s="74">
        <f t="shared" ca="1" si="0"/>
        <v>17</v>
      </c>
      <c r="Q40" s="75">
        <f t="shared" ca="1" si="1"/>
        <v>8</v>
      </c>
      <c r="R40" s="74">
        <f t="shared" ca="1" si="2"/>
        <v>39</v>
      </c>
      <c r="S40" s="76">
        <v>28255</v>
      </c>
      <c r="T40" s="77" t="s">
        <v>146</v>
      </c>
      <c r="U40" s="76" t="s">
        <v>382</v>
      </c>
      <c r="V40" s="77" t="s">
        <v>323</v>
      </c>
      <c r="W40" s="78" t="s">
        <v>383</v>
      </c>
      <c r="X40" s="77" t="s">
        <v>384</v>
      </c>
      <c r="Y40" s="77" t="s">
        <v>91</v>
      </c>
      <c r="Z40" s="77" t="s">
        <v>146</v>
      </c>
      <c r="AA40" s="77" t="s">
        <v>323</v>
      </c>
      <c r="AB40" s="77" t="s">
        <v>91</v>
      </c>
      <c r="AC40" s="78"/>
      <c r="AD40" s="77" t="s">
        <v>121</v>
      </c>
      <c r="AE40" s="77" t="s">
        <v>365</v>
      </c>
      <c r="AF40" s="77" t="s">
        <v>385</v>
      </c>
      <c r="AG40" s="77" t="s">
        <v>96</v>
      </c>
      <c r="AH40" s="79" t="str">
        <f t="shared" si="3"/>
        <v>Jl. Kartini 4-4/8-Latek-Bangil-Pasuruan</v>
      </c>
      <c r="AI40" s="65"/>
    </row>
    <row r="41" spans="1:35" s="13" customFormat="1" ht="15" customHeight="1" x14ac:dyDescent="0.2">
      <c r="A41" s="66">
        <f t="shared" si="4"/>
        <v>35</v>
      </c>
      <c r="B41" s="67" t="s">
        <v>386</v>
      </c>
      <c r="C41" s="68" t="s">
        <v>387</v>
      </c>
      <c r="D41" s="51">
        <v>6</v>
      </c>
      <c r="E41" s="51">
        <v>3</v>
      </c>
      <c r="F41" s="51">
        <v>4</v>
      </c>
      <c r="G41" s="51">
        <v>7</v>
      </c>
      <c r="H41" s="51">
        <v>3</v>
      </c>
      <c r="I41" s="52" t="s">
        <v>152</v>
      </c>
      <c r="J41" s="69">
        <v>35914</v>
      </c>
      <c r="K41" s="70" t="s">
        <v>82</v>
      </c>
      <c r="L41" s="71" t="s">
        <v>299</v>
      </c>
      <c r="M41" s="71">
        <v>3</v>
      </c>
      <c r="N41" s="72" t="s">
        <v>84</v>
      </c>
      <c r="O41" s="73" t="s">
        <v>101</v>
      </c>
      <c r="P41" s="74">
        <f t="shared" ca="1" si="0"/>
        <v>17</v>
      </c>
      <c r="Q41" s="75">
        <f t="shared" ca="1" si="1"/>
        <v>8</v>
      </c>
      <c r="R41" s="74">
        <f t="shared" ca="1" si="2"/>
        <v>36</v>
      </c>
      <c r="S41" s="76">
        <v>29028</v>
      </c>
      <c r="T41" s="77" t="s">
        <v>146</v>
      </c>
      <c r="U41" s="76" t="s">
        <v>388</v>
      </c>
      <c r="V41" s="77" t="s">
        <v>389</v>
      </c>
      <c r="W41" s="78" t="s">
        <v>119</v>
      </c>
      <c r="X41" s="77" t="s">
        <v>390</v>
      </c>
      <c r="Y41" s="77" t="s">
        <v>391</v>
      </c>
      <c r="Z41" s="77" t="s">
        <v>146</v>
      </c>
      <c r="AA41" s="77"/>
      <c r="AB41" s="77" t="s">
        <v>91</v>
      </c>
      <c r="AC41" s="78"/>
      <c r="AD41" s="77" t="s">
        <v>121</v>
      </c>
      <c r="AE41" s="77" t="s">
        <v>392</v>
      </c>
      <c r="AF41" s="77" t="s">
        <v>393</v>
      </c>
      <c r="AG41" s="77" t="s">
        <v>96</v>
      </c>
      <c r="AH41" s="79" t="str">
        <f t="shared" si="3"/>
        <v>Jl. Hasanudin 84 / 59-2/2-Karanganyar-Gading Rejo-Pasuruan</v>
      </c>
      <c r="AI41" s="65"/>
    </row>
    <row r="42" spans="1:35" s="13" customFormat="1" ht="15" customHeight="1" x14ac:dyDescent="0.2">
      <c r="A42" s="66">
        <f t="shared" si="4"/>
        <v>36</v>
      </c>
      <c r="B42" s="67" t="s">
        <v>394</v>
      </c>
      <c r="C42" s="68" t="s">
        <v>395</v>
      </c>
      <c r="D42" s="51">
        <v>6</v>
      </c>
      <c r="E42" s="51">
        <v>3</v>
      </c>
      <c r="F42" s="51">
        <v>4</v>
      </c>
      <c r="G42" s="51">
        <v>7</v>
      </c>
      <c r="H42" s="51">
        <v>2</v>
      </c>
      <c r="I42" s="52" t="s">
        <v>152</v>
      </c>
      <c r="J42" s="69">
        <v>35919</v>
      </c>
      <c r="K42" s="70" t="s">
        <v>82</v>
      </c>
      <c r="L42" s="71" t="s">
        <v>299</v>
      </c>
      <c r="M42" s="71">
        <v>3</v>
      </c>
      <c r="N42" s="72" t="s">
        <v>84</v>
      </c>
      <c r="O42" s="73" t="s">
        <v>101</v>
      </c>
      <c r="P42" s="74">
        <f t="shared" ca="1" si="0"/>
        <v>17</v>
      </c>
      <c r="Q42" s="75">
        <f t="shared" ca="1" si="1"/>
        <v>7</v>
      </c>
      <c r="R42" s="74">
        <f t="shared" ca="1" si="2"/>
        <v>37</v>
      </c>
      <c r="S42" s="76">
        <v>28710</v>
      </c>
      <c r="T42" s="77" t="s">
        <v>146</v>
      </c>
      <c r="U42" s="76" t="s">
        <v>396</v>
      </c>
      <c r="V42" s="77" t="s">
        <v>397</v>
      </c>
      <c r="W42" s="82" t="s">
        <v>209</v>
      </c>
      <c r="X42" s="77" t="s">
        <v>398</v>
      </c>
      <c r="Y42" s="77" t="s">
        <v>353</v>
      </c>
      <c r="Z42" s="77" t="s">
        <v>146</v>
      </c>
      <c r="AA42" s="77"/>
      <c r="AB42" s="77" t="s">
        <v>91</v>
      </c>
      <c r="AC42" s="78"/>
      <c r="AD42" s="77" t="s">
        <v>121</v>
      </c>
      <c r="AE42" s="77" t="s">
        <v>399</v>
      </c>
      <c r="AF42" s="77" t="s">
        <v>178</v>
      </c>
      <c r="AG42" s="77" t="s">
        <v>96</v>
      </c>
      <c r="AH42" s="79" t="str">
        <f t="shared" si="3"/>
        <v>Jl. Dewi Sartika II / 250-1/3-Bangilan-Purworejo-Pasuruan</v>
      </c>
      <c r="AI42" s="65"/>
    </row>
    <row r="43" spans="1:35" s="13" customFormat="1" ht="15" customHeight="1" x14ac:dyDescent="0.2">
      <c r="A43" s="66">
        <f t="shared" si="4"/>
        <v>37</v>
      </c>
      <c r="B43" s="67" t="s">
        <v>400</v>
      </c>
      <c r="C43" s="68" t="s">
        <v>401</v>
      </c>
      <c r="D43" s="51">
        <v>6</v>
      </c>
      <c r="E43" s="51">
        <v>4</v>
      </c>
      <c r="F43" s="51">
        <v>2</v>
      </c>
      <c r="G43" s="51" t="s">
        <v>9294</v>
      </c>
      <c r="H43" s="51">
        <v>1</v>
      </c>
      <c r="I43" s="52" t="s">
        <v>213</v>
      </c>
      <c r="J43" s="69">
        <v>35933</v>
      </c>
      <c r="K43" s="70" t="s">
        <v>82</v>
      </c>
      <c r="L43" s="71" t="s">
        <v>139</v>
      </c>
      <c r="M43" s="71">
        <v>4</v>
      </c>
      <c r="N43" s="72" t="s">
        <v>84</v>
      </c>
      <c r="O43" s="73" t="s">
        <v>101</v>
      </c>
      <c r="P43" s="74">
        <f t="shared" ca="1" si="0"/>
        <v>17</v>
      </c>
      <c r="Q43" s="75">
        <f t="shared" ca="1" si="1"/>
        <v>7</v>
      </c>
      <c r="R43" s="74">
        <f t="shared" ca="1" si="2"/>
        <v>37</v>
      </c>
      <c r="S43" s="76">
        <v>28846</v>
      </c>
      <c r="T43" s="77" t="s">
        <v>146</v>
      </c>
      <c r="U43" s="76" t="s">
        <v>402</v>
      </c>
      <c r="V43" s="77" t="s">
        <v>403</v>
      </c>
      <c r="W43" s="82" t="s">
        <v>209</v>
      </c>
      <c r="X43" s="77" t="s">
        <v>404</v>
      </c>
      <c r="Y43" s="77" t="s">
        <v>284</v>
      </c>
      <c r="Z43" s="77" t="s">
        <v>146</v>
      </c>
      <c r="AA43" s="77"/>
      <c r="AB43" s="77" t="s">
        <v>146</v>
      </c>
      <c r="AC43" s="78"/>
      <c r="AD43" s="77" t="s">
        <v>121</v>
      </c>
      <c r="AE43" s="77" t="s">
        <v>405</v>
      </c>
      <c r="AF43" s="77" t="s">
        <v>406</v>
      </c>
      <c r="AG43" s="77" t="s">
        <v>96</v>
      </c>
      <c r="AH43" s="79" t="str">
        <f t="shared" si="3"/>
        <v>Jl. Sukorejo Samping Masjid-1/3-Glagahsari-Sukorejo-Pasuruan</v>
      </c>
      <c r="AI43" s="65"/>
    </row>
    <row r="44" spans="1:35" s="13" customFormat="1" ht="15" customHeight="1" x14ac:dyDescent="0.2">
      <c r="A44" s="66">
        <f t="shared" si="4"/>
        <v>38</v>
      </c>
      <c r="B44" s="67" t="s">
        <v>407</v>
      </c>
      <c r="C44" s="68" t="s">
        <v>408</v>
      </c>
      <c r="D44" s="51">
        <v>6</v>
      </c>
      <c r="E44" s="51">
        <v>4</v>
      </c>
      <c r="F44" s="51">
        <v>2</v>
      </c>
      <c r="G44" s="51" t="s">
        <v>9295</v>
      </c>
      <c r="H44" s="51">
        <v>1</v>
      </c>
      <c r="I44" s="52" t="s">
        <v>213</v>
      </c>
      <c r="J44" s="69">
        <v>35933</v>
      </c>
      <c r="K44" s="70" t="s">
        <v>82</v>
      </c>
      <c r="L44" s="71" t="s">
        <v>139</v>
      </c>
      <c r="M44" s="71">
        <v>4</v>
      </c>
      <c r="N44" s="72" t="s">
        <v>84</v>
      </c>
      <c r="O44" s="73" t="s">
        <v>153</v>
      </c>
      <c r="P44" s="74">
        <f t="shared" ca="1" si="0"/>
        <v>17</v>
      </c>
      <c r="Q44" s="75">
        <f t="shared" ca="1" si="1"/>
        <v>7</v>
      </c>
      <c r="R44" s="74">
        <f t="shared" ca="1" si="2"/>
        <v>37</v>
      </c>
      <c r="S44" s="76">
        <v>28642</v>
      </c>
      <c r="T44" s="77" t="s">
        <v>146</v>
      </c>
      <c r="U44" s="76" t="s">
        <v>409</v>
      </c>
      <c r="V44" s="77" t="s">
        <v>410</v>
      </c>
      <c r="W44" s="78" t="s">
        <v>227</v>
      </c>
      <c r="X44" s="77" t="s">
        <v>411</v>
      </c>
      <c r="Y44" s="77" t="s">
        <v>91</v>
      </c>
      <c r="Z44" s="77" t="s">
        <v>146</v>
      </c>
      <c r="AA44" s="77"/>
      <c r="AB44" s="77" t="s">
        <v>91</v>
      </c>
      <c r="AC44" s="78"/>
      <c r="AD44" s="77" t="s">
        <v>121</v>
      </c>
      <c r="AE44" s="77" t="s">
        <v>412</v>
      </c>
      <c r="AF44" s="77" t="s">
        <v>413</v>
      </c>
      <c r="AG44" s="77" t="s">
        <v>96</v>
      </c>
      <c r="AH44" s="79" t="str">
        <f t="shared" si="3"/>
        <v>Jl. Rambutan-1/2-Pesanggrahan-Bangil-Pasuruan</v>
      </c>
      <c r="AI44" s="65"/>
    </row>
    <row r="45" spans="1:35" s="13" customFormat="1" ht="15" customHeight="1" x14ac:dyDescent="0.2">
      <c r="A45" s="66">
        <f t="shared" si="4"/>
        <v>39</v>
      </c>
      <c r="B45" s="67" t="s">
        <v>414</v>
      </c>
      <c r="C45" s="68" t="s">
        <v>415</v>
      </c>
      <c r="D45" s="51">
        <v>6</v>
      </c>
      <c r="E45" s="51">
        <v>4</v>
      </c>
      <c r="F45" s="51">
        <v>2</v>
      </c>
      <c r="G45" s="51">
        <v>9</v>
      </c>
      <c r="H45" s="51">
        <v>2</v>
      </c>
      <c r="I45" s="52" t="s">
        <v>213</v>
      </c>
      <c r="J45" s="69">
        <v>35933</v>
      </c>
      <c r="K45" s="70" t="s">
        <v>82</v>
      </c>
      <c r="L45" s="81" t="s">
        <v>139</v>
      </c>
      <c r="M45" s="81">
        <v>4</v>
      </c>
      <c r="N45" s="72" t="s">
        <v>116</v>
      </c>
      <c r="O45" s="73" t="s">
        <v>101</v>
      </c>
      <c r="P45" s="74">
        <f t="shared" ca="1" si="0"/>
        <v>17</v>
      </c>
      <c r="Q45" s="75">
        <f t="shared" ca="1" si="1"/>
        <v>7</v>
      </c>
      <c r="R45" s="74">
        <f t="shared" ca="1" si="2"/>
        <v>37</v>
      </c>
      <c r="S45" s="76">
        <v>28878</v>
      </c>
      <c r="T45" s="77" t="s">
        <v>146</v>
      </c>
      <c r="U45" s="76" t="s">
        <v>416</v>
      </c>
      <c r="V45" s="77" t="s">
        <v>417</v>
      </c>
      <c r="W45" s="78" t="s">
        <v>119</v>
      </c>
      <c r="X45" s="77" t="s">
        <v>302</v>
      </c>
      <c r="Y45" s="77" t="s">
        <v>276</v>
      </c>
      <c r="Z45" s="77" t="s">
        <v>146</v>
      </c>
      <c r="AA45" s="77" t="s">
        <v>417</v>
      </c>
      <c r="AB45" s="77" t="s">
        <v>91</v>
      </c>
      <c r="AC45" s="78"/>
      <c r="AD45" s="77" t="s">
        <v>121</v>
      </c>
      <c r="AE45" s="77" t="s">
        <v>277</v>
      </c>
      <c r="AF45" s="77" t="s">
        <v>418</v>
      </c>
      <c r="AG45" s="77" t="s">
        <v>96</v>
      </c>
      <c r="AH45" s="79" t="str">
        <f t="shared" si="3"/>
        <v>Jl. Sukorejo 3-2/2-Oro Ombo Kulon-Rembang-Pasuruan</v>
      </c>
      <c r="AI45" s="65"/>
    </row>
    <row r="46" spans="1:35" s="13" customFormat="1" ht="15" customHeight="1" x14ac:dyDescent="0.2">
      <c r="A46" s="66">
        <f t="shared" si="4"/>
        <v>40</v>
      </c>
      <c r="B46" s="67" t="s">
        <v>419</v>
      </c>
      <c r="C46" s="68" t="s">
        <v>420</v>
      </c>
      <c r="D46" s="51">
        <v>6</v>
      </c>
      <c r="E46" s="51">
        <v>4</v>
      </c>
      <c r="F46" s="51">
        <v>4</v>
      </c>
      <c r="G46" s="51">
        <v>6</v>
      </c>
      <c r="H46" s="51">
        <v>2</v>
      </c>
      <c r="I46" s="52" t="s">
        <v>213</v>
      </c>
      <c r="J46" s="69">
        <v>35933</v>
      </c>
      <c r="K46" s="70" t="s">
        <v>82</v>
      </c>
      <c r="L46" s="71" t="s">
        <v>299</v>
      </c>
      <c r="M46" s="71">
        <v>3</v>
      </c>
      <c r="N46" s="72" t="s">
        <v>116</v>
      </c>
      <c r="O46" s="73" t="s">
        <v>140</v>
      </c>
      <c r="P46" s="74">
        <f t="shared" ca="1" si="0"/>
        <v>17</v>
      </c>
      <c r="Q46" s="75">
        <f t="shared" ca="1" si="1"/>
        <v>7</v>
      </c>
      <c r="R46" s="74">
        <f t="shared" ca="1" si="2"/>
        <v>37</v>
      </c>
      <c r="S46" s="76">
        <v>28833</v>
      </c>
      <c r="T46" s="77" t="s">
        <v>146</v>
      </c>
      <c r="U46" s="76" t="s">
        <v>421</v>
      </c>
      <c r="V46" s="77" t="s">
        <v>422</v>
      </c>
      <c r="W46" s="78" t="s">
        <v>192</v>
      </c>
      <c r="X46" s="77" t="s">
        <v>423</v>
      </c>
      <c r="Y46" s="77" t="s">
        <v>424</v>
      </c>
      <c r="Z46" s="77" t="s">
        <v>146</v>
      </c>
      <c r="AA46" s="77" t="s">
        <v>422</v>
      </c>
      <c r="AB46" s="77" t="s">
        <v>91</v>
      </c>
      <c r="AC46" s="78"/>
      <c r="AD46" s="77" t="s">
        <v>121</v>
      </c>
      <c r="AE46" s="77" t="s">
        <v>359</v>
      </c>
      <c r="AF46" s="77" t="s">
        <v>393</v>
      </c>
      <c r="AG46" s="77" t="s">
        <v>96</v>
      </c>
      <c r="AH46" s="79" t="str">
        <f t="shared" si="3"/>
        <v>Jl. Letjen.Suprapto-3/1-Kandangsapi-Bugul kidul-Pasuruan</v>
      </c>
      <c r="AI46" s="65"/>
    </row>
    <row r="47" spans="1:35" s="13" customFormat="1" ht="15" customHeight="1" x14ac:dyDescent="0.2">
      <c r="A47" s="66">
        <f t="shared" si="4"/>
        <v>41</v>
      </c>
      <c r="B47" s="67" t="s">
        <v>425</v>
      </c>
      <c r="C47" s="68" t="s">
        <v>426</v>
      </c>
      <c r="D47" s="51">
        <v>6</v>
      </c>
      <c r="E47" s="51">
        <v>2</v>
      </c>
      <c r="F47" s="51">
        <v>1</v>
      </c>
      <c r="G47" s="51">
        <v>1</v>
      </c>
      <c r="H47" s="51">
        <v>3</v>
      </c>
      <c r="I47" s="52" t="s">
        <v>181</v>
      </c>
      <c r="J47" s="69">
        <v>35940</v>
      </c>
      <c r="K47" s="70" t="s">
        <v>82</v>
      </c>
      <c r="L47" s="81" t="s">
        <v>9286</v>
      </c>
      <c r="M47" s="71">
        <v>8</v>
      </c>
      <c r="N47" s="72" t="s">
        <v>116</v>
      </c>
      <c r="O47" s="73" t="s">
        <v>101</v>
      </c>
      <c r="P47" s="74">
        <f t="shared" ca="1" si="0"/>
        <v>17</v>
      </c>
      <c r="Q47" s="75">
        <f t="shared" ca="1" si="1"/>
        <v>7</v>
      </c>
      <c r="R47" s="74">
        <f t="shared" ca="1" si="2"/>
        <v>38</v>
      </c>
      <c r="S47" s="76">
        <v>28607</v>
      </c>
      <c r="T47" s="77" t="s">
        <v>146</v>
      </c>
      <c r="U47" s="76" t="s">
        <v>427</v>
      </c>
      <c r="V47" s="77" t="s">
        <v>428</v>
      </c>
      <c r="W47" s="78"/>
      <c r="X47" s="77"/>
      <c r="Y47" s="77"/>
      <c r="Z47" s="77"/>
      <c r="AA47" s="77" t="s">
        <v>429</v>
      </c>
      <c r="AB47" s="77" t="s">
        <v>146</v>
      </c>
      <c r="AC47" s="78"/>
      <c r="AD47" s="77" t="s">
        <v>121</v>
      </c>
      <c r="AE47" s="77" t="s">
        <v>310</v>
      </c>
      <c r="AF47" s="77"/>
      <c r="AG47" s="77" t="s">
        <v>96</v>
      </c>
      <c r="AH47" s="79" t="str">
        <f t="shared" si="3"/>
        <v>Jl. Anggur 464, RT3 RW2, Kel. Kiduldalem, Bangil----</v>
      </c>
      <c r="AI47" s="65"/>
    </row>
    <row r="48" spans="1:35" s="13" customFormat="1" ht="15" customHeight="1" x14ac:dyDescent="0.2">
      <c r="A48" s="66">
        <f t="shared" si="4"/>
        <v>42</v>
      </c>
      <c r="B48" s="67" t="s">
        <v>430</v>
      </c>
      <c r="C48" s="68" t="s">
        <v>431</v>
      </c>
      <c r="D48" s="51">
        <v>6</v>
      </c>
      <c r="E48" s="51">
        <v>3</v>
      </c>
      <c r="F48" s="51">
        <v>4</v>
      </c>
      <c r="G48" s="51">
        <v>3</v>
      </c>
      <c r="H48" s="51">
        <v>2</v>
      </c>
      <c r="I48" s="52" t="s">
        <v>152</v>
      </c>
      <c r="J48" s="69">
        <v>35941</v>
      </c>
      <c r="K48" s="70" t="s">
        <v>82</v>
      </c>
      <c r="L48" s="123" t="s">
        <v>9291</v>
      </c>
      <c r="M48" s="71">
        <v>2</v>
      </c>
      <c r="N48" s="72" t="s">
        <v>84</v>
      </c>
      <c r="O48" s="73" t="s">
        <v>101</v>
      </c>
      <c r="P48" s="74">
        <f t="shared" ca="1" si="0"/>
        <v>17</v>
      </c>
      <c r="Q48" s="75">
        <f t="shared" ca="1" si="1"/>
        <v>7</v>
      </c>
      <c r="R48" s="74">
        <f t="shared" ca="1" si="2"/>
        <v>38</v>
      </c>
      <c r="S48" s="76">
        <v>28594</v>
      </c>
      <c r="T48" s="77" t="s">
        <v>146</v>
      </c>
      <c r="U48" s="76" t="s">
        <v>432</v>
      </c>
      <c r="V48" s="77" t="s">
        <v>433</v>
      </c>
      <c r="W48" s="82" t="s">
        <v>434</v>
      </c>
      <c r="X48" s="77" t="s">
        <v>435</v>
      </c>
      <c r="Y48" s="77" t="s">
        <v>424</v>
      </c>
      <c r="Z48" s="77" t="s">
        <v>146</v>
      </c>
      <c r="AA48" s="77"/>
      <c r="AB48" s="77" t="s">
        <v>146</v>
      </c>
      <c r="AC48" s="78"/>
      <c r="AD48" s="77" t="s">
        <v>121</v>
      </c>
      <c r="AE48" s="77" t="s">
        <v>436</v>
      </c>
      <c r="AF48" s="77" t="s">
        <v>385</v>
      </c>
      <c r="AG48" s="77" t="s">
        <v>96</v>
      </c>
      <c r="AH48" s="79" t="str">
        <f t="shared" si="3"/>
        <v>Jl. Dr.Wahidin S. 12 / A-23-2/4-Petamanan-Bugul kidul-Pasuruan</v>
      </c>
      <c r="AI48" s="65"/>
    </row>
    <row r="49" spans="1:35" s="13" customFormat="1" ht="15" customHeight="1" x14ac:dyDescent="0.2">
      <c r="A49" s="66">
        <f t="shared" si="4"/>
        <v>43</v>
      </c>
      <c r="B49" s="67" t="s">
        <v>437</v>
      </c>
      <c r="C49" s="68" t="s">
        <v>438</v>
      </c>
      <c r="D49" s="51">
        <v>6</v>
      </c>
      <c r="E49" s="51">
        <v>3</v>
      </c>
      <c r="F49" s="51">
        <v>4</v>
      </c>
      <c r="G49" s="51">
        <v>7</v>
      </c>
      <c r="H49" s="51">
        <v>2</v>
      </c>
      <c r="I49" s="52" t="s">
        <v>152</v>
      </c>
      <c r="J49" s="69">
        <v>35941</v>
      </c>
      <c r="K49" s="70" t="s">
        <v>82</v>
      </c>
      <c r="L49" s="71" t="s">
        <v>299</v>
      </c>
      <c r="M49" s="71">
        <v>3</v>
      </c>
      <c r="N49" s="72" t="s">
        <v>84</v>
      </c>
      <c r="O49" s="81" t="s">
        <v>101</v>
      </c>
      <c r="P49" s="74">
        <f t="shared" ca="1" si="0"/>
        <v>17</v>
      </c>
      <c r="Q49" s="75">
        <f t="shared" ca="1" si="1"/>
        <v>7</v>
      </c>
      <c r="R49" s="74">
        <f t="shared" ca="1" si="2"/>
        <v>39</v>
      </c>
      <c r="S49" s="76">
        <v>28038</v>
      </c>
      <c r="T49" s="77" t="s">
        <v>146</v>
      </c>
      <c r="U49" s="76" t="s">
        <v>439</v>
      </c>
      <c r="V49" s="77" t="s">
        <v>389</v>
      </c>
      <c r="W49" s="82" t="s">
        <v>119</v>
      </c>
      <c r="X49" s="77" t="s">
        <v>390</v>
      </c>
      <c r="Y49" s="77" t="s">
        <v>391</v>
      </c>
      <c r="Z49" s="77" t="s">
        <v>146</v>
      </c>
      <c r="AA49" s="77"/>
      <c r="AB49" s="77" t="s">
        <v>91</v>
      </c>
      <c r="AC49" s="78"/>
      <c r="AD49" s="77" t="s">
        <v>121</v>
      </c>
      <c r="AE49" s="77" t="s">
        <v>440</v>
      </c>
      <c r="AF49" s="77" t="s">
        <v>136</v>
      </c>
      <c r="AG49" s="77" t="s">
        <v>96</v>
      </c>
      <c r="AH49" s="79" t="str">
        <f t="shared" si="3"/>
        <v>Jl. Hasanudin 84 / 59-2/2-Karanganyar-Gading Rejo-Pasuruan</v>
      </c>
      <c r="AI49" s="65"/>
    </row>
    <row r="50" spans="1:35" s="13" customFormat="1" ht="15" customHeight="1" x14ac:dyDescent="0.2">
      <c r="A50" s="66">
        <f t="shared" si="4"/>
        <v>44</v>
      </c>
      <c r="B50" s="67" t="s">
        <v>441</v>
      </c>
      <c r="C50" s="68" t="s">
        <v>442</v>
      </c>
      <c r="D50" s="51">
        <v>2</v>
      </c>
      <c r="E50" s="51">
        <v>1</v>
      </c>
      <c r="F50" s="51">
        <v>3</v>
      </c>
      <c r="G50" s="51">
        <v>1</v>
      </c>
      <c r="H50" s="51">
        <v>5</v>
      </c>
      <c r="I50" s="52" t="s">
        <v>232</v>
      </c>
      <c r="J50" s="69">
        <v>35947</v>
      </c>
      <c r="K50" s="70" t="s">
        <v>82</v>
      </c>
      <c r="L50" s="71" t="s">
        <v>271</v>
      </c>
      <c r="M50" s="71">
        <v>2</v>
      </c>
      <c r="N50" s="72" t="s">
        <v>116</v>
      </c>
      <c r="O50" s="73" t="s">
        <v>101</v>
      </c>
      <c r="P50" s="74">
        <f t="shared" ca="1" si="0"/>
        <v>17</v>
      </c>
      <c r="Q50" s="75">
        <f t="shared" ca="1" si="1"/>
        <v>6</v>
      </c>
      <c r="R50" s="74">
        <f t="shared" ca="1" si="2"/>
        <v>39</v>
      </c>
      <c r="S50" s="76">
        <v>28208</v>
      </c>
      <c r="T50" s="77" t="s">
        <v>146</v>
      </c>
      <c r="U50" s="76" t="s">
        <v>443</v>
      </c>
      <c r="V50" s="77" t="s">
        <v>444</v>
      </c>
      <c r="W50" s="82" t="s">
        <v>351</v>
      </c>
      <c r="X50" s="77" t="s">
        <v>302</v>
      </c>
      <c r="Y50" s="77" t="s">
        <v>276</v>
      </c>
      <c r="Z50" s="77" t="s">
        <v>146</v>
      </c>
      <c r="AA50" s="77" t="s">
        <v>444</v>
      </c>
      <c r="AB50" s="77" t="s">
        <v>91</v>
      </c>
      <c r="AC50" s="78"/>
      <c r="AD50" s="77" t="s">
        <v>121</v>
      </c>
      <c r="AE50" s="77" t="s">
        <v>365</v>
      </c>
      <c r="AF50" s="77" t="s">
        <v>385</v>
      </c>
      <c r="AG50" s="77" t="s">
        <v>96</v>
      </c>
      <c r="AH50" s="79" t="str">
        <f t="shared" si="3"/>
        <v>Ds. Sukorejo-3/4-Oro Ombo Kulon-Rembang-Pasuruan</v>
      </c>
      <c r="AI50" s="65"/>
    </row>
    <row r="51" spans="1:35" s="13" customFormat="1" ht="15" customHeight="1" x14ac:dyDescent="0.2">
      <c r="A51" s="66">
        <f t="shared" si="4"/>
        <v>45</v>
      </c>
      <c r="B51" s="67" t="s">
        <v>445</v>
      </c>
      <c r="C51" s="68" t="s">
        <v>446</v>
      </c>
      <c r="D51" s="51">
        <v>6</v>
      </c>
      <c r="E51" s="51">
        <v>4</v>
      </c>
      <c r="F51" s="51">
        <v>4</v>
      </c>
      <c r="G51" s="51">
        <v>4</v>
      </c>
      <c r="H51" s="51">
        <v>2</v>
      </c>
      <c r="I51" s="52" t="s">
        <v>213</v>
      </c>
      <c r="J51" s="69">
        <v>35947</v>
      </c>
      <c r="K51" s="70" t="s">
        <v>82</v>
      </c>
      <c r="L51" s="71" t="s">
        <v>299</v>
      </c>
      <c r="M51" s="71">
        <v>3</v>
      </c>
      <c r="N51" s="72" t="s">
        <v>116</v>
      </c>
      <c r="O51" s="73" t="s">
        <v>140</v>
      </c>
      <c r="P51" s="74">
        <f t="shared" ca="1" si="0"/>
        <v>17</v>
      </c>
      <c r="Q51" s="75">
        <f t="shared" ca="1" si="1"/>
        <v>6</v>
      </c>
      <c r="R51" s="74">
        <f t="shared" ca="1" si="2"/>
        <v>37</v>
      </c>
      <c r="S51" s="76">
        <v>28739</v>
      </c>
      <c r="T51" s="77" t="s">
        <v>146</v>
      </c>
      <c r="U51" s="76" t="s">
        <v>447</v>
      </c>
      <c r="V51" s="77" t="s">
        <v>331</v>
      </c>
      <c r="W51" s="82" t="s">
        <v>192</v>
      </c>
      <c r="X51" s="77" t="s">
        <v>210</v>
      </c>
      <c r="Y51" s="77" t="s">
        <v>91</v>
      </c>
      <c r="Z51" s="77" t="s">
        <v>146</v>
      </c>
      <c r="AA51" s="77" t="s">
        <v>331</v>
      </c>
      <c r="AB51" s="77" t="s">
        <v>91</v>
      </c>
      <c r="AC51" s="78"/>
      <c r="AD51" s="77" t="s">
        <v>121</v>
      </c>
      <c r="AE51" s="77" t="s">
        <v>195</v>
      </c>
      <c r="AF51" s="77" t="s">
        <v>123</v>
      </c>
      <c r="AG51" s="77" t="s">
        <v>96</v>
      </c>
      <c r="AH51" s="79" t="str">
        <f t="shared" si="3"/>
        <v>Ds. Kalirejo-3/1-Kalirejo-Bangil-Pasuruan</v>
      </c>
      <c r="AI51" s="65"/>
    </row>
    <row r="52" spans="1:35" s="13" customFormat="1" ht="15" customHeight="1" x14ac:dyDescent="0.2">
      <c r="A52" s="66">
        <f t="shared" si="4"/>
        <v>46</v>
      </c>
      <c r="B52" s="67" t="s">
        <v>448</v>
      </c>
      <c r="C52" s="68" t="s">
        <v>449</v>
      </c>
      <c r="D52" s="51">
        <v>6</v>
      </c>
      <c r="E52" s="51">
        <v>4</v>
      </c>
      <c r="F52" s="51">
        <v>2</v>
      </c>
      <c r="G52" s="51">
        <v>6</v>
      </c>
      <c r="H52" s="51">
        <v>2</v>
      </c>
      <c r="I52" s="52" t="s">
        <v>213</v>
      </c>
      <c r="J52" s="69">
        <v>35947</v>
      </c>
      <c r="K52" s="70" t="s">
        <v>82</v>
      </c>
      <c r="L52" s="71" t="s">
        <v>299</v>
      </c>
      <c r="M52" s="71">
        <v>3</v>
      </c>
      <c r="N52" s="72" t="s">
        <v>84</v>
      </c>
      <c r="O52" s="73" t="s">
        <v>153</v>
      </c>
      <c r="P52" s="74">
        <f t="shared" ca="1" si="0"/>
        <v>17</v>
      </c>
      <c r="Q52" s="75">
        <f t="shared" ca="1" si="1"/>
        <v>6</v>
      </c>
      <c r="R52" s="74">
        <f t="shared" ca="1" si="2"/>
        <v>37</v>
      </c>
      <c r="S52" s="76">
        <v>28817</v>
      </c>
      <c r="T52" s="77" t="s">
        <v>146</v>
      </c>
      <c r="U52" s="76" t="s">
        <v>450</v>
      </c>
      <c r="V52" s="77" t="s">
        <v>451</v>
      </c>
      <c r="W52" s="82" t="s">
        <v>315</v>
      </c>
      <c r="X52" s="77" t="s">
        <v>452</v>
      </c>
      <c r="Y52" s="77" t="s">
        <v>91</v>
      </c>
      <c r="Z52" s="77" t="s">
        <v>146</v>
      </c>
      <c r="AA52" s="77"/>
      <c r="AB52" s="77" t="s">
        <v>91</v>
      </c>
      <c r="AC52" s="78"/>
      <c r="AD52" s="77" t="s">
        <v>121</v>
      </c>
      <c r="AE52" s="77" t="s">
        <v>195</v>
      </c>
      <c r="AF52" s="77" t="s">
        <v>393</v>
      </c>
      <c r="AG52" s="77" t="s">
        <v>96</v>
      </c>
      <c r="AH52" s="79" t="str">
        <f t="shared" si="3"/>
        <v>Jl. Kersikan II / 575-1/4-Kersikan-Bangil-Pasuruan</v>
      </c>
      <c r="AI52" s="65"/>
    </row>
    <row r="53" spans="1:35" s="13" customFormat="1" ht="15" customHeight="1" x14ac:dyDescent="0.2">
      <c r="A53" s="66">
        <f t="shared" si="4"/>
        <v>47</v>
      </c>
      <c r="B53" s="67" t="s">
        <v>453</v>
      </c>
      <c r="C53" s="68" t="s">
        <v>454</v>
      </c>
      <c r="D53" s="51">
        <v>6</v>
      </c>
      <c r="E53" s="51">
        <v>3</v>
      </c>
      <c r="F53" s="51">
        <v>3</v>
      </c>
      <c r="G53" s="51">
        <v>2</v>
      </c>
      <c r="H53" s="51">
        <v>2</v>
      </c>
      <c r="I53" s="52" t="s">
        <v>152</v>
      </c>
      <c r="J53" s="69">
        <v>35954</v>
      </c>
      <c r="K53" s="70" t="s">
        <v>82</v>
      </c>
      <c r="L53" s="71" t="s">
        <v>100</v>
      </c>
      <c r="M53" s="71">
        <v>6</v>
      </c>
      <c r="N53" s="72" t="s">
        <v>116</v>
      </c>
      <c r="O53" s="73" t="s">
        <v>101</v>
      </c>
      <c r="P53" s="74">
        <f t="shared" ca="1" si="0"/>
        <v>17</v>
      </c>
      <c r="Q53" s="75">
        <f t="shared" ca="1" si="1"/>
        <v>6</v>
      </c>
      <c r="R53" s="74">
        <f t="shared" ca="1" si="2"/>
        <v>37</v>
      </c>
      <c r="S53" s="76">
        <v>29000</v>
      </c>
      <c r="T53" s="77" t="s">
        <v>146</v>
      </c>
      <c r="U53" s="76" t="s">
        <v>455</v>
      </c>
      <c r="V53" s="77" t="s">
        <v>456</v>
      </c>
      <c r="W53" s="82" t="s">
        <v>457</v>
      </c>
      <c r="X53" s="77" t="s">
        <v>458</v>
      </c>
      <c r="Y53" s="77" t="s">
        <v>91</v>
      </c>
      <c r="Z53" s="77" t="s">
        <v>146</v>
      </c>
      <c r="AA53" s="77" t="s">
        <v>456</v>
      </c>
      <c r="AB53" s="77" t="s">
        <v>91</v>
      </c>
      <c r="AC53" s="78"/>
      <c r="AD53" s="77" t="s">
        <v>121</v>
      </c>
      <c r="AE53" s="77" t="s">
        <v>365</v>
      </c>
      <c r="AF53" s="77" t="s">
        <v>149</v>
      </c>
      <c r="AG53" s="77" t="s">
        <v>96</v>
      </c>
      <c r="AH53" s="79" t="str">
        <f t="shared" si="3"/>
        <v>Jl. Nener 208-13/5-Kalianyar-Bangil-Pasuruan</v>
      </c>
      <c r="AI53" s="65"/>
    </row>
    <row r="54" spans="1:35" s="13" customFormat="1" ht="15" customHeight="1" x14ac:dyDescent="0.2">
      <c r="A54" s="66">
        <f t="shared" si="4"/>
        <v>48</v>
      </c>
      <c r="B54" s="67" t="s">
        <v>459</v>
      </c>
      <c r="C54" s="68" t="s">
        <v>460</v>
      </c>
      <c r="D54" s="51">
        <v>6</v>
      </c>
      <c r="E54" s="51">
        <v>2</v>
      </c>
      <c r="F54" s="51">
        <v>2</v>
      </c>
      <c r="G54" s="51">
        <v>4</v>
      </c>
      <c r="H54" s="51">
        <v>1</v>
      </c>
      <c r="I54" s="52" t="s">
        <v>181</v>
      </c>
      <c r="J54" s="69">
        <v>35965</v>
      </c>
      <c r="K54" s="70" t="s">
        <v>82</v>
      </c>
      <c r="L54" s="71" t="s">
        <v>139</v>
      </c>
      <c r="M54" s="71">
        <v>4</v>
      </c>
      <c r="N54" s="72" t="s">
        <v>84</v>
      </c>
      <c r="O54" s="73" t="s">
        <v>206</v>
      </c>
      <c r="P54" s="74">
        <f t="shared" ca="1" si="0"/>
        <v>17</v>
      </c>
      <c r="Q54" s="75">
        <f t="shared" ca="1" si="1"/>
        <v>6</v>
      </c>
      <c r="R54" s="74">
        <f t="shared" ca="1" si="2"/>
        <v>37</v>
      </c>
      <c r="S54" s="76">
        <v>28780</v>
      </c>
      <c r="T54" s="77" t="s">
        <v>146</v>
      </c>
      <c r="U54" s="76" t="s">
        <v>461</v>
      </c>
      <c r="V54" s="77" t="s">
        <v>462</v>
      </c>
      <c r="W54" s="82" t="s">
        <v>463</v>
      </c>
      <c r="X54" s="77" t="s">
        <v>464</v>
      </c>
      <c r="Y54" s="77" t="s">
        <v>91</v>
      </c>
      <c r="Z54" s="77" t="s">
        <v>146</v>
      </c>
      <c r="AA54" s="77"/>
      <c r="AB54" s="77" t="s">
        <v>91</v>
      </c>
      <c r="AC54" s="78"/>
      <c r="AD54" s="77" t="s">
        <v>121</v>
      </c>
      <c r="AE54" s="77" t="s">
        <v>365</v>
      </c>
      <c r="AF54" s="77" t="s">
        <v>149</v>
      </c>
      <c r="AG54" s="77" t="s">
        <v>96</v>
      </c>
      <c r="AH54" s="79" t="str">
        <f t="shared" si="3"/>
        <v>Jl. Ledok Utara 2-6/6-Kidul Dalem-Bangil-Pasuruan</v>
      </c>
      <c r="AI54" s="65"/>
    </row>
    <row r="55" spans="1:35" s="13" customFormat="1" ht="15" customHeight="1" x14ac:dyDescent="0.2">
      <c r="A55" s="66">
        <f t="shared" si="4"/>
        <v>49</v>
      </c>
      <c r="B55" s="67" t="s">
        <v>465</v>
      </c>
      <c r="C55" s="68" t="s">
        <v>466</v>
      </c>
      <c r="D55" s="51">
        <v>6</v>
      </c>
      <c r="E55" s="51">
        <v>2</v>
      </c>
      <c r="F55" s="51">
        <v>2</v>
      </c>
      <c r="G55" s="51">
        <v>4</v>
      </c>
      <c r="H55" s="51">
        <v>2</v>
      </c>
      <c r="I55" s="52" t="s">
        <v>181</v>
      </c>
      <c r="J55" s="69">
        <v>35965</v>
      </c>
      <c r="K55" s="70" t="s">
        <v>82</v>
      </c>
      <c r="L55" s="71" t="s">
        <v>299</v>
      </c>
      <c r="M55" s="71">
        <v>3</v>
      </c>
      <c r="N55" s="72" t="s">
        <v>84</v>
      </c>
      <c r="O55" s="73" t="s">
        <v>101</v>
      </c>
      <c r="P55" s="74">
        <f t="shared" ca="1" si="0"/>
        <v>17</v>
      </c>
      <c r="Q55" s="75">
        <f t="shared" ca="1" si="1"/>
        <v>6</v>
      </c>
      <c r="R55" s="74">
        <f t="shared" ca="1" si="2"/>
        <v>39</v>
      </c>
      <c r="S55" s="76">
        <v>28171</v>
      </c>
      <c r="T55" s="77" t="s">
        <v>146</v>
      </c>
      <c r="U55" s="76" t="s">
        <v>467</v>
      </c>
      <c r="V55" s="77" t="s">
        <v>468</v>
      </c>
      <c r="W55" s="82" t="s">
        <v>469</v>
      </c>
      <c r="X55" s="77" t="s">
        <v>423</v>
      </c>
      <c r="Y55" s="77" t="s">
        <v>424</v>
      </c>
      <c r="Z55" s="77" t="s">
        <v>146</v>
      </c>
      <c r="AA55" s="77"/>
      <c r="AB55" s="77" t="s">
        <v>91</v>
      </c>
      <c r="AC55" s="78"/>
      <c r="AD55" s="77" t="s">
        <v>121</v>
      </c>
      <c r="AE55" s="77" t="s">
        <v>470</v>
      </c>
      <c r="AF55" s="77" t="s">
        <v>418</v>
      </c>
      <c r="AG55" s="77" t="s">
        <v>96</v>
      </c>
      <c r="AH55" s="79" t="str">
        <f t="shared" si="3"/>
        <v>Jl. Garuda II / 89-8/2-Kandangsapi-Bugul kidul-Pasuruan</v>
      </c>
      <c r="AI55" s="65"/>
    </row>
    <row r="56" spans="1:35" s="13" customFormat="1" ht="15" customHeight="1" x14ac:dyDescent="0.2">
      <c r="A56" s="66">
        <f t="shared" si="4"/>
        <v>50</v>
      </c>
      <c r="B56" s="67" t="s">
        <v>471</v>
      </c>
      <c r="C56" s="68" t="s">
        <v>472</v>
      </c>
      <c r="D56" s="51">
        <v>6</v>
      </c>
      <c r="E56" s="51">
        <v>3</v>
      </c>
      <c r="F56" s="51">
        <v>4</v>
      </c>
      <c r="G56" s="51">
        <v>7</v>
      </c>
      <c r="H56" s="51">
        <v>2</v>
      </c>
      <c r="I56" s="52" t="s">
        <v>152</v>
      </c>
      <c r="J56" s="69">
        <v>35977</v>
      </c>
      <c r="K56" s="70" t="s">
        <v>82</v>
      </c>
      <c r="L56" s="71" t="s">
        <v>299</v>
      </c>
      <c r="M56" s="71">
        <v>3</v>
      </c>
      <c r="N56" s="72" t="s">
        <v>84</v>
      </c>
      <c r="O56" s="73" t="s">
        <v>140</v>
      </c>
      <c r="P56" s="74">
        <f t="shared" ca="1" si="0"/>
        <v>17</v>
      </c>
      <c r="Q56" s="75">
        <f t="shared" ca="1" si="1"/>
        <v>5</v>
      </c>
      <c r="R56" s="74">
        <f t="shared" ca="1" si="2"/>
        <v>39</v>
      </c>
      <c r="S56" s="76">
        <v>28042</v>
      </c>
      <c r="T56" s="77" t="s">
        <v>473</v>
      </c>
      <c r="U56" s="76" t="s">
        <v>474</v>
      </c>
      <c r="V56" s="77" t="s">
        <v>475</v>
      </c>
      <c r="W56" s="78" t="s">
        <v>476</v>
      </c>
      <c r="X56" s="77" t="s">
        <v>353</v>
      </c>
      <c r="Y56" s="77" t="s">
        <v>353</v>
      </c>
      <c r="Z56" s="77" t="s">
        <v>146</v>
      </c>
      <c r="AA56" s="77"/>
      <c r="AB56" s="77" t="s">
        <v>91</v>
      </c>
      <c r="AC56" s="78"/>
      <c r="AD56" s="77" t="s">
        <v>121</v>
      </c>
      <c r="AE56" s="77" t="s">
        <v>477</v>
      </c>
      <c r="AF56" s="77" t="s">
        <v>149</v>
      </c>
      <c r="AG56" s="77" t="s">
        <v>96</v>
      </c>
      <c r="AH56" s="79" t="str">
        <f t="shared" si="3"/>
        <v>Jl. Jambangan 2-5/2-Purworejo-Purworejo-Pasuruan</v>
      </c>
      <c r="AI56" s="65"/>
    </row>
    <row r="57" spans="1:35" s="13" customFormat="1" ht="15" customHeight="1" x14ac:dyDescent="0.2">
      <c r="A57" s="66">
        <f t="shared" si="4"/>
        <v>51</v>
      </c>
      <c r="B57" s="67" t="s">
        <v>478</v>
      </c>
      <c r="C57" s="68" t="s">
        <v>479</v>
      </c>
      <c r="D57" s="51">
        <v>6</v>
      </c>
      <c r="E57" s="51">
        <v>4</v>
      </c>
      <c r="F57" s="51">
        <v>2</v>
      </c>
      <c r="G57" s="51">
        <v>8</v>
      </c>
      <c r="H57" s="51">
        <v>1</v>
      </c>
      <c r="I57" s="52" t="s">
        <v>213</v>
      </c>
      <c r="J57" s="69">
        <v>35977</v>
      </c>
      <c r="K57" s="70" t="s">
        <v>82</v>
      </c>
      <c r="L57" s="71" t="s">
        <v>299</v>
      </c>
      <c r="M57" s="71">
        <v>3</v>
      </c>
      <c r="N57" s="72" t="s">
        <v>84</v>
      </c>
      <c r="O57" s="73" t="s">
        <v>153</v>
      </c>
      <c r="P57" s="74">
        <f t="shared" ca="1" si="0"/>
        <v>17</v>
      </c>
      <c r="Q57" s="75">
        <f t="shared" ca="1" si="1"/>
        <v>5</v>
      </c>
      <c r="R57" s="74">
        <f t="shared" ca="1" si="2"/>
        <v>39</v>
      </c>
      <c r="S57" s="76">
        <v>27964</v>
      </c>
      <c r="T57" s="77" t="s">
        <v>146</v>
      </c>
      <c r="U57" s="76" t="s">
        <v>480</v>
      </c>
      <c r="V57" s="77" t="s">
        <v>481</v>
      </c>
      <c r="W57" s="82" t="s">
        <v>227</v>
      </c>
      <c r="X57" s="77" t="s">
        <v>482</v>
      </c>
      <c r="Y57" s="77" t="s">
        <v>391</v>
      </c>
      <c r="Z57" s="77" t="s">
        <v>146</v>
      </c>
      <c r="AA57" s="77"/>
      <c r="AB57" s="77" t="s">
        <v>91</v>
      </c>
      <c r="AC57" s="78"/>
      <c r="AD57" s="77" t="s">
        <v>109</v>
      </c>
      <c r="AE57" s="77" t="s">
        <v>483</v>
      </c>
      <c r="AF57" s="77" t="s">
        <v>484</v>
      </c>
      <c r="AG57" s="77" t="s">
        <v>96</v>
      </c>
      <c r="AH57" s="79" t="str">
        <f t="shared" si="3"/>
        <v>Jl. Sulawesi VIII / 5-1/2-Trajeng-Gading Rejo-Pasuruan</v>
      </c>
      <c r="AI57" s="65"/>
    </row>
    <row r="58" spans="1:35" s="13" customFormat="1" ht="15" customHeight="1" x14ac:dyDescent="0.2">
      <c r="A58" s="66">
        <f t="shared" si="4"/>
        <v>52</v>
      </c>
      <c r="B58" s="67" t="s">
        <v>485</v>
      </c>
      <c r="C58" s="68" t="s">
        <v>486</v>
      </c>
      <c r="D58" s="51">
        <v>6</v>
      </c>
      <c r="E58" s="51">
        <v>4</v>
      </c>
      <c r="F58" s="51">
        <v>2</v>
      </c>
      <c r="G58" s="51" t="s">
        <v>9295</v>
      </c>
      <c r="H58" s="51">
        <v>1</v>
      </c>
      <c r="I58" s="52" t="s">
        <v>213</v>
      </c>
      <c r="J58" s="69">
        <v>35977</v>
      </c>
      <c r="K58" s="70" t="s">
        <v>82</v>
      </c>
      <c r="L58" s="123" t="s">
        <v>9291</v>
      </c>
      <c r="M58" s="71">
        <v>2</v>
      </c>
      <c r="N58" s="72" t="s">
        <v>84</v>
      </c>
      <c r="O58" s="73" t="s">
        <v>140</v>
      </c>
      <c r="P58" s="74">
        <f t="shared" ca="1" si="0"/>
        <v>17</v>
      </c>
      <c r="Q58" s="75">
        <f t="shared" ca="1" si="1"/>
        <v>5</v>
      </c>
      <c r="R58" s="74">
        <f t="shared" ca="1" si="2"/>
        <v>40</v>
      </c>
      <c r="S58" s="76">
        <v>27846</v>
      </c>
      <c r="T58" s="77" t="s">
        <v>146</v>
      </c>
      <c r="U58" s="76" t="s">
        <v>487</v>
      </c>
      <c r="V58" s="77" t="s">
        <v>488</v>
      </c>
      <c r="W58" s="82" t="s">
        <v>209</v>
      </c>
      <c r="X58" s="77" t="s">
        <v>489</v>
      </c>
      <c r="Y58" s="77" t="s">
        <v>490</v>
      </c>
      <c r="Z58" s="77" t="s">
        <v>146</v>
      </c>
      <c r="AA58" s="77"/>
      <c r="AB58" s="77" t="s">
        <v>146</v>
      </c>
      <c r="AC58" s="78"/>
      <c r="AD58" s="77" t="s">
        <v>109</v>
      </c>
      <c r="AE58" s="77" t="s">
        <v>110</v>
      </c>
      <c r="AF58" s="77" t="s">
        <v>491</v>
      </c>
      <c r="AG58" s="77" t="s">
        <v>96</v>
      </c>
      <c r="AH58" s="79" t="str">
        <f t="shared" si="3"/>
        <v>Jl. Juanda-1/3-Jogosari-Pandaan-Pasuruan</v>
      </c>
      <c r="AI58" s="65"/>
    </row>
    <row r="59" spans="1:35" s="13" customFormat="1" ht="15" customHeight="1" x14ac:dyDescent="0.2">
      <c r="A59" s="66">
        <f t="shared" si="4"/>
        <v>53</v>
      </c>
      <c r="B59" s="67" t="s">
        <v>492</v>
      </c>
      <c r="C59" s="68" t="s">
        <v>493</v>
      </c>
      <c r="D59" s="51">
        <v>6</v>
      </c>
      <c r="E59" s="51">
        <v>4</v>
      </c>
      <c r="F59" s="51">
        <v>2</v>
      </c>
      <c r="G59" s="51">
        <v>6</v>
      </c>
      <c r="H59" s="51">
        <v>2</v>
      </c>
      <c r="I59" s="52" t="s">
        <v>213</v>
      </c>
      <c r="J59" s="69">
        <v>35977</v>
      </c>
      <c r="K59" s="70" t="s">
        <v>82</v>
      </c>
      <c r="L59" s="71" t="s">
        <v>299</v>
      </c>
      <c r="M59" s="71">
        <v>3</v>
      </c>
      <c r="N59" s="72" t="s">
        <v>84</v>
      </c>
      <c r="O59" s="73" t="s">
        <v>101</v>
      </c>
      <c r="P59" s="74">
        <f t="shared" ca="1" si="0"/>
        <v>17</v>
      </c>
      <c r="Q59" s="75">
        <f t="shared" ca="1" si="1"/>
        <v>5</v>
      </c>
      <c r="R59" s="74">
        <f t="shared" ca="1" si="2"/>
        <v>37</v>
      </c>
      <c r="S59" s="76">
        <v>28868</v>
      </c>
      <c r="T59" s="77" t="s">
        <v>146</v>
      </c>
      <c r="U59" s="76" t="s">
        <v>494</v>
      </c>
      <c r="V59" s="77" t="s">
        <v>495</v>
      </c>
      <c r="W59" s="82" t="s">
        <v>496</v>
      </c>
      <c r="X59" s="77" t="s">
        <v>497</v>
      </c>
      <c r="Y59" s="77" t="s">
        <v>498</v>
      </c>
      <c r="Z59" s="77" t="s">
        <v>146</v>
      </c>
      <c r="AA59" s="77"/>
      <c r="AB59" s="77" t="s">
        <v>91</v>
      </c>
      <c r="AC59" s="78"/>
      <c r="AD59" s="77" t="s">
        <v>121</v>
      </c>
      <c r="AE59" s="77" t="s">
        <v>499</v>
      </c>
      <c r="AF59" s="77" t="s">
        <v>385</v>
      </c>
      <c r="AG59" s="77" t="s">
        <v>96</v>
      </c>
      <c r="AH59" s="79" t="str">
        <f t="shared" si="3"/>
        <v>Ds. Guyangan Kedungringin -32/7-Kedung Ringin-Beji-Pasuruan</v>
      </c>
      <c r="AI59" s="65"/>
    </row>
    <row r="60" spans="1:35" s="13" customFormat="1" ht="15" customHeight="1" x14ac:dyDescent="0.2">
      <c r="A60" s="66">
        <f t="shared" si="4"/>
        <v>54</v>
      </c>
      <c r="B60" s="67" t="s">
        <v>500</v>
      </c>
      <c r="C60" s="68" t="s">
        <v>501</v>
      </c>
      <c r="D60" s="51">
        <v>6</v>
      </c>
      <c r="E60" s="51">
        <v>4</v>
      </c>
      <c r="F60" s="51">
        <v>2</v>
      </c>
      <c r="G60" s="51" t="s">
        <v>9295</v>
      </c>
      <c r="H60" s="51">
        <v>1</v>
      </c>
      <c r="I60" s="52" t="s">
        <v>213</v>
      </c>
      <c r="J60" s="69">
        <v>35977</v>
      </c>
      <c r="K60" s="70" t="s">
        <v>82</v>
      </c>
      <c r="L60" s="71" t="s">
        <v>299</v>
      </c>
      <c r="M60" s="71">
        <v>3</v>
      </c>
      <c r="N60" s="72" t="s">
        <v>84</v>
      </c>
      <c r="O60" s="73" t="s">
        <v>101</v>
      </c>
      <c r="P60" s="74">
        <f t="shared" ca="1" si="0"/>
        <v>17</v>
      </c>
      <c r="Q60" s="75">
        <f t="shared" ca="1" si="1"/>
        <v>5</v>
      </c>
      <c r="R60" s="74">
        <f t="shared" ca="1" si="2"/>
        <v>39</v>
      </c>
      <c r="S60" s="76">
        <v>28038</v>
      </c>
      <c r="T60" s="77" t="s">
        <v>146</v>
      </c>
      <c r="U60" s="76" t="s">
        <v>502</v>
      </c>
      <c r="V60" s="77" t="s">
        <v>503</v>
      </c>
      <c r="W60" s="82" t="s">
        <v>330</v>
      </c>
      <c r="X60" s="77" t="s">
        <v>353</v>
      </c>
      <c r="Y60" s="77" t="s">
        <v>353</v>
      </c>
      <c r="Z60" s="77" t="s">
        <v>146</v>
      </c>
      <c r="AA60" s="77"/>
      <c r="AB60" s="77" t="s">
        <v>91</v>
      </c>
      <c r="AC60" s="78"/>
      <c r="AD60" s="77" t="s">
        <v>121</v>
      </c>
      <c r="AE60" s="77" t="s">
        <v>504</v>
      </c>
      <c r="AF60" s="77" t="s">
        <v>136</v>
      </c>
      <c r="AG60" s="77" t="s">
        <v>96</v>
      </c>
      <c r="AH60" s="79" t="str">
        <f t="shared" si="3"/>
        <v>Jl. Erlangga II / 20-3/5-Purworejo-Purworejo-Pasuruan</v>
      </c>
      <c r="AI60" s="65"/>
    </row>
    <row r="61" spans="1:35" s="13" customFormat="1" ht="15" customHeight="1" x14ac:dyDescent="0.2">
      <c r="A61" s="66">
        <f t="shared" si="4"/>
        <v>55</v>
      </c>
      <c r="B61" s="67" t="s">
        <v>505</v>
      </c>
      <c r="C61" s="68" t="s">
        <v>506</v>
      </c>
      <c r="D61" s="51">
        <v>6</v>
      </c>
      <c r="E61" s="51">
        <v>4</v>
      </c>
      <c r="F61" s="51">
        <v>2</v>
      </c>
      <c r="G61" s="51">
        <v>6</v>
      </c>
      <c r="H61" s="51">
        <v>1</v>
      </c>
      <c r="I61" s="52" t="s">
        <v>213</v>
      </c>
      <c r="J61" s="69">
        <v>35977</v>
      </c>
      <c r="K61" s="70" t="s">
        <v>82</v>
      </c>
      <c r="L61" s="71" t="s">
        <v>115</v>
      </c>
      <c r="M61" s="71">
        <v>5</v>
      </c>
      <c r="N61" s="72" t="s">
        <v>84</v>
      </c>
      <c r="O61" s="73" t="s">
        <v>153</v>
      </c>
      <c r="P61" s="74">
        <f t="shared" ca="1" si="0"/>
        <v>17</v>
      </c>
      <c r="Q61" s="75">
        <f t="shared" ca="1" si="1"/>
        <v>5</v>
      </c>
      <c r="R61" s="74">
        <f t="shared" ca="1" si="2"/>
        <v>37</v>
      </c>
      <c r="S61" s="76">
        <v>28710</v>
      </c>
      <c r="T61" s="77" t="s">
        <v>146</v>
      </c>
      <c r="U61" s="76" t="s">
        <v>507</v>
      </c>
      <c r="V61" s="77" t="s">
        <v>508</v>
      </c>
      <c r="W61" s="82" t="s">
        <v>274</v>
      </c>
      <c r="X61" s="77" t="s">
        <v>509</v>
      </c>
      <c r="Y61" s="77" t="s">
        <v>510</v>
      </c>
      <c r="Z61" s="77" t="s">
        <v>146</v>
      </c>
      <c r="AA61" s="77"/>
      <c r="AB61" s="77" t="s">
        <v>91</v>
      </c>
      <c r="AC61" s="78"/>
      <c r="AD61" s="77" t="s">
        <v>121</v>
      </c>
      <c r="AE61" s="77" t="s">
        <v>412</v>
      </c>
      <c r="AF61" s="77" t="s">
        <v>149</v>
      </c>
      <c r="AG61" s="77" t="s">
        <v>96</v>
      </c>
      <c r="AH61" s="79" t="str">
        <f t="shared" si="3"/>
        <v>JL. Raya Pleret-1/6-Pleret-Pohjentrek-Pasuruan</v>
      </c>
      <c r="AI61" s="65"/>
    </row>
    <row r="62" spans="1:35" s="13" customFormat="1" ht="15" customHeight="1" x14ac:dyDescent="0.2">
      <c r="A62" s="66">
        <f t="shared" si="4"/>
        <v>56</v>
      </c>
      <c r="B62" s="67" t="s">
        <v>511</v>
      </c>
      <c r="C62" s="68" t="s">
        <v>512</v>
      </c>
      <c r="D62" s="51">
        <v>6</v>
      </c>
      <c r="E62" s="51">
        <v>4</v>
      </c>
      <c r="F62" s="51">
        <v>2</v>
      </c>
      <c r="G62" s="51" t="s">
        <v>9294</v>
      </c>
      <c r="H62" s="51">
        <v>1</v>
      </c>
      <c r="I62" s="52" t="s">
        <v>213</v>
      </c>
      <c r="J62" s="69">
        <v>35977</v>
      </c>
      <c r="K62" s="70" t="s">
        <v>82</v>
      </c>
      <c r="L62" s="71" t="s">
        <v>299</v>
      </c>
      <c r="M62" s="71">
        <v>3</v>
      </c>
      <c r="N62" s="72" t="s">
        <v>84</v>
      </c>
      <c r="O62" s="73" t="s">
        <v>140</v>
      </c>
      <c r="P62" s="74">
        <f t="shared" ca="1" si="0"/>
        <v>17</v>
      </c>
      <c r="Q62" s="75">
        <f t="shared" ca="1" si="1"/>
        <v>5</v>
      </c>
      <c r="R62" s="74">
        <f t="shared" ca="1" si="2"/>
        <v>38</v>
      </c>
      <c r="S62" s="76">
        <v>28499</v>
      </c>
      <c r="T62" s="77" t="s">
        <v>146</v>
      </c>
      <c r="U62" s="76" t="s">
        <v>513</v>
      </c>
      <c r="V62" s="77" t="s">
        <v>514</v>
      </c>
      <c r="W62" s="82" t="s">
        <v>515</v>
      </c>
      <c r="X62" s="77" t="s">
        <v>516</v>
      </c>
      <c r="Y62" s="77" t="s">
        <v>353</v>
      </c>
      <c r="Z62" s="77" t="s">
        <v>146</v>
      </c>
      <c r="AA62" s="77"/>
      <c r="AB62" s="77" t="s">
        <v>91</v>
      </c>
      <c r="AC62" s="78"/>
      <c r="AD62" s="77" t="s">
        <v>121</v>
      </c>
      <c r="AE62" s="77" t="s">
        <v>517</v>
      </c>
      <c r="AF62" s="77" t="s">
        <v>393</v>
      </c>
      <c r="AG62" s="77" t="s">
        <v>96</v>
      </c>
      <c r="AH62" s="79" t="str">
        <f t="shared" si="3"/>
        <v>Jl. Dr.Wahidin S. Selatan XXII / 11-11/3-Purutrejo-Purworejo-Pasuruan</v>
      </c>
      <c r="AI62" s="65"/>
    </row>
    <row r="63" spans="1:35" s="13" customFormat="1" ht="15" customHeight="1" x14ac:dyDescent="0.2">
      <c r="A63" s="66">
        <f t="shared" si="4"/>
        <v>57</v>
      </c>
      <c r="B63" s="67" t="s">
        <v>518</v>
      </c>
      <c r="C63" s="68" t="s">
        <v>519</v>
      </c>
      <c r="D63" s="51">
        <v>6</v>
      </c>
      <c r="E63" s="51">
        <v>4</v>
      </c>
      <c r="F63" s="51">
        <v>4</v>
      </c>
      <c r="G63" s="51">
        <v>4</v>
      </c>
      <c r="H63" s="51">
        <v>2</v>
      </c>
      <c r="I63" s="52" t="s">
        <v>213</v>
      </c>
      <c r="J63" s="69">
        <v>35977</v>
      </c>
      <c r="K63" s="70" t="s">
        <v>82</v>
      </c>
      <c r="L63" s="71" t="s">
        <v>299</v>
      </c>
      <c r="M63" s="71">
        <v>3</v>
      </c>
      <c r="N63" s="72" t="s">
        <v>116</v>
      </c>
      <c r="O63" s="73" t="s">
        <v>140</v>
      </c>
      <c r="P63" s="74">
        <f t="shared" ca="1" si="0"/>
        <v>17</v>
      </c>
      <c r="Q63" s="75">
        <f t="shared" ca="1" si="1"/>
        <v>5</v>
      </c>
      <c r="R63" s="74">
        <f t="shared" ca="1" si="2"/>
        <v>38</v>
      </c>
      <c r="S63" s="76">
        <v>28321</v>
      </c>
      <c r="T63" s="77" t="s">
        <v>146</v>
      </c>
      <c r="U63" s="76" t="s">
        <v>520</v>
      </c>
      <c r="V63" s="77" t="s">
        <v>521</v>
      </c>
      <c r="W63" s="82" t="s">
        <v>522</v>
      </c>
      <c r="X63" s="77" t="s">
        <v>352</v>
      </c>
      <c r="Y63" s="77" t="s">
        <v>353</v>
      </c>
      <c r="Z63" s="77" t="s">
        <v>146</v>
      </c>
      <c r="AA63" s="77" t="s">
        <v>521</v>
      </c>
      <c r="AB63" s="77" t="s">
        <v>91</v>
      </c>
      <c r="AC63" s="78" t="s">
        <v>523</v>
      </c>
      <c r="AD63" s="77" t="s">
        <v>121</v>
      </c>
      <c r="AE63" s="77" t="s">
        <v>524</v>
      </c>
      <c r="AF63" s="77" t="s">
        <v>525</v>
      </c>
      <c r="AG63" s="77" t="s">
        <v>96</v>
      </c>
      <c r="AH63" s="79" t="str">
        <f t="shared" si="3"/>
        <v>Jl. Melati  IV / 29-6/14-Kebonsari-Purworejo-Pasuruan</v>
      </c>
      <c r="AI63" s="65"/>
    </row>
    <row r="64" spans="1:35" s="13" customFormat="1" ht="15" customHeight="1" x14ac:dyDescent="0.2">
      <c r="A64" s="66">
        <f t="shared" si="4"/>
        <v>58</v>
      </c>
      <c r="B64" s="67" t="s">
        <v>526</v>
      </c>
      <c r="C64" s="68" t="s">
        <v>527</v>
      </c>
      <c r="D64" s="51">
        <v>6</v>
      </c>
      <c r="E64" s="51">
        <v>4</v>
      </c>
      <c r="F64" s="51">
        <v>4</v>
      </c>
      <c r="G64" s="51">
        <v>4</v>
      </c>
      <c r="H64" s="51">
        <v>2</v>
      </c>
      <c r="I64" s="52" t="s">
        <v>213</v>
      </c>
      <c r="J64" s="69">
        <v>35977</v>
      </c>
      <c r="K64" s="70" t="s">
        <v>82</v>
      </c>
      <c r="L64" s="71" t="s">
        <v>299</v>
      </c>
      <c r="M64" s="71">
        <v>3</v>
      </c>
      <c r="N64" s="72" t="s">
        <v>116</v>
      </c>
      <c r="O64" s="73" t="s">
        <v>101</v>
      </c>
      <c r="P64" s="74">
        <f t="shared" ca="1" si="0"/>
        <v>17</v>
      </c>
      <c r="Q64" s="75">
        <f t="shared" ca="1" si="1"/>
        <v>5</v>
      </c>
      <c r="R64" s="74">
        <f t="shared" ca="1" si="2"/>
        <v>39</v>
      </c>
      <c r="S64" s="76">
        <v>28045</v>
      </c>
      <c r="T64" s="77" t="s">
        <v>146</v>
      </c>
      <c r="U64" s="76" t="s">
        <v>528</v>
      </c>
      <c r="V64" s="77" t="s">
        <v>529</v>
      </c>
      <c r="W64" s="82" t="s">
        <v>530</v>
      </c>
      <c r="X64" s="77" t="s">
        <v>352</v>
      </c>
      <c r="Y64" s="77" t="s">
        <v>353</v>
      </c>
      <c r="Z64" s="77" t="s">
        <v>146</v>
      </c>
      <c r="AA64" s="77" t="s">
        <v>529</v>
      </c>
      <c r="AB64" s="77" t="s">
        <v>91</v>
      </c>
      <c r="AC64" s="78"/>
      <c r="AD64" s="77" t="s">
        <v>121</v>
      </c>
      <c r="AE64" s="77" t="s">
        <v>504</v>
      </c>
      <c r="AF64" s="77" t="s">
        <v>136</v>
      </c>
      <c r="AG64" s="77" t="s">
        <v>96</v>
      </c>
      <c r="AH64" s="79" t="str">
        <f t="shared" si="3"/>
        <v>Jl. KHA.Hamid Gg.Tanjung 16-A-3/3-Kebonsari-Purworejo-Pasuruan</v>
      </c>
      <c r="AI64" s="65"/>
    </row>
    <row r="65" spans="1:35" s="13" customFormat="1" ht="15" customHeight="1" x14ac:dyDescent="0.2">
      <c r="A65" s="66">
        <f t="shared" si="4"/>
        <v>59</v>
      </c>
      <c r="B65" s="67" t="s">
        <v>531</v>
      </c>
      <c r="C65" s="68" t="s">
        <v>532</v>
      </c>
      <c r="D65" s="51">
        <v>6</v>
      </c>
      <c r="E65" s="51">
        <v>6</v>
      </c>
      <c r="F65" s="51">
        <v>1</v>
      </c>
      <c r="G65" s="51">
        <v>2</v>
      </c>
      <c r="H65" s="51">
        <v>6</v>
      </c>
      <c r="I65" s="52" t="s">
        <v>99</v>
      </c>
      <c r="J65" s="69">
        <v>35983</v>
      </c>
      <c r="K65" s="70" t="s">
        <v>82</v>
      </c>
      <c r="L65" s="71" t="s">
        <v>100</v>
      </c>
      <c r="M65" s="71">
        <v>6</v>
      </c>
      <c r="N65" s="72" t="s">
        <v>116</v>
      </c>
      <c r="O65" s="73" t="s">
        <v>101</v>
      </c>
      <c r="P65" s="74">
        <f t="shared" ca="1" si="0"/>
        <v>17</v>
      </c>
      <c r="Q65" s="75">
        <f t="shared" ca="1" si="1"/>
        <v>5</v>
      </c>
      <c r="R65" s="74">
        <f t="shared" ca="1" si="2"/>
        <v>38</v>
      </c>
      <c r="S65" s="76">
        <v>28415</v>
      </c>
      <c r="T65" s="77" t="s">
        <v>146</v>
      </c>
      <c r="U65" s="76" t="s">
        <v>533</v>
      </c>
      <c r="V65" s="77" t="s">
        <v>534</v>
      </c>
      <c r="W65" s="78" t="s">
        <v>174</v>
      </c>
      <c r="X65" s="77" t="s">
        <v>535</v>
      </c>
      <c r="Y65" s="77" t="s">
        <v>91</v>
      </c>
      <c r="Z65" s="77" t="s">
        <v>146</v>
      </c>
      <c r="AA65" s="77" t="s">
        <v>534</v>
      </c>
      <c r="AB65" s="77" t="s">
        <v>91</v>
      </c>
      <c r="AC65" s="78"/>
      <c r="AD65" s="77" t="s">
        <v>121</v>
      </c>
      <c r="AE65" s="77" t="s">
        <v>195</v>
      </c>
      <c r="AF65" s="77" t="s">
        <v>393</v>
      </c>
      <c r="AG65" s="77" t="s">
        <v>96</v>
      </c>
      <c r="AH65" s="79" t="str">
        <f t="shared" si="3"/>
        <v>Ds. Kauman Panjunan-6/2-Kauman-Bangil-Pasuruan</v>
      </c>
      <c r="AI65" s="65"/>
    </row>
    <row r="66" spans="1:35" s="13" customFormat="1" ht="15" customHeight="1" x14ac:dyDescent="0.2">
      <c r="A66" s="66">
        <f t="shared" si="4"/>
        <v>60</v>
      </c>
      <c r="B66" s="67" t="s">
        <v>536</v>
      </c>
      <c r="C66" s="68" t="s">
        <v>537</v>
      </c>
      <c r="D66" s="51">
        <v>6</v>
      </c>
      <c r="E66" s="51">
        <v>3</v>
      </c>
      <c r="F66" s="51">
        <v>4</v>
      </c>
      <c r="G66" s="51">
        <v>7</v>
      </c>
      <c r="H66" s="51">
        <v>2</v>
      </c>
      <c r="I66" s="52" t="s">
        <v>152</v>
      </c>
      <c r="J66" s="69">
        <v>35983</v>
      </c>
      <c r="K66" s="70" t="s">
        <v>82</v>
      </c>
      <c r="L66" s="71" t="s">
        <v>299</v>
      </c>
      <c r="M66" s="71">
        <v>3</v>
      </c>
      <c r="N66" s="72" t="s">
        <v>84</v>
      </c>
      <c r="O66" s="73" t="s">
        <v>85</v>
      </c>
      <c r="P66" s="74">
        <f t="shared" ca="1" si="0"/>
        <v>17</v>
      </c>
      <c r="Q66" s="75">
        <f t="shared" ca="1" si="1"/>
        <v>5</v>
      </c>
      <c r="R66" s="74">
        <f t="shared" ca="1" si="2"/>
        <v>40</v>
      </c>
      <c r="S66" s="76">
        <v>27865</v>
      </c>
      <c r="T66" s="77" t="s">
        <v>146</v>
      </c>
      <c r="U66" s="76" t="s">
        <v>538</v>
      </c>
      <c r="V66" s="77" t="s">
        <v>539</v>
      </c>
      <c r="W66" s="82" t="s">
        <v>185</v>
      </c>
      <c r="X66" s="77" t="s">
        <v>379</v>
      </c>
      <c r="Y66" s="77" t="s">
        <v>91</v>
      </c>
      <c r="Z66" s="77" t="s">
        <v>146</v>
      </c>
      <c r="AA66" s="77"/>
      <c r="AB66" s="77" t="s">
        <v>91</v>
      </c>
      <c r="AC66" s="78"/>
      <c r="AD66" s="77" t="s">
        <v>121</v>
      </c>
      <c r="AE66" s="77" t="s">
        <v>540</v>
      </c>
      <c r="AF66" s="77" t="s">
        <v>149</v>
      </c>
      <c r="AG66" s="77" t="s">
        <v>96</v>
      </c>
      <c r="AH66" s="79" t="str">
        <f t="shared" si="3"/>
        <v>Jl. Satria-3/2-Kolursari-Bangil-Pasuruan</v>
      </c>
      <c r="AI66" s="65"/>
    </row>
    <row r="67" spans="1:35" s="13" customFormat="1" ht="15" customHeight="1" x14ac:dyDescent="0.2">
      <c r="A67" s="66">
        <f t="shared" si="4"/>
        <v>61</v>
      </c>
      <c r="B67" s="67" t="s">
        <v>541</v>
      </c>
      <c r="C67" s="68" t="s">
        <v>542</v>
      </c>
      <c r="D67" s="51">
        <v>6</v>
      </c>
      <c r="E67" s="51">
        <v>2</v>
      </c>
      <c r="F67" s="51">
        <v>2</v>
      </c>
      <c r="G67" s="51">
        <v>2</v>
      </c>
      <c r="H67" s="51">
        <v>3</v>
      </c>
      <c r="I67" s="52" t="s">
        <v>181</v>
      </c>
      <c r="J67" s="69">
        <v>35983</v>
      </c>
      <c r="K67" s="70" t="s">
        <v>82</v>
      </c>
      <c r="L67" s="71" t="s">
        <v>299</v>
      </c>
      <c r="M67" s="71">
        <v>3</v>
      </c>
      <c r="N67" s="72" t="s">
        <v>116</v>
      </c>
      <c r="O67" s="73" t="s">
        <v>140</v>
      </c>
      <c r="P67" s="74">
        <f t="shared" ca="1" si="0"/>
        <v>17</v>
      </c>
      <c r="Q67" s="75">
        <f t="shared" ca="1" si="1"/>
        <v>5</v>
      </c>
      <c r="R67" s="74">
        <f t="shared" ca="1" si="2"/>
        <v>38</v>
      </c>
      <c r="S67" s="76">
        <v>28637</v>
      </c>
      <c r="T67" s="77" t="s">
        <v>146</v>
      </c>
      <c r="U67" s="76" t="s">
        <v>543</v>
      </c>
      <c r="V67" s="77" t="s">
        <v>544</v>
      </c>
      <c r="W67" s="78" t="s">
        <v>545</v>
      </c>
      <c r="X67" s="77" t="s">
        <v>546</v>
      </c>
      <c r="Y67" s="77" t="s">
        <v>91</v>
      </c>
      <c r="Z67" s="77" t="s">
        <v>146</v>
      </c>
      <c r="AA67" s="77" t="s">
        <v>544</v>
      </c>
      <c r="AB67" s="77" t="s">
        <v>91</v>
      </c>
      <c r="AC67" s="78"/>
      <c r="AD67" s="77" t="s">
        <v>121</v>
      </c>
      <c r="AE67" s="77" t="s">
        <v>547</v>
      </c>
      <c r="AF67" s="77" t="s">
        <v>525</v>
      </c>
      <c r="AG67" s="77" t="s">
        <v>96</v>
      </c>
      <c r="AH67" s="79" t="str">
        <f t="shared" si="3"/>
        <v>Jl. Nangka 431-1//7-Ledok-Bangil-Pasuruan</v>
      </c>
      <c r="AI67" s="65"/>
    </row>
    <row r="68" spans="1:35" s="13" customFormat="1" ht="15" customHeight="1" x14ac:dyDescent="0.2">
      <c r="A68" s="66">
        <f t="shared" si="4"/>
        <v>62</v>
      </c>
      <c r="B68" s="67" t="s">
        <v>548</v>
      </c>
      <c r="C68" s="68" t="s">
        <v>549</v>
      </c>
      <c r="D68" s="51">
        <v>6</v>
      </c>
      <c r="E68" s="51">
        <v>3</v>
      </c>
      <c r="F68" s="51">
        <v>4</v>
      </c>
      <c r="G68" s="51">
        <v>7</v>
      </c>
      <c r="H68" s="51">
        <v>2</v>
      </c>
      <c r="I68" s="52" t="s">
        <v>152</v>
      </c>
      <c r="J68" s="69">
        <v>35984</v>
      </c>
      <c r="K68" s="70" t="s">
        <v>82</v>
      </c>
      <c r="L68" s="71" t="s">
        <v>299</v>
      </c>
      <c r="M68" s="71">
        <v>3</v>
      </c>
      <c r="N68" s="72" t="s">
        <v>84</v>
      </c>
      <c r="O68" s="73" t="s">
        <v>206</v>
      </c>
      <c r="P68" s="74">
        <f t="shared" ca="1" si="0"/>
        <v>17</v>
      </c>
      <c r="Q68" s="75">
        <f t="shared" ca="1" si="1"/>
        <v>5</v>
      </c>
      <c r="R68" s="74">
        <f t="shared" ca="1" si="2"/>
        <v>38</v>
      </c>
      <c r="S68" s="76">
        <v>28410</v>
      </c>
      <c r="T68" s="77" t="s">
        <v>146</v>
      </c>
      <c r="U68" s="76" t="s">
        <v>550</v>
      </c>
      <c r="V68" s="77" t="s">
        <v>551</v>
      </c>
      <c r="W68" s="82" t="s">
        <v>434</v>
      </c>
      <c r="X68" s="77" t="s">
        <v>510</v>
      </c>
      <c r="Y68" s="77" t="s">
        <v>353</v>
      </c>
      <c r="Z68" s="77" t="s">
        <v>146</v>
      </c>
      <c r="AA68" s="77"/>
      <c r="AB68" s="77" t="s">
        <v>91</v>
      </c>
      <c r="AC68" s="78"/>
      <c r="AD68" s="77" t="s">
        <v>121</v>
      </c>
      <c r="AE68" s="77" t="s">
        <v>436</v>
      </c>
      <c r="AF68" s="77" t="s">
        <v>552</v>
      </c>
      <c r="AG68" s="77" t="s">
        <v>96</v>
      </c>
      <c r="AH68" s="79" t="str">
        <f t="shared" si="3"/>
        <v>Jl. KHA.Dahlan-2/4-Pohjentrek-Purworejo-Pasuruan</v>
      </c>
      <c r="AI68" s="65"/>
    </row>
    <row r="69" spans="1:35" s="13" customFormat="1" ht="15" customHeight="1" x14ac:dyDescent="0.2">
      <c r="A69" s="66">
        <f t="shared" si="4"/>
        <v>63</v>
      </c>
      <c r="B69" s="67" t="s">
        <v>553</v>
      </c>
      <c r="C69" s="68" t="s">
        <v>554</v>
      </c>
      <c r="D69" s="51">
        <v>6</v>
      </c>
      <c r="E69" s="51">
        <v>2</v>
      </c>
      <c r="F69" s="51">
        <v>2</v>
      </c>
      <c r="G69" s="51">
        <v>4</v>
      </c>
      <c r="H69" s="51">
        <v>4</v>
      </c>
      <c r="I69" s="52" t="s">
        <v>181</v>
      </c>
      <c r="J69" s="69">
        <v>35985</v>
      </c>
      <c r="K69" s="70" t="s">
        <v>82</v>
      </c>
      <c r="L69" s="71" t="s">
        <v>139</v>
      </c>
      <c r="M69" s="71">
        <v>4</v>
      </c>
      <c r="N69" s="72" t="s">
        <v>116</v>
      </c>
      <c r="O69" s="73" t="s">
        <v>153</v>
      </c>
      <c r="P69" s="74">
        <f t="shared" ca="1" si="0"/>
        <v>17</v>
      </c>
      <c r="Q69" s="75">
        <f t="shared" ca="1" si="1"/>
        <v>5</v>
      </c>
      <c r="R69" s="74">
        <f t="shared" ca="1" si="2"/>
        <v>38</v>
      </c>
      <c r="S69" s="76">
        <v>28618</v>
      </c>
      <c r="T69" s="77" t="s">
        <v>146</v>
      </c>
      <c r="U69" s="76" t="s">
        <v>555</v>
      </c>
      <c r="V69" s="77" t="s">
        <v>556</v>
      </c>
      <c r="W69" s="78" t="s">
        <v>105</v>
      </c>
      <c r="X69" s="77"/>
      <c r="Y69" s="77" t="s">
        <v>391</v>
      </c>
      <c r="Z69" s="77" t="s">
        <v>146</v>
      </c>
      <c r="AA69" s="77"/>
      <c r="AB69" s="77" t="s">
        <v>91</v>
      </c>
      <c r="AC69" s="78"/>
      <c r="AD69" s="77" t="s">
        <v>121</v>
      </c>
      <c r="AE69" s="77" t="s">
        <v>412</v>
      </c>
      <c r="AF69" s="77" t="s">
        <v>385</v>
      </c>
      <c r="AG69" s="77" t="s">
        <v>96</v>
      </c>
      <c r="AH69" s="79" t="str">
        <f t="shared" si="3"/>
        <v>Jl. R. Basid 13-1/1--Gading Rejo-Pasuruan</v>
      </c>
      <c r="AI69" s="65"/>
    </row>
    <row r="70" spans="1:35" s="13" customFormat="1" ht="15" customHeight="1" x14ac:dyDescent="0.2">
      <c r="A70" s="66">
        <f t="shared" si="4"/>
        <v>64</v>
      </c>
      <c r="B70" s="67" t="s">
        <v>557</v>
      </c>
      <c r="C70" s="68" t="s">
        <v>558</v>
      </c>
      <c r="D70" s="51">
        <v>6</v>
      </c>
      <c r="E70" s="51">
        <v>2</v>
      </c>
      <c r="F70" s="51">
        <v>2</v>
      </c>
      <c r="G70" s="51">
        <v>4</v>
      </c>
      <c r="H70" s="51">
        <v>4</v>
      </c>
      <c r="I70" s="52" t="s">
        <v>181</v>
      </c>
      <c r="J70" s="69">
        <v>35989</v>
      </c>
      <c r="K70" s="70" t="s">
        <v>82</v>
      </c>
      <c r="L70" s="81" t="s">
        <v>139</v>
      </c>
      <c r="M70" s="71">
        <v>4</v>
      </c>
      <c r="N70" s="72" t="s">
        <v>116</v>
      </c>
      <c r="O70" s="73" t="s">
        <v>101</v>
      </c>
      <c r="P70" s="74">
        <f t="shared" ca="1" si="0"/>
        <v>17</v>
      </c>
      <c r="Q70" s="75">
        <f t="shared" ca="1" si="1"/>
        <v>5</v>
      </c>
      <c r="R70" s="74">
        <f t="shared" ca="1" si="2"/>
        <v>38</v>
      </c>
      <c r="S70" s="76">
        <v>28409</v>
      </c>
      <c r="T70" s="77" t="s">
        <v>146</v>
      </c>
      <c r="U70" s="76" t="s">
        <v>559</v>
      </c>
      <c r="V70" s="77" t="s">
        <v>560</v>
      </c>
      <c r="W70" s="78" t="s">
        <v>264</v>
      </c>
      <c r="X70" s="77" t="s">
        <v>509</v>
      </c>
      <c r="Y70" s="77" t="s">
        <v>510</v>
      </c>
      <c r="Z70" s="77" t="s">
        <v>146</v>
      </c>
      <c r="AA70" s="77"/>
      <c r="AB70" s="77" t="s">
        <v>91</v>
      </c>
      <c r="AC70" s="78" t="s">
        <v>561</v>
      </c>
      <c r="AD70" s="77" t="s">
        <v>121</v>
      </c>
      <c r="AE70" s="77" t="s">
        <v>477</v>
      </c>
      <c r="AF70" s="77" t="s">
        <v>178</v>
      </c>
      <c r="AG70" s="77" t="s">
        <v>96</v>
      </c>
      <c r="AH70" s="79" t="str">
        <f t="shared" si="3"/>
        <v>Jl. Raya Pleret Utara II / 12-2/1-Pleret-Pohjentrek-Pasuruan</v>
      </c>
      <c r="AI70" s="65"/>
    </row>
    <row r="71" spans="1:35" s="13" customFormat="1" ht="15" customHeight="1" x14ac:dyDescent="0.2">
      <c r="A71" s="66">
        <f t="shared" si="4"/>
        <v>65</v>
      </c>
      <c r="B71" s="67" t="s">
        <v>562</v>
      </c>
      <c r="C71" s="68" t="s">
        <v>563</v>
      </c>
      <c r="D71" s="51">
        <v>2</v>
      </c>
      <c r="E71" s="51">
        <v>1</v>
      </c>
      <c r="F71" s="51">
        <v>3</v>
      </c>
      <c r="G71" s="51">
        <v>1</v>
      </c>
      <c r="H71" s="51">
        <v>5</v>
      </c>
      <c r="I71" s="52" t="s">
        <v>232</v>
      </c>
      <c r="J71" s="69">
        <v>35990</v>
      </c>
      <c r="K71" s="70" t="s">
        <v>82</v>
      </c>
      <c r="L71" s="71" t="s">
        <v>271</v>
      </c>
      <c r="M71" s="71">
        <v>2</v>
      </c>
      <c r="N71" s="72" t="s">
        <v>116</v>
      </c>
      <c r="O71" s="73" t="s">
        <v>101</v>
      </c>
      <c r="P71" s="74">
        <f t="shared" ref="P71:P134" ca="1" si="5">DATEDIF(J71,$J$2,"Y")</f>
        <v>17</v>
      </c>
      <c r="Q71" s="75">
        <f t="shared" ref="Q71:Q134" ca="1" si="6">DATEDIF(J71,$J$2,"ym")</f>
        <v>5</v>
      </c>
      <c r="R71" s="74">
        <f t="shared" ref="R71:R134" ca="1" si="7">IF(MONTH(S71)-MONTH($J$2)&gt;6,YEAR($J$2)-YEAR(S71)-1,IF(MONTH(S71)-MONTH($J$2)&lt;-6,YEAR($J$2)-YEAR(S71)+1,YEAR($J$2)-YEAR(S71)))</f>
        <v>40</v>
      </c>
      <c r="S71" s="76">
        <v>27885</v>
      </c>
      <c r="T71" s="77" t="s">
        <v>146</v>
      </c>
      <c r="U71" s="76" t="s">
        <v>564</v>
      </c>
      <c r="V71" s="77" t="s">
        <v>565</v>
      </c>
      <c r="W71" s="82" t="s">
        <v>476</v>
      </c>
      <c r="X71" s="77" t="s">
        <v>384</v>
      </c>
      <c r="Y71" s="77" t="s">
        <v>91</v>
      </c>
      <c r="Z71" s="77" t="s">
        <v>146</v>
      </c>
      <c r="AA71" s="77" t="s">
        <v>565</v>
      </c>
      <c r="AB71" s="77" t="s">
        <v>91</v>
      </c>
      <c r="AC71" s="78"/>
      <c r="AD71" s="77" t="s">
        <v>121</v>
      </c>
      <c r="AE71" s="77" t="s">
        <v>566</v>
      </c>
      <c r="AF71" s="77" t="s">
        <v>286</v>
      </c>
      <c r="AG71" s="77" t="s">
        <v>96</v>
      </c>
      <c r="AH71" s="79" t="str">
        <f t="shared" ref="AH71:AH134" si="8">V71&amp;"-"&amp;W71&amp;"-"&amp;X71&amp;"-"&amp;Y71&amp;"-"&amp;Z71</f>
        <v>Jl. RA.Kartini-5/2-Latek-Bangil-Pasuruan</v>
      </c>
      <c r="AI71" s="65"/>
    </row>
    <row r="72" spans="1:35" s="13" customFormat="1" ht="15" customHeight="1" x14ac:dyDescent="0.2">
      <c r="A72" s="66">
        <f t="shared" ref="A72:A135" si="9">A71+1</f>
        <v>66</v>
      </c>
      <c r="B72" s="67" t="s">
        <v>567</v>
      </c>
      <c r="C72" s="68" t="s">
        <v>568</v>
      </c>
      <c r="D72" s="51">
        <v>3</v>
      </c>
      <c r="E72" s="51">
        <v>2</v>
      </c>
      <c r="F72" s="51">
        <v>1</v>
      </c>
      <c r="G72" s="51">
        <v>1</v>
      </c>
      <c r="H72" s="51">
        <v>1</v>
      </c>
      <c r="I72" s="52" t="s">
        <v>81</v>
      </c>
      <c r="J72" s="69">
        <v>35997</v>
      </c>
      <c r="K72" s="70" t="s">
        <v>82</v>
      </c>
      <c r="L72" s="81" t="s">
        <v>9288</v>
      </c>
      <c r="M72" s="71">
        <v>12</v>
      </c>
      <c r="N72" s="72" t="s">
        <v>116</v>
      </c>
      <c r="O72" s="73" t="s">
        <v>101</v>
      </c>
      <c r="P72" s="74">
        <f t="shared" ca="1" si="5"/>
        <v>17</v>
      </c>
      <c r="Q72" s="75">
        <f t="shared" ca="1" si="6"/>
        <v>5</v>
      </c>
      <c r="R72" s="74">
        <f t="shared" ca="1" si="7"/>
        <v>43</v>
      </c>
      <c r="S72" s="76">
        <v>26519</v>
      </c>
      <c r="T72" s="77" t="s">
        <v>146</v>
      </c>
      <c r="U72" s="76" t="s">
        <v>569</v>
      </c>
      <c r="V72" s="77" t="s">
        <v>570</v>
      </c>
      <c r="W72" s="78" t="s">
        <v>119</v>
      </c>
      <c r="X72" s="77" t="s">
        <v>571</v>
      </c>
      <c r="Y72" s="77"/>
      <c r="Z72" s="77" t="s">
        <v>86</v>
      </c>
      <c r="AA72" s="77"/>
      <c r="AB72" s="70" t="s">
        <v>145</v>
      </c>
      <c r="AC72" s="78" t="s">
        <v>572</v>
      </c>
      <c r="AD72" s="77" t="s">
        <v>93</v>
      </c>
      <c r="AE72" s="77" t="s">
        <v>94</v>
      </c>
      <c r="AF72" s="77" t="s">
        <v>249</v>
      </c>
      <c r="AG72" s="77" t="s">
        <v>96</v>
      </c>
      <c r="AH72" s="79" t="str">
        <f t="shared" si="8"/>
        <v>Jl. Pagesangan II / 5-2/2-Jambangan--Surabaya</v>
      </c>
      <c r="AI72" s="65"/>
    </row>
    <row r="73" spans="1:35" s="13" customFormat="1" ht="15" customHeight="1" x14ac:dyDescent="0.2">
      <c r="A73" s="66">
        <f t="shared" si="9"/>
        <v>67</v>
      </c>
      <c r="B73" s="67" t="s">
        <v>573</v>
      </c>
      <c r="C73" s="68" t="s">
        <v>574</v>
      </c>
      <c r="D73" s="51">
        <v>6</v>
      </c>
      <c r="E73" s="51">
        <v>2</v>
      </c>
      <c r="F73" s="51">
        <v>2</v>
      </c>
      <c r="G73" s="51">
        <v>2</v>
      </c>
      <c r="H73" s="51">
        <v>2</v>
      </c>
      <c r="I73" s="52" t="s">
        <v>181</v>
      </c>
      <c r="J73" s="69">
        <v>35997</v>
      </c>
      <c r="K73" s="70" t="s">
        <v>82</v>
      </c>
      <c r="L73" s="71" t="s">
        <v>100</v>
      </c>
      <c r="M73" s="71">
        <v>6</v>
      </c>
      <c r="N73" s="72" t="s">
        <v>116</v>
      </c>
      <c r="O73" s="73" t="s">
        <v>206</v>
      </c>
      <c r="P73" s="74">
        <f t="shared" ca="1" si="5"/>
        <v>17</v>
      </c>
      <c r="Q73" s="75">
        <f t="shared" ca="1" si="6"/>
        <v>5</v>
      </c>
      <c r="R73" s="74">
        <f t="shared" ca="1" si="7"/>
        <v>40</v>
      </c>
      <c r="S73" s="76">
        <v>27897</v>
      </c>
      <c r="T73" s="77" t="s">
        <v>146</v>
      </c>
      <c r="U73" s="76" t="s">
        <v>575</v>
      </c>
      <c r="V73" s="77" t="s">
        <v>576</v>
      </c>
      <c r="W73" s="82" t="s">
        <v>577</v>
      </c>
      <c r="X73" s="77" t="s">
        <v>578</v>
      </c>
      <c r="Y73" s="77" t="s">
        <v>91</v>
      </c>
      <c r="Z73" s="77" t="s">
        <v>146</v>
      </c>
      <c r="AA73" s="77" t="s">
        <v>576</v>
      </c>
      <c r="AB73" s="77" t="s">
        <v>91</v>
      </c>
      <c r="AC73" s="78"/>
      <c r="AD73" s="77" t="s">
        <v>121</v>
      </c>
      <c r="AE73" s="77" t="s">
        <v>579</v>
      </c>
      <c r="AF73" s="77" t="s">
        <v>286</v>
      </c>
      <c r="AG73" s="77" t="s">
        <v>96</v>
      </c>
      <c r="AH73" s="79" t="str">
        <f t="shared" si="8"/>
        <v>Jl. Supriadi 183-C-2/6-Pogar-Bangil-Pasuruan</v>
      </c>
      <c r="AI73" s="65"/>
    </row>
    <row r="74" spans="1:35" s="13" customFormat="1" ht="15" customHeight="1" x14ac:dyDescent="0.2">
      <c r="A74" s="66">
        <f t="shared" si="9"/>
        <v>68</v>
      </c>
      <c r="B74" s="67" t="s">
        <v>580</v>
      </c>
      <c r="C74" s="68" t="s">
        <v>581</v>
      </c>
      <c r="D74" s="51">
        <v>6</v>
      </c>
      <c r="E74" s="51">
        <v>4</v>
      </c>
      <c r="F74" s="51">
        <v>2</v>
      </c>
      <c r="G74" s="51" t="s">
        <v>9295</v>
      </c>
      <c r="H74" s="51">
        <v>1</v>
      </c>
      <c r="I74" s="52" t="s">
        <v>213</v>
      </c>
      <c r="J74" s="69">
        <v>36003</v>
      </c>
      <c r="K74" s="70" t="s">
        <v>82</v>
      </c>
      <c r="L74" s="71" t="s">
        <v>9291</v>
      </c>
      <c r="M74" s="71">
        <v>2</v>
      </c>
      <c r="N74" s="72" t="s">
        <v>84</v>
      </c>
      <c r="O74" s="73" t="s">
        <v>101</v>
      </c>
      <c r="P74" s="74">
        <f t="shared" ca="1" si="5"/>
        <v>17</v>
      </c>
      <c r="Q74" s="75">
        <f t="shared" ca="1" si="6"/>
        <v>5</v>
      </c>
      <c r="R74" s="74">
        <f t="shared" ca="1" si="7"/>
        <v>41</v>
      </c>
      <c r="S74" s="76">
        <v>27489</v>
      </c>
      <c r="T74" s="77" t="s">
        <v>146</v>
      </c>
      <c r="U74" s="76" t="s">
        <v>582</v>
      </c>
      <c r="V74" s="77" t="s">
        <v>583</v>
      </c>
      <c r="W74" s="82" t="s">
        <v>584</v>
      </c>
      <c r="X74" s="77" t="s">
        <v>510</v>
      </c>
      <c r="Y74" s="77" t="s">
        <v>353</v>
      </c>
      <c r="Z74" s="77" t="s">
        <v>146</v>
      </c>
      <c r="AA74" s="77"/>
      <c r="AB74" s="77" t="s">
        <v>91</v>
      </c>
      <c r="AC74" s="78"/>
      <c r="AD74" s="77" t="s">
        <v>121</v>
      </c>
      <c r="AE74" s="77" t="s">
        <v>585</v>
      </c>
      <c r="AF74" s="77" t="s">
        <v>393</v>
      </c>
      <c r="AG74" s="77" t="s">
        <v>96</v>
      </c>
      <c r="AH74" s="79" t="str">
        <f t="shared" si="8"/>
        <v>Jl. KH.A.Dahlan-9/2-Pohjentrek-Purworejo-Pasuruan</v>
      </c>
      <c r="AI74" s="65"/>
    </row>
    <row r="75" spans="1:35" s="13" customFormat="1" ht="15" customHeight="1" x14ac:dyDescent="0.2">
      <c r="A75" s="66">
        <f t="shared" si="9"/>
        <v>69</v>
      </c>
      <c r="B75" s="67" t="s">
        <v>586</v>
      </c>
      <c r="C75" s="68" t="s">
        <v>587</v>
      </c>
      <c r="D75" s="51">
        <v>6</v>
      </c>
      <c r="E75" s="51">
        <v>2</v>
      </c>
      <c r="F75" s="51">
        <v>2</v>
      </c>
      <c r="G75" s="51">
        <v>4</v>
      </c>
      <c r="H75" s="51">
        <v>2</v>
      </c>
      <c r="I75" s="52" t="s">
        <v>181</v>
      </c>
      <c r="J75" s="69">
        <v>36003</v>
      </c>
      <c r="K75" s="70" t="s">
        <v>82</v>
      </c>
      <c r="L75" s="71" t="s">
        <v>299</v>
      </c>
      <c r="M75" s="71">
        <v>3</v>
      </c>
      <c r="N75" s="72" t="s">
        <v>84</v>
      </c>
      <c r="O75" s="73" t="s">
        <v>140</v>
      </c>
      <c r="P75" s="74">
        <f t="shared" ca="1" si="5"/>
        <v>17</v>
      </c>
      <c r="Q75" s="75">
        <f t="shared" ca="1" si="6"/>
        <v>5</v>
      </c>
      <c r="R75" s="74">
        <f t="shared" ca="1" si="7"/>
        <v>37</v>
      </c>
      <c r="S75" s="76">
        <v>28946</v>
      </c>
      <c r="T75" s="77" t="s">
        <v>490</v>
      </c>
      <c r="U75" s="76" t="s">
        <v>588</v>
      </c>
      <c r="V75" s="77" t="s">
        <v>589</v>
      </c>
      <c r="W75" s="82" t="s">
        <v>590</v>
      </c>
      <c r="X75" s="77" t="s">
        <v>364</v>
      </c>
      <c r="Y75" s="77" t="s">
        <v>276</v>
      </c>
      <c r="Z75" s="77" t="s">
        <v>146</v>
      </c>
      <c r="AA75" s="77"/>
      <c r="AB75" s="77" t="s">
        <v>91</v>
      </c>
      <c r="AC75" s="78"/>
      <c r="AD75" s="77" t="s">
        <v>121</v>
      </c>
      <c r="AE75" s="77" t="s">
        <v>540</v>
      </c>
      <c r="AF75" s="77" t="s">
        <v>552</v>
      </c>
      <c r="AG75" s="77" t="s">
        <v>96</v>
      </c>
      <c r="AH75" s="79" t="str">
        <f t="shared" si="8"/>
        <v>Perum Pekoren-2/12-Pekoren-Rembang-Pasuruan</v>
      </c>
      <c r="AI75" s="65"/>
    </row>
    <row r="76" spans="1:35" s="13" customFormat="1" ht="15" customHeight="1" x14ac:dyDescent="0.2">
      <c r="A76" s="66">
        <f t="shared" si="9"/>
        <v>70</v>
      </c>
      <c r="B76" s="67" t="s">
        <v>591</v>
      </c>
      <c r="C76" s="68" t="s">
        <v>592</v>
      </c>
      <c r="D76" s="51">
        <v>6</v>
      </c>
      <c r="E76" s="51">
        <v>3</v>
      </c>
      <c r="F76" s="51">
        <v>3</v>
      </c>
      <c r="G76" s="51" t="s">
        <v>9294</v>
      </c>
      <c r="H76" s="51">
        <v>2</v>
      </c>
      <c r="I76" s="52" t="s">
        <v>152</v>
      </c>
      <c r="J76" s="69">
        <v>36008</v>
      </c>
      <c r="K76" s="70" t="s">
        <v>82</v>
      </c>
      <c r="L76" s="71" t="s">
        <v>299</v>
      </c>
      <c r="M76" s="71">
        <v>3</v>
      </c>
      <c r="N76" s="72" t="s">
        <v>84</v>
      </c>
      <c r="O76" s="73" t="s">
        <v>101</v>
      </c>
      <c r="P76" s="74">
        <f t="shared" ca="1" si="5"/>
        <v>17</v>
      </c>
      <c r="Q76" s="75">
        <f t="shared" ca="1" si="6"/>
        <v>4</v>
      </c>
      <c r="R76" s="74">
        <f t="shared" ca="1" si="7"/>
        <v>39</v>
      </c>
      <c r="S76" s="76">
        <v>28174</v>
      </c>
      <c r="T76" s="77" t="s">
        <v>91</v>
      </c>
      <c r="U76" s="76" t="s">
        <v>593</v>
      </c>
      <c r="V76" s="77" t="s">
        <v>594</v>
      </c>
      <c r="W76" s="82" t="s">
        <v>595</v>
      </c>
      <c r="X76" s="77" t="s">
        <v>464</v>
      </c>
      <c r="Y76" s="77" t="s">
        <v>91</v>
      </c>
      <c r="Z76" s="77" t="s">
        <v>146</v>
      </c>
      <c r="AA76" s="77"/>
      <c r="AB76" s="77" t="s">
        <v>91</v>
      </c>
      <c r="AC76" s="78"/>
      <c r="AD76" s="77" t="s">
        <v>121</v>
      </c>
      <c r="AE76" s="77" t="s">
        <v>540</v>
      </c>
      <c r="AF76" s="77" t="s">
        <v>385</v>
      </c>
      <c r="AG76" s="77" t="s">
        <v>96</v>
      </c>
      <c r="AH76" s="79" t="str">
        <f t="shared" si="8"/>
        <v>Jl. Untung Suropati I / 135-5/6-Kidul Dalem-Bangil-Pasuruan</v>
      </c>
      <c r="AI76" s="65"/>
    </row>
    <row r="77" spans="1:35" s="13" customFormat="1" ht="15" customHeight="1" x14ac:dyDescent="0.2">
      <c r="A77" s="66">
        <f t="shared" si="9"/>
        <v>71</v>
      </c>
      <c r="B77" s="67" t="s">
        <v>596</v>
      </c>
      <c r="C77" s="68" t="s">
        <v>597</v>
      </c>
      <c r="D77" s="51">
        <v>6</v>
      </c>
      <c r="E77" s="51">
        <v>4</v>
      </c>
      <c r="F77" s="51">
        <v>2</v>
      </c>
      <c r="G77" s="51">
        <v>3</v>
      </c>
      <c r="H77" s="51">
        <v>1</v>
      </c>
      <c r="I77" s="52" t="s">
        <v>213</v>
      </c>
      <c r="J77" s="69">
        <v>36008</v>
      </c>
      <c r="K77" s="70" t="s">
        <v>82</v>
      </c>
      <c r="L77" s="71" t="s">
        <v>139</v>
      </c>
      <c r="M77" s="71">
        <v>4</v>
      </c>
      <c r="N77" s="72" t="s">
        <v>116</v>
      </c>
      <c r="O77" s="73" t="s">
        <v>101</v>
      </c>
      <c r="P77" s="74">
        <f t="shared" ca="1" si="5"/>
        <v>17</v>
      </c>
      <c r="Q77" s="75">
        <f t="shared" ca="1" si="6"/>
        <v>4</v>
      </c>
      <c r="R77" s="74">
        <f t="shared" ca="1" si="7"/>
        <v>39</v>
      </c>
      <c r="S77" s="76">
        <v>28130</v>
      </c>
      <c r="T77" s="77" t="s">
        <v>146</v>
      </c>
      <c r="U77" s="76" t="s">
        <v>598</v>
      </c>
      <c r="V77" s="77" t="s">
        <v>599</v>
      </c>
      <c r="W77" s="82" t="s">
        <v>600</v>
      </c>
      <c r="X77" s="77" t="s">
        <v>578</v>
      </c>
      <c r="Y77" s="77" t="s">
        <v>91</v>
      </c>
      <c r="Z77" s="77" t="s">
        <v>146</v>
      </c>
      <c r="AA77" s="77" t="s">
        <v>599</v>
      </c>
      <c r="AB77" s="77" t="s">
        <v>91</v>
      </c>
      <c r="AC77" s="78"/>
      <c r="AD77" s="77" t="s">
        <v>121</v>
      </c>
      <c r="AE77" s="77" t="s">
        <v>317</v>
      </c>
      <c r="AF77" s="77" t="s">
        <v>123</v>
      </c>
      <c r="AG77" s="77" t="s">
        <v>96</v>
      </c>
      <c r="AH77" s="79" t="str">
        <f t="shared" si="8"/>
        <v>Jl. Jend.Sudirman-3/6-Pogar-Bangil-Pasuruan</v>
      </c>
      <c r="AI77" s="65"/>
    </row>
    <row r="78" spans="1:35" s="13" customFormat="1" ht="15" customHeight="1" x14ac:dyDescent="0.2">
      <c r="A78" s="66">
        <f t="shared" si="9"/>
        <v>72</v>
      </c>
      <c r="B78" s="67" t="s">
        <v>601</v>
      </c>
      <c r="C78" s="68" t="s">
        <v>602</v>
      </c>
      <c r="D78" s="51">
        <v>6</v>
      </c>
      <c r="E78" s="51">
        <v>4</v>
      </c>
      <c r="F78" s="51">
        <v>2</v>
      </c>
      <c r="G78" s="51">
        <v>9</v>
      </c>
      <c r="H78" s="51">
        <v>2</v>
      </c>
      <c r="I78" s="52" t="s">
        <v>213</v>
      </c>
      <c r="J78" s="69">
        <v>36008</v>
      </c>
      <c r="K78" s="70" t="s">
        <v>82</v>
      </c>
      <c r="L78" s="81" t="s">
        <v>139</v>
      </c>
      <c r="M78" s="71">
        <v>4</v>
      </c>
      <c r="N78" s="72" t="s">
        <v>116</v>
      </c>
      <c r="O78" s="73" t="s">
        <v>140</v>
      </c>
      <c r="P78" s="74">
        <f t="shared" ca="1" si="5"/>
        <v>17</v>
      </c>
      <c r="Q78" s="75">
        <f t="shared" ca="1" si="6"/>
        <v>4</v>
      </c>
      <c r="R78" s="74">
        <f t="shared" ca="1" si="7"/>
        <v>37</v>
      </c>
      <c r="S78" s="76">
        <v>28672</v>
      </c>
      <c r="T78" s="77" t="s">
        <v>91</v>
      </c>
      <c r="U78" s="76" t="s">
        <v>603</v>
      </c>
      <c r="V78" s="77" t="s">
        <v>604</v>
      </c>
      <c r="W78" s="82" t="s">
        <v>605</v>
      </c>
      <c r="X78" s="77" t="s">
        <v>464</v>
      </c>
      <c r="Y78" s="77" t="s">
        <v>91</v>
      </c>
      <c r="Z78" s="77" t="s">
        <v>146</v>
      </c>
      <c r="AA78" s="77" t="s">
        <v>604</v>
      </c>
      <c r="AB78" s="77" t="s">
        <v>91</v>
      </c>
      <c r="AC78" s="78"/>
      <c r="AD78" s="77" t="s">
        <v>121</v>
      </c>
      <c r="AE78" s="77" t="s">
        <v>195</v>
      </c>
      <c r="AF78" s="77" t="s">
        <v>393</v>
      </c>
      <c r="AG78" s="77" t="s">
        <v>96</v>
      </c>
      <c r="AH78" s="79" t="str">
        <f t="shared" si="8"/>
        <v>Jl. Mangga 414-1/7-Kidul Dalem-Bangil-Pasuruan</v>
      </c>
      <c r="AI78" s="65"/>
    </row>
    <row r="79" spans="1:35" s="13" customFormat="1" ht="15" customHeight="1" x14ac:dyDescent="0.2">
      <c r="A79" s="66">
        <f t="shared" si="9"/>
        <v>73</v>
      </c>
      <c r="B79" s="67" t="s">
        <v>606</v>
      </c>
      <c r="C79" s="68" t="s">
        <v>607</v>
      </c>
      <c r="D79" s="51">
        <v>6</v>
      </c>
      <c r="E79" s="51">
        <v>4</v>
      </c>
      <c r="F79" s="51">
        <v>2</v>
      </c>
      <c r="G79" s="51">
        <v>5</v>
      </c>
      <c r="H79" s="51">
        <v>1</v>
      </c>
      <c r="I79" s="52" t="s">
        <v>213</v>
      </c>
      <c r="J79" s="69">
        <v>36008</v>
      </c>
      <c r="K79" s="70" t="s">
        <v>82</v>
      </c>
      <c r="L79" s="71" t="s">
        <v>299</v>
      </c>
      <c r="M79" s="71">
        <v>3</v>
      </c>
      <c r="N79" s="72" t="s">
        <v>84</v>
      </c>
      <c r="O79" s="73" t="s">
        <v>153</v>
      </c>
      <c r="P79" s="74">
        <f t="shared" ca="1" si="5"/>
        <v>17</v>
      </c>
      <c r="Q79" s="75">
        <f t="shared" ca="1" si="6"/>
        <v>4</v>
      </c>
      <c r="R79" s="74">
        <f t="shared" ca="1" si="7"/>
        <v>37</v>
      </c>
      <c r="S79" s="76">
        <v>28956</v>
      </c>
      <c r="T79" s="77" t="s">
        <v>146</v>
      </c>
      <c r="U79" s="76" t="s">
        <v>608</v>
      </c>
      <c r="V79" s="77" t="s">
        <v>609</v>
      </c>
      <c r="W79" s="82" t="s">
        <v>610</v>
      </c>
      <c r="X79" s="77" t="s">
        <v>464</v>
      </c>
      <c r="Y79" s="77" t="s">
        <v>91</v>
      </c>
      <c r="Z79" s="77" t="s">
        <v>146</v>
      </c>
      <c r="AA79" s="77"/>
      <c r="AB79" s="77" t="s">
        <v>91</v>
      </c>
      <c r="AC79" s="78"/>
      <c r="AD79" s="77" t="s">
        <v>121</v>
      </c>
      <c r="AE79" s="77" t="s">
        <v>195</v>
      </c>
      <c r="AF79" s="77" t="s">
        <v>406</v>
      </c>
      <c r="AG79" s="77" t="s">
        <v>96</v>
      </c>
      <c r="AH79" s="79" t="str">
        <f t="shared" si="8"/>
        <v>Jl. Nangka 566-3/7-Kidul Dalem-Bangil-Pasuruan</v>
      </c>
      <c r="AI79" s="65"/>
    </row>
    <row r="80" spans="1:35" s="13" customFormat="1" ht="15" customHeight="1" x14ac:dyDescent="0.2">
      <c r="A80" s="66">
        <f t="shared" si="9"/>
        <v>74</v>
      </c>
      <c r="B80" s="67" t="s">
        <v>611</v>
      </c>
      <c r="C80" s="68" t="s">
        <v>612</v>
      </c>
      <c r="D80" s="51">
        <v>6</v>
      </c>
      <c r="E80" s="51">
        <v>4</v>
      </c>
      <c r="F80" s="51">
        <v>2</v>
      </c>
      <c r="G80" s="51" t="s">
        <v>9295</v>
      </c>
      <c r="H80" s="51">
        <v>1</v>
      </c>
      <c r="I80" s="52" t="s">
        <v>213</v>
      </c>
      <c r="J80" s="69">
        <v>36008</v>
      </c>
      <c r="K80" s="70" t="s">
        <v>82</v>
      </c>
      <c r="L80" s="71" t="s">
        <v>299</v>
      </c>
      <c r="M80" s="71">
        <v>3</v>
      </c>
      <c r="N80" s="72" t="s">
        <v>84</v>
      </c>
      <c r="O80" s="73" t="s">
        <v>101</v>
      </c>
      <c r="P80" s="74">
        <f t="shared" ca="1" si="5"/>
        <v>17</v>
      </c>
      <c r="Q80" s="75">
        <f t="shared" ca="1" si="6"/>
        <v>4</v>
      </c>
      <c r="R80" s="74">
        <f t="shared" ca="1" si="7"/>
        <v>38</v>
      </c>
      <c r="S80" s="76">
        <v>28492</v>
      </c>
      <c r="T80" s="77" t="s">
        <v>146</v>
      </c>
      <c r="U80" s="76" t="s">
        <v>613</v>
      </c>
      <c r="V80" s="77" t="s">
        <v>614</v>
      </c>
      <c r="W80" s="82" t="s">
        <v>615</v>
      </c>
      <c r="X80" s="77" t="s">
        <v>616</v>
      </c>
      <c r="Y80" s="77" t="s">
        <v>498</v>
      </c>
      <c r="Z80" s="77" t="s">
        <v>146</v>
      </c>
      <c r="AA80" s="77"/>
      <c r="AB80" s="77" t="s">
        <v>91</v>
      </c>
      <c r="AC80" s="78"/>
      <c r="AD80" s="77" t="s">
        <v>121</v>
      </c>
      <c r="AE80" s="77" t="s">
        <v>195</v>
      </c>
      <c r="AF80" s="77" t="s">
        <v>393</v>
      </c>
      <c r="AG80" s="77" t="s">
        <v>96</v>
      </c>
      <c r="AH80" s="79" t="str">
        <f t="shared" si="8"/>
        <v>Jl. Imam Bonjol-23/7-Kedungringin-Beji-Pasuruan</v>
      </c>
      <c r="AI80" s="65"/>
    </row>
    <row r="81" spans="1:35" s="13" customFormat="1" ht="15" customHeight="1" x14ac:dyDescent="0.2">
      <c r="A81" s="66">
        <f t="shared" si="9"/>
        <v>75</v>
      </c>
      <c r="B81" s="67" t="s">
        <v>617</v>
      </c>
      <c r="C81" s="68" t="s">
        <v>618</v>
      </c>
      <c r="D81" s="51">
        <v>6</v>
      </c>
      <c r="E81" s="51">
        <v>4</v>
      </c>
      <c r="F81" s="51">
        <v>2</v>
      </c>
      <c r="G81" s="51" t="s">
        <v>9294</v>
      </c>
      <c r="H81" s="51">
        <v>1</v>
      </c>
      <c r="I81" s="52" t="s">
        <v>213</v>
      </c>
      <c r="J81" s="69">
        <v>36008</v>
      </c>
      <c r="K81" s="70" t="s">
        <v>82</v>
      </c>
      <c r="L81" s="71" t="s">
        <v>299</v>
      </c>
      <c r="M81" s="71">
        <v>3</v>
      </c>
      <c r="N81" s="72" t="s">
        <v>84</v>
      </c>
      <c r="O81" s="73" t="s">
        <v>206</v>
      </c>
      <c r="P81" s="74">
        <f t="shared" ca="1" si="5"/>
        <v>17</v>
      </c>
      <c r="Q81" s="75">
        <f t="shared" ca="1" si="6"/>
        <v>4</v>
      </c>
      <c r="R81" s="74">
        <f t="shared" ca="1" si="7"/>
        <v>36</v>
      </c>
      <c r="S81" s="76">
        <v>29024</v>
      </c>
      <c r="T81" s="77" t="s">
        <v>91</v>
      </c>
      <c r="U81" s="76" t="s">
        <v>619</v>
      </c>
      <c r="V81" s="77" t="s">
        <v>620</v>
      </c>
      <c r="W81" s="82" t="s">
        <v>105</v>
      </c>
      <c r="X81" s="77" t="s">
        <v>379</v>
      </c>
      <c r="Y81" s="77" t="s">
        <v>91</v>
      </c>
      <c r="Z81" s="77" t="s">
        <v>146</v>
      </c>
      <c r="AA81" s="77"/>
      <c r="AB81" s="77" t="s">
        <v>91</v>
      </c>
      <c r="AC81" s="78"/>
      <c r="AD81" s="77" t="s">
        <v>121</v>
      </c>
      <c r="AE81" s="77" t="s">
        <v>195</v>
      </c>
      <c r="AF81" s="77" t="s">
        <v>393</v>
      </c>
      <c r="AG81" s="77" t="s">
        <v>96</v>
      </c>
      <c r="AH81" s="79" t="str">
        <f t="shared" si="8"/>
        <v>Jl. M.Yasin 22-1/1-Kolursari-Bangil-Pasuruan</v>
      </c>
      <c r="AI81" s="65"/>
    </row>
    <row r="82" spans="1:35" s="13" customFormat="1" ht="15" customHeight="1" x14ac:dyDescent="0.2">
      <c r="A82" s="66">
        <f t="shared" si="9"/>
        <v>76</v>
      </c>
      <c r="B82" s="67" t="s">
        <v>621</v>
      </c>
      <c r="C82" s="68" t="s">
        <v>622</v>
      </c>
      <c r="D82" s="51">
        <v>6</v>
      </c>
      <c r="E82" s="51">
        <v>4</v>
      </c>
      <c r="F82" s="51">
        <v>4</v>
      </c>
      <c r="G82" s="51">
        <v>4</v>
      </c>
      <c r="H82" s="51">
        <v>2</v>
      </c>
      <c r="I82" s="52" t="s">
        <v>213</v>
      </c>
      <c r="J82" s="69">
        <v>36008</v>
      </c>
      <c r="K82" s="70" t="s">
        <v>82</v>
      </c>
      <c r="L82" s="71" t="s">
        <v>299</v>
      </c>
      <c r="M82" s="71">
        <v>3</v>
      </c>
      <c r="N82" s="72" t="s">
        <v>84</v>
      </c>
      <c r="O82" s="73" t="s">
        <v>153</v>
      </c>
      <c r="P82" s="74">
        <f t="shared" ca="1" si="5"/>
        <v>17</v>
      </c>
      <c r="Q82" s="75">
        <f t="shared" ca="1" si="6"/>
        <v>4</v>
      </c>
      <c r="R82" s="74">
        <f t="shared" ca="1" si="7"/>
        <v>36</v>
      </c>
      <c r="S82" s="76">
        <v>29214</v>
      </c>
      <c r="T82" s="77" t="s">
        <v>146</v>
      </c>
      <c r="U82" s="76" t="s">
        <v>623</v>
      </c>
      <c r="V82" s="77" t="s">
        <v>624</v>
      </c>
      <c r="W82" s="82" t="s">
        <v>264</v>
      </c>
      <c r="X82" s="77" t="s">
        <v>379</v>
      </c>
      <c r="Y82" s="77" t="s">
        <v>91</v>
      </c>
      <c r="Z82" s="77" t="s">
        <v>146</v>
      </c>
      <c r="AA82" s="77"/>
      <c r="AB82" s="77" t="s">
        <v>91</v>
      </c>
      <c r="AC82" s="78"/>
      <c r="AD82" s="77" t="s">
        <v>121</v>
      </c>
      <c r="AE82" s="77" t="s">
        <v>195</v>
      </c>
      <c r="AF82" s="77" t="s">
        <v>393</v>
      </c>
      <c r="AG82" s="77" t="s">
        <v>96</v>
      </c>
      <c r="AH82" s="79" t="str">
        <f t="shared" si="8"/>
        <v>Jl. M.Yasin 95-2/1-Kolursari-Bangil-Pasuruan</v>
      </c>
      <c r="AI82" s="65"/>
    </row>
    <row r="83" spans="1:35" s="13" customFormat="1" ht="15" customHeight="1" x14ac:dyDescent="0.2">
      <c r="A83" s="66">
        <f t="shared" si="9"/>
        <v>77</v>
      </c>
      <c r="B83" s="67" t="s">
        <v>625</v>
      </c>
      <c r="C83" s="68" t="s">
        <v>626</v>
      </c>
      <c r="D83" s="51">
        <v>6</v>
      </c>
      <c r="E83" s="51">
        <v>4</v>
      </c>
      <c r="F83" s="51">
        <v>2</v>
      </c>
      <c r="G83" s="51" t="s">
        <v>9295</v>
      </c>
      <c r="H83" s="51">
        <v>1</v>
      </c>
      <c r="I83" s="52" t="s">
        <v>213</v>
      </c>
      <c r="J83" s="69">
        <v>36008</v>
      </c>
      <c r="K83" s="70" t="s">
        <v>82</v>
      </c>
      <c r="L83" s="71" t="s">
        <v>299</v>
      </c>
      <c r="M83" s="71">
        <v>3</v>
      </c>
      <c r="N83" s="72" t="s">
        <v>84</v>
      </c>
      <c r="O83" s="73" t="s">
        <v>140</v>
      </c>
      <c r="P83" s="74">
        <f t="shared" ca="1" si="5"/>
        <v>17</v>
      </c>
      <c r="Q83" s="75">
        <f t="shared" ca="1" si="6"/>
        <v>4</v>
      </c>
      <c r="R83" s="74">
        <f t="shared" ca="1" si="7"/>
        <v>37</v>
      </c>
      <c r="S83" s="76">
        <v>28824</v>
      </c>
      <c r="T83" s="77" t="s">
        <v>146</v>
      </c>
      <c r="U83" s="76" t="s">
        <v>627</v>
      </c>
      <c r="V83" s="77" t="s">
        <v>628</v>
      </c>
      <c r="W83" s="82" t="s">
        <v>166</v>
      </c>
      <c r="X83" s="77" t="s">
        <v>353</v>
      </c>
      <c r="Y83" s="77" t="s">
        <v>353</v>
      </c>
      <c r="Z83" s="77" t="s">
        <v>146</v>
      </c>
      <c r="AA83" s="77"/>
      <c r="AB83" s="77" t="s">
        <v>91</v>
      </c>
      <c r="AC83" s="78"/>
      <c r="AD83" s="77" t="s">
        <v>121</v>
      </c>
      <c r="AE83" s="77" t="s">
        <v>324</v>
      </c>
      <c r="AF83" s="77" t="s">
        <v>413</v>
      </c>
      <c r="AG83" s="77" t="s">
        <v>96</v>
      </c>
      <c r="AH83" s="79" t="str">
        <f t="shared" si="8"/>
        <v>Jl. Erlangga-2/5-Purworejo-Purworejo-Pasuruan</v>
      </c>
      <c r="AI83" s="65"/>
    </row>
    <row r="84" spans="1:35" s="13" customFormat="1" ht="15" customHeight="1" x14ac:dyDescent="0.2">
      <c r="A84" s="66">
        <f t="shared" si="9"/>
        <v>78</v>
      </c>
      <c r="B84" s="67" t="s">
        <v>629</v>
      </c>
      <c r="C84" s="68" t="s">
        <v>630</v>
      </c>
      <c r="D84" s="51">
        <v>6</v>
      </c>
      <c r="E84" s="51">
        <v>4</v>
      </c>
      <c r="F84" s="51">
        <v>2</v>
      </c>
      <c r="G84" s="51" t="s">
        <v>9294</v>
      </c>
      <c r="H84" s="51">
        <v>1</v>
      </c>
      <c r="I84" s="52" t="s">
        <v>213</v>
      </c>
      <c r="J84" s="69">
        <v>36008</v>
      </c>
      <c r="K84" s="70" t="s">
        <v>82</v>
      </c>
      <c r="L84" s="71" t="s">
        <v>299</v>
      </c>
      <c r="M84" s="71">
        <v>3</v>
      </c>
      <c r="N84" s="72" t="s">
        <v>84</v>
      </c>
      <c r="O84" s="73" t="s">
        <v>101</v>
      </c>
      <c r="P84" s="74">
        <f t="shared" ca="1" si="5"/>
        <v>17</v>
      </c>
      <c r="Q84" s="75">
        <f t="shared" ca="1" si="6"/>
        <v>4</v>
      </c>
      <c r="R84" s="74">
        <f t="shared" ca="1" si="7"/>
        <v>37</v>
      </c>
      <c r="S84" s="76">
        <v>28861</v>
      </c>
      <c r="T84" s="77" t="s">
        <v>146</v>
      </c>
      <c r="U84" s="76" t="s">
        <v>631</v>
      </c>
      <c r="V84" s="77" t="s">
        <v>632</v>
      </c>
      <c r="W84" s="82" t="s">
        <v>209</v>
      </c>
      <c r="X84" s="77" t="s">
        <v>398</v>
      </c>
      <c r="Y84" s="77" t="s">
        <v>353</v>
      </c>
      <c r="Z84" s="77" t="s">
        <v>146</v>
      </c>
      <c r="AA84" s="77"/>
      <c r="AB84" s="77" t="s">
        <v>146</v>
      </c>
      <c r="AC84" s="78" t="s">
        <v>633</v>
      </c>
      <c r="AD84" s="77" t="s">
        <v>121</v>
      </c>
      <c r="AE84" s="77" t="s">
        <v>504</v>
      </c>
      <c r="AF84" s="77" t="s">
        <v>123</v>
      </c>
      <c r="AG84" s="77" t="s">
        <v>96</v>
      </c>
      <c r="AH84" s="79" t="str">
        <f t="shared" si="8"/>
        <v>Jl. Dewi Sartika VA / 248-1/3-Bangilan-Purworejo-Pasuruan</v>
      </c>
      <c r="AI84" s="65"/>
    </row>
    <row r="85" spans="1:35" s="13" customFormat="1" ht="15" customHeight="1" x14ac:dyDescent="0.2">
      <c r="A85" s="66">
        <f t="shared" si="9"/>
        <v>79</v>
      </c>
      <c r="B85" s="67" t="s">
        <v>634</v>
      </c>
      <c r="C85" s="68" t="s">
        <v>635</v>
      </c>
      <c r="D85" s="51">
        <v>6</v>
      </c>
      <c r="E85" s="51">
        <v>4</v>
      </c>
      <c r="F85" s="51">
        <v>4</v>
      </c>
      <c r="G85" s="51">
        <v>4</v>
      </c>
      <c r="H85" s="51">
        <v>2</v>
      </c>
      <c r="I85" s="52" t="s">
        <v>213</v>
      </c>
      <c r="J85" s="69">
        <v>36008</v>
      </c>
      <c r="K85" s="70" t="s">
        <v>82</v>
      </c>
      <c r="L85" s="71" t="s">
        <v>299</v>
      </c>
      <c r="M85" s="71">
        <v>3</v>
      </c>
      <c r="N85" s="72" t="s">
        <v>84</v>
      </c>
      <c r="O85" s="73" t="s">
        <v>153</v>
      </c>
      <c r="P85" s="74">
        <f t="shared" ca="1" si="5"/>
        <v>17</v>
      </c>
      <c r="Q85" s="75">
        <f t="shared" ca="1" si="6"/>
        <v>4</v>
      </c>
      <c r="R85" s="74">
        <f t="shared" ca="1" si="7"/>
        <v>37</v>
      </c>
      <c r="S85" s="76">
        <v>28642</v>
      </c>
      <c r="T85" s="77" t="s">
        <v>146</v>
      </c>
      <c r="U85" s="76" t="s">
        <v>636</v>
      </c>
      <c r="V85" s="77" t="s">
        <v>637</v>
      </c>
      <c r="W85" s="82" t="s">
        <v>638</v>
      </c>
      <c r="X85" s="77" t="s">
        <v>639</v>
      </c>
      <c r="Y85" s="77" t="s">
        <v>309</v>
      </c>
      <c r="Z85" s="77" t="s">
        <v>146</v>
      </c>
      <c r="AA85" s="77"/>
      <c r="AB85" s="77" t="s">
        <v>91</v>
      </c>
      <c r="AC85" s="78"/>
      <c r="AD85" s="77" t="s">
        <v>121</v>
      </c>
      <c r="AE85" s="77" t="s">
        <v>640</v>
      </c>
      <c r="AF85" s="77" t="s">
        <v>418</v>
      </c>
      <c r="AG85" s="77" t="s">
        <v>96</v>
      </c>
      <c r="AH85" s="79" t="str">
        <f t="shared" si="8"/>
        <v>Ds. Ranuklindungan 181-5/5-Ranuklindungan-Grati-Pasuruan</v>
      </c>
      <c r="AI85" s="65"/>
    </row>
    <row r="86" spans="1:35" s="13" customFormat="1" ht="15" customHeight="1" x14ac:dyDescent="0.2">
      <c r="A86" s="66">
        <f t="shared" si="9"/>
        <v>80</v>
      </c>
      <c r="B86" s="67" t="s">
        <v>641</v>
      </c>
      <c r="C86" s="68" t="s">
        <v>642</v>
      </c>
      <c r="D86" s="51">
        <v>6</v>
      </c>
      <c r="E86" s="51">
        <v>3</v>
      </c>
      <c r="F86" s="51">
        <v>3</v>
      </c>
      <c r="G86" s="51" t="s">
        <v>9294</v>
      </c>
      <c r="H86" s="51">
        <v>2</v>
      </c>
      <c r="I86" s="52" t="s">
        <v>152</v>
      </c>
      <c r="J86" s="69">
        <v>36012</v>
      </c>
      <c r="K86" s="70" t="s">
        <v>82</v>
      </c>
      <c r="L86" s="71" t="s">
        <v>299</v>
      </c>
      <c r="M86" s="71">
        <v>3</v>
      </c>
      <c r="N86" s="72" t="s">
        <v>84</v>
      </c>
      <c r="O86" s="73" t="s">
        <v>206</v>
      </c>
      <c r="P86" s="74">
        <f t="shared" ca="1" si="5"/>
        <v>17</v>
      </c>
      <c r="Q86" s="75">
        <f t="shared" ca="1" si="6"/>
        <v>4</v>
      </c>
      <c r="R86" s="74">
        <f t="shared" ca="1" si="7"/>
        <v>39</v>
      </c>
      <c r="S86" s="76">
        <v>28211</v>
      </c>
      <c r="T86" s="77" t="s">
        <v>146</v>
      </c>
      <c r="U86" s="76" t="s">
        <v>643</v>
      </c>
      <c r="V86" s="77" t="s">
        <v>644</v>
      </c>
      <c r="W86" s="78" t="s">
        <v>192</v>
      </c>
      <c r="X86" s="77" t="s">
        <v>645</v>
      </c>
      <c r="Y86" s="77" t="s">
        <v>91</v>
      </c>
      <c r="Z86" s="77" t="s">
        <v>146</v>
      </c>
      <c r="AA86" s="77"/>
      <c r="AB86" s="77" t="s">
        <v>91</v>
      </c>
      <c r="AC86" s="78"/>
      <c r="AD86" s="77" t="s">
        <v>121</v>
      </c>
      <c r="AE86" s="77" t="s">
        <v>277</v>
      </c>
      <c r="AF86" s="77" t="s">
        <v>178</v>
      </c>
      <c r="AG86" s="77" t="s">
        <v>96</v>
      </c>
      <c r="AH86" s="79" t="str">
        <f t="shared" si="8"/>
        <v>Jl. Jagung Suprapto 28-3/1-Dermo-Bangil-Pasuruan</v>
      </c>
      <c r="AI86" s="65"/>
    </row>
    <row r="87" spans="1:35" s="13" customFormat="1" ht="15" customHeight="1" x14ac:dyDescent="0.2">
      <c r="A87" s="66">
        <f t="shared" si="9"/>
        <v>81</v>
      </c>
      <c r="B87" s="67" t="s">
        <v>646</v>
      </c>
      <c r="C87" s="68" t="s">
        <v>647</v>
      </c>
      <c r="D87" s="51">
        <v>5</v>
      </c>
      <c r="E87" s="51">
        <v>4</v>
      </c>
      <c r="F87" s="51">
        <v>1</v>
      </c>
      <c r="G87" s="51">
        <v>1</v>
      </c>
      <c r="H87" s="51">
        <v>1</v>
      </c>
      <c r="I87" s="52" t="s">
        <v>327</v>
      </c>
      <c r="J87" s="69">
        <v>36014</v>
      </c>
      <c r="K87" s="70" t="s">
        <v>82</v>
      </c>
      <c r="L87" s="81" t="s">
        <v>9283</v>
      </c>
      <c r="M87" s="71">
        <v>8</v>
      </c>
      <c r="N87" s="72" t="s">
        <v>116</v>
      </c>
      <c r="O87" s="73" t="s">
        <v>101</v>
      </c>
      <c r="P87" s="74">
        <f t="shared" ca="1" si="5"/>
        <v>17</v>
      </c>
      <c r="Q87" s="75">
        <f t="shared" ca="1" si="6"/>
        <v>4</v>
      </c>
      <c r="R87" s="74">
        <f t="shared" ca="1" si="7"/>
        <v>41</v>
      </c>
      <c r="S87" s="76">
        <v>27348</v>
      </c>
      <c r="T87" s="77" t="s">
        <v>146</v>
      </c>
      <c r="U87" s="76" t="s">
        <v>648</v>
      </c>
      <c r="V87" s="77" t="s">
        <v>649</v>
      </c>
      <c r="W87" s="78" t="s">
        <v>370</v>
      </c>
      <c r="X87" s="77" t="s">
        <v>578</v>
      </c>
      <c r="Y87" s="77" t="s">
        <v>91</v>
      </c>
      <c r="Z87" s="77" t="s">
        <v>146</v>
      </c>
      <c r="AA87" s="77" t="s">
        <v>649</v>
      </c>
      <c r="AB87" s="77" t="s">
        <v>91</v>
      </c>
      <c r="AC87" s="78" t="s">
        <v>650</v>
      </c>
      <c r="AD87" s="77" t="s">
        <v>295</v>
      </c>
      <c r="AE87" s="77" t="s">
        <v>651</v>
      </c>
      <c r="AF87" s="77" t="s">
        <v>652</v>
      </c>
      <c r="AG87" s="77" t="s">
        <v>96</v>
      </c>
      <c r="AH87" s="79" t="str">
        <f t="shared" si="8"/>
        <v>Ds. Bendosulung-1/5-Pogar-Bangil-Pasuruan</v>
      </c>
      <c r="AI87" s="65"/>
    </row>
    <row r="88" spans="1:35" s="13" customFormat="1" ht="15" customHeight="1" x14ac:dyDescent="0.2">
      <c r="A88" s="66">
        <f t="shared" si="9"/>
        <v>82</v>
      </c>
      <c r="B88" s="67" t="s">
        <v>653</v>
      </c>
      <c r="C88" s="68" t="s">
        <v>654</v>
      </c>
      <c r="D88" s="51">
        <v>6</v>
      </c>
      <c r="E88" s="51">
        <v>6</v>
      </c>
      <c r="F88" s="51">
        <v>1</v>
      </c>
      <c r="G88" s="51">
        <v>2</v>
      </c>
      <c r="H88" s="51">
        <v>6</v>
      </c>
      <c r="I88" s="52" t="s">
        <v>99</v>
      </c>
      <c r="J88" s="69">
        <v>36014</v>
      </c>
      <c r="K88" s="70" t="s">
        <v>82</v>
      </c>
      <c r="L88" s="71" t="s">
        <v>115</v>
      </c>
      <c r="M88" s="71">
        <v>5</v>
      </c>
      <c r="N88" s="72" t="s">
        <v>84</v>
      </c>
      <c r="O88" s="73" t="s">
        <v>101</v>
      </c>
      <c r="P88" s="74">
        <f t="shared" ca="1" si="5"/>
        <v>17</v>
      </c>
      <c r="Q88" s="75">
        <f t="shared" ca="1" si="6"/>
        <v>4</v>
      </c>
      <c r="R88" s="74">
        <f t="shared" ca="1" si="7"/>
        <v>36</v>
      </c>
      <c r="S88" s="76">
        <v>29127</v>
      </c>
      <c r="T88" s="77" t="s">
        <v>146</v>
      </c>
      <c r="U88" s="76" t="s">
        <v>655</v>
      </c>
      <c r="V88" s="77" t="s">
        <v>656</v>
      </c>
      <c r="W88" s="78" t="s">
        <v>657</v>
      </c>
      <c r="X88" s="77" t="s">
        <v>498</v>
      </c>
      <c r="Y88" s="77"/>
      <c r="Z88" s="77" t="s">
        <v>146</v>
      </c>
      <c r="AA88" s="77"/>
      <c r="AB88" s="77" t="s">
        <v>91</v>
      </c>
      <c r="AC88" s="78" t="s">
        <v>658</v>
      </c>
      <c r="AD88" s="77" t="s">
        <v>121</v>
      </c>
      <c r="AE88" s="80" t="s">
        <v>365</v>
      </c>
      <c r="AF88" s="77" t="s">
        <v>385</v>
      </c>
      <c r="AG88" s="77" t="s">
        <v>96</v>
      </c>
      <c r="AH88" s="79" t="str">
        <f t="shared" si="8"/>
        <v>Jl. Teuku Umarno 10-4/6-Beji--Pasuruan</v>
      </c>
      <c r="AI88" s="65"/>
    </row>
    <row r="89" spans="1:35" s="13" customFormat="1" ht="15" customHeight="1" x14ac:dyDescent="0.2">
      <c r="A89" s="66">
        <f t="shared" si="9"/>
        <v>83</v>
      </c>
      <c r="B89" s="67" t="s">
        <v>659</v>
      </c>
      <c r="C89" s="68" t="s">
        <v>660</v>
      </c>
      <c r="D89" s="51">
        <v>6</v>
      </c>
      <c r="E89" s="51">
        <v>3</v>
      </c>
      <c r="F89" s="51">
        <v>4</v>
      </c>
      <c r="G89" s="51">
        <v>1</v>
      </c>
      <c r="H89" s="51">
        <v>2</v>
      </c>
      <c r="I89" s="52" t="s">
        <v>152</v>
      </c>
      <c r="J89" s="69">
        <v>36014</v>
      </c>
      <c r="K89" s="70" t="s">
        <v>82</v>
      </c>
      <c r="L89" s="71" t="s">
        <v>299</v>
      </c>
      <c r="M89" s="71">
        <v>3</v>
      </c>
      <c r="N89" s="72" t="s">
        <v>116</v>
      </c>
      <c r="O89" s="73" t="s">
        <v>101</v>
      </c>
      <c r="P89" s="74">
        <f t="shared" ca="1" si="5"/>
        <v>17</v>
      </c>
      <c r="Q89" s="75">
        <f t="shared" ca="1" si="6"/>
        <v>4</v>
      </c>
      <c r="R89" s="74">
        <f t="shared" ca="1" si="7"/>
        <v>40</v>
      </c>
      <c r="S89" s="76">
        <v>27832</v>
      </c>
      <c r="T89" s="77" t="s">
        <v>146</v>
      </c>
      <c r="U89" s="76" t="s">
        <v>661</v>
      </c>
      <c r="V89" s="77" t="s">
        <v>662</v>
      </c>
      <c r="W89" s="78"/>
      <c r="X89" s="77"/>
      <c r="Y89" s="77" t="s">
        <v>91</v>
      </c>
      <c r="Z89" s="77" t="s">
        <v>146</v>
      </c>
      <c r="AA89" s="77" t="s">
        <v>662</v>
      </c>
      <c r="AB89" s="77" t="s">
        <v>91</v>
      </c>
      <c r="AC89" s="78"/>
      <c r="AD89" s="77" t="s">
        <v>121</v>
      </c>
      <c r="AE89" s="77" t="s">
        <v>365</v>
      </c>
      <c r="AF89" s="77" t="s">
        <v>149</v>
      </c>
      <c r="AG89" s="77" t="s">
        <v>96</v>
      </c>
      <c r="AH89" s="79" t="str">
        <f t="shared" si="8"/>
        <v>Jl. Jambu  II / 511---Bangil-Pasuruan</v>
      </c>
      <c r="AI89" s="65"/>
    </row>
    <row r="90" spans="1:35" s="13" customFormat="1" ht="15" customHeight="1" x14ac:dyDescent="0.2">
      <c r="A90" s="66">
        <f t="shared" si="9"/>
        <v>84</v>
      </c>
      <c r="B90" s="67" t="s">
        <v>663</v>
      </c>
      <c r="C90" s="68" t="s">
        <v>664</v>
      </c>
      <c r="D90" s="51">
        <v>6</v>
      </c>
      <c r="E90" s="51">
        <v>4</v>
      </c>
      <c r="F90" s="51">
        <v>4</v>
      </c>
      <c r="G90" s="51">
        <v>4</v>
      </c>
      <c r="H90" s="51">
        <v>2</v>
      </c>
      <c r="I90" s="52" t="s">
        <v>213</v>
      </c>
      <c r="J90" s="69">
        <v>36017</v>
      </c>
      <c r="K90" s="70" t="s">
        <v>82</v>
      </c>
      <c r="L90" s="81" t="s">
        <v>139</v>
      </c>
      <c r="M90" s="71">
        <v>4</v>
      </c>
      <c r="N90" s="72" t="s">
        <v>116</v>
      </c>
      <c r="O90" s="73" t="s">
        <v>101</v>
      </c>
      <c r="P90" s="74">
        <f t="shared" ca="1" si="5"/>
        <v>17</v>
      </c>
      <c r="Q90" s="75">
        <f t="shared" ca="1" si="6"/>
        <v>4</v>
      </c>
      <c r="R90" s="74">
        <f t="shared" ca="1" si="7"/>
        <v>40</v>
      </c>
      <c r="S90" s="76">
        <v>27555</v>
      </c>
      <c r="T90" s="77" t="s">
        <v>86</v>
      </c>
      <c r="U90" s="76" t="s">
        <v>665</v>
      </c>
      <c r="V90" s="77" t="s">
        <v>666</v>
      </c>
      <c r="W90" s="78" t="s">
        <v>227</v>
      </c>
      <c r="X90" s="77" t="s">
        <v>237</v>
      </c>
      <c r="Y90" s="77"/>
      <c r="Z90" s="77" t="s">
        <v>86</v>
      </c>
      <c r="AA90" s="77" t="s">
        <v>667</v>
      </c>
      <c r="AB90" s="77" t="s">
        <v>91</v>
      </c>
      <c r="AC90" s="78" t="s">
        <v>668</v>
      </c>
      <c r="AD90" s="77" t="s">
        <v>121</v>
      </c>
      <c r="AE90" s="77" t="s">
        <v>669</v>
      </c>
      <c r="AF90" s="77" t="s">
        <v>123</v>
      </c>
      <c r="AG90" s="77" t="s">
        <v>96</v>
      </c>
      <c r="AH90" s="79" t="str">
        <f t="shared" si="8"/>
        <v>Jl. Pumpungan I / 14-1/2-Sukolilo--Surabaya</v>
      </c>
      <c r="AI90" s="65"/>
    </row>
    <row r="91" spans="1:35" s="13" customFormat="1" ht="15" customHeight="1" x14ac:dyDescent="0.2">
      <c r="A91" s="66">
        <f t="shared" si="9"/>
        <v>85</v>
      </c>
      <c r="B91" s="67" t="s">
        <v>670</v>
      </c>
      <c r="C91" s="68" t="s">
        <v>671</v>
      </c>
      <c r="D91" s="51">
        <v>6</v>
      </c>
      <c r="E91" s="51">
        <v>4</v>
      </c>
      <c r="F91" s="51">
        <v>4</v>
      </c>
      <c r="G91" s="51">
        <v>8</v>
      </c>
      <c r="H91" s="51">
        <v>1</v>
      </c>
      <c r="I91" s="52" t="s">
        <v>213</v>
      </c>
      <c r="J91" s="69">
        <v>36039</v>
      </c>
      <c r="K91" s="70" t="s">
        <v>82</v>
      </c>
      <c r="L91" s="71" t="s">
        <v>299</v>
      </c>
      <c r="M91" s="71">
        <v>3</v>
      </c>
      <c r="N91" s="72" t="s">
        <v>84</v>
      </c>
      <c r="O91" s="73" t="s">
        <v>101</v>
      </c>
      <c r="P91" s="74">
        <f t="shared" ca="1" si="5"/>
        <v>17</v>
      </c>
      <c r="Q91" s="75">
        <f t="shared" ca="1" si="6"/>
        <v>3</v>
      </c>
      <c r="R91" s="74">
        <f t="shared" ca="1" si="7"/>
        <v>39</v>
      </c>
      <c r="S91" s="76">
        <v>28047</v>
      </c>
      <c r="T91" s="77" t="s">
        <v>146</v>
      </c>
      <c r="U91" s="76" t="s">
        <v>672</v>
      </c>
      <c r="V91" s="77" t="s">
        <v>673</v>
      </c>
      <c r="W91" s="78" t="s">
        <v>351</v>
      </c>
      <c r="X91" s="77" t="s">
        <v>309</v>
      </c>
      <c r="Y91" s="77" t="s">
        <v>309</v>
      </c>
      <c r="Z91" s="77" t="s">
        <v>146</v>
      </c>
      <c r="AA91" s="77" t="s">
        <v>674</v>
      </c>
      <c r="AB91" s="77" t="s">
        <v>146</v>
      </c>
      <c r="AC91" s="78"/>
      <c r="AD91" s="77" t="s">
        <v>121</v>
      </c>
      <c r="AE91" s="77" t="s">
        <v>324</v>
      </c>
      <c r="AF91" s="77" t="s">
        <v>149</v>
      </c>
      <c r="AG91" s="77" t="s">
        <v>96</v>
      </c>
      <c r="AH91" s="79" t="str">
        <f t="shared" si="8"/>
        <v>Jl. Kesambi 89-3/4-Grati-Grati-Pasuruan</v>
      </c>
      <c r="AI91" s="65"/>
    </row>
    <row r="92" spans="1:35" s="13" customFormat="1" ht="15" customHeight="1" x14ac:dyDescent="0.2">
      <c r="A92" s="66">
        <f t="shared" si="9"/>
        <v>86</v>
      </c>
      <c r="B92" s="67" t="s">
        <v>675</v>
      </c>
      <c r="C92" s="68" t="s">
        <v>676</v>
      </c>
      <c r="D92" s="51">
        <v>6</v>
      </c>
      <c r="E92" s="51">
        <v>4</v>
      </c>
      <c r="F92" s="51">
        <v>4</v>
      </c>
      <c r="G92" s="51">
        <v>3</v>
      </c>
      <c r="H92" s="51">
        <v>1</v>
      </c>
      <c r="I92" s="52" t="s">
        <v>213</v>
      </c>
      <c r="J92" s="69">
        <v>36039</v>
      </c>
      <c r="K92" s="70" t="s">
        <v>82</v>
      </c>
      <c r="L92" s="71" t="s">
        <v>299</v>
      </c>
      <c r="M92" s="71">
        <v>3</v>
      </c>
      <c r="N92" s="72" t="s">
        <v>84</v>
      </c>
      <c r="O92" s="73" t="s">
        <v>153</v>
      </c>
      <c r="P92" s="74">
        <f t="shared" ca="1" si="5"/>
        <v>17</v>
      </c>
      <c r="Q92" s="75">
        <f t="shared" ca="1" si="6"/>
        <v>3</v>
      </c>
      <c r="R92" s="74">
        <f t="shared" ca="1" si="7"/>
        <v>36</v>
      </c>
      <c r="S92" s="76">
        <v>29032</v>
      </c>
      <c r="T92" s="77" t="s">
        <v>146</v>
      </c>
      <c r="U92" s="76" t="s">
        <v>677</v>
      </c>
      <c r="V92" s="77" t="s">
        <v>678</v>
      </c>
      <c r="W92" s="78" t="s">
        <v>166</v>
      </c>
      <c r="X92" s="77" t="s">
        <v>510</v>
      </c>
      <c r="Y92" s="77" t="s">
        <v>353</v>
      </c>
      <c r="Z92" s="77" t="s">
        <v>146</v>
      </c>
      <c r="AA92" s="77" t="s">
        <v>679</v>
      </c>
      <c r="AB92" s="77" t="s">
        <v>91</v>
      </c>
      <c r="AC92" s="78"/>
      <c r="AD92" s="77" t="s">
        <v>121</v>
      </c>
      <c r="AE92" s="77" t="s">
        <v>517</v>
      </c>
      <c r="AF92" s="77" t="s">
        <v>178</v>
      </c>
      <c r="AG92" s="77" t="s">
        <v>96</v>
      </c>
      <c r="AH92" s="79" t="str">
        <f t="shared" si="8"/>
        <v>Jl. KHA.Dahlan 172-2/5-Pohjentrek-Purworejo-Pasuruan</v>
      </c>
      <c r="AI92" s="65"/>
    </row>
    <row r="93" spans="1:35" s="13" customFormat="1" ht="15" customHeight="1" x14ac:dyDescent="0.2">
      <c r="A93" s="66">
        <f t="shared" si="9"/>
        <v>87</v>
      </c>
      <c r="B93" s="67" t="s">
        <v>680</v>
      </c>
      <c r="C93" s="68" t="s">
        <v>681</v>
      </c>
      <c r="D93" s="51">
        <v>6</v>
      </c>
      <c r="E93" s="51">
        <v>4</v>
      </c>
      <c r="F93" s="51">
        <v>2</v>
      </c>
      <c r="G93" s="51" t="s">
        <v>9294</v>
      </c>
      <c r="H93" s="51">
        <v>1</v>
      </c>
      <c r="I93" s="52" t="s">
        <v>213</v>
      </c>
      <c r="J93" s="69">
        <v>36039</v>
      </c>
      <c r="K93" s="70" t="s">
        <v>82</v>
      </c>
      <c r="L93" s="71" t="s">
        <v>299</v>
      </c>
      <c r="M93" s="71">
        <v>3</v>
      </c>
      <c r="N93" s="72" t="s">
        <v>84</v>
      </c>
      <c r="O93" s="73" t="s">
        <v>101</v>
      </c>
      <c r="P93" s="74">
        <f t="shared" ca="1" si="5"/>
        <v>17</v>
      </c>
      <c r="Q93" s="75">
        <f t="shared" ca="1" si="6"/>
        <v>3</v>
      </c>
      <c r="R93" s="74">
        <f t="shared" ca="1" si="7"/>
        <v>36</v>
      </c>
      <c r="S93" s="76">
        <v>29038</v>
      </c>
      <c r="T93" s="80" t="s">
        <v>146</v>
      </c>
      <c r="U93" s="76" t="s">
        <v>682</v>
      </c>
      <c r="V93" s="80" t="s">
        <v>683</v>
      </c>
      <c r="W93" s="78" t="s">
        <v>605</v>
      </c>
      <c r="X93" s="80" t="s">
        <v>276</v>
      </c>
      <c r="Y93" s="80" t="s">
        <v>276</v>
      </c>
      <c r="Z93" s="77" t="s">
        <v>146</v>
      </c>
      <c r="AA93" s="80"/>
      <c r="AB93" s="77" t="s">
        <v>91</v>
      </c>
      <c r="AC93" s="78"/>
      <c r="AD93" s="77" t="s">
        <v>121</v>
      </c>
      <c r="AE93" s="80" t="s">
        <v>684</v>
      </c>
      <c r="AF93" s="80" t="s">
        <v>418</v>
      </c>
      <c r="AG93" s="80" t="s">
        <v>96</v>
      </c>
      <c r="AH93" s="79" t="str">
        <f t="shared" si="8"/>
        <v>Jl. Pakujoyo 24-1/7-Rembang-Rembang-Pasuruan</v>
      </c>
      <c r="AI93" s="65"/>
    </row>
    <row r="94" spans="1:35" s="13" customFormat="1" ht="15" customHeight="1" x14ac:dyDescent="0.2">
      <c r="A94" s="66">
        <f t="shared" si="9"/>
        <v>88</v>
      </c>
      <c r="B94" s="67" t="s">
        <v>685</v>
      </c>
      <c r="C94" s="68" t="s">
        <v>686</v>
      </c>
      <c r="D94" s="51">
        <v>6</v>
      </c>
      <c r="E94" s="51">
        <v>4</v>
      </c>
      <c r="F94" s="51">
        <v>2</v>
      </c>
      <c r="G94" s="51" t="s">
        <v>9295</v>
      </c>
      <c r="H94" s="51">
        <v>1</v>
      </c>
      <c r="I94" s="52" t="s">
        <v>213</v>
      </c>
      <c r="J94" s="69">
        <v>36039</v>
      </c>
      <c r="K94" s="70" t="s">
        <v>82</v>
      </c>
      <c r="L94" s="71" t="s">
        <v>299</v>
      </c>
      <c r="M94" s="71">
        <v>3</v>
      </c>
      <c r="N94" s="72" t="s">
        <v>84</v>
      </c>
      <c r="O94" s="73" t="s">
        <v>101</v>
      </c>
      <c r="P94" s="74">
        <f t="shared" ca="1" si="5"/>
        <v>17</v>
      </c>
      <c r="Q94" s="75">
        <f t="shared" ca="1" si="6"/>
        <v>3</v>
      </c>
      <c r="R94" s="74">
        <f t="shared" ca="1" si="7"/>
        <v>38</v>
      </c>
      <c r="S94" s="76">
        <v>28381</v>
      </c>
      <c r="T94" s="77" t="s">
        <v>146</v>
      </c>
      <c r="U94" s="76" t="s">
        <v>687</v>
      </c>
      <c r="V94" s="77" t="s">
        <v>688</v>
      </c>
      <c r="W94" s="78" t="s">
        <v>689</v>
      </c>
      <c r="X94" s="77" t="s">
        <v>384</v>
      </c>
      <c r="Y94" s="77" t="s">
        <v>91</v>
      </c>
      <c r="Z94" s="77" t="s">
        <v>146</v>
      </c>
      <c r="AA94" s="77"/>
      <c r="AB94" s="77" t="s">
        <v>91</v>
      </c>
      <c r="AC94" s="78" t="s">
        <v>690</v>
      </c>
      <c r="AD94" s="77" t="s">
        <v>109</v>
      </c>
      <c r="AE94" s="77" t="s">
        <v>691</v>
      </c>
      <c r="AF94" s="77" t="s">
        <v>111</v>
      </c>
      <c r="AG94" s="77" t="s">
        <v>96</v>
      </c>
      <c r="AH94" s="79" t="str">
        <f t="shared" si="8"/>
        <v>Jl. Pakujoyo-9/1-Latek-Bangil-Pasuruan</v>
      </c>
      <c r="AI94" s="65"/>
    </row>
    <row r="95" spans="1:35" s="13" customFormat="1" ht="15" customHeight="1" x14ac:dyDescent="0.2">
      <c r="A95" s="66">
        <f t="shared" si="9"/>
        <v>89</v>
      </c>
      <c r="B95" s="67" t="s">
        <v>692</v>
      </c>
      <c r="C95" s="68" t="s">
        <v>693</v>
      </c>
      <c r="D95" s="51">
        <v>6</v>
      </c>
      <c r="E95" s="51">
        <v>4</v>
      </c>
      <c r="F95" s="51">
        <v>2</v>
      </c>
      <c r="G95" s="51" t="s">
        <v>9294</v>
      </c>
      <c r="H95" s="51">
        <v>1</v>
      </c>
      <c r="I95" s="52" t="s">
        <v>213</v>
      </c>
      <c r="J95" s="69">
        <v>36039</v>
      </c>
      <c r="K95" s="70" t="s">
        <v>82</v>
      </c>
      <c r="L95" s="81" t="s">
        <v>139</v>
      </c>
      <c r="M95" s="71">
        <v>4</v>
      </c>
      <c r="N95" s="72" t="s">
        <v>84</v>
      </c>
      <c r="O95" s="73" t="s">
        <v>153</v>
      </c>
      <c r="P95" s="74">
        <f t="shared" ca="1" si="5"/>
        <v>17</v>
      </c>
      <c r="Q95" s="75">
        <f t="shared" ca="1" si="6"/>
        <v>3</v>
      </c>
      <c r="R95" s="74">
        <f t="shared" ca="1" si="7"/>
        <v>38</v>
      </c>
      <c r="S95" s="76">
        <v>28438</v>
      </c>
      <c r="T95" s="77" t="s">
        <v>146</v>
      </c>
      <c r="U95" s="76" t="s">
        <v>694</v>
      </c>
      <c r="V95" s="77" t="s">
        <v>695</v>
      </c>
      <c r="W95" s="78" t="s">
        <v>255</v>
      </c>
      <c r="X95" s="77" t="s">
        <v>696</v>
      </c>
      <c r="Y95" s="77" t="s">
        <v>358</v>
      </c>
      <c r="Z95" s="77" t="s">
        <v>146</v>
      </c>
      <c r="AA95" s="77"/>
      <c r="AB95" s="77" t="s">
        <v>91</v>
      </c>
      <c r="AC95" s="78"/>
      <c r="AD95" s="77" t="s">
        <v>121</v>
      </c>
      <c r="AE95" s="77" t="s">
        <v>697</v>
      </c>
      <c r="AF95" s="77" t="s">
        <v>149</v>
      </c>
      <c r="AG95" s="77" t="s">
        <v>96</v>
      </c>
      <c r="AH95" s="79" t="str">
        <f t="shared" si="8"/>
        <v>Jl. Dr.Wahidin S. II / 11-2/11-Pekuncen-Bugul Kidul-Pasuruan</v>
      </c>
      <c r="AI95" s="65"/>
    </row>
    <row r="96" spans="1:35" s="13" customFormat="1" ht="15" customHeight="1" x14ac:dyDescent="0.2">
      <c r="A96" s="66">
        <f t="shared" si="9"/>
        <v>90</v>
      </c>
      <c r="B96" s="67" t="s">
        <v>698</v>
      </c>
      <c r="C96" s="68" t="s">
        <v>699</v>
      </c>
      <c r="D96" s="51">
        <v>6</v>
      </c>
      <c r="E96" s="51">
        <v>4</v>
      </c>
      <c r="F96" s="51">
        <v>2</v>
      </c>
      <c r="G96" s="51">
        <v>6</v>
      </c>
      <c r="H96" s="51">
        <v>2</v>
      </c>
      <c r="I96" s="52" t="s">
        <v>213</v>
      </c>
      <c r="J96" s="69">
        <v>36039</v>
      </c>
      <c r="K96" s="70" t="s">
        <v>82</v>
      </c>
      <c r="L96" s="71" t="s">
        <v>299</v>
      </c>
      <c r="M96" s="71">
        <v>3</v>
      </c>
      <c r="N96" s="72" t="s">
        <v>116</v>
      </c>
      <c r="O96" s="73" t="s">
        <v>101</v>
      </c>
      <c r="P96" s="74">
        <f t="shared" ca="1" si="5"/>
        <v>17</v>
      </c>
      <c r="Q96" s="75">
        <f t="shared" ca="1" si="6"/>
        <v>3</v>
      </c>
      <c r="R96" s="74">
        <f t="shared" ca="1" si="7"/>
        <v>37</v>
      </c>
      <c r="S96" s="76">
        <v>28834</v>
      </c>
      <c r="T96" s="77" t="s">
        <v>146</v>
      </c>
      <c r="U96" s="76" t="s">
        <v>700</v>
      </c>
      <c r="V96" s="77" t="s">
        <v>701</v>
      </c>
      <c r="W96" s="78" t="s">
        <v>144</v>
      </c>
      <c r="X96" s="77" t="s">
        <v>322</v>
      </c>
      <c r="Y96" s="77" t="s">
        <v>322</v>
      </c>
      <c r="Z96" s="77" t="s">
        <v>146</v>
      </c>
      <c r="AA96" s="77" t="s">
        <v>701</v>
      </c>
      <c r="AB96" s="77" t="s">
        <v>146</v>
      </c>
      <c r="AC96" s="78"/>
      <c r="AD96" s="77" t="s">
        <v>121</v>
      </c>
      <c r="AE96" s="77" t="s">
        <v>702</v>
      </c>
      <c r="AF96" s="77" t="s">
        <v>374</v>
      </c>
      <c r="AG96" s="77" t="s">
        <v>96</v>
      </c>
      <c r="AH96" s="79" t="str">
        <f t="shared" si="8"/>
        <v>Jl. Segoropuro 26-2/3-Rejoso-Rejoso-Pasuruan</v>
      </c>
      <c r="AI96" s="65"/>
    </row>
    <row r="97" spans="1:35" s="13" customFormat="1" ht="15" customHeight="1" x14ac:dyDescent="0.2">
      <c r="A97" s="66">
        <f t="shared" si="9"/>
        <v>91</v>
      </c>
      <c r="B97" s="67" t="s">
        <v>703</v>
      </c>
      <c r="C97" s="68" t="s">
        <v>704</v>
      </c>
      <c r="D97" s="51">
        <v>6</v>
      </c>
      <c r="E97" s="51">
        <v>4</v>
      </c>
      <c r="F97" s="51">
        <v>4</v>
      </c>
      <c r="G97" s="51">
        <v>4</v>
      </c>
      <c r="H97" s="51">
        <v>2</v>
      </c>
      <c r="I97" s="52" t="s">
        <v>213</v>
      </c>
      <c r="J97" s="69">
        <v>36039</v>
      </c>
      <c r="K97" s="70" t="s">
        <v>82</v>
      </c>
      <c r="L97" s="71" t="s">
        <v>299</v>
      </c>
      <c r="M97" s="71">
        <v>3</v>
      </c>
      <c r="N97" s="72" t="s">
        <v>84</v>
      </c>
      <c r="O97" s="73" t="s">
        <v>101</v>
      </c>
      <c r="P97" s="74">
        <f t="shared" ca="1" si="5"/>
        <v>17</v>
      </c>
      <c r="Q97" s="75">
        <f t="shared" ca="1" si="6"/>
        <v>3</v>
      </c>
      <c r="R97" s="74">
        <f t="shared" ca="1" si="7"/>
        <v>38</v>
      </c>
      <c r="S97" s="76">
        <v>28452</v>
      </c>
      <c r="T97" s="77" t="s">
        <v>146</v>
      </c>
      <c r="U97" s="76" t="s">
        <v>705</v>
      </c>
      <c r="V97" s="77" t="s">
        <v>706</v>
      </c>
      <c r="W97" s="78" t="s">
        <v>476</v>
      </c>
      <c r="X97" s="77"/>
      <c r="Y97" s="77" t="s">
        <v>353</v>
      </c>
      <c r="Z97" s="77" t="s">
        <v>146</v>
      </c>
      <c r="AA97" s="77"/>
      <c r="AB97" s="77" t="s">
        <v>91</v>
      </c>
      <c r="AC97" s="78"/>
      <c r="AD97" s="77" t="s">
        <v>121</v>
      </c>
      <c r="AE97" s="77" t="s">
        <v>585</v>
      </c>
      <c r="AF97" s="77" t="s">
        <v>178</v>
      </c>
      <c r="AG97" s="77" t="s">
        <v>96</v>
      </c>
      <c r="AH97" s="79" t="str">
        <f t="shared" si="8"/>
        <v>Jl. Jambangan III / 6-A-5/2--Purworejo-Pasuruan</v>
      </c>
      <c r="AI97" s="65"/>
    </row>
    <row r="98" spans="1:35" s="13" customFormat="1" ht="15" customHeight="1" x14ac:dyDescent="0.2">
      <c r="A98" s="66">
        <f t="shared" si="9"/>
        <v>92</v>
      </c>
      <c r="B98" s="67" t="s">
        <v>707</v>
      </c>
      <c r="C98" s="68" t="s">
        <v>708</v>
      </c>
      <c r="D98" s="51">
        <v>6</v>
      </c>
      <c r="E98" s="51">
        <v>2</v>
      </c>
      <c r="F98" s="51">
        <v>2</v>
      </c>
      <c r="G98" s="51">
        <v>4</v>
      </c>
      <c r="H98" s="51">
        <v>3</v>
      </c>
      <c r="I98" s="52" t="s">
        <v>181</v>
      </c>
      <c r="J98" s="69">
        <v>36039</v>
      </c>
      <c r="K98" s="70" t="s">
        <v>82</v>
      </c>
      <c r="L98" s="71" t="s">
        <v>100</v>
      </c>
      <c r="M98" s="71">
        <v>6</v>
      </c>
      <c r="N98" s="72" t="s">
        <v>84</v>
      </c>
      <c r="O98" s="73" t="s">
        <v>153</v>
      </c>
      <c r="P98" s="74">
        <f t="shared" ca="1" si="5"/>
        <v>17</v>
      </c>
      <c r="Q98" s="75">
        <f t="shared" ca="1" si="6"/>
        <v>3</v>
      </c>
      <c r="R98" s="74">
        <f t="shared" ca="1" si="7"/>
        <v>38</v>
      </c>
      <c r="S98" s="76">
        <v>28636</v>
      </c>
      <c r="T98" s="77" t="s">
        <v>146</v>
      </c>
      <c r="U98" s="76" t="s">
        <v>709</v>
      </c>
      <c r="V98" s="77" t="s">
        <v>710</v>
      </c>
      <c r="W98" s="78" t="s">
        <v>315</v>
      </c>
      <c r="X98" s="77" t="s">
        <v>452</v>
      </c>
      <c r="Y98" s="77" t="s">
        <v>91</v>
      </c>
      <c r="Z98" s="77" t="s">
        <v>146</v>
      </c>
      <c r="AA98" s="77"/>
      <c r="AB98" s="77" t="s">
        <v>146</v>
      </c>
      <c r="AC98" s="78"/>
      <c r="AD98" s="77" t="s">
        <v>121</v>
      </c>
      <c r="AE98" s="77" t="s">
        <v>195</v>
      </c>
      <c r="AF98" s="77" t="s">
        <v>178</v>
      </c>
      <c r="AG98" s="77" t="s">
        <v>96</v>
      </c>
      <c r="AH98" s="79" t="str">
        <f t="shared" si="8"/>
        <v>Jl. Kemaden 706-1/4-Kersikan-Bangil-Pasuruan</v>
      </c>
      <c r="AI98" s="65"/>
    </row>
    <row r="99" spans="1:35" s="13" customFormat="1" ht="15" customHeight="1" x14ac:dyDescent="0.2">
      <c r="A99" s="66">
        <f t="shared" si="9"/>
        <v>93</v>
      </c>
      <c r="B99" s="67" t="s">
        <v>711</v>
      </c>
      <c r="C99" s="68" t="s">
        <v>712</v>
      </c>
      <c r="D99" s="51">
        <v>6</v>
      </c>
      <c r="E99" s="51">
        <v>3</v>
      </c>
      <c r="F99" s="51">
        <v>4</v>
      </c>
      <c r="G99" s="51">
        <v>1</v>
      </c>
      <c r="H99" s="51">
        <v>2</v>
      </c>
      <c r="I99" s="52" t="s">
        <v>152</v>
      </c>
      <c r="J99" s="69">
        <v>36039</v>
      </c>
      <c r="K99" s="70" t="s">
        <v>82</v>
      </c>
      <c r="L99" s="71" t="s">
        <v>299</v>
      </c>
      <c r="M99" s="71">
        <v>3</v>
      </c>
      <c r="N99" s="72" t="s">
        <v>84</v>
      </c>
      <c r="O99" s="73" t="s">
        <v>153</v>
      </c>
      <c r="P99" s="74">
        <f t="shared" ca="1" si="5"/>
        <v>17</v>
      </c>
      <c r="Q99" s="75">
        <f t="shared" ca="1" si="6"/>
        <v>3</v>
      </c>
      <c r="R99" s="74">
        <f t="shared" ca="1" si="7"/>
        <v>36</v>
      </c>
      <c r="S99" s="76">
        <v>29293</v>
      </c>
      <c r="T99" s="77" t="s">
        <v>146</v>
      </c>
      <c r="U99" s="76" t="s">
        <v>713</v>
      </c>
      <c r="V99" s="77" t="s">
        <v>714</v>
      </c>
      <c r="W99" s="78" t="s">
        <v>595</v>
      </c>
      <c r="X99" s="77" t="s">
        <v>578</v>
      </c>
      <c r="Y99" s="77" t="s">
        <v>91</v>
      </c>
      <c r="Z99" s="77" t="s">
        <v>146</v>
      </c>
      <c r="AA99" s="77"/>
      <c r="AB99" s="77" t="s">
        <v>91</v>
      </c>
      <c r="AC99" s="78"/>
      <c r="AD99" s="77" t="s">
        <v>121</v>
      </c>
      <c r="AE99" s="77" t="s">
        <v>412</v>
      </c>
      <c r="AF99" s="77" t="s">
        <v>149</v>
      </c>
      <c r="AG99" s="77" t="s">
        <v>96</v>
      </c>
      <c r="AH99" s="79" t="str">
        <f t="shared" si="8"/>
        <v>Jl. Pang.Sudirman 26-5/6-Pogar-Bangil-Pasuruan</v>
      </c>
      <c r="AI99" s="65"/>
    </row>
    <row r="100" spans="1:35" s="13" customFormat="1" ht="15" customHeight="1" x14ac:dyDescent="0.2">
      <c r="A100" s="66">
        <f t="shared" si="9"/>
        <v>94</v>
      </c>
      <c r="B100" s="67" t="s">
        <v>715</v>
      </c>
      <c r="C100" s="68" t="s">
        <v>716</v>
      </c>
      <c r="D100" s="51">
        <v>6</v>
      </c>
      <c r="E100" s="51">
        <v>2</v>
      </c>
      <c r="F100" s="51">
        <v>2</v>
      </c>
      <c r="G100" s="51">
        <v>4</v>
      </c>
      <c r="H100" s="51">
        <v>4</v>
      </c>
      <c r="I100" s="52" t="s">
        <v>181</v>
      </c>
      <c r="J100" s="69">
        <v>36045</v>
      </c>
      <c r="K100" s="70" t="s">
        <v>82</v>
      </c>
      <c r="L100" s="71" t="s">
        <v>299</v>
      </c>
      <c r="M100" s="71">
        <v>3</v>
      </c>
      <c r="N100" s="72" t="s">
        <v>84</v>
      </c>
      <c r="O100" s="73" t="s">
        <v>101</v>
      </c>
      <c r="P100" s="74">
        <f t="shared" ca="1" si="5"/>
        <v>17</v>
      </c>
      <c r="Q100" s="75">
        <f t="shared" ca="1" si="6"/>
        <v>3</v>
      </c>
      <c r="R100" s="74">
        <f t="shared" ca="1" si="7"/>
        <v>38</v>
      </c>
      <c r="S100" s="76">
        <v>28471</v>
      </c>
      <c r="T100" s="77" t="s">
        <v>146</v>
      </c>
      <c r="U100" s="76" t="s">
        <v>717</v>
      </c>
      <c r="V100" s="77" t="s">
        <v>718</v>
      </c>
      <c r="W100" s="78" t="s">
        <v>657</v>
      </c>
      <c r="X100" s="77" t="s">
        <v>578</v>
      </c>
      <c r="Y100" s="77" t="s">
        <v>91</v>
      </c>
      <c r="Z100" s="77" t="s">
        <v>146</v>
      </c>
      <c r="AA100" s="77"/>
      <c r="AB100" s="77" t="s">
        <v>91</v>
      </c>
      <c r="AC100" s="78"/>
      <c r="AD100" s="77" t="s">
        <v>121</v>
      </c>
      <c r="AE100" s="77" t="s">
        <v>195</v>
      </c>
      <c r="AF100" s="77" t="s">
        <v>178</v>
      </c>
      <c r="AG100" s="77" t="s">
        <v>96</v>
      </c>
      <c r="AH100" s="79" t="str">
        <f t="shared" si="8"/>
        <v>Jl. Pang.Sudirman 20-4/6-Pogar-Bangil-Pasuruan</v>
      </c>
      <c r="AI100" s="65"/>
    </row>
    <row r="101" spans="1:35" s="13" customFormat="1" ht="15" customHeight="1" x14ac:dyDescent="0.2">
      <c r="A101" s="66">
        <f t="shared" si="9"/>
        <v>95</v>
      </c>
      <c r="B101" s="67" t="s">
        <v>719</v>
      </c>
      <c r="C101" s="68" t="s">
        <v>720</v>
      </c>
      <c r="D101" s="51">
        <v>6</v>
      </c>
      <c r="E101" s="51">
        <v>4</v>
      </c>
      <c r="F101" s="51">
        <v>2</v>
      </c>
      <c r="G101" s="51" t="s">
        <v>9295</v>
      </c>
      <c r="H101" s="51">
        <v>1</v>
      </c>
      <c r="I101" s="52" t="s">
        <v>213</v>
      </c>
      <c r="J101" s="69">
        <v>36039</v>
      </c>
      <c r="K101" s="70" t="s">
        <v>82</v>
      </c>
      <c r="L101" s="71" t="s">
        <v>299</v>
      </c>
      <c r="M101" s="71">
        <v>3</v>
      </c>
      <c r="N101" s="72" t="s">
        <v>84</v>
      </c>
      <c r="O101" s="73" t="s">
        <v>101</v>
      </c>
      <c r="P101" s="74">
        <f t="shared" ca="1" si="5"/>
        <v>17</v>
      </c>
      <c r="Q101" s="75">
        <f t="shared" ca="1" si="6"/>
        <v>3</v>
      </c>
      <c r="R101" s="74">
        <f t="shared" ca="1" si="7"/>
        <v>37</v>
      </c>
      <c r="S101" s="76">
        <v>28927</v>
      </c>
      <c r="T101" s="77" t="s">
        <v>146</v>
      </c>
      <c r="U101" s="76" t="s">
        <v>721</v>
      </c>
      <c r="V101" s="77" t="s">
        <v>722</v>
      </c>
      <c r="W101" s="78" t="s">
        <v>723</v>
      </c>
      <c r="X101" s="77" t="s">
        <v>384</v>
      </c>
      <c r="Y101" s="77" t="s">
        <v>91</v>
      </c>
      <c r="Z101" s="77" t="s">
        <v>146</v>
      </c>
      <c r="AA101" s="77"/>
      <c r="AB101" s="77" t="s">
        <v>91</v>
      </c>
      <c r="AC101" s="78"/>
      <c r="AD101" s="77" t="s">
        <v>121</v>
      </c>
      <c r="AE101" s="77" t="s">
        <v>412</v>
      </c>
      <c r="AF101" s="77" t="s">
        <v>385</v>
      </c>
      <c r="AG101" s="77" t="s">
        <v>96</v>
      </c>
      <c r="AH101" s="79" t="str">
        <f t="shared" si="8"/>
        <v>Jl. RA.Kartini 14-4/2-Latek-Bangil-Pasuruan</v>
      </c>
      <c r="AI101" s="65"/>
    </row>
    <row r="102" spans="1:35" s="13" customFormat="1" ht="15" customHeight="1" x14ac:dyDescent="0.2">
      <c r="A102" s="66">
        <f t="shared" si="9"/>
        <v>96</v>
      </c>
      <c r="B102" s="67" t="s">
        <v>724</v>
      </c>
      <c r="C102" s="68" t="s">
        <v>725</v>
      </c>
      <c r="D102" s="51">
        <v>6</v>
      </c>
      <c r="E102" s="51">
        <v>3</v>
      </c>
      <c r="F102" s="51">
        <v>4</v>
      </c>
      <c r="G102" s="51">
        <v>8</v>
      </c>
      <c r="H102" s="51">
        <v>1</v>
      </c>
      <c r="I102" s="52" t="s">
        <v>152</v>
      </c>
      <c r="J102" s="69">
        <v>36045</v>
      </c>
      <c r="K102" s="70" t="s">
        <v>82</v>
      </c>
      <c r="L102" s="71" t="s">
        <v>115</v>
      </c>
      <c r="M102" s="71">
        <v>5</v>
      </c>
      <c r="N102" s="72" t="s">
        <v>116</v>
      </c>
      <c r="O102" s="73" t="s">
        <v>85</v>
      </c>
      <c r="P102" s="74">
        <f t="shared" ca="1" si="5"/>
        <v>17</v>
      </c>
      <c r="Q102" s="75">
        <f t="shared" ca="1" si="6"/>
        <v>3</v>
      </c>
      <c r="R102" s="74">
        <f t="shared" ca="1" si="7"/>
        <v>39</v>
      </c>
      <c r="S102" s="76">
        <v>28200</v>
      </c>
      <c r="T102" s="77" t="s">
        <v>726</v>
      </c>
      <c r="U102" s="76" t="s">
        <v>727</v>
      </c>
      <c r="V102" s="77" t="s">
        <v>728</v>
      </c>
      <c r="W102" s="78" t="s">
        <v>144</v>
      </c>
      <c r="X102" s="77" t="s">
        <v>364</v>
      </c>
      <c r="Y102" s="77" t="s">
        <v>276</v>
      </c>
      <c r="Z102" s="77" t="s">
        <v>146</v>
      </c>
      <c r="AA102" s="77" t="s">
        <v>728</v>
      </c>
      <c r="AB102" s="77" t="s">
        <v>91</v>
      </c>
      <c r="AC102" s="78"/>
      <c r="AD102" s="77" t="s">
        <v>121</v>
      </c>
      <c r="AE102" s="77" t="s">
        <v>729</v>
      </c>
      <c r="AF102" s="77" t="s">
        <v>525</v>
      </c>
      <c r="AG102" s="77" t="s">
        <v>96</v>
      </c>
      <c r="AH102" s="79" t="str">
        <f t="shared" si="8"/>
        <v>Perum Pekoren Indah Blok C-1-2/3-Pekoren-Rembang-Pasuruan</v>
      </c>
      <c r="AI102" s="65"/>
    </row>
    <row r="103" spans="1:35" s="13" customFormat="1" ht="15" customHeight="1" x14ac:dyDescent="0.2">
      <c r="A103" s="66">
        <f t="shared" si="9"/>
        <v>97</v>
      </c>
      <c r="B103" s="67" t="s">
        <v>730</v>
      </c>
      <c r="C103" s="68" t="s">
        <v>731</v>
      </c>
      <c r="D103" s="51">
        <v>6</v>
      </c>
      <c r="E103" s="51">
        <v>2</v>
      </c>
      <c r="F103" s="51">
        <v>2</v>
      </c>
      <c r="G103" s="51">
        <v>4</v>
      </c>
      <c r="H103" s="51">
        <v>3</v>
      </c>
      <c r="I103" s="52" t="s">
        <v>181</v>
      </c>
      <c r="J103" s="69">
        <v>36066</v>
      </c>
      <c r="K103" s="70" t="s">
        <v>82</v>
      </c>
      <c r="L103" s="71" t="s">
        <v>115</v>
      </c>
      <c r="M103" s="71">
        <v>5</v>
      </c>
      <c r="N103" s="72" t="s">
        <v>116</v>
      </c>
      <c r="O103" s="73" t="s">
        <v>101</v>
      </c>
      <c r="P103" s="74">
        <f t="shared" ca="1" si="5"/>
        <v>17</v>
      </c>
      <c r="Q103" s="75">
        <f t="shared" ca="1" si="6"/>
        <v>3</v>
      </c>
      <c r="R103" s="74">
        <f t="shared" ca="1" si="7"/>
        <v>40</v>
      </c>
      <c r="S103" s="76">
        <v>27799</v>
      </c>
      <c r="T103" s="77" t="s">
        <v>146</v>
      </c>
      <c r="U103" s="76" t="s">
        <v>732</v>
      </c>
      <c r="V103" s="77" t="s">
        <v>733</v>
      </c>
      <c r="W103" s="78" t="s">
        <v>734</v>
      </c>
      <c r="X103" s="77" t="s">
        <v>735</v>
      </c>
      <c r="Y103" s="77" t="s">
        <v>490</v>
      </c>
      <c r="Z103" s="77" t="s">
        <v>146</v>
      </c>
      <c r="AA103" s="77"/>
      <c r="AB103" s="77" t="s">
        <v>91</v>
      </c>
      <c r="AC103" s="78"/>
      <c r="AD103" s="77" t="s">
        <v>121</v>
      </c>
      <c r="AE103" s="77" t="s">
        <v>736</v>
      </c>
      <c r="AF103" s="77" t="s">
        <v>178</v>
      </c>
      <c r="AG103" s="77" t="s">
        <v>96</v>
      </c>
      <c r="AH103" s="79" t="str">
        <f t="shared" si="8"/>
        <v>Dsn. Jetak 190-6/10-Karangjati-Pandaan-Pasuruan</v>
      </c>
      <c r="AI103" s="65"/>
    </row>
    <row r="104" spans="1:35" s="13" customFormat="1" ht="15" customHeight="1" x14ac:dyDescent="0.2">
      <c r="A104" s="66">
        <f t="shared" si="9"/>
        <v>98</v>
      </c>
      <c r="B104" s="67" t="s">
        <v>737</v>
      </c>
      <c r="C104" s="68" t="s">
        <v>738</v>
      </c>
      <c r="D104" s="51">
        <v>6</v>
      </c>
      <c r="E104" s="51">
        <v>2</v>
      </c>
      <c r="F104" s="51">
        <v>2</v>
      </c>
      <c r="G104" s="51">
        <v>4</v>
      </c>
      <c r="H104" s="51">
        <v>2</v>
      </c>
      <c r="I104" s="52" t="s">
        <v>181</v>
      </c>
      <c r="J104" s="69">
        <v>36066</v>
      </c>
      <c r="K104" s="70" t="s">
        <v>82</v>
      </c>
      <c r="L104" s="71" t="s">
        <v>299</v>
      </c>
      <c r="M104" s="71">
        <v>3</v>
      </c>
      <c r="N104" s="72" t="s">
        <v>84</v>
      </c>
      <c r="O104" s="73" t="s">
        <v>153</v>
      </c>
      <c r="P104" s="74">
        <f t="shared" ca="1" si="5"/>
        <v>17</v>
      </c>
      <c r="Q104" s="75">
        <f t="shared" ca="1" si="6"/>
        <v>3</v>
      </c>
      <c r="R104" s="74">
        <f t="shared" ca="1" si="7"/>
        <v>38</v>
      </c>
      <c r="S104" s="76">
        <v>28307</v>
      </c>
      <c r="T104" s="77" t="s">
        <v>146</v>
      </c>
      <c r="U104" s="76" t="s">
        <v>739</v>
      </c>
      <c r="V104" s="77" t="s">
        <v>740</v>
      </c>
      <c r="W104" s="78" t="s">
        <v>227</v>
      </c>
      <c r="X104" s="77" t="s">
        <v>482</v>
      </c>
      <c r="Y104" s="77" t="s">
        <v>391</v>
      </c>
      <c r="Z104" s="77" t="s">
        <v>146</v>
      </c>
      <c r="AA104" s="77"/>
      <c r="AB104" s="77" t="s">
        <v>91</v>
      </c>
      <c r="AC104" s="78"/>
      <c r="AD104" s="77" t="s">
        <v>121</v>
      </c>
      <c r="AE104" s="77" t="s">
        <v>392</v>
      </c>
      <c r="AF104" s="77" t="s">
        <v>136</v>
      </c>
      <c r="AG104" s="77" t="s">
        <v>96</v>
      </c>
      <c r="AH104" s="79" t="str">
        <f t="shared" si="8"/>
        <v>Jl. Sulawesi 8-1/2-Trajeng-Gading Rejo-Pasuruan</v>
      </c>
      <c r="AI104" s="65"/>
    </row>
    <row r="105" spans="1:35" s="13" customFormat="1" ht="15" customHeight="1" x14ac:dyDescent="0.2">
      <c r="A105" s="66">
        <f t="shared" si="9"/>
        <v>99</v>
      </c>
      <c r="B105" s="67" t="s">
        <v>741</v>
      </c>
      <c r="C105" s="68" t="s">
        <v>742</v>
      </c>
      <c r="D105" s="51">
        <v>6</v>
      </c>
      <c r="E105" s="51">
        <v>3</v>
      </c>
      <c r="F105" s="51">
        <v>4</v>
      </c>
      <c r="G105" s="51">
        <v>7</v>
      </c>
      <c r="H105" s="51">
        <v>2</v>
      </c>
      <c r="I105" s="52" t="s">
        <v>152</v>
      </c>
      <c r="J105" s="69">
        <v>36066</v>
      </c>
      <c r="K105" s="70" t="s">
        <v>82</v>
      </c>
      <c r="L105" s="71" t="s">
        <v>299</v>
      </c>
      <c r="M105" s="71">
        <v>3</v>
      </c>
      <c r="N105" s="72" t="s">
        <v>84</v>
      </c>
      <c r="O105" s="73" t="s">
        <v>101</v>
      </c>
      <c r="P105" s="74">
        <f t="shared" ca="1" si="5"/>
        <v>17</v>
      </c>
      <c r="Q105" s="75">
        <f t="shared" ca="1" si="6"/>
        <v>3</v>
      </c>
      <c r="R105" s="74">
        <f t="shared" ca="1" si="7"/>
        <v>38</v>
      </c>
      <c r="S105" s="76">
        <v>28351</v>
      </c>
      <c r="T105" s="77" t="s">
        <v>146</v>
      </c>
      <c r="U105" s="76" t="s">
        <v>743</v>
      </c>
      <c r="V105" s="77" t="s">
        <v>744</v>
      </c>
      <c r="W105" s="78" t="s">
        <v>264</v>
      </c>
      <c r="X105" s="77" t="s">
        <v>745</v>
      </c>
      <c r="Y105" s="77" t="s">
        <v>91</v>
      </c>
      <c r="Z105" s="77" t="s">
        <v>146</v>
      </c>
      <c r="AA105" s="77"/>
      <c r="AB105" s="77" t="s">
        <v>91</v>
      </c>
      <c r="AC105" s="78"/>
      <c r="AD105" s="77" t="s">
        <v>121</v>
      </c>
      <c r="AE105" s="77" t="s">
        <v>746</v>
      </c>
      <c r="AF105" s="77" t="s">
        <v>393</v>
      </c>
      <c r="AG105" s="77" t="s">
        <v>96</v>
      </c>
      <c r="AH105" s="79" t="str">
        <f t="shared" si="8"/>
        <v>Jl Jagung Suprapto-2/1-Gempeng-Bangil-Pasuruan</v>
      </c>
      <c r="AI105" s="65"/>
    </row>
    <row r="106" spans="1:35" s="13" customFormat="1" ht="15" customHeight="1" x14ac:dyDescent="0.2">
      <c r="A106" s="66">
        <f t="shared" si="9"/>
        <v>100</v>
      </c>
      <c r="B106" s="67" t="s">
        <v>747</v>
      </c>
      <c r="C106" s="68" t="s">
        <v>748</v>
      </c>
      <c r="D106" s="51">
        <v>6</v>
      </c>
      <c r="E106" s="51">
        <v>3</v>
      </c>
      <c r="F106" s="51">
        <v>4</v>
      </c>
      <c r="G106" s="51">
        <v>7</v>
      </c>
      <c r="H106" s="51">
        <v>1</v>
      </c>
      <c r="I106" s="52" t="s">
        <v>152</v>
      </c>
      <c r="J106" s="69">
        <v>36069</v>
      </c>
      <c r="K106" s="70" t="s">
        <v>82</v>
      </c>
      <c r="L106" s="71" t="s">
        <v>299</v>
      </c>
      <c r="M106" s="71">
        <v>3</v>
      </c>
      <c r="N106" s="72" t="s">
        <v>84</v>
      </c>
      <c r="O106" s="73" t="s">
        <v>153</v>
      </c>
      <c r="P106" s="74">
        <f t="shared" ca="1" si="5"/>
        <v>17</v>
      </c>
      <c r="Q106" s="75">
        <f t="shared" ca="1" si="6"/>
        <v>2</v>
      </c>
      <c r="R106" s="74">
        <f t="shared" ca="1" si="7"/>
        <v>38</v>
      </c>
      <c r="S106" s="76">
        <v>28456</v>
      </c>
      <c r="T106" s="77" t="s">
        <v>146</v>
      </c>
      <c r="U106" s="76" t="s">
        <v>749</v>
      </c>
      <c r="V106" s="77" t="s">
        <v>750</v>
      </c>
      <c r="W106" s="78" t="s">
        <v>751</v>
      </c>
      <c r="X106" s="77" t="s">
        <v>745</v>
      </c>
      <c r="Y106" s="77" t="s">
        <v>91</v>
      </c>
      <c r="Z106" s="77" t="s">
        <v>146</v>
      </c>
      <c r="AA106" s="77"/>
      <c r="AB106" s="77" t="s">
        <v>91</v>
      </c>
      <c r="AC106" s="78" t="s">
        <v>752</v>
      </c>
      <c r="AD106" s="77" t="s">
        <v>121</v>
      </c>
      <c r="AE106" s="77" t="s">
        <v>365</v>
      </c>
      <c r="AF106" s="77" t="s">
        <v>149</v>
      </c>
      <c r="AG106" s="77" t="s">
        <v>96</v>
      </c>
      <c r="AH106" s="79" t="str">
        <f t="shared" si="8"/>
        <v>Jl. Layur Gg Tk Tanwirul Hijaa-08/01-Gempeng-Bangil-Pasuruan</v>
      </c>
      <c r="AI106" s="65"/>
    </row>
    <row r="107" spans="1:35" s="13" customFormat="1" ht="15" customHeight="1" x14ac:dyDescent="0.2">
      <c r="A107" s="66">
        <f t="shared" si="9"/>
        <v>101</v>
      </c>
      <c r="B107" s="67" t="s">
        <v>753</v>
      </c>
      <c r="C107" s="68" t="s">
        <v>754</v>
      </c>
      <c r="D107" s="51">
        <v>6</v>
      </c>
      <c r="E107" s="51">
        <v>4</v>
      </c>
      <c r="F107" s="51">
        <v>2</v>
      </c>
      <c r="G107" s="51" t="s">
        <v>9295</v>
      </c>
      <c r="H107" s="51">
        <v>1</v>
      </c>
      <c r="I107" s="52" t="s">
        <v>213</v>
      </c>
      <c r="J107" s="69">
        <v>36069</v>
      </c>
      <c r="K107" s="70" t="s">
        <v>82</v>
      </c>
      <c r="L107" s="71" t="s">
        <v>299</v>
      </c>
      <c r="M107" s="71">
        <v>3</v>
      </c>
      <c r="N107" s="72" t="s">
        <v>84</v>
      </c>
      <c r="O107" s="73" t="s">
        <v>101</v>
      </c>
      <c r="P107" s="74">
        <f t="shared" ca="1" si="5"/>
        <v>17</v>
      </c>
      <c r="Q107" s="75">
        <f t="shared" ca="1" si="6"/>
        <v>2</v>
      </c>
      <c r="R107" s="74">
        <f t="shared" ca="1" si="7"/>
        <v>38</v>
      </c>
      <c r="S107" s="76">
        <v>28635</v>
      </c>
      <c r="T107" s="77" t="s">
        <v>146</v>
      </c>
      <c r="U107" s="76" t="s">
        <v>755</v>
      </c>
      <c r="V107" s="77" t="s">
        <v>756</v>
      </c>
      <c r="W107" s="78" t="s">
        <v>757</v>
      </c>
      <c r="X107" s="77" t="s">
        <v>516</v>
      </c>
      <c r="Y107" s="77" t="s">
        <v>353</v>
      </c>
      <c r="Z107" s="77" t="s">
        <v>146</v>
      </c>
      <c r="AA107" s="77"/>
      <c r="AB107" s="77" t="s">
        <v>91</v>
      </c>
      <c r="AC107" s="78"/>
      <c r="AD107" s="77" t="s">
        <v>121</v>
      </c>
      <c r="AE107" s="77" t="s">
        <v>392</v>
      </c>
      <c r="AF107" s="77" t="s">
        <v>178</v>
      </c>
      <c r="AG107" s="77" t="s">
        <v>96</v>
      </c>
      <c r="AH107" s="79" t="str">
        <f t="shared" si="8"/>
        <v>Jl. Sukun 37-7/2-Purutrejo-Purworejo-Pasuruan</v>
      </c>
      <c r="AI107" s="65"/>
    </row>
    <row r="108" spans="1:35" s="13" customFormat="1" ht="15" customHeight="1" x14ac:dyDescent="0.2">
      <c r="A108" s="66">
        <f t="shared" si="9"/>
        <v>102</v>
      </c>
      <c r="B108" s="67" t="s">
        <v>758</v>
      </c>
      <c r="C108" s="68" t="s">
        <v>759</v>
      </c>
      <c r="D108" s="51">
        <v>6</v>
      </c>
      <c r="E108" s="51">
        <v>4</v>
      </c>
      <c r="F108" s="51">
        <v>2</v>
      </c>
      <c r="G108" s="51" t="s">
        <v>9294</v>
      </c>
      <c r="H108" s="51">
        <v>1</v>
      </c>
      <c r="I108" s="52" t="s">
        <v>213</v>
      </c>
      <c r="J108" s="69">
        <v>36069</v>
      </c>
      <c r="K108" s="70" t="s">
        <v>82</v>
      </c>
      <c r="L108" s="71" t="s">
        <v>299</v>
      </c>
      <c r="M108" s="71">
        <v>3</v>
      </c>
      <c r="N108" s="72" t="s">
        <v>84</v>
      </c>
      <c r="O108" s="73" t="s">
        <v>206</v>
      </c>
      <c r="P108" s="74">
        <f t="shared" ca="1" si="5"/>
        <v>17</v>
      </c>
      <c r="Q108" s="75">
        <f t="shared" ca="1" si="6"/>
        <v>2</v>
      </c>
      <c r="R108" s="74">
        <f t="shared" ca="1" si="7"/>
        <v>38</v>
      </c>
      <c r="S108" s="76">
        <v>28622</v>
      </c>
      <c r="T108" s="77" t="s">
        <v>146</v>
      </c>
      <c r="U108" s="76" t="s">
        <v>760</v>
      </c>
      <c r="V108" s="77" t="s">
        <v>761</v>
      </c>
      <c r="W108" s="78" t="s">
        <v>689</v>
      </c>
      <c r="X108" s="77" t="s">
        <v>384</v>
      </c>
      <c r="Y108" s="77" t="s">
        <v>91</v>
      </c>
      <c r="Z108" s="77" t="s">
        <v>146</v>
      </c>
      <c r="AA108" s="77"/>
      <c r="AB108" s="77" t="s">
        <v>91</v>
      </c>
      <c r="AC108" s="78" t="s">
        <v>690</v>
      </c>
      <c r="AD108" s="77" t="s">
        <v>121</v>
      </c>
      <c r="AE108" s="77" t="s">
        <v>195</v>
      </c>
      <c r="AF108" s="77" t="s">
        <v>406</v>
      </c>
      <c r="AG108" s="77" t="s">
        <v>96</v>
      </c>
      <c r="AH108" s="79" t="str">
        <f t="shared" si="8"/>
        <v>Jl. Pakujoyo 17-9/1-Latek-Bangil-Pasuruan</v>
      </c>
      <c r="AI108" s="65"/>
    </row>
    <row r="109" spans="1:35" s="13" customFormat="1" ht="15" customHeight="1" x14ac:dyDescent="0.2">
      <c r="A109" s="66">
        <f t="shared" si="9"/>
        <v>103</v>
      </c>
      <c r="B109" s="67" t="s">
        <v>762</v>
      </c>
      <c r="C109" s="68" t="s">
        <v>763</v>
      </c>
      <c r="D109" s="51">
        <v>6</v>
      </c>
      <c r="E109" s="51">
        <v>3</v>
      </c>
      <c r="F109" s="51">
        <v>3</v>
      </c>
      <c r="G109" s="51">
        <v>5</v>
      </c>
      <c r="H109" s="51">
        <v>2</v>
      </c>
      <c r="I109" s="52" t="s">
        <v>152</v>
      </c>
      <c r="J109" s="69">
        <v>36080</v>
      </c>
      <c r="K109" s="70" t="s">
        <v>82</v>
      </c>
      <c r="L109" s="71" t="s">
        <v>139</v>
      </c>
      <c r="M109" s="71">
        <v>4</v>
      </c>
      <c r="N109" s="72" t="s">
        <v>84</v>
      </c>
      <c r="O109" s="73" t="s">
        <v>153</v>
      </c>
      <c r="P109" s="74">
        <f t="shared" ca="1" si="5"/>
        <v>17</v>
      </c>
      <c r="Q109" s="75">
        <f t="shared" ca="1" si="6"/>
        <v>2</v>
      </c>
      <c r="R109" s="74">
        <f t="shared" ca="1" si="7"/>
        <v>36</v>
      </c>
      <c r="S109" s="76">
        <v>29354</v>
      </c>
      <c r="T109" s="77" t="s">
        <v>146</v>
      </c>
      <c r="U109" s="76" t="s">
        <v>764</v>
      </c>
      <c r="V109" s="77" t="s">
        <v>765</v>
      </c>
      <c r="W109" s="78" t="s">
        <v>264</v>
      </c>
      <c r="X109" s="77" t="s">
        <v>745</v>
      </c>
      <c r="Y109" s="77" t="s">
        <v>91</v>
      </c>
      <c r="Z109" s="77" t="s">
        <v>146</v>
      </c>
      <c r="AA109" s="77"/>
      <c r="AB109" s="77" t="s">
        <v>91</v>
      </c>
      <c r="AC109" s="78"/>
      <c r="AD109" s="77" t="s">
        <v>121</v>
      </c>
      <c r="AE109" s="77" t="s">
        <v>324</v>
      </c>
      <c r="AF109" s="77" t="s">
        <v>149</v>
      </c>
      <c r="AG109" s="77" t="s">
        <v>96</v>
      </c>
      <c r="AH109" s="79" t="str">
        <f t="shared" si="8"/>
        <v>Jl. Jagung Suprapto 30-2/1-Gempeng-Bangil-Pasuruan</v>
      </c>
      <c r="AI109" s="65"/>
    </row>
    <row r="110" spans="1:35" s="13" customFormat="1" ht="15" customHeight="1" x14ac:dyDescent="0.2">
      <c r="A110" s="66">
        <f t="shared" si="9"/>
        <v>104</v>
      </c>
      <c r="B110" s="67" t="s">
        <v>766</v>
      </c>
      <c r="C110" s="68" t="s">
        <v>767</v>
      </c>
      <c r="D110" s="51">
        <v>6</v>
      </c>
      <c r="E110" s="51">
        <v>3</v>
      </c>
      <c r="F110" s="51">
        <v>4</v>
      </c>
      <c r="G110" s="51">
        <v>7</v>
      </c>
      <c r="H110" s="51">
        <v>3</v>
      </c>
      <c r="I110" s="52" t="s">
        <v>152</v>
      </c>
      <c r="J110" s="69">
        <v>36075</v>
      </c>
      <c r="K110" s="70" t="s">
        <v>82</v>
      </c>
      <c r="L110" s="71" t="s">
        <v>299</v>
      </c>
      <c r="M110" s="71">
        <v>3</v>
      </c>
      <c r="N110" s="72" t="s">
        <v>84</v>
      </c>
      <c r="O110" s="73" t="s">
        <v>153</v>
      </c>
      <c r="P110" s="74">
        <f t="shared" ca="1" si="5"/>
        <v>17</v>
      </c>
      <c r="Q110" s="75">
        <f t="shared" ca="1" si="6"/>
        <v>2</v>
      </c>
      <c r="R110" s="74">
        <f t="shared" ca="1" si="7"/>
        <v>38</v>
      </c>
      <c r="S110" s="76">
        <v>28510</v>
      </c>
      <c r="T110" s="77" t="s">
        <v>146</v>
      </c>
      <c r="U110" s="76" t="s">
        <v>768</v>
      </c>
      <c r="V110" s="77" t="s">
        <v>769</v>
      </c>
      <c r="W110" s="78" t="s">
        <v>605</v>
      </c>
      <c r="X110" s="77" t="s">
        <v>546</v>
      </c>
      <c r="Y110" s="77" t="s">
        <v>91</v>
      </c>
      <c r="Z110" s="77" t="s">
        <v>146</v>
      </c>
      <c r="AA110" s="77"/>
      <c r="AB110" s="77" t="s">
        <v>91</v>
      </c>
      <c r="AC110" s="78"/>
      <c r="AD110" s="77" t="s">
        <v>121</v>
      </c>
      <c r="AE110" s="77" t="s">
        <v>195</v>
      </c>
      <c r="AF110" s="77" t="s">
        <v>136</v>
      </c>
      <c r="AG110" s="77" t="s">
        <v>96</v>
      </c>
      <c r="AH110" s="79" t="str">
        <f t="shared" si="8"/>
        <v>Jl. Nangka III / 444-1/7-Ledok-Bangil-Pasuruan</v>
      </c>
      <c r="AI110" s="65"/>
    </row>
    <row r="111" spans="1:35" s="13" customFormat="1" ht="15" customHeight="1" x14ac:dyDescent="0.2">
      <c r="A111" s="66">
        <f t="shared" si="9"/>
        <v>105</v>
      </c>
      <c r="B111" s="67" t="s">
        <v>770</v>
      </c>
      <c r="C111" s="68" t="s">
        <v>771</v>
      </c>
      <c r="D111" s="51">
        <v>6</v>
      </c>
      <c r="E111" s="51">
        <v>4</v>
      </c>
      <c r="F111" s="51">
        <v>2</v>
      </c>
      <c r="G111" s="51">
        <v>3</v>
      </c>
      <c r="H111" s="51">
        <v>1</v>
      </c>
      <c r="I111" s="52" t="s">
        <v>213</v>
      </c>
      <c r="J111" s="69">
        <v>36075</v>
      </c>
      <c r="K111" s="70" t="s">
        <v>82</v>
      </c>
      <c r="L111" s="71" t="s">
        <v>9291</v>
      </c>
      <c r="M111" s="71">
        <v>2</v>
      </c>
      <c r="N111" s="72" t="s">
        <v>84</v>
      </c>
      <c r="O111" s="73" t="s">
        <v>206</v>
      </c>
      <c r="P111" s="74">
        <f t="shared" ca="1" si="5"/>
        <v>17</v>
      </c>
      <c r="Q111" s="75">
        <f t="shared" ca="1" si="6"/>
        <v>2</v>
      </c>
      <c r="R111" s="74">
        <f t="shared" ca="1" si="7"/>
        <v>39</v>
      </c>
      <c r="S111" s="76">
        <v>27944</v>
      </c>
      <c r="T111" s="77" t="s">
        <v>146</v>
      </c>
      <c r="U111" s="76" t="s">
        <v>772</v>
      </c>
      <c r="V111" s="77" t="s">
        <v>773</v>
      </c>
      <c r="W111" s="78" t="s">
        <v>610</v>
      </c>
      <c r="X111" s="77" t="s">
        <v>774</v>
      </c>
      <c r="Y111" s="77" t="s">
        <v>775</v>
      </c>
      <c r="Z111" s="77" t="s">
        <v>146</v>
      </c>
      <c r="AA111" s="77"/>
      <c r="AB111" s="77" t="s">
        <v>146</v>
      </c>
      <c r="AC111" s="78"/>
      <c r="AD111" s="77" t="s">
        <v>121</v>
      </c>
      <c r="AE111" s="77" t="s">
        <v>585</v>
      </c>
      <c r="AF111" s="77" t="s">
        <v>178</v>
      </c>
      <c r="AG111" s="77" t="s">
        <v>96</v>
      </c>
      <c r="AH111" s="79" t="str">
        <f t="shared" si="8"/>
        <v>gg. Istana Permai 78-3/7-Watestani-Nguling-Pasuruan</v>
      </c>
      <c r="AI111" s="65"/>
    </row>
    <row r="112" spans="1:35" s="13" customFormat="1" ht="15" customHeight="1" x14ac:dyDescent="0.2">
      <c r="A112" s="66">
        <f t="shared" si="9"/>
        <v>106</v>
      </c>
      <c r="B112" s="67" t="s">
        <v>776</v>
      </c>
      <c r="C112" s="68" t="s">
        <v>777</v>
      </c>
      <c r="D112" s="51">
        <v>6</v>
      </c>
      <c r="E112" s="51">
        <v>4</v>
      </c>
      <c r="F112" s="51">
        <v>2</v>
      </c>
      <c r="G112" s="51" t="s">
        <v>9294</v>
      </c>
      <c r="H112" s="51">
        <v>1</v>
      </c>
      <c r="I112" s="52" t="s">
        <v>213</v>
      </c>
      <c r="J112" s="69">
        <v>36075</v>
      </c>
      <c r="K112" s="70" t="s">
        <v>82</v>
      </c>
      <c r="L112" s="71" t="s">
        <v>299</v>
      </c>
      <c r="M112" s="71">
        <v>3</v>
      </c>
      <c r="N112" s="72" t="s">
        <v>84</v>
      </c>
      <c r="O112" s="73" t="s">
        <v>140</v>
      </c>
      <c r="P112" s="74">
        <f t="shared" ca="1" si="5"/>
        <v>17</v>
      </c>
      <c r="Q112" s="75">
        <f t="shared" ca="1" si="6"/>
        <v>2</v>
      </c>
      <c r="R112" s="74">
        <f t="shared" ca="1" si="7"/>
        <v>38</v>
      </c>
      <c r="S112" s="76">
        <v>28574</v>
      </c>
      <c r="T112" s="77" t="s">
        <v>146</v>
      </c>
      <c r="U112" s="76" t="s">
        <v>778</v>
      </c>
      <c r="V112" s="77" t="s">
        <v>779</v>
      </c>
      <c r="W112" s="78" t="s">
        <v>370</v>
      </c>
      <c r="X112" s="77" t="s">
        <v>309</v>
      </c>
      <c r="Y112" s="77" t="s">
        <v>309</v>
      </c>
      <c r="Z112" s="77" t="s">
        <v>146</v>
      </c>
      <c r="AA112" s="77"/>
      <c r="AB112" s="77" t="s">
        <v>146</v>
      </c>
      <c r="AC112" s="78"/>
      <c r="AD112" s="77" t="s">
        <v>121</v>
      </c>
      <c r="AE112" s="77" t="s">
        <v>412</v>
      </c>
      <c r="AF112" s="77" t="s">
        <v>780</v>
      </c>
      <c r="AG112" s="77" t="s">
        <v>96</v>
      </c>
      <c r="AH112" s="79" t="str">
        <f t="shared" si="8"/>
        <v>Jl. Pahlawan-1/5-Grati-Grati-Pasuruan</v>
      </c>
      <c r="AI112" s="65"/>
    </row>
    <row r="113" spans="1:35" s="13" customFormat="1" ht="15" customHeight="1" x14ac:dyDescent="0.2">
      <c r="A113" s="66">
        <f t="shared" si="9"/>
        <v>107</v>
      </c>
      <c r="B113" s="67" t="s">
        <v>781</v>
      </c>
      <c r="C113" s="68" t="s">
        <v>782</v>
      </c>
      <c r="D113" s="51">
        <v>6</v>
      </c>
      <c r="E113" s="51">
        <v>3</v>
      </c>
      <c r="F113" s="51">
        <v>3</v>
      </c>
      <c r="G113" s="51" t="s">
        <v>9294</v>
      </c>
      <c r="H113" s="51">
        <v>3</v>
      </c>
      <c r="I113" s="52" t="s">
        <v>152</v>
      </c>
      <c r="J113" s="69">
        <v>36075</v>
      </c>
      <c r="K113" s="70" t="s">
        <v>82</v>
      </c>
      <c r="L113" s="81" t="s">
        <v>139</v>
      </c>
      <c r="M113" s="71">
        <v>4</v>
      </c>
      <c r="N113" s="72" t="s">
        <v>84</v>
      </c>
      <c r="O113" s="73" t="s">
        <v>85</v>
      </c>
      <c r="P113" s="74">
        <f t="shared" ca="1" si="5"/>
        <v>17</v>
      </c>
      <c r="Q113" s="75">
        <f t="shared" ca="1" si="6"/>
        <v>2</v>
      </c>
      <c r="R113" s="74">
        <f t="shared" ca="1" si="7"/>
        <v>39</v>
      </c>
      <c r="S113" s="76">
        <v>27943</v>
      </c>
      <c r="T113" s="77" t="s">
        <v>783</v>
      </c>
      <c r="U113" s="76" t="s">
        <v>784</v>
      </c>
      <c r="V113" s="77" t="s">
        <v>785</v>
      </c>
      <c r="W113" s="78" t="s">
        <v>786</v>
      </c>
      <c r="X113" s="77" t="s">
        <v>358</v>
      </c>
      <c r="Y113" s="77" t="s">
        <v>358</v>
      </c>
      <c r="Z113" s="77" t="s">
        <v>146</v>
      </c>
      <c r="AA113" s="77"/>
      <c r="AB113" s="77" t="s">
        <v>91</v>
      </c>
      <c r="AC113" s="78"/>
      <c r="AD113" s="77" t="s">
        <v>121</v>
      </c>
      <c r="AE113" s="77" t="s">
        <v>399</v>
      </c>
      <c r="AF113" s="77" t="s">
        <v>123</v>
      </c>
      <c r="AG113" s="77" t="s">
        <v>96</v>
      </c>
      <c r="AH113" s="79" t="str">
        <f t="shared" si="8"/>
        <v>Perum Sekar Indah 2 / W13-2/7-Bugul Kidul-Bugul Kidul-Pasuruan</v>
      </c>
      <c r="AI113" s="65"/>
    </row>
    <row r="114" spans="1:35" s="13" customFormat="1" ht="15" customHeight="1" x14ac:dyDescent="0.2">
      <c r="A114" s="66">
        <f t="shared" si="9"/>
        <v>108</v>
      </c>
      <c r="B114" s="67" t="s">
        <v>787</v>
      </c>
      <c r="C114" s="68" t="s">
        <v>788</v>
      </c>
      <c r="D114" s="51">
        <v>6</v>
      </c>
      <c r="E114" s="51">
        <v>3</v>
      </c>
      <c r="F114" s="51">
        <v>4</v>
      </c>
      <c r="G114" s="51">
        <v>7</v>
      </c>
      <c r="H114" s="51">
        <v>2</v>
      </c>
      <c r="I114" s="52" t="s">
        <v>152</v>
      </c>
      <c r="J114" s="69">
        <v>36075</v>
      </c>
      <c r="K114" s="70" t="s">
        <v>82</v>
      </c>
      <c r="L114" s="71" t="s">
        <v>299</v>
      </c>
      <c r="M114" s="71">
        <v>3</v>
      </c>
      <c r="N114" s="72" t="s">
        <v>84</v>
      </c>
      <c r="O114" s="73" t="s">
        <v>153</v>
      </c>
      <c r="P114" s="74">
        <f t="shared" ca="1" si="5"/>
        <v>17</v>
      </c>
      <c r="Q114" s="75">
        <f t="shared" ca="1" si="6"/>
        <v>2</v>
      </c>
      <c r="R114" s="74">
        <f t="shared" ca="1" si="7"/>
        <v>36</v>
      </c>
      <c r="S114" s="76">
        <v>29339</v>
      </c>
      <c r="T114" s="77" t="s">
        <v>146</v>
      </c>
      <c r="U114" s="76" t="s">
        <v>789</v>
      </c>
      <c r="V114" s="77" t="s">
        <v>790</v>
      </c>
      <c r="W114" s="78" t="s">
        <v>174</v>
      </c>
      <c r="X114" s="77" t="s">
        <v>791</v>
      </c>
      <c r="Y114" s="77" t="s">
        <v>91</v>
      </c>
      <c r="Z114" s="77" t="s">
        <v>146</v>
      </c>
      <c r="AA114" s="77"/>
      <c r="AB114" s="77" t="s">
        <v>91</v>
      </c>
      <c r="AC114" s="78"/>
      <c r="AD114" s="77" t="s">
        <v>121</v>
      </c>
      <c r="AE114" s="77" t="s">
        <v>195</v>
      </c>
      <c r="AF114" s="77" t="s">
        <v>178</v>
      </c>
      <c r="AG114" s="77" t="s">
        <v>96</v>
      </c>
      <c r="AH114" s="79" t="str">
        <f t="shared" si="8"/>
        <v>Jl. Bandeng 462-I-6/2-Singopolo-Bangil-Pasuruan</v>
      </c>
      <c r="AI114" s="65"/>
    </row>
    <row r="115" spans="1:35" s="13" customFormat="1" ht="15" customHeight="1" x14ac:dyDescent="0.2">
      <c r="A115" s="66">
        <f t="shared" si="9"/>
        <v>109</v>
      </c>
      <c r="B115" s="67" t="s">
        <v>792</v>
      </c>
      <c r="C115" s="68" t="s">
        <v>793</v>
      </c>
      <c r="D115" s="51">
        <v>6</v>
      </c>
      <c r="E115" s="51">
        <v>6</v>
      </c>
      <c r="F115" s="51">
        <v>1</v>
      </c>
      <c r="G115" s="51">
        <v>2</v>
      </c>
      <c r="H115" s="51">
        <v>5</v>
      </c>
      <c r="I115" s="52" t="s">
        <v>99</v>
      </c>
      <c r="J115" s="69">
        <v>36075</v>
      </c>
      <c r="K115" s="70" t="s">
        <v>82</v>
      </c>
      <c r="L115" s="71" t="s">
        <v>299</v>
      </c>
      <c r="M115" s="71">
        <v>3</v>
      </c>
      <c r="N115" s="72" t="s">
        <v>84</v>
      </c>
      <c r="O115" s="73" t="s">
        <v>153</v>
      </c>
      <c r="P115" s="74">
        <f t="shared" ca="1" si="5"/>
        <v>17</v>
      </c>
      <c r="Q115" s="75">
        <f t="shared" ca="1" si="6"/>
        <v>2</v>
      </c>
      <c r="R115" s="74">
        <f t="shared" ca="1" si="7"/>
        <v>36</v>
      </c>
      <c r="S115" s="76">
        <v>29083</v>
      </c>
      <c r="T115" s="77" t="s">
        <v>146</v>
      </c>
      <c r="U115" s="76" t="s">
        <v>794</v>
      </c>
      <c r="V115" s="77" t="s">
        <v>795</v>
      </c>
      <c r="W115" s="78" t="s">
        <v>796</v>
      </c>
      <c r="X115" s="77" t="s">
        <v>797</v>
      </c>
      <c r="Y115" s="77" t="s">
        <v>797</v>
      </c>
      <c r="Z115" s="77" t="s">
        <v>146</v>
      </c>
      <c r="AA115" s="77"/>
      <c r="AB115" s="77" t="s">
        <v>91</v>
      </c>
      <c r="AC115" s="78"/>
      <c r="AD115" s="77" t="s">
        <v>121</v>
      </c>
      <c r="AE115" s="77" t="s">
        <v>412</v>
      </c>
      <c r="AF115" s="77" t="s">
        <v>149</v>
      </c>
      <c r="AG115" s="77" t="s">
        <v>96</v>
      </c>
      <c r="AH115" s="79" t="str">
        <f t="shared" si="8"/>
        <v>JL. Remaja 2-11/8-Purwosari-Purwosari-Pasuruan</v>
      </c>
      <c r="AI115" s="65"/>
    </row>
    <row r="116" spans="1:35" s="13" customFormat="1" ht="15" customHeight="1" x14ac:dyDescent="0.2">
      <c r="A116" s="66">
        <f t="shared" si="9"/>
        <v>110</v>
      </c>
      <c r="B116" s="67" t="s">
        <v>798</v>
      </c>
      <c r="C116" s="68" t="s">
        <v>799</v>
      </c>
      <c r="D116" s="51">
        <v>6</v>
      </c>
      <c r="E116" s="51">
        <v>3</v>
      </c>
      <c r="F116" s="51">
        <v>4</v>
      </c>
      <c r="G116" s="51">
        <v>7</v>
      </c>
      <c r="H116" s="51">
        <v>2</v>
      </c>
      <c r="I116" s="52" t="s">
        <v>152</v>
      </c>
      <c r="J116" s="69">
        <v>36075</v>
      </c>
      <c r="K116" s="70" t="s">
        <v>82</v>
      </c>
      <c r="L116" s="71" t="s">
        <v>299</v>
      </c>
      <c r="M116" s="71">
        <v>3</v>
      </c>
      <c r="N116" s="72" t="s">
        <v>84</v>
      </c>
      <c r="O116" s="73" t="s">
        <v>140</v>
      </c>
      <c r="P116" s="74">
        <f t="shared" ca="1" si="5"/>
        <v>17</v>
      </c>
      <c r="Q116" s="75">
        <f t="shared" ca="1" si="6"/>
        <v>2</v>
      </c>
      <c r="R116" s="74">
        <f t="shared" ca="1" si="7"/>
        <v>37</v>
      </c>
      <c r="S116" s="76">
        <v>29004</v>
      </c>
      <c r="T116" s="77" t="s">
        <v>146</v>
      </c>
      <c r="U116" s="76" t="s">
        <v>800</v>
      </c>
      <c r="V116" s="77" t="s">
        <v>801</v>
      </c>
      <c r="W116" s="78" t="s">
        <v>434</v>
      </c>
      <c r="X116" s="77" t="s">
        <v>309</v>
      </c>
      <c r="Y116" s="77" t="s">
        <v>309</v>
      </c>
      <c r="Z116" s="77" t="s">
        <v>146</v>
      </c>
      <c r="AA116" s="77"/>
      <c r="AB116" s="77" t="s">
        <v>146</v>
      </c>
      <c r="AC116" s="78"/>
      <c r="AD116" s="77" t="s">
        <v>121</v>
      </c>
      <c r="AE116" s="77" t="s">
        <v>412</v>
      </c>
      <c r="AF116" s="77" t="s">
        <v>149</v>
      </c>
      <c r="AG116" s="77" t="s">
        <v>96</v>
      </c>
      <c r="AH116" s="79" t="str">
        <f t="shared" si="8"/>
        <v>Jl. Kedawungkulon IV / 92-2/4-Grati-Grati-Pasuruan</v>
      </c>
      <c r="AI116" s="65"/>
    </row>
    <row r="117" spans="1:35" s="13" customFormat="1" ht="15" customHeight="1" x14ac:dyDescent="0.2">
      <c r="A117" s="66">
        <f t="shared" si="9"/>
        <v>111</v>
      </c>
      <c r="B117" s="67" t="s">
        <v>802</v>
      </c>
      <c r="C117" s="68" t="s">
        <v>803</v>
      </c>
      <c r="D117" s="51">
        <v>6</v>
      </c>
      <c r="E117" s="51">
        <v>3</v>
      </c>
      <c r="F117" s="51">
        <v>4</v>
      </c>
      <c r="G117" s="51">
        <v>7</v>
      </c>
      <c r="H117" s="51">
        <v>2</v>
      </c>
      <c r="I117" s="52" t="s">
        <v>152</v>
      </c>
      <c r="J117" s="69">
        <v>36075</v>
      </c>
      <c r="K117" s="70" t="s">
        <v>82</v>
      </c>
      <c r="L117" s="81" t="s">
        <v>139</v>
      </c>
      <c r="M117" s="71">
        <v>4</v>
      </c>
      <c r="N117" s="72" t="s">
        <v>84</v>
      </c>
      <c r="O117" s="73" t="s">
        <v>101</v>
      </c>
      <c r="P117" s="74">
        <f t="shared" ca="1" si="5"/>
        <v>17</v>
      </c>
      <c r="Q117" s="75">
        <f t="shared" ca="1" si="6"/>
        <v>2</v>
      </c>
      <c r="R117" s="74">
        <f t="shared" ca="1" si="7"/>
        <v>39</v>
      </c>
      <c r="S117" s="76">
        <v>27983</v>
      </c>
      <c r="T117" s="77" t="s">
        <v>146</v>
      </c>
      <c r="U117" s="76" t="s">
        <v>804</v>
      </c>
      <c r="V117" s="77" t="s">
        <v>805</v>
      </c>
      <c r="W117" s="78" t="s">
        <v>209</v>
      </c>
      <c r="X117" s="77" t="s">
        <v>358</v>
      </c>
      <c r="Y117" s="77" t="s">
        <v>358</v>
      </c>
      <c r="Z117" s="77" t="s">
        <v>146</v>
      </c>
      <c r="AA117" s="77"/>
      <c r="AB117" s="77" t="s">
        <v>91</v>
      </c>
      <c r="AC117" s="78"/>
      <c r="AD117" s="77" t="s">
        <v>121</v>
      </c>
      <c r="AE117" s="77" t="s">
        <v>399</v>
      </c>
      <c r="AF117" s="77" t="s">
        <v>136</v>
      </c>
      <c r="AG117" s="77" t="s">
        <v>96</v>
      </c>
      <c r="AH117" s="79" t="str">
        <f t="shared" si="8"/>
        <v>Jl. Cemara VIII / 22-1/3-Bugul Kidul-Bugul Kidul-Pasuruan</v>
      </c>
      <c r="AI117" s="65"/>
    </row>
    <row r="118" spans="1:35" s="13" customFormat="1" ht="15" customHeight="1" x14ac:dyDescent="0.2">
      <c r="A118" s="66">
        <f t="shared" si="9"/>
        <v>112</v>
      </c>
      <c r="B118" s="67" t="s">
        <v>806</v>
      </c>
      <c r="C118" s="68" t="s">
        <v>807</v>
      </c>
      <c r="D118" s="51">
        <v>6</v>
      </c>
      <c r="E118" s="51">
        <v>3</v>
      </c>
      <c r="F118" s="51">
        <v>3</v>
      </c>
      <c r="G118" s="51">
        <v>8</v>
      </c>
      <c r="H118" s="51">
        <v>1</v>
      </c>
      <c r="I118" s="52" t="s">
        <v>152</v>
      </c>
      <c r="J118" s="69">
        <v>36080</v>
      </c>
      <c r="K118" s="70" t="s">
        <v>82</v>
      </c>
      <c r="L118" s="71" t="s">
        <v>139</v>
      </c>
      <c r="M118" s="71">
        <v>4</v>
      </c>
      <c r="N118" s="72" t="s">
        <v>116</v>
      </c>
      <c r="O118" s="73" t="s">
        <v>101</v>
      </c>
      <c r="P118" s="74">
        <f t="shared" ca="1" si="5"/>
        <v>17</v>
      </c>
      <c r="Q118" s="75">
        <f t="shared" ca="1" si="6"/>
        <v>2</v>
      </c>
      <c r="R118" s="74">
        <f t="shared" ca="1" si="7"/>
        <v>39</v>
      </c>
      <c r="S118" s="76">
        <v>28018</v>
      </c>
      <c r="T118" s="77" t="s">
        <v>146</v>
      </c>
      <c r="U118" s="76" t="s">
        <v>808</v>
      </c>
      <c r="V118" s="77" t="s">
        <v>809</v>
      </c>
      <c r="W118" s="78" t="s">
        <v>144</v>
      </c>
      <c r="X118" s="77" t="s">
        <v>364</v>
      </c>
      <c r="Y118" s="77" t="s">
        <v>276</v>
      </c>
      <c r="Z118" s="77" t="s">
        <v>146</v>
      </c>
      <c r="AA118" s="77" t="s">
        <v>809</v>
      </c>
      <c r="AB118" s="77" t="s">
        <v>91</v>
      </c>
      <c r="AC118" s="78"/>
      <c r="AD118" s="77" t="s">
        <v>121</v>
      </c>
      <c r="AE118" s="77" t="s">
        <v>195</v>
      </c>
      <c r="AF118" s="77" t="s">
        <v>123</v>
      </c>
      <c r="AG118" s="77" t="s">
        <v>96</v>
      </c>
      <c r="AH118" s="79" t="str">
        <f t="shared" si="8"/>
        <v>Ds. Pekoren 15-2/3-Pekoren-Rembang-Pasuruan</v>
      </c>
      <c r="AI118" s="65"/>
    </row>
    <row r="119" spans="1:35" s="13" customFormat="1" ht="15" customHeight="1" x14ac:dyDescent="0.2">
      <c r="A119" s="66">
        <f t="shared" si="9"/>
        <v>113</v>
      </c>
      <c r="B119" s="67" t="s">
        <v>810</v>
      </c>
      <c r="C119" s="68" t="s">
        <v>811</v>
      </c>
      <c r="D119" s="51">
        <v>6</v>
      </c>
      <c r="E119" s="51">
        <v>3</v>
      </c>
      <c r="F119" s="51">
        <v>3</v>
      </c>
      <c r="G119" s="51">
        <v>1</v>
      </c>
      <c r="H119" s="51">
        <v>3</v>
      </c>
      <c r="I119" s="52" t="s">
        <v>152</v>
      </c>
      <c r="J119" s="69">
        <v>36080</v>
      </c>
      <c r="K119" s="70" t="s">
        <v>82</v>
      </c>
      <c r="L119" s="71" t="s">
        <v>139</v>
      </c>
      <c r="M119" s="71">
        <v>4</v>
      </c>
      <c r="N119" s="72" t="s">
        <v>116</v>
      </c>
      <c r="O119" s="73" t="s">
        <v>101</v>
      </c>
      <c r="P119" s="74">
        <f t="shared" ca="1" si="5"/>
        <v>17</v>
      </c>
      <c r="Q119" s="75">
        <f t="shared" ca="1" si="6"/>
        <v>2</v>
      </c>
      <c r="R119" s="74">
        <f t="shared" ca="1" si="7"/>
        <v>38</v>
      </c>
      <c r="S119" s="76">
        <v>28446</v>
      </c>
      <c r="T119" s="77" t="s">
        <v>146</v>
      </c>
      <c r="U119" s="76" t="s">
        <v>812</v>
      </c>
      <c r="V119" s="77" t="s">
        <v>813</v>
      </c>
      <c r="W119" s="78" t="s">
        <v>605</v>
      </c>
      <c r="X119" s="77" t="s">
        <v>814</v>
      </c>
      <c r="Y119" s="77" t="s">
        <v>276</v>
      </c>
      <c r="Z119" s="77" t="s">
        <v>146</v>
      </c>
      <c r="AA119" s="77" t="s">
        <v>813</v>
      </c>
      <c r="AB119" s="77" t="s">
        <v>91</v>
      </c>
      <c r="AC119" s="78"/>
      <c r="AD119" s="77" t="s">
        <v>121</v>
      </c>
      <c r="AE119" s="77" t="s">
        <v>365</v>
      </c>
      <c r="AF119" s="77" t="s">
        <v>149</v>
      </c>
      <c r="AG119" s="77" t="s">
        <v>96</v>
      </c>
      <c r="AH119" s="79" t="str">
        <f t="shared" si="8"/>
        <v>Jl. Balungparen 4-1/7-Mojoparon-Rembang-Pasuruan</v>
      </c>
      <c r="AI119" s="65"/>
    </row>
    <row r="120" spans="1:35" s="13" customFormat="1" ht="15" customHeight="1" x14ac:dyDescent="0.2">
      <c r="A120" s="66">
        <f t="shared" si="9"/>
        <v>114</v>
      </c>
      <c r="B120" s="67" t="s">
        <v>815</v>
      </c>
      <c r="C120" s="68" t="s">
        <v>816</v>
      </c>
      <c r="D120" s="51">
        <v>6</v>
      </c>
      <c r="E120" s="51">
        <v>4</v>
      </c>
      <c r="F120" s="51">
        <v>2</v>
      </c>
      <c r="G120" s="51" t="s">
        <v>9294</v>
      </c>
      <c r="H120" s="51">
        <v>1</v>
      </c>
      <c r="I120" s="52" t="s">
        <v>213</v>
      </c>
      <c r="J120" s="69">
        <v>36100</v>
      </c>
      <c r="K120" s="70" t="s">
        <v>82</v>
      </c>
      <c r="L120" s="71" t="s">
        <v>9291</v>
      </c>
      <c r="M120" s="71">
        <v>2</v>
      </c>
      <c r="N120" s="72" t="s">
        <v>84</v>
      </c>
      <c r="O120" s="73" t="s">
        <v>101</v>
      </c>
      <c r="P120" s="74">
        <f t="shared" ca="1" si="5"/>
        <v>17</v>
      </c>
      <c r="Q120" s="75">
        <f t="shared" ca="1" si="6"/>
        <v>1</v>
      </c>
      <c r="R120" s="74">
        <f t="shared" ca="1" si="7"/>
        <v>37</v>
      </c>
      <c r="S120" s="76">
        <v>29000</v>
      </c>
      <c r="T120" s="77" t="s">
        <v>146</v>
      </c>
      <c r="U120" s="76" t="s">
        <v>817</v>
      </c>
      <c r="V120" s="77" t="s">
        <v>818</v>
      </c>
      <c r="W120" s="78" t="s">
        <v>819</v>
      </c>
      <c r="X120" s="77" t="s">
        <v>775</v>
      </c>
      <c r="Y120" s="77" t="s">
        <v>775</v>
      </c>
      <c r="Z120" s="77" t="s">
        <v>146</v>
      </c>
      <c r="AA120" s="77"/>
      <c r="AB120" s="77" t="s">
        <v>91</v>
      </c>
      <c r="AC120" s="78"/>
      <c r="AD120" s="77" t="s">
        <v>121</v>
      </c>
      <c r="AE120" s="77" t="s">
        <v>324</v>
      </c>
      <c r="AF120" s="77" t="s">
        <v>552</v>
      </c>
      <c r="AG120" s="77" t="s">
        <v>96</v>
      </c>
      <c r="AH120" s="79" t="str">
        <f t="shared" si="8"/>
        <v>Jl. Pandean 22-12/1-Nguling-Nguling-Pasuruan</v>
      </c>
      <c r="AI120" s="65"/>
    </row>
    <row r="121" spans="1:35" s="13" customFormat="1" ht="15" customHeight="1" x14ac:dyDescent="0.2">
      <c r="A121" s="66">
        <f t="shared" si="9"/>
        <v>115</v>
      </c>
      <c r="B121" s="67" t="s">
        <v>820</v>
      </c>
      <c r="C121" s="68" t="s">
        <v>821</v>
      </c>
      <c r="D121" s="51">
        <v>6</v>
      </c>
      <c r="E121" s="51">
        <v>4</v>
      </c>
      <c r="F121" s="51">
        <v>2</v>
      </c>
      <c r="G121" s="51">
        <v>9</v>
      </c>
      <c r="H121" s="51">
        <v>2</v>
      </c>
      <c r="I121" s="52" t="s">
        <v>213</v>
      </c>
      <c r="J121" s="69">
        <v>36100</v>
      </c>
      <c r="K121" s="70" t="s">
        <v>82</v>
      </c>
      <c r="L121" s="71" t="s">
        <v>299</v>
      </c>
      <c r="M121" s="71">
        <v>3</v>
      </c>
      <c r="N121" s="72" t="s">
        <v>116</v>
      </c>
      <c r="O121" s="73" t="s">
        <v>101</v>
      </c>
      <c r="P121" s="74">
        <f t="shared" ca="1" si="5"/>
        <v>17</v>
      </c>
      <c r="Q121" s="75">
        <f t="shared" ca="1" si="6"/>
        <v>1</v>
      </c>
      <c r="R121" s="74">
        <f t="shared" ca="1" si="7"/>
        <v>37</v>
      </c>
      <c r="S121" s="76">
        <v>28703</v>
      </c>
      <c r="T121" s="77" t="s">
        <v>146</v>
      </c>
      <c r="U121" s="76" t="s">
        <v>822</v>
      </c>
      <c r="V121" s="77" t="s">
        <v>667</v>
      </c>
      <c r="W121" s="78"/>
      <c r="X121" s="77" t="s">
        <v>578</v>
      </c>
      <c r="Y121" s="77" t="s">
        <v>91</v>
      </c>
      <c r="Z121" s="77" t="s">
        <v>146</v>
      </c>
      <c r="AA121" s="77" t="s">
        <v>667</v>
      </c>
      <c r="AB121" s="77" t="s">
        <v>91</v>
      </c>
      <c r="AC121" s="78"/>
      <c r="AD121" s="77" t="s">
        <v>121</v>
      </c>
      <c r="AE121" s="77" t="s">
        <v>365</v>
      </c>
      <c r="AF121" s="77" t="s">
        <v>552</v>
      </c>
      <c r="AG121" s="77" t="s">
        <v>96</v>
      </c>
      <c r="AH121" s="79" t="str">
        <f t="shared" si="8"/>
        <v>Jl. Pang.Sudirman 22--Pogar-Bangil-Pasuruan</v>
      </c>
      <c r="AI121" s="65"/>
    </row>
    <row r="122" spans="1:35" s="13" customFormat="1" ht="15" customHeight="1" x14ac:dyDescent="0.2">
      <c r="A122" s="66">
        <f t="shared" si="9"/>
        <v>116</v>
      </c>
      <c r="B122" s="67" t="s">
        <v>823</v>
      </c>
      <c r="C122" s="68" t="s">
        <v>824</v>
      </c>
      <c r="D122" s="51">
        <v>6</v>
      </c>
      <c r="E122" s="51">
        <v>4</v>
      </c>
      <c r="F122" s="51">
        <v>2</v>
      </c>
      <c r="G122" s="51">
        <v>3</v>
      </c>
      <c r="H122" s="51">
        <v>1</v>
      </c>
      <c r="I122" s="52" t="s">
        <v>213</v>
      </c>
      <c r="J122" s="69">
        <v>36100</v>
      </c>
      <c r="K122" s="70" t="s">
        <v>82</v>
      </c>
      <c r="L122" s="71" t="s">
        <v>299</v>
      </c>
      <c r="M122" s="71">
        <v>3</v>
      </c>
      <c r="N122" s="72" t="s">
        <v>84</v>
      </c>
      <c r="O122" s="73" t="s">
        <v>153</v>
      </c>
      <c r="P122" s="74">
        <f t="shared" ca="1" si="5"/>
        <v>17</v>
      </c>
      <c r="Q122" s="75">
        <f t="shared" ca="1" si="6"/>
        <v>1</v>
      </c>
      <c r="R122" s="74">
        <f t="shared" ca="1" si="7"/>
        <v>39</v>
      </c>
      <c r="S122" s="76">
        <v>27966</v>
      </c>
      <c r="T122" s="77" t="s">
        <v>146</v>
      </c>
      <c r="U122" s="76" t="s">
        <v>825</v>
      </c>
      <c r="V122" s="77" t="s">
        <v>826</v>
      </c>
      <c r="W122" s="78"/>
      <c r="X122" s="77" t="s">
        <v>275</v>
      </c>
      <c r="Y122" s="77" t="s">
        <v>91</v>
      </c>
      <c r="Z122" s="77" t="s">
        <v>146</v>
      </c>
      <c r="AA122" s="77" t="s">
        <v>674</v>
      </c>
      <c r="AB122" s="77" t="s">
        <v>91</v>
      </c>
      <c r="AC122" s="78"/>
      <c r="AD122" s="77" t="s">
        <v>121</v>
      </c>
      <c r="AE122" s="80" t="s">
        <v>195</v>
      </c>
      <c r="AF122" s="77" t="s">
        <v>393</v>
      </c>
      <c r="AG122" s="77" t="s">
        <v>96</v>
      </c>
      <c r="AH122" s="79" t="str">
        <f t="shared" si="8"/>
        <v>Jl. Anggur 33--Pandean-Bangil-Pasuruan</v>
      </c>
      <c r="AI122" s="65"/>
    </row>
    <row r="123" spans="1:35" s="13" customFormat="1" ht="15" customHeight="1" x14ac:dyDescent="0.2">
      <c r="A123" s="66">
        <f t="shared" si="9"/>
        <v>117</v>
      </c>
      <c r="B123" s="67" t="s">
        <v>827</v>
      </c>
      <c r="C123" s="68" t="s">
        <v>828</v>
      </c>
      <c r="D123" s="51">
        <v>6</v>
      </c>
      <c r="E123" s="51">
        <v>4</v>
      </c>
      <c r="F123" s="51">
        <v>2</v>
      </c>
      <c r="G123" s="51">
        <v>6</v>
      </c>
      <c r="H123" s="51">
        <v>2</v>
      </c>
      <c r="I123" s="52" t="s">
        <v>213</v>
      </c>
      <c r="J123" s="69">
        <v>36100</v>
      </c>
      <c r="K123" s="70" t="s">
        <v>82</v>
      </c>
      <c r="L123" s="71" t="s">
        <v>299</v>
      </c>
      <c r="M123" s="71">
        <v>3</v>
      </c>
      <c r="N123" s="72" t="s">
        <v>84</v>
      </c>
      <c r="O123" s="73" t="s">
        <v>140</v>
      </c>
      <c r="P123" s="74">
        <f t="shared" ca="1" si="5"/>
        <v>17</v>
      </c>
      <c r="Q123" s="75">
        <f t="shared" ca="1" si="6"/>
        <v>1</v>
      </c>
      <c r="R123" s="74">
        <f t="shared" ca="1" si="7"/>
        <v>36</v>
      </c>
      <c r="S123" s="76">
        <v>29198</v>
      </c>
      <c r="T123" s="77" t="s">
        <v>146</v>
      </c>
      <c r="U123" s="76" t="s">
        <v>829</v>
      </c>
      <c r="V123" s="77" t="s">
        <v>830</v>
      </c>
      <c r="W123" s="78" t="s">
        <v>274</v>
      </c>
      <c r="X123" s="77"/>
      <c r="Y123" s="77" t="s">
        <v>797</v>
      </c>
      <c r="Z123" s="77" t="s">
        <v>146</v>
      </c>
      <c r="AA123" s="77" t="s">
        <v>679</v>
      </c>
      <c r="AB123" s="77" t="s">
        <v>146</v>
      </c>
      <c r="AC123" s="78"/>
      <c r="AD123" s="77" t="s">
        <v>121</v>
      </c>
      <c r="AE123" s="77" t="s">
        <v>831</v>
      </c>
      <c r="AF123" s="77" t="s">
        <v>149</v>
      </c>
      <c r="AG123" s="77" t="s">
        <v>96</v>
      </c>
      <c r="AH123" s="79" t="str">
        <f t="shared" si="8"/>
        <v>Jl. Raya Depan Kecamatan 19-1/6--Purwosari-Pasuruan</v>
      </c>
      <c r="AI123" s="65"/>
    </row>
    <row r="124" spans="1:35" s="13" customFormat="1" ht="15" customHeight="1" x14ac:dyDescent="0.2">
      <c r="A124" s="66">
        <f t="shared" si="9"/>
        <v>118</v>
      </c>
      <c r="B124" s="67" t="s">
        <v>832</v>
      </c>
      <c r="C124" s="68" t="s">
        <v>833</v>
      </c>
      <c r="D124" s="51">
        <v>6</v>
      </c>
      <c r="E124" s="51">
        <v>4</v>
      </c>
      <c r="F124" s="51">
        <v>2</v>
      </c>
      <c r="G124" s="51" t="s">
        <v>9294</v>
      </c>
      <c r="H124" s="51">
        <v>1</v>
      </c>
      <c r="I124" s="52" t="s">
        <v>213</v>
      </c>
      <c r="J124" s="69">
        <v>36100</v>
      </c>
      <c r="K124" s="70" t="s">
        <v>82</v>
      </c>
      <c r="L124" s="71" t="s">
        <v>299</v>
      </c>
      <c r="M124" s="71">
        <v>3</v>
      </c>
      <c r="N124" s="72" t="s">
        <v>84</v>
      </c>
      <c r="O124" s="73" t="s">
        <v>101</v>
      </c>
      <c r="P124" s="74">
        <f t="shared" ca="1" si="5"/>
        <v>17</v>
      </c>
      <c r="Q124" s="75">
        <f t="shared" ca="1" si="6"/>
        <v>1</v>
      </c>
      <c r="R124" s="74">
        <f t="shared" ca="1" si="7"/>
        <v>36</v>
      </c>
      <c r="S124" s="76">
        <v>29371</v>
      </c>
      <c r="T124" s="77" t="s">
        <v>146</v>
      </c>
      <c r="U124" s="76" t="s">
        <v>834</v>
      </c>
      <c r="V124" s="77" t="s">
        <v>835</v>
      </c>
      <c r="W124" s="78" t="s">
        <v>723</v>
      </c>
      <c r="X124" s="77" t="s">
        <v>836</v>
      </c>
      <c r="Y124" s="77" t="s">
        <v>837</v>
      </c>
      <c r="Z124" s="77" t="s">
        <v>146</v>
      </c>
      <c r="AA124" s="77" t="s">
        <v>838</v>
      </c>
      <c r="AB124" s="77" t="s">
        <v>146</v>
      </c>
      <c r="AC124" s="78"/>
      <c r="AD124" s="77" t="s">
        <v>121</v>
      </c>
      <c r="AE124" s="77" t="s">
        <v>392</v>
      </c>
      <c r="AF124" s="77" t="s">
        <v>123</v>
      </c>
      <c r="AG124" s="77" t="s">
        <v>96</v>
      </c>
      <c r="AH124" s="79" t="str">
        <f t="shared" si="8"/>
        <v>Ds. Winongan Lor 19-4/2-Winongan Lor-Winongan-Pasuruan</v>
      </c>
      <c r="AI124" s="65"/>
    </row>
    <row r="125" spans="1:35" s="13" customFormat="1" ht="15" customHeight="1" x14ac:dyDescent="0.2">
      <c r="A125" s="66">
        <f t="shared" si="9"/>
        <v>119</v>
      </c>
      <c r="B125" s="67" t="s">
        <v>839</v>
      </c>
      <c r="C125" s="68" t="s">
        <v>840</v>
      </c>
      <c r="D125" s="51">
        <v>6</v>
      </c>
      <c r="E125" s="51">
        <v>3</v>
      </c>
      <c r="F125" s="51">
        <v>4</v>
      </c>
      <c r="G125" s="51">
        <v>7</v>
      </c>
      <c r="H125" s="51">
        <v>2</v>
      </c>
      <c r="I125" s="52" t="s">
        <v>152</v>
      </c>
      <c r="J125" s="69">
        <v>36100</v>
      </c>
      <c r="K125" s="70" t="s">
        <v>82</v>
      </c>
      <c r="L125" s="71" t="s">
        <v>299</v>
      </c>
      <c r="M125" s="71">
        <v>3</v>
      </c>
      <c r="N125" s="72" t="s">
        <v>84</v>
      </c>
      <c r="O125" s="73" t="s">
        <v>101</v>
      </c>
      <c r="P125" s="74">
        <f t="shared" ca="1" si="5"/>
        <v>17</v>
      </c>
      <c r="Q125" s="75">
        <f t="shared" ca="1" si="6"/>
        <v>1</v>
      </c>
      <c r="R125" s="74">
        <f t="shared" ca="1" si="7"/>
        <v>37</v>
      </c>
      <c r="S125" s="76">
        <v>28643</v>
      </c>
      <c r="T125" s="77" t="s">
        <v>146</v>
      </c>
      <c r="U125" s="76" t="s">
        <v>841</v>
      </c>
      <c r="V125" s="77" t="s">
        <v>842</v>
      </c>
      <c r="W125" s="78" t="s">
        <v>264</v>
      </c>
      <c r="X125" s="77" t="s">
        <v>645</v>
      </c>
      <c r="Y125" s="77" t="s">
        <v>91</v>
      </c>
      <c r="Z125" s="77" t="s">
        <v>146</v>
      </c>
      <c r="AA125" s="77"/>
      <c r="AB125" s="77" t="s">
        <v>91</v>
      </c>
      <c r="AC125" s="78"/>
      <c r="AD125" s="77" t="s">
        <v>121</v>
      </c>
      <c r="AE125" s="77" t="s">
        <v>277</v>
      </c>
      <c r="AF125" s="77" t="s">
        <v>178</v>
      </c>
      <c r="AG125" s="77" t="s">
        <v>96</v>
      </c>
      <c r="AH125" s="79" t="str">
        <f t="shared" si="8"/>
        <v>Jl. Jagung Suprapto 5-2/1-Dermo-Bangil-Pasuruan</v>
      </c>
      <c r="AI125" s="65"/>
    </row>
    <row r="126" spans="1:35" s="13" customFormat="1" ht="15" customHeight="1" x14ac:dyDescent="0.2">
      <c r="A126" s="66">
        <f t="shared" si="9"/>
        <v>120</v>
      </c>
      <c r="B126" s="67" t="s">
        <v>843</v>
      </c>
      <c r="C126" s="68" t="s">
        <v>844</v>
      </c>
      <c r="D126" s="51">
        <v>6</v>
      </c>
      <c r="E126" s="51">
        <v>2</v>
      </c>
      <c r="F126" s="51">
        <v>5</v>
      </c>
      <c r="G126" s="51">
        <v>3</v>
      </c>
      <c r="H126" s="51">
        <v>1</v>
      </c>
      <c r="I126" s="52" t="s">
        <v>181</v>
      </c>
      <c r="J126" s="69">
        <v>36111</v>
      </c>
      <c r="K126" s="70" t="s">
        <v>82</v>
      </c>
      <c r="L126" s="71" t="s">
        <v>139</v>
      </c>
      <c r="M126" s="71">
        <v>4</v>
      </c>
      <c r="N126" s="72" t="s">
        <v>116</v>
      </c>
      <c r="O126" s="73" t="s">
        <v>101</v>
      </c>
      <c r="P126" s="74">
        <f t="shared" ca="1" si="5"/>
        <v>17</v>
      </c>
      <c r="Q126" s="75">
        <f t="shared" ca="1" si="6"/>
        <v>1</v>
      </c>
      <c r="R126" s="74">
        <f t="shared" ca="1" si="7"/>
        <v>38</v>
      </c>
      <c r="S126" s="76">
        <v>28464</v>
      </c>
      <c r="T126" s="77" t="s">
        <v>146</v>
      </c>
      <c r="U126" s="76" t="s">
        <v>845</v>
      </c>
      <c r="V126" s="77" t="s">
        <v>846</v>
      </c>
      <c r="W126" s="78" t="s">
        <v>530</v>
      </c>
      <c r="X126" s="77" t="s">
        <v>847</v>
      </c>
      <c r="Y126" s="77" t="s">
        <v>490</v>
      </c>
      <c r="Z126" s="77" t="s">
        <v>146</v>
      </c>
      <c r="AA126" s="77" t="s">
        <v>848</v>
      </c>
      <c r="AB126" s="77" t="s">
        <v>146</v>
      </c>
      <c r="AC126" s="78"/>
      <c r="AD126" s="77" t="s">
        <v>121</v>
      </c>
      <c r="AE126" s="77" t="s">
        <v>849</v>
      </c>
      <c r="AF126" s="77" t="s">
        <v>393</v>
      </c>
      <c r="AG126" s="77" t="s">
        <v>96</v>
      </c>
      <c r="AH126" s="79" t="str">
        <f t="shared" si="8"/>
        <v>Jl. Pahlawan Sunaryo 37-3/3-Kuto Rejo-Pandaan-Pasuruan</v>
      </c>
      <c r="AI126" s="65"/>
    </row>
    <row r="127" spans="1:35" s="13" customFormat="1" ht="15" customHeight="1" x14ac:dyDescent="0.2">
      <c r="A127" s="66">
        <f t="shared" si="9"/>
        <v>121</v>
      </c>
      <c r="B127" s="67" t="s">
        <v>850</v>
      </c>
      <c r="C127" s="68" t="s">
        <v>851</v>
      </c>
      <c r="D127" s="51">
        <v>6</v>
      </c>
      <c r="E127" s="51">
        <v>3</v>
      </c>
      <c r="F127" s="51">
        <v>3</v>
      </c>
      <c r="G127" s="51">
        <v>1</v>
      </c>
      <c r="H127" s="51">
        <v>2</v>
      </c>
      <c r="I127" s="52" t="s">
        <v>152</v>
      </c>
      <c r="J127" s="69">
        <v>36117</v>
      </c>
      <c r="K127" s="70" t="s">
        <v>82</v>
      </c>
      <c r="L127" s="71" t="s">
        <v>9291</v>
      </c>
      <c r="M127" s="71">
        <v>2</v>
      </c>
      <c r="N127" s="72" t="s">
        <v>84</v>
      </c>
      <c r="O127" s="73" t="s">
        <v>101</v>
      </c>
      <c r="P127" s="74">
        <f t="shared" ca="1" si="5"/>
        <v>17</v>
      </c>
      <c r="Q127" s="75">
        <f t="shared" ca="1" si="6"/>
        <v>1</v>
      </c>
      <c r="R127" s="74">
        <f t="shared" ca="1" si="7"/>
        <v>37</v>
      </c>
      <c r="S127" s="76">
        <v>29002</v>
      </c>
      <c r="T127" s="77" t="s">
        <v>146</v>
      </c>
      <c r="U127" s="76" t="s">
        <v>852</v>
      </c>
      <c r="V127" s="77" t="s">
        <v>853</v>
      </c>
      <c r="W127" s="78" t="s">
        <v>144</v>
      </c>
      <c r="X127" s="77"/>
      <c r="Y127" s="77" t="s">
        <v>854</v>
      </c>
      <c r="Z127" s="77" t="s">
        <v>146</v>
      </c>
      <c r="AA127" s="77"/>
      <c r="AB127" s="77" t="s">
        <v>91</v>
      </c>
      <c r="AC127" s="78"/>
      <c r="AD127" s="77" t="s">
        <v>121</v>
      </c>
      <c r="AE127" s="77" t="s">
        <v>324</v>
      </c>
      <c r="AF127" s="77" t="s">
        <v>149</v>
      </c>
      <c r="AG127" s="77" t="s">
        <v>96</v>
      </c>
      <c r="AH127" s="79" t="str">
        <f t="shared" si="8"/>
        <v>Ds. Sidomulyo 67-2/3--Kejayan-Pasuruan</v>
      </c>
      <c r="AI127" s="65"/>
    </row>
    <row r="128" spans="1:35" s="13" customFormat="1" ht="15" customHeight="1" x14ac:dyDescent="0.2">
      <c r="A128" s="66">
        <f t="shared" si="9"/>
        <v>122</v>
      </c>
      <c r="B128" s="67" t="s">
        <v>855</v>
      </c>
      <c r="C128" s="68" t="s">
        <v>856</v>
      </c>
      <c r="D128" s="51">
        <v>6</v>
      </c>
      <c r="E128" s="51">
        <v>2</v>
      </c>
      <c r="F128" s="51">
        <v>1</v>
      </c>
      <c r="G128" s="51">
        <v>1</v>
      </c>
      <c r="H128" s="51">
        <v>4</v>
      </c>
      <c r="I128" s="52" t="s">
        <v>181</v>
      </c>
      <c r="J128" s="69">
        <v>36122</v>
      </c>
      <c r="K128" s="70" t="s">
        <v>82</v>
      </c>
      <c r="L128" s="71" t="s">
        <v>115</v>
      </c>
      <c r="M128" s="71">
        <v>5</v>
      </c>
      <c r="N128" s="72" t="s">
        <v>116</v>
      </c>
      <c r="O128" s="73" t="s">
        <v>101</v>
      </c>
      <c r="P128" s="74">
        <f t="shared" ca="1" si="5"/>
        <v>17</v>
      </c>
      <c r="Q128" s="75">
        <f t="shared" ca="1" si="6"/>
        <v>1</v>
      </c>
      <c r="R128" s="74">
        <f t="shared" ca="1" si="7"/>
        <v>36</v>
      </c>
      <c r="S128" s="76">
        <v>29289</v>
      </c>
      <c r="T128" s="77" t="s">
        <v>146</v>
      </c>
      <c r="U128" s="76" t="s">
        <v>857</v>
      </c>
      <c r="V128" s="77" t="s">
        <v>858</v>
      </c>
      <c r="W128" s="78" t="s">
        <v>859</v>
      </c>
      <c r="X128" s="77"/>
      <c r="Y128" s="77" t="s">
        <v>353</v>
      </c>
      <c r="Z128" s="77" t="s">
        <v>146</v>
      </c>
      <c r="AA128" s="77" t="s">
        <v>858</v>
      </c>
      <c r="AB128" s="77" t="s">
        <v>146</v>
      </c>
      <c r="AC128" s="78"/>
      <c r="AD128" s="77" t="s">
        <v>121</v>
      </c>
      <c r="AE128" s="77" t="s">
        <v>517</v>
      </c>
      <c r="AF128" s="77" t="s">
        <v>136</v>
      </c>
      <c r="AG128" s="77" t="s">
        <v>96</v>
      </c>
      <c r="AH128" s="79" t="str">
        <f t="shared" si="8"/>
        <v>Jl. Dr.Wahidin Selatan VII / 33-13/3--Purworejo-Pasuruan</v>
      </c>
      <c r="AI128" s="65"/>
    </row>
    <row r="129" spans="1:35" s="13" customFormat="1" ht="15" customHeight="1" x14ac:dyDescent="0.2">
      <c r="A129" s="66">
        <f t="shared" si="9"/>
        <v>123</v>
      </c>
      <c r="B129" s="67" t="s">
        <v>860</v>
      </c>
      <c r="C129" s="68" t="s">
        <v>861</v>
      </c>
      <c r="D129" s="51">
        <v>6</v>
      </c>
      <c r="E129" s="51">
        <v>3</v>
      </c>
      <c r="F129" s="51">
        <v>4</v>
      </c>
      <c r="G129" s="51">
        <v>1</v>
      </c>
      <c r="H129" s="51">
        <v>1</v>
      </c>
      <c r="I129" s="52" t="s">
        <v>152</v>
      </c>
      <c r="J129" s="69">
        <v>36122</v>
      </c>
      <c r="K129" s="70" t="s">
        <v>82</v>
      </c>
      <c r="L129" s="71" t="s">
        <v>299</v>
      </c>
      <c r="M129" s="71">
        <v>3</v>
      </c>
      <c r="N129" s="72" t="s">
        <v>116</v>
      </c>
      <c r="O129" s="73" t="s">
        <v>101</v>
      </c>
      <c r="P129" s="74">
        <f t="shared" ca="1" si="5"/>
        <v>17</v>
      </c>
      <c r="Q129" s="75">
        <f t="shared" ca="1" si="6"/>
        <v>1</v>
      </c>
      <c r="R129" s="74">
        <f t="shared" ca="1" si="7"/>
        <v>37</v>
      </c>
      <c r="S129" s="76">
        <v>28986</v>
      </c>
      <c r="T129" s="77" t="s">
        <v>146</v>
      </c>
      <c r="U129" s="76" t="s">
        <v>862</v>
      </c>
      <c r="V129" s="77" t="s">
        <v>674</v>
      </c>
      <c r="W129" s="78" t="s">
        <v>227</v>
      </c>
      <c r="X129" s="77" t="s">
        <v>384</v>
      </c>
      <c r="Y129" s="77" t="s">
        <v>91</v>
      </c>
      <c r="Z129" s="77" t="s">
        <v>146</v>
      </c>
      <c r="AA129" s="77" t="s">
        <v>674</v>
      </c>
      <c r="AB129" s="77" t="s">
        <v>91</v>
      </c>
      <c r="AC129" s="78"/>
      <c r="AD129" s="77" t="s">
        <v>121</v>
      </c>
      <c r="AE129" s="77" t="s">
        <v>365</v>
      </c>
      <c r="AF129" s="77" t="s">
        <v>385</v>
      </c>
      <c r="AG129" s="77" t="s">
        <v>96</v>
      </c>
      <c r="AH129" s="79" t="str">
        <f t="shared" si="8"/>
        <v>Jl. Kartini 21-1/2-Latek-Bangil-Pasuruan</v>
      </c>
      <c r="AI129" s="65"/>
    </row>
    <row r="130" spans="1:35" s="13" customFormat="1" ht="15" customHeight="1" x14ac:dyDescent="0.2">
      <c r="A130" s="66">
        <f t="shared" si="9"/>
        <v>124</v>
      </c>
      <c r="B130" s="67" t="s">
        <v>863</v>
      </c>
      <c r="C130" s="68" t="s">
        <v>864</v>
      </c>
      <c r="D130" s="51">
        <v>6</v>
      </c>
      <c r="E130" s="51">
        <v>4</v>
      </c>
      <c r="F130" s="51">
        <v>4</v>
      </c>
      <c r="G130" s="51">
        <v>4</v>
      </c>
      <c r="H130" s="51">
        <v>2</v>
      </c>
      <c r="I130" s="52" t="s">
        <v>213</v>
      </c>
      <c r="J130" s="69">
        <v>36122</v>
      </c>
      <c r="K130" s="70" t="s">
        <v>82</v>
      </c>
      <c r="L130" s="71" t="s">
        <v>9291</v>
      </c>
      <c r="M130" s="71">
        <v>2</v>
      </c>
      <c r="N130" s="72" t="s">
        <v>84</v>
      </c>
      <c r="O130" s="73" t="s">
        <v>101</v>
      </c>
      <c r="P130" s="74">
        <f t="shared" ca="1" si="5"/>
        <v>17</v>
      </c>
      <c r="Q130" s="75">
        <f t="shared" ca="1" si="6"/>
        <v>1</v>
      </c>
      <c r="R130" s="74">
        <f t="shared" ca="1" si="7"/>
        <v>39</v>
      </c>
      <c r="S130" s="76">
        <v>28272</v>
      </c>
      <c r="T130" s="77" t="s">
        <v>146</v>
      </c>
      <c r="U130" s="76" t="s">
        <v>865</v>
      </c>
      <c r="V130" s="77" t="s">
        <v>866</v>
      </c>
      <c r="W130" s="78" t="s">
        <v>867</v>
      </c>
      <c r="X130" s="77" t="s">
        <v>379</v>
      </c>
      <c r="Y130" s="77" t="s">
        <v>91</v>
      </c>
      <c r="Z130" s="77" t="s">
        <v>146</v>
      </c>
      <c r="AA130" s="77"/>
      <c r="AB130" s="77" t="s">
        <v>91</v>
      </c>
      <c r="AC130" s="78"/>
      <c r="AD130" s="77" t="s">
        <v>121</v>
      </c>
      <c r="AE130" s="77" t="s">
        <v>477</v>
      </c>
      <c r="AF130" s="77" t="s">
        <v>178</v>
      </c>
      <c r="AG130" s="77" t="s">
        <v>96</v>
      </c>
      <c r="AH130" s="79" t="str">
        <f t="shared" si="8"/>
        <v>Jl. Mendalan 127 / 233-5/1-Kolursari-Bangil-Pasuruan</v>
      </c>
      <c r="AI130" s="65"/>
    </row>
    <row r="131" spans="1:35" s="13" customFormat="1" ht="15" customHeight="1" x14ac:dyDescent="0.2">
      <c r="A131" s="66">
        <f t="shared" si="9"/>
        <v>125</v>
      </c>
      <c r="B131" s="67" t="s">
        <v>868</v>
      </c>
      <c r="C131" s="68" t="s">
        <v>869</v>
      </c>
      <c r="D131" s="51">
        <v>6</v>
      </c>
      <c r="E131" s="51">
        <v>4</v>
      </c>
      <c r="F131" s="51">
        <v>2</v>
      </c>
      <c r="G131" s="51">
        <v>6</v>
      </c>
      <c r="H131" s="51">
        <v>2</v>
      </c>
      <c r="I131" s="52" t="s">
        <v>213</v>
      </c>
      <c r="J131" s="69">
        <v>36130</v>
      </c>
      <c r="K131" s="70" t="s">
        <v>82</v>
      </c>
      <c r="L131" s="71" t="s">
        <v>299</v>
      </c>
      <c r="M131" s="71">
        <v>3</v>
      </c>
      <c r="N131" s="72" t="s">
        <v>84</v>
      </c>
      <c r="O131" s="73" t="s">
        <v>101</v>
      </c>
      <c r="P131" s="74">
        <f t="shared" ca="1" si="5"/>
        <v>17</v>
      </c>
      <c r="Q131" s="75">
        <f t="shared" ca="1" si="6"/>
        <v>0</v>
      </c>
      <c r="R131" s="74">
        <f t="shared" ca="1" si="7"/>
        <v>39</v>
      </c>
      <c r="S131" s="76">
        <v>28022</v>
      </c>
      <c r="T131" s="77" t="s">
        <v>146</v>
      </c>
      <c r="U131" s="76" t="s">
        <v>870</v>
      </c>
      <c r="V131" s="77" t="s">
        <v>871</v>
      </c>
      <c r="W131" s="78" t="s">
        <v>872</v>
      </c>
      <c r="X131" s="77"/>
      <c r="Y131" s="77" t="s">
        <v>353</v>
      </c>
      <c r="Z131" s="77" t="s">
        <v>146</v>
      </c>
      <c r="AA131" s="77"/>
      <c r="AB131" s="77" t="s">
        <v>91</v>
      </c>
      <c r="AC131" s="78" t="s">
        <v>873</v>
      </c>
      <c r="AD131" s="77" t="s">
        <v>121</v>
      </c>
      <c r="AE131" s="77" t="s">
        <v>517</v>
      </c>
      <c r="AF131" s="77" t="s">
        <v>123</v>
      </c>
      <c r="AG131" s="77" t="s">
        <v>96</v>
      </c>
      <c r="AH131" s="79" t="str">
        <f t="shared" si="8"/>
        <v>Jl. Wahidin Selatan 7 /  27-14/3--Purworejo-Pasuruan</v>
      </c>
      <c r="AI131" s="65"/>
    </row>
    <row r="132" spans="1:35" s="13" customFormat="1" ht="15" customHeight="1" x14ac:dyDescent="0.2">
      <c r="A132" s="66">
        <f t="shared" si="9"/>
        <v>126</v>
      </c>
      <c r="B132" s="67" t="s">
        <v>874</v>
      </c>
      <c r="C132" s="68" t="s">
        <v>875</v>
      </c>
      <c r="D132" s="51">
        <v>6</v>
      </c>
      <c r="E132" s="51">
        <v>3</v>
      </c>
      <c r="F132" s="51">
        <v>4</v>
      </c>
      <c r="G132" s="51">
        <v>1</v>
      </c>
      <c r="H132" s="51">
        <v>3</v>
      </c>
      <c r="I132" s="52" t="s">
        <v>152</v>
      </c>
      <c r="J132" s="69">
        <v>36130</v>
      </c>
      <c r="K132" s="70" t="s">
        <v>82</v>
      </c>
      <c r="L132" s="71" t="s">
        <v>299</v>
      </c>
      <c r="M132" s="71">
        <v>3</v>
      </c>
      <c r="N132" s="72" t="s">
        <v>84</v>
      </c>
      <c r="O132" s="73" t="s">
        <v>101</v>
      </c>
      <c r="P132" s="74">
        <f t="shared" ca="1" si="5"/>
        <v>17</v>
      </c>
      <c r="Q132" s="75">
        <f t="shared" ca="1" si="6"/>
        <v>0</v>
      </c>
      <c r="R132" s="74">
        <f t="shared" ca="1" si="7"/>
        <v>37</v>
      </c>
      <c r="S132" s="76">
        <v>28671</v>
      </c>
      <c r="T132" s="77" t="s">
        <v>146</v>
      </c>
      <c r="U132" s="76" t="s">
        <v>876</v>
      </c>
      <c r="V132" s="77" t="s">
        <v>877</v>
      </c>
      <c r="W132" s="78" t="s">
        <v>119</v>
      </c>
      <c r="X132" s="77" t="s">
        <v>322</v>
      </c>
      <c r="Y132" s="77" t="s">
        <v>322</v>
      </c>
      <c r="Z132" s="77" t="s">
        <v>146</v>
      </c>
      <c r="AA132" s="77"/>
      <c r="AB132" s="77" t="s">
        <v>146</v>
      </c>
      <c r="AC132" s="78"/>
      <c r="AD132" s="77" t="s">
        <v>121</v>
      </c>
      <c r="AE132" s="77" t="s">
        <v>878</v>
      </c>
      <c r="AF132" s="77" t="s">
        <v>178</v>
      </c>
      <c r="AG132" s="77" t="s">
        <v>96</v>
      </c>
      <c r="AH132" s="79" t="str">
        <f t="shared" si="8"/>
        <v>Ds. Kemantrenrejo 18-2/2-Rejoso-Rejoso-Pasuruan</v>
      </c>
      <c r="AI132" s="65"/>
    </row>
    <row r="133" spans="1:35" s="13" customFormat="1" ht="15" customHeight="1" x14ac:dyDescent="0.2">
      <c r="A133" s="66">
        <f t="shared" si="9"/>
        <v>127</v>
      </c>
      <c r="B133" s="67" t="s">
        <v>879</v>
      </c>
      <c r="C133" s="68" t="s">
        <v>880</v>
      </c>
      <c r="D133" s="51">
        <v>6</v>
      </c>
      <c r="E133" s="51">
        <v>4</v>
      </c>
      <c r="F133" s="51">
        <v>4</v>
      </c>
      <c r="G133" s="51">
        <v>4</v>
      </c>
      <c r="H133" s="51">
        <v>2</v>
      </c>
      <c r="I133" s="52" t="s">
        <v>213</v>
      </c>
      <c r="J133" s="69">
        <v>36130</v>
      </c>
      <c r="K133" s="70" t="s">
        <v>82</v>
      </c>
      <c r="L133" s="71" t="s">
        <v>299</v>
      </c>
      <c r="M133" s="71">
        <v>3</v>
      </c>
      <c r="N133" s="72" t="s">
        <v>84</v>
      </c>
      <c r="O133" s="73" t="s">
        <v>140</v>
      </c>
      <c r="P133" s="74">
        <f t="shared" ca="1" si="5"/>
        <v>17</v>
      </c>
      <c r="Q133" s="75">
        <f t="shared" ca="1" si="6"/>
        <v>0</v>
      </c>
      <c r="R133" s="74">
        <f t="shared" ca="1" si="7"/>
        <v>36</v>
      </c>
      <c r="S133" s="76">
        <v>29041</v>
      </c>
      <c r="T133" s="77" t="s">
        <v>146</v>
      </c>
      <c r="U133" s="76" t="s">
        <v>881</v>
      </c>
      <c r="V133" s="77" t="s">
        <v>882</v>
      </c>
      <c r="W133" s="78" t="s">
        <v>185</v>
      </c>
      <c r="X133" s="77" t="s">
        <v>391</v>
      </c>
      <c r="Y133" s="77" t="s">
        <v>391</v>
      </c>
      <c r="Z133" s="77" t="s">
        <v>146</v>
      </c>
      <c r="AA133" s="77"/>
      <c r="AB133" s="77" t="s">
        <v>91</v>
      </c>
      <c r="AC133" s="78"/>
      <c r="AD133" s="77" t="s">
        <v>121</v>
      </c>
      <c r="AE133" s="77" t="s">
        <v>436</v>
      </c>
      <c r="AF133" s="77" t="s">
        <v>149</v>
      </c>
      <c r="AG133" s="77" t="s">
        <v>96</v>
      </c>
      <c r="AH133" s="79" t="str">
        <f t="shared" si="8"/>
        <v>Jl. Banda 11-3/2-Gading Rejo-Gading Rejo-Pasuruan</v>
      </c>
      <c r="AI133" s="65"/>
    </row>
    <row r="134" spans="1:35" s="13" customFormat="1" ht="15" customHeight="1" x14ac:dyDescent="0.2">
      <c r="A134" s="66">
        <f t="shared" si="9"/>
        <v>128</v>
      </c>
      <c r="B134" s="67" t="s">
        <v>883</v>
      </c>
      <c r="C134" s="68" t="s">
        <v>884</v>
      </c>
      <c r="D134" s="51">
        <v>6</v>
      </c>
      <c r="E134" s="51">
        <v>4</v>
      </c>
      <c r="F134" s="51">
        <v>2</v>
      </c>
      <c r="G134" s="51">
        <v>9</v>
      </c>
      <c r="H134" s="51">
        <v>2</v>
      </c>
      <c r="I134" s="52" t="s">
        <v>213</v>
      </c>
      <c r="J134" s="69">
        <v>36130</v>
      </c>
      <c r="K134" s="70" t="s">
        <v>82</v>
      </c>
      <c r="L134" s="71" t="s">
        <v>299</v>
      </c>
      <c r="M134" s="71">
        <v>3</v>
      </c>
      <c r="N134" s="72" t="s">
        <v>84</v>
      </c>
      <c r="O134" s="73" t="s">
        <v>153</v>
      </c>
      <c r="P134" s="74">
        <f t="shared" ca="1" si="5"/>
        <v>17</v>
      </c>
      <c r="Q134" s="75">
        <f t="shared" ca="1" si="6"/>
        <v>0</v>
      </c>
      <c r="R134" s="74">
        <f t="shared" ca="1" si="7"/>
        <v>36</v>
      </c>
      <c r="S134" s="76">
        <v>29075</v>
      </c>
      <c r="T134" s="77" t="s">
        <v>146</v>
      </c>
      <c r="U134" s="76" t="s">
        <v>885</v>
      </c>
      <c r="V134" s="77" t="s">
        <v>886</v>
      </c>
      <c r="W134" s="78" t="s">
        <v>577</v>
      </c>
      <c r="X134" s="77" t="s">
        <v>546</v>
      </c>
      <c r="Y134" s="77" t="s">
        <v>91</v>
      </c>
      <c r="Z134" s="77" t="s">
        <v>146</v>
      </c>
      <c r="AA134" s="77"/>
      <c r="AB134" s="77" t="s">
        <v>91</v>
      </c>
      <c r="AC134" s="78"/>
      <c r="AD134" s="77" t="s">
        <v>121</v>
      </c>
      <c r="AE134" s="77" t="s">
        <v>365</v>
      </c>
      <c r="AF134" s="77" t="s">
        <v>385</v>
      </c>
      <c r="AG134" s="77" t="s">
        <v>96</v>
      </c>
      <c r="AH134" s="79" t="str">
        <f t="shared" si="8"/>
        <v>Jl. Nangka II / 311-2/6-Ledok-Bangil-Pasuruan</v>
      </c>
      <c r="AI134" s="65"/>
    </row>
    <row r="135" spans="1:35" s="13" customFormat="1" ht="15" customHeight="1" x14ac:dyDescent="0.2">
      <c r="A135" s="66">
        <f t="shared" si="9"/>
        <v>129</v>
      </c>
      <c r="B135" s="67" t="s">
        <v>887</v>
      </c>
      <c r="C135" s="68" t="s">
        <v>888</v>
      </c>
      <c r="D135" s="51">
        <v>6</v>
      </c>
      <c r="E135" s="51">
        <v>4</v>
      </c>
      <c r="F135" s="51">
        <v>2</v>
      </c>
      <c r="G135" s="51" t="s">
        <v>9295</v>
      </c>
      <c r="H135" s="51">
        <v>1</v>
      </c>
      <c r="I135" s="52" t="s">
        <v>213</v>
      </c>
      <c r="J135" s="69">
        <v>36130</v>
      </c>
      <c r="K135" s="70" t="s">
        <v>82</v>
      </c>
      <c r="L135" s="71" t="s">
        <v>299</v>
      </c>
      <c r="M135" s="71">
        <v>3</v>
      </c>
      <c r="N135" s="72" t="s">
        <v>84</v>
      </c>
      <c r="O135" s="73" t="s">
        <v>153</v>
      </c>
      <c r="P135" s="74">
        <f t="shared" ref="P135:P198" ca="1" si="10">DATEDIF(J135,$J$2,"Y")</f>
        <v>17</v>
      </c>
      <c r="Q135" s="75">
        <f t="shared" ref="Q135:Q198" ca="1" si="11">DATEDIF(J135,$J$2,"ym")</f>
        <v>0</v>
      </c>
      <c r="R135" s="74">
        <f t="shared" ref="R135:R198" ca="1" si="12">IF(MONTH(S135)-MONTH($J$2)&gt;6,YEAR($J$2)-YEAR(S135)-1,IF(MONTH(S135)-MONTH($J$2)&lt;-6,YEAR($J$2)-YEAR(S135)+1,YEAR($J$2)-YEAR(S135)))</f>
        <v>38</v>
      </c>
      <c r="S135" s="76">
        <v>28420</v>
      </c>
      <c r="T135" s="77" t="s">
        <v>91</v>
      </c>
      <c r="U135" s="76" t="s">
        <v>889</v>
      </c>
      <c r="V135" s="77" t="s">
        <v>890</v>
      </c>
      <c r="W135" s="78" t="s">
        <v>577</v>
      </c>
      <c r="X135" s="77" t="s">
        <v>546</v>
      </c>
      <c r="Y135" s="77" t="s">
        <v>91</v>
      </c>
      <c r="Z135" s="77" t="s">
        <v>146</v>
      </c>
      <c r="AA135" s="77"/>
      <c r="AB135" s="77" t="s">
        <v>91</v>
      </c>
      <c r="AC135" s="78"/>
      <c r="AD135" s="77" t="s">
        <v>121</v>
      </c>
      <c r="AE135" s="77" t="s">
        <v>365</v>
      </c>
      <c r="AF135" s="77" t="s">
        <v>385</v>
      </c>
      <c r="AG135" s="77" t="s">
        <v>96</v>
      </c>
      <c r="AH135" s="79" t="str">
        <f t="shared" ref="AH135:AH198" si="13">V135&amp;"-"&amp;W135&amp;"-"&amp;X135&amp;"-"&amp;Y135&amp;"-"&amp;Z135</f>
        <v>Jl. Nangka 311-2/6-Ledok-Bangil-Pasuruan</v>
      </c>
      <c r="AI135" s="65"/>
    </row>
    <row r="136" spans="1:35" s="13" customFormat="1" ht="15" customHeight="1" x14ac:dyDescent="0.2">
      <c r="A136" s="66">
        <f t="shared" ref="A136:A199" si="14">A135+1</f>
        <v>130</v>
      </c>
      <c r="B136" s="67" t="s">
        <v>891</v>
      </c>
      <c r="C136" s="68" t="s">
        <v>892</v>
      </c>
      <c r="D136" s="51">
        <v>6</v>
      </c>
      <c r="E136" s="51">
        <v>4</v>
      </c>
      <c r="F136" s="51">
        <v>2</v>
      </c>
      <c r="G136" s="51" t="s">
        <v>9294</v>
      </c>
      <c r="H136" s="51">
        <v>1</v>
      </c>
      <c r="I136" s="52" t="s">
        <v>213</v>
      </c>
      <c r="J136" s="69">
        <v>36130</v>
      </c>
      <c r="K136" s="70" t="s">
        <v>82</v>
      </c>
      <c r="L136" s="71" t="s">
        <v>299</v>
      </c>
      <c r="M136" s="71">
        <v>3</v>
      </c>
      <c r="N136" s="72" t="s">
        <v>84</v>
      </c>
      <c r="O136" s="73" t="s">
        <v>153</v>
      </c>
      <c r="P136" s="74">
        <f t="shared" ca="1" si="10"/>
        <v>17</v>
      </c>
      <c r="Q136" s="75">
        <f t="shared" ca="1" si="11"/>
        <v>0</v>
      </c>
      <c r="R136" s="74">
        <f t="shared" ca="1" si="12"/>
        <v>36</v>
      </c>
      <c r="S136" s="76">
        <v>29126</v>
      </c>
      <c r="T136" s="77" t="s">
        <v>146</v>
      </c>
      <c r="U136" s="76" t="s">
        <v>893</v>
      </c>
      <c r="V136" s="77" t="s">
        <v>894</v>
      </c>
      <c r="W136" s="78" t="s">
        <v>577</v>
      </c>
      <c r="X136" s="77" t="s">
        <v>895</v>
      </c>
      <c r="Y136" s="77" t="s">
        <v>91</v>
      </c>
      <c r="Z136" s="77" t="s">
        <v>146</v>
      </c>
      <c r="AA136" s="77"/>
      <c r="AB136" s="77" t="s">
        <v>91</v>
      </c>
      <c r="AC136" s="78"/>
      <c r="AD136" s="77" t="s">
        <v>121</v>
      </c>
      <c r="AE136" s="77" t="s">
        <v>365</v>
      </c>
      <c r="AF136" s="77" t="s">
        <v>385</v>
      </c>
      <c r="AG136" s="77" t="s">
        <v>96</v>
      </c>
      <c r="AH136" s="79" t="str">
        <f t="shared" si="13"/>
        <v>Jl. Nangka 304-2/6-ledok-Bangil-Pasuruan</v>
      </c>
      <c r="AI136" s="65"/>
    </row>
    <row r="137" spans="1:35" s="13" customFormat="1" ht="15" customHeight="1" x14ac:dyDescent="0.2">
      <c r="A137" s="66">
        <f t="shared" si="14"/>
        <v>131</v>
      </c>
      <c r="B137" s="67" t="s">
        <v>896</v>
      </c>
      <c r="C137" s="68" t="s">
        <v>897</v>
      </c>
      <c r="D137" s="51">
        <v>6</v>
      </c>
      <c r="E137" s="51">
        <v>4</v>
      </c>
      <c r="F137" s="51">
        <v>2</v>
      </c>
      <c r="G137" s="51">
        <v>2</v>
      </c>
      <c r="H137" s="51">
        <v>1</v>
      </c>
      <c r="I137" s="52" t="s">
        <v>213</v>
      </c>
      <c r="J137" s="69">
        <v>36130</v>
      </c>
      <c r="K137" s="70" t="s">
        <v>82</v>
      </c>
      <c r="L137" s="71" t="s">
        <v>139</v>
      </c>
      <c r="M137" s="71">
        <v>4</v>
      </c>
      <c r="N137" s="72" t="s">
        <v>116</v>
      </c>
      <c r="O137" s="73" t="s">
        <v>101</v>
      </c>
      <c r="P137" s="74">
        <f t="shared" ca="1" si="10"/>
        <v>17</v>
      </c>
      <c r="Q137" s="75">
        <f t="shared" ca="1" si="11"/>
        <v>0</v>
      </c>
      <c r="R137" s="74">
        <f t="shared" ca="1" si="12"/>
        <v>37</v>
      </c>
      <c r="S137" s="76">
        <v>28915</v>
      </c>
      <c r="T137" s="77" t="s">
        <v>146</v>
      </c>
      <c r="U137" s="76" t="s">
        <v>898</v>
      </c>
      <c r="V137" s="77" t="s">
        <v>805</v>
      </c>
      <c r="W137" s="78" t="s">
        <v>209</v>
      </c>
      <c r="X137" s="77" t="s">
        <v>358</v>
      </c>
      <c r="Y137" s="77" t="s">
        <v>424</v>
      </c>
      <c r="Z137" s="77" t="s">
        <v>146</v>
      </c>
      <c r="AA137" s="77"/>
      <c r="AB137" s="77" t="s">
        <v>91</v>
      </c>
      <c r="AC137" s="78" t="s">
        <v>899</v>
      </c>
      <c r="AD137" s="77" t="s">
        <v>121</v>
      </c>
      <c r="AE137" s="77" t="s">
        <v>412</v>
      </c>
      <c r="AF137" s="77" t="s">
        <v>413</v>
      </c>
      <c r="AG137" s="77" t="s">
        <v>96</v>
      </c>
      <c r="AH137" s="79" t="str">
        <f t="shared" si="13"/>
        <v>Jl. Cemara VIII / 22-1/3-Bugul Kidul-Bugul kidul-Pasuruan</v>
      </c>
      <c r="AI137" s="65"/>
    </row>
    <row r="138" spans="1:35" s="13" customFormat="1" ht="15" customHeight="1" x14ac:dyDescent="0.2">
      <c r="A138" s="66">
        <f t="shared" si="14"/>
        <v>132</v>
      </c>
      <c r="B138" s="67" t="s">
        <v>900</v>
      </c>
      <c r="C138" s="68" t="s">
        <v>901</v>
      </c>
      <c r="D138" s="51">
        <v>6</v>
      </c>
      <c r="E138" s="51">
        <v>2</v>
      </c>
      <c r="F138" s="51">
        <v>2</v>
      </c>
      <c r="G138" s="51">
        <v>4</v>
      </c>
      <c r="H138" s="51">
        <v>4</v>
      </c>
      <c r="I138" s="52" t="s">
        <v>181</v>
      </c>
      <c r="J138" s="69">
        <v>36130</v>
      </c>
      <c r="K138" s="70" t="s">
        <v>82</v>
      </c>
      <c r="L138" s="71" t="s">
        <v>139</v>
      </c>
      <c r="M138" s="71">
        <v>4</v>
      </c>
      <c r="N138" s="72" t="s">
        <v>116</v>
      </c>
      <c r="O138" s="73" t="s">
        <v>140</v>
      </c>
      <c r="P138" s="74">
        <f t="shared" ca="1" si="10"/>
        <v>17</v>
      </c>
      <c r="Q138" s="75">
        <f t="shared" ca="1" si="11"/>
        <v>0</v>
      </c>
      <c r="R138" s="74">
        <f t="shared" ca="1" si="12"/>
        <v>37</v>
      </c>
      <c r="S138" s="76">
        <v>28985</v>
      </c>
      <c r="T138" s="77" t="s">
        <v>146</v>
      </c>
      <c r="U138" s="76" t="s">
        <v>902</v>
      </c>
      <c r="V138" s="77" t="s">
        <v>903</v>
      </c>
      <c r="W138" s="78" t="s">
        <v>185</v>
      </c>
      <c r="X138" s="77" t="s">
        <v>391</v>
      </c>
      <c r="Y138" s="77" t="s">
        <v>391</v>
      </c>
      <c r="Z138" s="77" t="s">
        <v>146</v>
      </c>
      <c r="AA138" s="77"/>
      <c r="AB138" s="77" t="s">
        <v>91</v>
      </c>
      <c r="AC138" s="78"/>
      <c r="AD138" s="77" t="s">
        <v>121</v>
      </c>
      <c r="AE138" s="77" t="s">
        <v>904</v>
      </c>
      <c r="AF138" s="77" t="s">
        <v>905</v>
      </c>
      <c r="AG138" s="77" t="s">
        <v>96</v>
      </c>
      <c r="AH138" s="79" t="str">
        <f t="shared" si="13"/>
        <v>Jl. Gatot Subroto 57-3/2-Gading Rejo-Gading Rejo-Pasuruan</v>
      </c>
      <c r="AI138" s="65"/>
    </row>
    <row r="139" spans="1:35" s="13" customFormat="1" ht="15" customHeight="1" x14ac:dyDescent="0.2">
      <c r="A139" s="66">
        <f t="shared" si="14"/>
        <v>133</v>
      </c>
      <c r="B139" s="67" t="s">
        <v>906</v>
      </c>
      <c r="C139" s="68" t="s">
        <v>907</v>
      </c>
      <c r="D139" s="51">
        <v>6</v>
      </c>
      <c r="E139" s="51">
        <v>2</v>
      </c>
      <c r="F139" s="51">
        <v>2</v>
      </c>
      <c r="G139" s="51">
        <v>5</v>
      </c>
      <c r="H139" s="51">
        <v>2</v>
      </c>
      <c r="I139" s="52" t="s">
        <v>181</v>
      </c>
      <c r="J139" s="69">
        <v>36130</v>
      </c>
      <c r="K139" s="70" t="s">
        <v>82</v>
      </c>
      <c r="L139" s="71" t="s">
        <v>139</v>
      </c>
      <c r="M139" s="71">
        <v>4</v>
      </c>
      <c r="N139" s="72" t="s">
        <v>116</v>
      </c>
      <c r="O139" s="73" t="s">
        <v>101</v>
      </c>
      <c r="P139" s="74">
        <f t="shared" ca="1" si="10"/>
        <v>17</v>
      </c>
      <c r="Q139" s="75">
        <f t="shared" ca="1" si="11"/>
        <v>0</v>
      </c>
      <c r="R139" s="74">
        <f t="shared" ca="1" si="12"/>
        <v>38</v>
      </c>
      <c r="S139" s="76">
        <v>28615</v>
      </c>
      <c r="T139" s="77" t="s">
        <v>146</v>
      </c>
      <c r="U139" s="76" t="s">
        <v>908</v>
      </c>
      <c r="V139" s="77" t="s">
        <v>679</v>
      </c>
      <c r="W139" s="78" t="s">
        <v>209</v>
      </c>
      <c r="X139" s="77" t="s">
        <v>645</v>
      </c>
      <c r="Y139" s="77" t="s">
        <v>91</v>
      </c>
      <c r="Z139" s="77" t="s">
        <v>146</v>
      </c>
      <c r="AA139" s="77" t="s">
        <v>679</v>
      </c>
      <c r="AB139" s="77" t="s">
        <v>91</v>
      </c>
      <c r="AC139" s="78"/>
      <c r="AD139" s="77" t="s">
        <v>121</v>
      </c>
      <c r="AE139" s="77" t="s">
        <v>640</v>
      </c>
      <c r="AF139" s="77" t="s">
        <v>178</v>
      </c>
      <c r="AG139" s="77" t="s">
        <v>96</v>
      </c>
      <c r="AH139" s="79" t="str">
        <f t="shared" si="13"/>
        <v>Jl. Nanas-1/3-Dermo-Bangil-Pasuruan</v>
      </c>
      <c r="AI139" s="65"/>
    </row>
    <row r="140" spans="1:35" s="13" customFormat="1" ht="15" customHeight="1" x14ac:dyDescent="0.2">
      <c r="A140" s="66">
        <f t="shared" si="14"/>
        <v>134</v>
      </c>
      <c r="B140" s="67" t="s">
        <v>909</v>
      </c>
      <c r="C140" s="68" t="s">
        <v>910</v>
      </c>
      <c r="D140" s="51">
        <v>6</v>
      </c>
      <c r="E140" s="51">
        <v>3</v>
      </c>
      <c r="F140" s="51">
        <v>4</v>
      </c>
      <c r="G140" s="51" t="s">
        <v>9295</v>
      </c>
      <c r="H140" s="51">
        <v>2</v>
      </c>
      <c r="I140" s="52" t="s">
        <v>152</v>
      </c>
      <c r="J140" s="69">
        <v>36143</v>
      </c>
      <c r="K140" s="70" t="s">
        <v>82</v>
      </c>
      <c r="L140" s="71" t="s">
        <v>299</v>
      </c>
      <c r="M140" s="71">
        <v>3</v>
      </c>
      <c r="N140" s="72" t="s">
        <v>84</v>
      </c>
      <c r="O140" s="73" t="s">
        <v>140</v>
      </c>
      <c r="P140" s="74">
        <f t="shared" ca="1" si="10"/>
        <v>17</v>
      </c>
      <c r="Q140" s="75">
        <f t="shared" ca="1" si="11"/>
        <v>0</v>
      </c>
      <c r="R140" s="74">
        <f t="shared" ca="1" si="12"/>
        <v>38</v>
      </c>
      <c r="S140" s="76">
        <v>28330</v>
      </c>
      <c r="T140" s="77" t="s">
        <v>146</v>
      </c>
      <c r="U140" s="76" t="s">
        <v>911</v>
      </c>
      <c r="V140" s="77" t="s">
        <v>912</v>
      </c>
      <c r="W140" s="78" t="s">
        <v>264</v>
      </c>
      <c r="X140" s="77" t="s">
        <v>452</v>
      </c>
      <c r="Y140" s="77" t="s">
        <v>91</v>
      </c>
      <c r="Z140" s="77" t="s">
        <v>146</v>
      </c>
      <c r="AA140" s="77"/>
      <c r="AB140" s="77" t="s">
        <v>91</v>
      </c>
      <c r="AC140" s="78"/>
      <c r="AD140" s="77" t="s">
        <v>121</v>
      </c>
      <c r="AE140" s="77" t="s">
        <v>317</v>
      </c>
      <c r="AF140" s="77" t="s">
        <v>178</v>
      </c>
      <c r="AG140" s="77" t="s">
        <v>96</v>
      </c>
      <c r="AH140" s="79" t="str">
        <f t="shared" si="13"/>
        <v>Jl. Kersikan IV / 89-2/1-Kersikan-Bangil-Pasuruan</v>
      </c>
      <c r="AI140" s="65"/>
    </row>
    <row r="141" spans="1:35" s="13" customFormat="1" ht="15" customHeight="1" x14ac:dyDescent="0.2">
      <c r="A141" s="66">
        <f t="shared" si="14"/>
        <v>135</v>
      </c>
      <c r="B141" s="67" t="s">
        <v>913</v>
      </c>
      <c r="C141" s="68" t="s">
        <v>914</v>
      </c>
      <c r="D141" s="51">
        <v>6</v>
      </c>
      <c r="E141" s="51">
        <v>4</v>
      </c>
      <c r="F141" s="51">
        <v>2</v>
      </c>
      <c r="G141" s="51">
        <v>7</v>
      </c>
      <c r="H141" s="51">
        <v>1</v>
      </c>
      <c r="I141" s="52" t="s">
        <v>213</v>
      </c>
      <c r="J141" s="69">
        <v>36143</v>
      </c>
      <c r="K141" s="70" t="s">
        <v>82</v>
      </c>
      <c r="L141" s="71" t="s">
        <v>115</v>
      </c>
      <c r="M141" s="71">
        <v>5</v>
      </c>
      <c r="N141" s="72" t="s">
        <v>116</v>
      </c>
      <c r="O141" s="73" t="s">
        <v>101</v>
      </c>
      <c r="P141" s="74">
        <f t="shared" ca="1" si="10"/>
        <v>17</v>
      </c>
      <c r="Q141" s="75">
        <f t="shared" ca="1" si="11"/>
        <v>0</v>
      </c>
      <c r="R141" s="74">
        <f t="shared" ca="1" si="12"/>
        <v>38</v>
      </c>
      <c r="S141" s="76">
        <v>28355</v>
      </c>
      <c r="T141" s="77" t="s">
        <v>146</v>
      </c>
      <c r="U141" s="76" t="s">
        <v>915</v>
      </c>
      <c r="V141" s="77" t="s">
        <v>916</v>
      </c>
      <c r="W141" s="78" t="s">
        <v>917</v>
      </c>
      <c r="X141" s="77" t="s">
        <v>353</v>
      </c>
      <c r="Y141" s="77" t="s">
        <v>353</v>
      </c>
      <c r="Z141" s="77" t="s">
        <v>146</v>
      </c>
      <c r="AA141" s="77"/>
      <c r="AB141" s="77" t="s">
        <v>91</v>
      </c>
      <c r="AC141" s="78"/>
      <c r="AD141" s="77" t="s">
        <v>121</v>
      </c>
      <c r="AE141" s="77" t="s">
        <v>440</v>
      </c>
      <c r="AF141" s="77" t="s">
        <v>178</v>
      </c>
      <c r="AG141" s="77" t="s">
        <v>96</v>
      </c>
      <c r="AH141" s="79" t="str">
        <f t="shared" si="13"/>
        <v>Jl. Pucangan 32-4/4-Purworejo-Purworejo-Pasuruan</v>
      </c>
      <c r="AI141" s="65"/>
    </row>
    <row r="142" spans="1:35" s="13" customFormat="1" ht="15" customHeight="1" x14ac:dyDescent="0.2">
      <c r="A142" s="66">
        <f t="shared" si="14"/>
        <v>136</v>
      </c>
      <c r="B142" s="67" t="s">
        <v>918</v>
      </c>
      <c r="C142" s="68" t="s">
        <v>919</v>
      </c>
      <c r="D142" s="51">
        <v>6</v>
      </c>
      <c r="E142" s="51">
        <v>2</v>
      </c>
      <c r="F142" s="51">
        <v>5</v>
      </c>
      <c r="G142" s="51">
        <v>3</v>
      </c>
      <c r="H142" s="51">
        <v>1</v>
      </c>
      <c r="I142" s="52" t="s">
        <v>181</v>
      </c>
      <c r="J142" s="69">
        <v>36143</v>
      </c>
      <c r="K142" s="70" t="s">
        <v>82</v>
      </c>
      <c r="L142" s="71" t="s">
        <v>299</v>
      </c>
      <c r="M142" s="71">
        <v>3</v>
      </c>
      <c r="N142" s="72" t="s">
        <v>116</v>
      </c>
      <c r="O142" s="73" t="s">
        <v>101</v>
      </c>
      <c r="P142" s="74">
        <f t="shared" ca="1" si="10"/>
        <v>17</v>
      </c>
      <c r="Q142" s="75">
        <f t="shared" ca="1" si="11"/>
        <v>0</v>
      </c>
      <c r="R142" s="74">
        <f t="shared" ca="1" si="12"/>
        <v>39</v>
      </c>
      <c r="S142" s="76">
        <v>27955</v>
      </c>
      <c r="T142" s="77" t="s">
        <v>146</v>
      </c>
      <c r="U142" s="76" t="s">
        <v>920</v>
      </c>
      <c r="V142" s="77" t="s">
        <v>921</v>
      </c>
      <c r="W142" s="78" t="s">
        <v>264</v>
      </c>
      <c r="X142" s="77" t="s">
        <v>922</v>
      </c>
      <c r="Y142" s="77" t="s">
        <v>923</v>
      </c>
      <c r="Z142" s="77" t="s">
        <v>146</v>
      </c>
      <c r="AA142" s="77"/>
      <c r="AB142" s="77" t="s">
        <v>91</v>
      </c>
      <c r="AC142" s="78"/>
      <c r="AD142" s="77" t="s">
        <v>121</v>
      </c>
      <c r="AE142" s="77" t="s">
        <v>924</v>
      </c>
      <c r="AF142" s="77" t="s">
        <v>178</v>
      </c>
      <c r="AG142" s="77" t="s">
        <v>96</v>
      </c>
      <c r="AH142" s="79" t="str">
        <f t="shared" si="13"/>
        <v>Ds. Sidogiri-2/1-Sidogiri-Kraton-Pasuruan</v>
      </c>
      <c r="AI142" s="65"/>
    </row>
    <row r="143" spans="1:35" s="13" customFormat="1" ht="15" customHeight="1" x14ac:dyDescent="0.2">
      <c r="A143" s="66">
        <f t="shared" si="14"/>
        <v>137</v>
      </c>
      <c r="B143" s="67" t="s">
        <v>925</v>
      </c>
      <c r="C143" s="68" t="s">
        <v>926</v>
      </c>
      <c r="D143" s="51">
        <v>6</v>
      </c>
      <c r="E143" s="51">
        <v>6</v>
      </c>
      <c r="F143" s="51">
        <v>1</v>
      </c>
      <c r="G143" s="51">
        <v>2</v>
      </c>
      <c r="H143" s="51">
        <v>3</v>
      </c>
      <c r="I143" s="52" t="s">
        <v>99</v>
      </c>
      <c r="J143" s="69">
        <v>36143</v>
      </c>
      <c r="K143" s="70" t="s">
        <v>82</v>
      </c>
      <c r="L143" s="71" t="s">
        <v>299</v>
      </c>
      <c r="M143" s="71">
        <v>3</v>
      </c>
      <c r="N143" s="72" t="s">
        <v>84</v>
      </c>
      <c r="O143" s="73" t="s">
        <v>101</v>
      </c>
      <c r="P143" s="74">
        <f t="shared" ca="1" si="10"/>
        <v>17</v>
      </c>
      <c r="Q143" s="75">
        <f t="shared" ca="1" si="11"/>
        <v>0</v>
      </c>
      <c r="R143" s="74">
        <f t="shared" ca="1" si="12"/>
        <v>35</v>
      </c>
      <c r="S143" s="76">
        <v>29502</v>
      </c>
      <c r="T143" s="77" t="s">
        <v>146</v>
      </c>
      <c r="U143" s="76" t="s">
        <v>927</v>
      </c>
      <c r="V143" s="77" t="s">
        <v>928</v>
      </c>
      <c r="W143" s="78" t="s">
        <v>577</v>
      </c>
      <c r="X143" s="77" t="s">
        <v>929</v>
      </c>
      <c r="Y143" s="77" t="s">
        <v>276</v>
      </c>
      <c r="Z143" s="77" t="s">
        <v>146</v>
      </c>
      <c r="AA143" s="77"/>
      <c r="AB143" s="77" t="s">
        <v>91</v>
      </c>
      <c r="AC143" s="78"/>
      <c r="AD143" s="77" t="s">
        <v>121</v>
      </c>
      <c r="AE143" s="77" t="s">
        <v>365</v>
      </c>
      <c r="AF143" s="77" t="s">
        <v>552</v>
      </c>
      <c r="AG143" s="77" t="s">
        <v>96</v>
      </c>
      <c r="AH143" s="79" t="str">
        <f t="shared" si="13"/>
        <v>Jl. Rohnini 50-2/6-Oro Ombo Wetan-Rembang-Pasuruan</v>
      </c>
      <c r="AI143" s="65"/>
    </row>
    <row r="144" spans="1:35" s="13" customFormat="1" ht="15" customHeight="1" x14ac:dyDescent="0.2">
      <c r="A144" s="66">
        <f t="shared" si="14"/>
        <v>138</v>
      </c>
      <c r="B144" s="67" t="s">
        <v>930</v>
      </c>
      <c r="C144" s="68" t="s">
        <v>931</v>
      </c>
      <c r="D144" s="51">
        <v>6</v>
      </c>
      <c r="E144" s="51">
        <v>4</v>
      </c>
      <c r="F144" s="51">
        <v>4</v>
      </c>
      <c r="G144" s="51">
        <v>8</v>
      </c>
      <c r="H144" s="51">
        <v>1</v>
      </c>
      <c r="I144" s="52" t="s">
        <v>213</v>
      </c>
      <c r="J144" s="69">
        <v>36161</v>
      </c>
      <c r="K144" s="70" t="s">
        <v>82</v>
      </c>
      <c r="L144" s="71" t="s">
        <v>299</v>
      </c>
      <c r="M144" s="71">
        <v>3</v>
      </c>
      <c r="N144" s="72" t="s">
        <v>84</v>
      </c>
      <c r="O144" s="73" t="s">
        <v>101</v>
      </c>
      <c r="P144" s="74">
        <f t="shared" ca="1" si="10"/>
        <v>16</v>
      </c>
      <c r="Q144" s="75">
        <f t="shared" ca="1" si="11"/>
        <v>11</v>
      </c>
      <c r="R144" s="74">
        <f t="shared" ca="1" si="12"/>
        <v>37</v>
      </c>
      <c r="S144" s="76">
        <v>28663</v>
      </c>
      <c r="T144" s="77" t="s">
        <v>146</v>
      </c>
      <c r="U144" s="76" t="s">
        <v>932</v>
      </c>
      <c r="V144" s="77" t="s">
        <v>933</v>
      </c>
      <c r="W144" s="78" t="s">
        <v>934</v>
      </c>
      <c r="X144" s="77" t="s">
        <v>935</v>
      </c>
      <c r="Y144" s="77" t="s">
        <v>391</v>
      </c>
      <c r="Z144" s="77" t="s">
        <v>146</v>
      </c>
      <c r="AA144" s="77"/>
      <c r="AB144" s="77" t="s">
        <v>146</v>
      </c>
      <c r="AC144" s="78"/>
      <c r="AD144" s="77" t="s">
        <v>121</v>
      </c>
      <c r="AE144" s="77" t="s">
        <v>936</v>
      </c>
      <c r="AF144" s="77" t="s">
        <v>178</v>
      </c>
      <c r="AG144" s="77" t="s">
        <v>96</v>
      </c>
      <c r="AH144" s="79" t="str">
        <f t="shared" si="13"/>
        <v>Jl. Stasiun 261-6/1-Karangketug-Gading Rejo-Pasuruan</v>
      </c>
      <c r="AI144" s="65"/>
    </row>
    <row r="145" spans="1:35" s="13" customFormat="1" ht="15" customHeight="1" x14ac:dyDescent="0.2">
      <c r="A145" s="66">
        <f t="shared" si="14"/>
        <v>139</v>
      </c>
      <c r="B145" s="67" t="s">
        <v>937</v>
      </c>
      <c r="C145" s="68" t="s">
        <v>938</v>
      </c>
      <c r="D145" s="51">
        <v>6</v>
      </c>
      <c r="E145" s="51">
        <v>4</v>
      </c>
      <c r="F145" s="51">
        <v>4</v>
      </c>
      <c r="G145" s="51">
        <v>4</v>
      </c>
      <c r="H145" s="51">
        <v>2</v>
      </c>
      <c r="I145" s="52" t="s">
        <v>213</v>
      </c>
      <c r="J145" s="69">
        <v>36161</v>
      </c>
      <c r="K145" s="70" t="s">
        <v>82</v>
      </c>
      <c r="L145" s="71" t="s">
        <v>299</v>
      </c>
      <c r="M145" s="71">
        <v>3</v>
      </c>
      <c r="N145" s="72" t="s">
        <v>84</v>
      </c>
      <c r="O145" s="71" t="s">
        <v>101</v>
      </c>
      <c r="P145" s="74">
        <f t="shared" ca="1" si="10"/>
        <v>16</v>
      </c>
      <c r="Q145" s="75">
        <f t="shared" ca="1" si="11"/>
        <v>11</v>
      </c>
      <c r="R145" s="74">
        <f t="shared" ca="1" si="12"/>
        <v>36</v>
      </c>
      <c r="S145" s="76">
        <v>29063</v>
      </c>
      <c r="T145" s="77" t="s">
        <v>146</v>
      </c>
      <c r="U145" s="76" t="s">
        <v>939</v>
      </c>
      <c r="V145" s="77" t="s">
        <v>940</v>
      </c>
      <c r="W145" s="78" t="s">
        <v>105</v>
      </c>
      <c r="X145" s="77" t="s">
        <v>941</v>
      </c>
      <c r="Y145" s="77" t="s">
        <v>498</v>
      </c>
      <c r="Z145" s="77" t="s">
        <v>146</v>
      </c>
      <c r="AA145" s="77"/>
      <c r="AB145" s="77" t="s">
        <v>146</v>
      </c>
      <c r="AC145" s="78"/>
      <c r="AD145" s="77" t="s">
        <v>121</v>
      </c>
      <c r="AE145" s="77" t="s">
        <v>365</v>
      </c>
      <c r="AF145" s="77" t="s">
        <v>385</v>
      </c>
      <c r="AG145" s="77" t="s">
        <v>96</v>
      </c>
      <c r="AH145" s="79" t="str">
        <f t="shared" si="13"/>
        <v>Jl. Pandaan 15-1/1-Sidowayah-Beji-Pasuruan</v>
      </c>
      <c r="AI145" s="65"/>
    </row>
    <row r="146" spans="1:35" s="13" customFormat="1" ht="15" customHeight="1" x14ac:dyDescent="0.2">
      <c r="A146" s="66">
        <f t="shared" si="14"/>
        <v>140</v>
      </c>
      <c r="B146" s="67" t="s">
        <v>942</v>
      </c>
      <c r="C146" s="68" t="s">
        <v>943</v>
      </c>
      <c r="D146" s="51">
        <v>6</v>
      </c>
      <c r="E146" s="51">
        <v>4</v>
      </c>
      <c r="F146" s="51">
        <v>4</v>
      </c>
      <c r="G146" s="51">
        <v>4</v>
      </c>
      <c r="H146" s="51">
        <v>2</v>
      </c>
      <c r="I146" s="52" t="s">
        <v>213</v>
      </c>
      <c r="J146" s="69">
        <v>36161</v>
      </c>
      <c r="K146" s="70" t="s">
        <v>82</v>
      </c>
      <c r="L146" s="71" t="s">
        <v>299</v>
      </c>
      <c r="M146" s="71">
        <v>3</v>
      </c>
      <c r="N146" s="72" t="s">
        <v>84</v>
      </c>
      <c r="O146" s="73" t="s">
        <v>206</v>
      </c>
      <c r="P146" s="74">
        <f t="shared" ca="1" si="10"/>
        <v>16</v>
      </c>
      <c r="Q146" s="75">
        <f t="shared" ca="1" si="11"/>
        <v>11</v>
      </c>
      <c r="R146" s="74">
        <f t="shared" ca="1" si="12"/>
        <v>38</v>
      </c>
      <c r="S146" s="76">
        <v>28447</v>
      </c>
      <c r="T146" s="77" t="s">
        <v>146</v>
      </c>
      <c r="U146" s="76" t="s">
        <v>944</v>
      </c>
      <c r="V146" s="77" t="s">
        <v>945</v>
      </c>
      <c r="W146" s="78" t="s">
        <v>264</v>
      </c>
      <c r="X146" s="77" t="s">
        <v>941</v>
      </c>
      <c r="Y146" s="77" t="s">
        <v>498</v>
      </c>
      <c r="Z146" s="77" t="s">
        <v>146</v>
      </c>
      <c r="AA146" s="77"/>
      <c r="AB146" s="77" t="s">
        <v>91</v>
      </c>
      <c r="AC146" s="78"/>
      <c r="AD146" s="77" t="s">
        <v>121</v>
      </c>
      <c r="AE146" s="77" t="s">
        <v>195</v>
      </c>
      <c r="AF146" s="77" t="s">
        <v>123</v>
      </c>
      <c r="AG146" s="77" t="s">
        <v>96</v>
      </c>
      <c r="AH146" s="79" t="str">
        <f t="shared" si="13"/>
        <v>Jl. Pandaan-2/1-Sidowayah-Beji-Pasuruan</v>
      </c>
      <c r="AI146" s="65"/>
    </row>
    <row r="147" spans="1:35" s="13" customFormat="1" ht="15" customHeight="1" x14ac:dyDescent="0.2">
      <c r="A147" s="66">
        <f t="shared" si="14"/>
        <v>141</v>
      </c>
      <c r="B147" s="67" t="s">
        <v>946</v>
      </c>
      <c r="C147" s="68" t="s">
        <v>947</v>
      </c>
      <c r="D147" s="51">
        <v>6</v>
      </c>
      <c r="E147" s="51">
        <v>2</v>
      </c>
      <c r="F147" s="51">
        <v>2</v>
      </c>
      <c r="G147" s="51">
        <v>4</v>
      </c>
      <c r="H147" s="51">
        <v>4</v>
      </c>
      <c r="I147" s="52" t="s">
        <v>181</v>
      </c>
      <c r="J147" s="69">
        <v>36161</v>
      </c>
      <c r="K147" s="70" t="s">
        <v>82</v>
      </c>
      <c r="L147" s="71" t="s">
        <v>9291</v>
      </c>
      <c r="M147" s="71">
        <v>2</v>
      </c>
      <c r="N147" s="72" t="s">
        <v>84</v>
      </c>
      <c r="O147" s="73" t="s">
        <v>101</v>
      </c>
      <c r="P147" s="74">
        <f t="shared" ca="1" si="10"/>
        <v>16</v>
      </c>
      <c r="Q147" s="75">
        <f t="shared" ca="1" si="11"/>
        <v>11</v>
      </c>
      <c r="R147" s="74">
        <f t="shared" ca="1" si="12"/>
        <v>37</v>
      </c>
      <c r="S147" s="76">
        <v>28830</v>
      </c>
      <c r="T147" s="77" t="s">
        <v>146</v>
      </c>
      <c r="U147" s="76" t="s">
        <v>948</v>
      </c>
      <c r="V147" s="77" t="s">
        <v>949</v>
      </c>
      <c r="W147" s="78" t="s">
        <v>434</v>
      </c>
      <c r="X147" s="77" t="s">
        <v>950</v>
      </c>
      <c r="Y147" s="77" t="s">
        <v>353</v>
      </c>
      <c r="Z147" s="77" t="s">
        <v>146</v>
      </c>
      <c r="AA147" s="77"/>
      <c r="AB147" s="77" t="s">
        <v>91</v>
      </c>
      <c r="AC147" s="78"/>
      <c r="AD147" s="77" t="s">
        <v>121</v>
      </c>
      <c r="AE147" s="77" t="s">
        <v>436</v>
      </c>
      <c r="AF147" s="77" t="s">
        <v>149</v>
      </c>
      <c r="AG147" s="77" t="s">
        <v>96</v>
      </c>
      <c r="AH147" s="79" t="str">
        <f t="shared" si="13"/>
        <v>Jl. Pang.Sudirman IV / 29-2/4-Kebonagung-Purworejo-Pasuruan</v>
      </c>
      <c r="AI147" s="65"/>
    </row>
    <row r="148" spans="1:35" s="13" customFormat="1" ht="15" customHeight="1" x14ac:dyDescent="0.2">
      <c r="A148" s="66">
        <f t="shared" si="14"/>
        <v>142</v>
      </c>
      <c r="B148" s="67" t="s">
        <v>951</v>
      </c>
      <c r="C148" s="68" t="s">
        <v>952</v>
      </c>
      <c r="D148" s="51">
        <v>6</v>
      </c>
      <c r="E148" s="51">
        <v>4</v>
      </c>
      <c r="F148" s="51">
        <v>2</v>
      </c>
      <c r="G148" s="51" t="s">
        <v>9295</v>
      </c>
      <c r="H148" s="51">
        <v>1</v>
      </c>
      <c r="I148" s="52" t="s">
        <v>213</v>
      </c>
      <c r="J148" s="69">
        <v>36161</v>
      </c>
      <c r="K148" s="70" t="s">
        <v>82</v>
      </c>
      <c r="L148" s="71" t="s">
        <v>299</v>
      </c>
      <c r="M148" s="71">
        <v>3</v>
      </c>
      <c r="N148" s="72" t="s">
        <v>84</v>
      </c>
      <c r="O148" s="73" t="s">
        <v>140</v>
      </c>
      <c r="P148" s="74">
        <f t="shared" ca="1" si="10"/>
        <v>16</v>
      </c>
      <c r="Q148" s="75">
        <f t="shared" ca="1" si="11"/>
        <v>11</v>
      </c>
      <c r="R148" s="74">
        <f t="shared" ca="1" si="12"/>
        <v>37</v>
      </c>
      <c r="S148" s="76">
        <v>28754</v>
      </c>
      <c r="T148" s="77" t="s">
        <v>146</v>
      </c>
      <c r="U148" s="76" t="s">
        <v>953</v>
      </c>
      <c r="V148" s="77" t="s">
        <v>954</v>
      </c>
      <c r="W148" s="78" t="s">
        <v>351</v>
      </c>
      <c r="X148" s="77"/>
      <c r="Y148" s="77" t="s">
        <v>358</v>
      </c>
      <c r="Z148" s="77" t="s">
        <v>146</v>
      </c>
      <c r="AA148" s="77"/>
      <c r="AB148" s="77" t="s">
        <v>91</v>
      </c>
      <c r="AC148" s="78"/>
      <c r="AD148" s="77" t="s">
        <v>121</v>
      </c>
      <c r="AE148" s="77" t="s">
        <v>440</v>
      </c>
      <c r="AF148" s="77" t="s">
        <v>178</v>
      </c>
      <c r="AG148" s="77" t="s">
        <v>96</v>
      </c>
      <c r="AH148" s="79" t="str">
        <f t="shared" si="13"/>
        <v>Ds. Sekargadung 9-3/4--Bugul Kidul-Pasuruan</v>
      </c>
      <c r="AI148" s="65"/>
    </row>
    <row r="149" spans="1:35" s="13" customFormat="1" ht="15" customHeight="1" x14ac:dyDescent="0.2">
      <c r="A149" s="66">
        <f t="shared" si="14"/>
        <v>143</v>
      </c>
      <c r="B149" s="67" t="s">
        <v>955</v>
      </c>
      <c r="C149" s="68" t="s">
        <v>956</v>
      </c>
      <c r="D149" s="51">
        <v>6</v>
      </c>
      <c r="E149" s="51">
        <v>4</v>
      </c>
      <c r="F149" s="51">
        <v>2</v>
      </c>
      <c r="G149" s="51" t="s">
        <v>9294</v>
      </c>
      <c r="H149" s="51">
        <v>1</v>
      </c>
      <c r="I149" s="52" t="s">
        <v>213</v>
      </c>
      <c r="J149" s="69">
        <v>36161</v>
      </c>
      <c r="K149" s="70" t="s">
        <v>82</v>
      </c>
      <c r="L149" s="71" t="s">
        <v>299</v>
      </c>
      <c r="M149" s="71">
        <v>3</v>
      </c>
      <c r="N149" s="72" t="s">
        <v>84</v>
      </c>
      <c r="O149" s="73" t="s">
        <v>85</v>
      </c>
      <c r="P149" s="74">
        <f t="shared" ca="1" si="10"/>
        <v>16</v>
      </c>
      <c r="Q149" s="75">
        <f t="shared" ca="1" si="11"/>
        <v>11</v>
      </c>
      <c r="R149" s="74">
        <f t="shared" ca="1" si="12"/>
        <v>38</v>
      </c>
      <c r="S149" s="76">
        <v>28489</v>
      </c>
      <c r="T149" s="77" t="s">
        <v>146</v>
      </c>
      <c r="U149" s="76" t="s">
        <v>957</v>
      </c>
      <c r="V149" s="77" t="s">
        <v>958</v>
      </c>
      <c r="W149" s="78" t="s">
        <v>144</v>
      </c>
      <c r="X149" s="77" t="s">
        <v>935</v>
      </c>
      <c r="Y149" s="77" t="s">
        <v>391</v>
      </c>
      <c r="Z149" s="77" t="s">
        <v>146</v>
      </c>
      <c r="AA149" s="77"/>
      <c r="AB149" s="77" t="s">
        <v>91</v>
      </c>
      <c r="AC149" s="78"/>
      <c r="AD149" s="77" t="s">
        <v>121</v>
      </c>
      <c r="AE149" s="77" t="s">
        <v>504</v>
      </c>
      <c r="AF149" s="77" t="s">
        <v>136</v>
      </c>
      <c r="AG149" s="77" t="s">
        <v>96</v>
      </c>
      <c r="AH149" s="79" t="str">
        <f t="shared" si="13"/>
        <v>Dsn. Ketug Mlagi 36-2/3-Karangketug-Gading Rejo-Pasuruan</v>
      </c>
      <c r="AI149" s="65"/>
    </row>
    <row r="150" spans="1:35" s="13" customFormat="1" ht="15" customHeight="1" x14ac:dyDescent="0.2">
      <c r="A150" s="66">
        <f t="shared" si="14"/>
        <v>144</v>
      </c>
      <c r="B150" s="67" t="s">
        <v>959</v>
      </c>
      <c r="C150" s="68" t="s">
        <v>960</v>
      </c>
      <c r="D150" s="51">
        <v>6</v>
      </c>
      <c r="E150" s="51">
        <v>4</v>
      </c>
      <c r="F150" s="51">
        <v>2</v>
      </c>
      <c r="G150" s="51" t="s">
        <v>9294</v>
      </c>
      <c r="H150" s="51">
        <v>1</v>
      </c>
      <c r="I150" s="52" t="s">
        <v>213</v>
      </c>
      <c r="J150" s="69">
        <v>36161</v>
      </c>
      <c r="K150" s="70" t="s">
        <v>82</v>
      </c>
      <c r="L150" s="71" t="s">
        <v>299</v>
      </c>
      <c r="M150" s="71">
        <v>3</v>
      </c>
      <c r="N150" s="72" t="s">
        <v>84</v>
      </c>
      <c r="O150" s="73" t="s">
        <v>101</v>
      </c>
      <c r="P150" s="74">
        <f t="shared" ca="1" si="10"/>
        <v>16</v>
      </c>
      <c r="Q150" s="75">
        <f t="shared" ca="1" si="11"/>
        <v>11</v>
      </c>
      <c r="R150" s="74">
        <f t="shared" ca="1" si="12"/>
        <v>37</v>
      </c>
      <c r="S150" s="76">
        <v>28986</v>
      </c>
      <c r="T150" s="77" t="s">
        <v>146</v>
      </c>
      <c r="U150" s="76" t="s">
        <v>961</v>
      </c>
      <c r="V150" s="77" t="s">
        <v>962</v>
      </c>
      <c r="W150" s="78" t="s">
        <v>476</v>
      </c>
      <c r="X150" s="77" t="s">
        <v>963</v>
      </c>
      <c r="Y150" s="77" t="s">
        <v>923</v>
      </c>
      <c r="Z150" s="77" t="s">
        <v>146</v>
      </c>
      <c r="AA150" s="77"/>
      <c r="AB150" s="77" t="s">
        <v>91</v>
      </c>
      <c r="AC150" s="78"/>
      <c r="AD150" s="77" t="s">
        <v>121</v>
      </c>
      <c r="AE150" s="77" t="s">
        <v>964</v>
      </c>
      <c r="AF150" s="77" t="s">
        <v>552</v>
      </c>
      <c r="AG150" s="77" t="s">
        <v>96</v>
      </c>
      <c r="AH150" s="79" t="str">
        <f t="shared" si="13"/>
        <v>Babatan Tambakrejo-5/2-Tambakrejo-Kraton-Pasuruan</v>
      </c>
      <c r="AI150" s="65"/>
    </row>
    <row r="151" spans="1:35" s="13" customFormat="1" ht="15" customHeight="1" x14ac:dyDescent="0.2">
      <c r="A151" s="66">
        <f t="shared" si="14"/>
        <v>145</v>
      </c>
      <c r="B151" s="67" t="s">
        <v>965</v>
      </c>
      <c r="C151" s="68" t="s">
        <v>966</v>
      </c>
      <c r="D151" s="51">
        <v>6</v>
      </c>
      <c r="E151" s="51">
        <v>3</v>
      </c>
      <c r="F151" s="51">
        <v>4</v>
      </c>
      <c r="G151" s="51" t="s">
        <v>9295</v>
      </c>
      <c r="H151" s="51">
        <v>2</v>
      </c>
      <c r="I151" s="52" t="s">
        <v>152</v>
      </c>
      <c r="J151" s="69">
        <v>36161</v>
      </c>
      <c r="K151" s="70" t="s">
        <v>82</v>
      </c>
      <c r="L151" s="71" t="s">
        <v>299</v>
      </c>
      <c r="M151" s="71">
        <v>3</v>
      </c>
      <c r="N151" s="72" t="s">
        <v>84</v>
      </c>
      <c r="O151" s="73" t="s">
        <v>101</v>
      </c>
      <c r="P151" s="74">
        <f t="shared" ca="1" si="10"/>
        <v>16</v>
      </c>
      <c r="Q151" s="75">
        <f t="shared" ca="1" si="11"/>
        <v>11</v>
      </c>
      <c r="R151" s="74">
        <f t="shared" ca="1" si="12"/>
        <v>39</v>
      </c>
      <c r="S151" s="76">
        <v>28048</v>
      </c>
      <c r="T151" s="77" t="s">
        <v>146</v>
      </c>
      <c r="U151" s="76" t="s">
        <v>967</v>
      </c>
      <c r="V151" s="77" t="s">
        <v>968</v>
      </c>
      <c r="W151" s="78" t="s">
        <v>174</v>
      </c>
      <c r="X151" s="77" t="s">
        <v>645</v>
      </c>
      <c r="Y151" s="77" t="s">
        <v>91</v>
      </c>
      <c r="Z151" s="77" t="s">
        <v>146</v>
      </c>
      <c r="AA151" s="77"/>
      <c r="AB151" s="77" t="s">
        <v>91</v>
      </c>
      <c r="AC151" s="78"/>
      <c r="AD151" s="77" t="s">
        <v>121</v>
      </c>
      <c r="AE151" s="77" t="s">
        <v>969</v>
      </c>
      <c r="AF151" s="77" t="s">
        <v>149</v>
      </c>
      <c r="AG151" s="77" t="s">
        <v>96</v>
      </c>
      <c r="AH151" s="79" t="str">
        <f t="shared" si="13"/>
        <v>Jl. Manggis-6/2-Dermo-Bangil-Pasuruan</v>
      </c>
      <c r="AI151" s="65"/>
    </row>
    <row r="152" spans="1:35" s="13" customFormat="1" ht="15" customHeight="1" x14ac:dyDescent="0.2">
      <c r="A152" s="66">
        <f t="shared" si="14"/>
        <v>146</v>
      </c>
      <c r="B152" s="67" t="s">
        <v>970</v>
      </c>
      <c r="C152" s="68" t="s">
        <v>971</v>
      </c>
      <c r="D152" s="51">
        <v>6</v>
      </c>
      <c r="E152" s="51">
        <v>3</v>
      </c>
      <c r="F152" s="51">
        <v>4</v>
      </c>
      <c r="G152" s="51">
        <v>7</v>
      </c>
      <c r="H152" s="51">
        <v>4</v>
      </c>
      <c r="I152" s="52" t="s">
        <v>152</v>
      </c>
      <c r="J152" s="69">
        <v>36171</v>
      </c>
      <c r="K152" s="70" t="s">
        <v>82</v>
      </c>
      <c r="L152" s="71" t="s">
        <v>299</v>
      </c>
      <c r="M152" s="71">
        <v>3</v>
      </c>
      <c r="N152" s="72" t="s">
        <v>84</v>
      </c>
      <c r="O152" s="73" t="s">
        <v>153</v>
      </c>
      <c r="P152" s="74">
        <f t="shared" ca="1" si="10"/>
        <v>16</v>
      </c>
      <c r="Q152" s="75">
        <f t="shared" ca="1" si="11"/>
        <v>11</v>
      </c>
      <c r="R152" s="74">
        <f t="shared" ca="1" si="12"/>
        <v>36</v>
      </c>
      <c r="S152" s="76">
        <v>29027</v>
      </c>
      <c r="T152" s="77" t="s">
        <v>146</v>
      </c>
      <c r="U152" s="76" t="s">
        <v>972</v>
      </c>
      <c r="V152" s="77" t="s">
        <v>973</v>
      </c>
      <c r="W152" s="78" t="s">
        <v>605</v>
      </c>
      <c r="X152" s="77" t="s">
        <v>774</v>
      </c>
      <c r="Y152" s="77" t="s">
        <v>775</v>
      </c>
      <c r="Z152" s="77" t="s">
        <v>146</v>
      </c>
      <c r="AA152" s="77"/>
      <c r="AB152" s="77" t="s">
        <v>91</v>
      </c>
      <c r="AC152" s="78"/>
      <c r="AD152" s="77" t="s">
        <v>121</v>
      </c>
      <c r="AE152" s="77" t="s">
        <v>585</v>
      </c>
      <c r="AF152" s="77" t="s">
        <v>393</v>
      </c>
      <c r="AG152" s="77" t="s">
        <v>96</v>
      </c>
      <c r="AH152" s="79" t="str">
        <f t="shared" si="13"/>
        <v>Ds. Wareng gg.SriRejeki 95-1/7-Watestani-Nguling-Pasuruan</v>
      </c>
      <c r="AI152" s="65"/>
    </row>
    <row r="153" spans="1:35" s="13" customFormat="1" ht="15" customHeight="1" x14ac:dyDescent="0.2">
      <c r="A153" s="66">
        <f t="shared" si="14"/>
        <v>147</v>
      </c>
      <c r="B153" s="67" t="s">
        <v>974</v>
      </c>
      <c r="C153" s="68" t="s">
        <v>975</v>
      </c>
      <c r="D153" s="51">
        <v>5</v>
      </c>
      <c r="E153" s="51">
        <v>3</v>
      </c>
      <c r="F153" s="51">
        <v>1</v>
      </c>
      <c r="G153" s="51">
        <v>2</v>
      </c>
      <c r="H153" s="51">
        <v>1</v>
      </c>
      <c r="I153" s="52" t="s">
        <v>252</v>
      </c>
      <c r="J153" s="69">
        <v>36185</v>
      </c>
      <c r="K153" s="70" t="s">
        <v>82</v>
      </c>
      <c r="L153" s="71" t="s">
        <v>115</v>
      </c>
      <c r="M153" s="71">
        <v>5</v>
      </c>
      <c r="N153" s="72" t="s">
        <v>116</v>
      </c>
      <c r="O153" s="73" t="s">
        <v>101</v>
      </c>
      <c r="P153" s="74">
        <f t="shared" ca="1" si="10"/>
        <v>16</v>
      </c>
      <c r="Q153" s="75">
        <f t="shared" ca="1" si="11"/>
        <v>11</v>
      </c>
      <c r="R153" s="74">
        <f t="shared" ca="1" si="12"/>
        <v>37</v>
      </c>
      <c r="S153" s="76">
        <v>28934</v>
      </c>
      <c r="T153" s="77" t="s">
        <v>976</v>
      </c>
      <c r="U153" s="76" t="s">
        <v>977</v>
      </c>
      <c r="V153" s="77" t="s">
        <v>978</v>
      </c>
      <c r="W153" s="78" t="s">
        <v>192</v>
      </c>
      <c r="X153" s="77" t="s">
        <v>423</v>
      </c>
      <c r="Y153" s="77" t="s">
        <v>358</v>
      </c>
      <c r="Z153" s="77" t="s">
        <v>146</v>
      </c>
      <c r="AA153" s="77"/>
      <c r="AB153" s="77" t="s">
        <v>91</v>
      </c>
      <c r="AC153" s="78"/>
      <c r="AD153" s="77" t="s">
        <v>121</v>
      </c>
      <c r="AE153" s="77" t="s">
        <v>412</v>
      </c>
      <c r="AF153" s="77" t="s">
        <v>979</v>
      </c>
      <c r="AG153" s="77" t="s">
        <v>96</v>
      </c>
      <c r="AH153" s="79" t="str">
        <f t="shared" si="13"/>
        <v>Jl. Letjen.Suprapto VI / 18-3/1-Kandangsapi-Bugul Kidul-Pasuruan</v>
      </c>
      <c r="AI153" s="65"/>
    </row>
    <row r="154" spans="1:35" s="13" customFormat="1" ht="15" customHeight="1" x14ac:dyDescent="0.2">
      <c r="A154" s="66">
        <f t="shared" si="14"/>
        <v>148</v>
      </c>
      <c r="B154" s="67" t="s">
        <v>980</v>
      </c>
      <c r="C154" s="68" t="s">
        <v>981</v>
      </c>
      <c r="D154" s="51">
        <v>6</v>
      </c>
      <c r="E154" s="51">
        <v>3</v>
      </c>
      <c r="F154" s="51">
        <v>3</v>
      </c>
      <c r="G154" s="51">
        <v>2</v>
      </c>
      <c r="H154" s="51">
        <v>1</v>
      </c>
      <c r="I154" s="52" t="s">
        <v>152</v>
      </c>
      <c r="J154" s="69">
        <v>36185</v>
      </c>
      <c r="K154" s="70" t="s">
        <v>82</v>
      </c>
      <c r="L154" s="71" t="s">
        <v>9291</v>
      </c>
      <c r="M154" s="71">
        <v>2</v>
      </c>
      <c r="N154" s="72" t="s">
        <v>116</v>
      </c>
      <c r="O154" s="73" t="s">
        <v>101</v>
      </c>
      <c r="P154" s="74">
        <f t="shared" ca="1" si="10"/>
        <v>16</v>
      </c>
      <c r="Q154" s="75">
        <f t="shared" ca="1" si="11"/>
        <v>11</v>
      </c>
      <c r="R154" s="74">
        <f t="shared" ca="1" si="12"/>
        <v>38</v>
      </c>
      <c r="S154" s="76">
        <v>28559</v>
      </c>
      <c r="T154" s="77" t="s">
        <v>146</v>
      </c>
      <c r="U154" s="76" t="s">
        <v>982</v>
      </c>
      <c r="V154" s="77" t="s">
        <v>983</v>
      </c>
      <c r="W154" s="78" t="s">
        <v>144</v>
      </c>
      <c r="X154" s="77" t="s">
        <v>984</v>
      </c>
      <c r="Y154" s="77" t="s">
        <v>923</v>
      </c>
      <c r="Z154" s="77" t="s">
        <v>146</v>
      </c>
      <c r="AA154" s="77"/>
      <c r="AB154" s="77" t="s">
        <v>91</v>
      </c>
      <c r="AC154" s="78"/>
      <c r="AD154" s="77" t="s">
        <v>121</v>
      </c>
      <c r="AE154" s="77" t="s">
        <v>440</v>
      </c>
      <c r="AF154" s="77" t="s">
        <v>393</v>
      </c>
      <c r="AG154" s="77" t="s">
        <v>96</v>
      </c>
      <c r="AH154" s="79" t="str">
        <f t="shared" si="13"/>
        <v>Jl. Bendungan 28-2/3-Bendungan-Kraton-Pasuruan</v>
      </c>
      <c r="AI154" s="65"/>
    </row>
    <row r="155" spans="1:35" s="13" customFormat="1" ht="15" customHeight="1" x14ac:dyDescent="0.2">
      <c r="A155" s="66">
        <f t="shared" si="14"/>
        <v>149</v>
      </c>
      <c r="B155" s="67" t="s">
        <v>985</v>
      </c>
      <c r="C155" s="68" t="s">
        <v>986</v>
      </c>
      <c r="D155" s="51">
        <v>5</v>
      </c>
      <c r="E155" s="51">
        <v>3</v>
      </c>
      <c r="F155" s="51">
        <v>1</v>
      </c>
      <c r="G155" s="51">
        <v>1</v>
      </c>
      <c r="H155" s="51">
        <v>2</v>
      </c>
      <c r="I155" s="52" t="s">
        <v>252</v>
      </c>
      <c r="J155" s="69">
        <v>36185</v>
      </c>
      <c r="K155" s="70" t="s">
        <v>82</v>
      </c>
      <c r="L155" s="81" t="s">
        <v>139</v>
      </c>
      <c r="M155" s="71">
        <v>4</v>
      </c>
      <c r="N155" s="72" t="s">
        <v>84</v>
      </c>
      <c r="O155" s="73" t="s">
        <v>140</v>
      </c>
      <c r="P155" s="74">
        <f t="shared" ca="1" si="10"/>
        <v>16</v>
      </c>
      <c r="Q155" s="75">
        <f t="shared" ca="1" si="11"/>
        <v>11</v>
      </c>
      <c r="R155" s="74">
        <f t="shared" ca="1" si="12"/>
        <v>36</v>
      </c>
      <c r="S155" s="76">
        <v>29149</v>
      </c>
      <c r="T155" s="77" t="s">
        <v>146</v>
      </c>
      <c r="U155" s="76" t="s">
        <v>987</v>
      </c>
      <c r="V155" s="77" t="s">
        <v>988</v>
      </c>
      <c r="W155" s="78" t="s">
        <v>227</v>
      </c>
      <c r="X155" s="77" t="s">
        <v>578</v>
      </c>
      <c r="Y155" s="77" t="s">
        <v>91</v>
      </c>
      <c r="Z155" s="77" t="s">
        <v>146</v>
      </c>
      <c r="AA155" s="77"/>
      <c r="AB155" s="77" t="s">
        <v>91</v>
      </c>
      <c r="AC155" s="78"/>
      <c r="AD155" s="77" t="s">
        <v>121</v>
      </c>
      <c r="AE155" s="80" t="s">
        <v>365</v>
      </c>
      <c r="AF155" s="77" t="s">
        <v>149</v>
      </c>
      <c r="AG155" s="77" t="s">
        <v>96</v>
      </c>
      <c r="AH155" s="79" t="str">
        <f t="shared" si="13"/>
        <v>Jl. Sungkono 201-A-1/2-Pogar-Bangil-Pasuruan</v>
      </c>
      <c r="AI155" s="65"/>
    </row>
    <row r="156" spans="1:35" s="13" customFormat="1" ht="15" customHeight="1" x14ac:dyDescent="0.2">
      <c r="A156" s="66">
        <f t="shared" si="14"/>
        <v>150</v>
      </c>
      <c r="B156" s="67" t="s">
        <v>989</v>
      </c>
      <c r="C156" s="68" t="s">
        <v>990</v>
      </c>
      <c r="D156" s="51">
        <v>6</v>
      </c>
      <c r="E156" s="51">
        <v>2</v>
      </c>
      <c r="F156" s="51">
        <v>1</v>
      </c>
      <c r="G156" s="51">
        <v>1</v>
      </c>
      <c r="H156" s="51">
        <v>5</v>
      </c>
      <c r="I156" s="52" t="s">
        <v>181</v>
      </c>
      <c r="J156" s="69">
        <v>36185</v>
      </c>
      <c r="K156" s="70" t="s">
        <v>82</v>
      </c>
      <c r="L156" s="71" t="s">
        <v>299</v>
      </c>
      <c r="M156" s="71">
        <v>3</v>
      </c>
      <c r="N156" s="72" t="s">
        <v>116</v>
      </c>
      <c r="O156" s="73" t="s">
        <v>101</v>
      </c>
      <c r="P156" s="74">
        <f t="shared" ca="1" si="10"/>
        <v>16</v>
      </c>
      <c r="Q156" s="75">
        <f t="shared" ca="1" si="11"/>
        <v>11</v>
      </c>
      <c r="R156" s="74">
        <f t="shared" ca="1" si="12"/>
        <v>38</v>
      </c>
      <c r="S156" s="76">
        <v>28600</v>
      </c>
      <c r="T156" s="77" t="s">
        <v>146</v>
      </c>
      <c r="U156" s="76" t="s">
        <v>991</v>
      </c>
      <c r="V156" s="77" t="s">
        <v>838</v>
      </c>
      <c r="W156" s="78" t="s">
        <v>274</v>
      </c>
      <c r="X156" s="77" t="s">
        <v>464</v>
      </c>
      <c r="Y156" s="77" t="s">
        <v>91</v>
      </c>
      <c r="Z156" s="77" t="s">
        <v>146</v>
      </c>
      <c r="AA156" s="77" t="s">
        <v>838</v>
      </c>
      <c r="AB156" s="77" t="s">
        <v>91</v>
      </c>
      <c r="AC156" s="78"/>
      <c r="AD156" s="77" t="s">
        <v>121</v>
      </c>
      <c r="AE156" s="77" t="s">
        <v>992</v>
      </c>
      <c r="AF156" s="77" t="s">
        <v>905</v>
      </c>
      <c r="AG156" s="77" t="s">
        <v>96</v>
      </c>
      <c r="AH156" s="79" t="str">
        <f t="shared" si="13"/>
        <v>Jl. Nangka 360-1/6-Kidul Dalem-Bangil-Pasuruan</v>
      </c>
      <c r="AI156" s="65"/>
    </row>
    <row r="157" spans="1:35" s="13" customFormat="1" ht="15" customHeight="1" x14ac:dyDescent="0.2">
      <c r="A157" s="66">
        <f t="shared" si="14"/>
        <v>151</v>
      </c>
      <c r="B157" s="67" t="s">
        <v>993</v>
      </c>
      <c r="C157" s="68" t="s">
        <v>994</v>
      </c>
      <c r="D157" s="51">
        <v>6</v>
      </c>
      <c r="E157" s="51">
        <v>4</v>
      </c>
      <c r="F157" s="51">
        <v>4</v>
      </c>
      <c r="G157" s="51">
        <v>4</v>
      </c>
      <c r="H157" s="51">
        <v>2</v>
      </c>
      <c r="I157" s="52" t="s">
        <v>213</v>
      </c>
      <c r="J157" s="69">
        <v>36185</v>
      </c>
      <c r="K157" s="70" t="s">
        <v>82</v>
      </c>
      <c r="L157" s="81" t="s">
        <v>139</v>
      </c>
      <c r="M157" s="71">
        <v>4</v>
      </c>
      <c r="N157" s="72" t="s">
        <v>84</v>
      </c>
      <c r="O157" s="73" t="s">
        <v>153</v>
      </c>
      <c r="P157" s="74">
        <f t="shared" ca="1" si="10"/>
        <v>16</v>
      </c>
      <c r="Q157" s="75">
        <f t="shared" ca="1" si="11"/>
        <v>11</v>
      </c>
      <c r="R157" s="74">
        <f t="shared" ca="1" si="12"/>
        <v>37</v>
      </c>
      <c r="S157" s="76">
        <v>28648</v>
      </c>
      <c r="T157" s="77" t="s">
        <v>146</v>
      </c>
      <c r="U157" s="76" t="s">
        <v>995</v>
      </c>
      <c r="V157" s="77" t="s">
        <v>996</v>
      </c>
      <c r="W157" s="78" t="s">
        <v>351</v>
      </c>
      <c r="X157" s="77" t="s">
        <v>464</v>
      </c>
      <c r="Y157" s="77" t="s">
        <v>91</v>
      </c>
      <c r="Z157" s="77" t="s">
        <v>146</v>
      </c>
      <c r="AA157" s="77"/>
      <c r="AB157" s="77" t="s">
        <v>91</v>
      </c>
      <c r="AC157" s="78"/>
      <c r="AD157" s="77" t="s">
        <v>121</v>
      </c>
      <c r="AE157" s="77" t="s">
        <v>997</v>
      </c>
      <c r="AF157" s="77" t="s">
        <v>998</v>
      </c>
      <c r="AG157" s="77" t="s">
        <v>96</v>
      </c>
      <c r="AH157" s="79" t="str">
        <f t="shared" si="13"/>
        <v>Jl. Anggur 181-3/4-Kidul Dalem-Bangil-Pasuruan</v>
      </c>
      <c r="AI157" s="65"/>
    </row>
    <row r="158" spans="1:35" s="13" customFormat="1" ht="15" customHeight="1" x14ac:dyDescent="0.2">
      <c r="A158" s="66">
        <f t="shared" si="14"/>
        <v>152</v>
      </c>
      <c r="B158" s="67" t="s">
        <v>999</v>
      </c>
      <c r="C158" s="68" t="s">
        <v>1000</v>
      </c>
      <c r="D158" s="51">
        <v>6</v>
      </c>
      <c r="E158" s="51">
        <v>4</v>
      </c>
      <c r="F158" s="51">
        <v>2</v>
      </c>
      <c r="G158" s="51">
        <v>7</v>
      </c>
      <c r="H158" s="51">
        <v>2</v>
      </c>
      <c r="I158" s="52" t="s">
        <v>213</v>
      </c>
      <c r="J158" s="69">
        <v>36192</v>
      </c>
      <c r="K158" s="70" t="s">
        <v>82</v>
      </c>
      <c r="L158" s="71" t="s">
        <v>299</v>
      </c>
      <c r="M158" s="71">
        <v>3</v>
      </c>
      <c r="N158" s="72" t="s">
        <v>84</v>
      </c>
      <c r="O158" s="73" t="s">
        <v>140</v>
      </c>
      <c r="P158" s="74">
        <f t="shared" ca="1" si="10"/>
        <v>16</v>
      </c>
      <c r="Q158" s="75">
        <f t="shared" ca="1" si="11"/>
        <v>10</v>
      </c>
      <c r="R158" s="74">
        <f t="shared" ca="1" si="12"/>
        <v>37</v>
      </c>
      <c r="S158" s="76">
        <v>28990</v>
      </c>
      <c r="T158" s="77" t="s">
        <v>146</v>
      </c>
      <c r="U158" s="76" t="s">
        <v>1001</v>
      </c>
      <c r="V158" s="77" t="s">
        <v>1002</v>
      </c>
      <c r="W158" s="78" t="s">
        <v>917</v>
      </c>
      <c r="X158" s="77" t="s">
        <v>774</v>
      </c>
      <c r="Y158" s="77" t="s">
        <v>775</v>
      </c>
      <c r="Z158" s="77" t="s">
        <v>146</v>
      </c>
      <c r="AA158" s="77"/>
      <c r="AB158" s="77" t="s">
        <v>146</v>
      </c>
      <c r="AC158" s="78"/>
      <c r="AD158" s="77" t="s">
        <v>121</v>
      </c>
      <c r="AE158" s="77" t="s">
        <v>585</v>
      </c>
      <c r="AF158" s="77" t="s">
        <v>393</v>
      </c>
      <c r="AG158" s="77" t="s">
        <v>96</v>
      </c>
      <c r="AH158" s="79" t="str">
        <f t="shared" si="13"/>
        <v>Jl. Wareng, gg.Srirejeki-4/4-Watestani-Nguling-Pasuruan</v>
      </c>
      <c r="AI158" s="65"/>
    </row>
    <row r="159" spans="1:35" s="13" customFormat="1" ht="15" customHeight="1" x14ac:dyDescent="0.2">
      <c r="A159" s="66">
        <f t="shared" si="14"/>
        <v>153</v>
      </c>
      <c r="B159" s="67" t="s">
        <v>1003</v>
      </c>
      <c r="C159" s="68" t="s">
        <v>1004</v>
      </c>
      <c r="D159" s="51">
        <v>6</v>
      </c>
      <c r="E159" s="51">
        <v>4</v>
      </c>
      <c r="F159" s="51">
        <v>2</v>
      </c>
      <c r="G159" s="51" t="s">
        <v>9294</v>
      </c>
      <c r="H159" s="51">
        <v>1</v>
      </c>
      <c r="I159" s="52" t="s">
        <v>213</v>
      </c>
      <c r="J159" s="69">
        <v>36192</v>
      </c>
      <c r="K159" s="70" t="s">
        <v>82</v>
      </c>
      <c r="L159" s="71" t="s">
        <v>299</v>
      </c>
      <c r="M159" s="71">
        <v>3</v>
      </c>
      <c r="N159" s="72" t="s">
        <v>84</v>
      </c>
      <c r="O159" s="73" t="s">
        <v>101</v>
      </c>
      <c r="P159" s="74">
        <f t="shared" ca="1" si="10"/>
        <v>16</v>
      </c>
      <c r="Q159" s="75">
        <f t="shared" ca="1" si="11"/>
        <v>10</v>
      </c>
      <c r="R159" s="74">
        <f t="shared" ca="1" si="12"/>
        <v>37</v>
      </c>
      <c r="S159" s="76">
        <v>28919</v>
      </c>
      <c r="T159" s="77" t="s">
        <v>146</v>
      </c>
      <c r="U159" s="76" t="s">
        <v>1005</v>
      </c>
      <c r="V159" s="77" t="s">
        <v>1006</v>
      </c>
      <c r="W159" s="78" t="s">
        <v>166</v>
      </c>
      <c r="X159" s="77" t="s">
        <v>1007</v>
      </c>
      <c r="Y159" s="77" t="s">
        <v>510</v>
      </c>
      <c r="Z159" s="77" t="s">
        <v>146</v>
      </c>
      <c r="AA159" s="77"/>
      <c r="AB159" s="77" t="s">
        <v>91</v>
      </c>
      <c r="AC159" s="78"/>
      <c r="AD159" s="77" t="s">
        <v>121</v>
      </c>
      <c r="AE159" s="77" t="s">
        <v>324</v>
      </c>
      <c r="AF159" s="77" t="s">
        <v>413</v>
      </c>
      <c r="AG159" s="77" t="s">
        <v>96</v>
      </c>
      <c r="AH159" s="79" t="str">
        <f t="shared" si="13"/>
        <v>Ds. Parasrejo-2/5-Parasrejo-Pohjentrek-Pasuruan</v>
      </c>
      <c r="AI159" s="65"/>
    </row>
    <row r="160" spans="1:35" s="13" customFormat="1" ht="15" customHeight="1" x14ac:dyDescent="0.2">
      <c r="A160" s="66">
        <f t="shared" si="14"/>
        <v>154</v>
      </c>
      <c r="B160" s="67" t="s">
        <v>1008</v>
      </c>
      <c r="C160" s="68" t="s">
        <v>1009</v>
      </c>
      <c r="D160" s="51">
        <v>6</v>
      </c>
      <c r="E160" s="51">
        <v>4</v>
      </c>
      <c r="F160" s="51">
        <v>4</v>
      </c>
      <c r="G160" s="51">
        <v>1</v>
      </c>
      <c r="H160" s="51">
        <v>1</v>
      </c>
      <c r="I160" s="52" t="s">
        <v>213</v>
      </c>
      <c r="J160" s="69">
        <v>36192</v>
      </c>
      <c r="K160" s="70" t="s">
        <v>82</v>
      </c>
      <c r="L160" s="71" t="s">
        <v>299</v>
      </c>
      <c r="M160" s="71">
        <v>3</v>
      </c>
      <c r="N160" s="72" t="s">
        <v>84</v>
      </c>
      <c r="O160" s="73" t="s">
        <v>101</v>
      </c>
      <c r="P160" s="74">
        <f t="shared" ca="1" si="10"/>
        <v>16</v>
      </c>
      <c r="Q160" s="75">
        <f t="shared" ca="1" si="11"/>
        <v>10</v>
      </c>
      <c r="R160" s="74">
        <f t="shared" ca="1" si="12"/>
        <v>38</v>
      </c>
      <c r="S160" s="76">
        <v>28302</v>
      </c>
      <c r="T160" s="77" t="s">
        <v>146</v>
      </c>
      <c r="U160" s="76" t="s">
        <v>1010</v>
      </c>
      <c r="V160" s="77" t="s">
        <v>1011</v>
      </c>
      <c r="W160" s="78" t="s">
        <v>1012</v>
      </c>
      <c r="X160" s="77" t="s">
        <v>1013</v>
      </c>
      <c r="Y160" s="77" t="s">
        <v>1014</v>
      </c>
      <c r="Z160" s="77" t="s">
        <v>146</v>
      </c>
      <c r="AA160" s="77"/>
      <c r="AB160" s="77" t="s">
        <v>91</v>
      </c>
      <c r="AC160" s="78"/>
      <c r="AD160" s="77" t="s">
        <v>121</v>
      </c>
      <c r="AE160" s="77" t="s">
        <v>317</v>
      </c>
      <c r="AF160" s="77" t="s">
        <v>393</v>
      </c>
      <c r="AG160" s="77" t="s">
        <v>96</v>
      </c>
      <c r="AH160" s="79" t="str">
        <f t="shared" si="13"/>
        <v>Ds. Melian Barat 23-1/10-Kejapanan-Gempol-Pasuruan</v>
      </c>
      <c r="AI160" s="65"/>
    </row>
    <row r="161" spans="1:35" s="13" customFormat="1" ht="15" customHeight="1" x14ac:dyDescent="0.2">
      <c r="A161" s="66">
        <f t="shared" si="14"/>
        <v>155</v>
      </c>
      <c r="B161" s="67" t="s">
        <v>1015</v>
      </c>
      <c r="C161" s="68" t="s">
        <v>1016</v>
      </c>
      <c r="D161" s="51">
        <v>6</v>
      </c>
      <c r="E161" s="51">
        <v>4</v>
      </c>
      <c r="F161" s="51">
        <v>4</v>
      </c>
      <c r="G161" s="51">
        <v>8</v>
      </c>
      <c r="H161" s="51">
        <v>1</v>
      </c>
      <c r="I161" s="52" t="s">
        <v>213</v>
      </c>
      <c r="J161" s="69">
        <v>36192</v>
      </c>
      <c r="K161" s="70" t="s">
        <v>82</v>
      </c>
      <c r="L161" s="71" t="s">
        <v>299</v>
      </c>
      <c r="M161" s="71">
        <v>3</v>
      </c>
      <c r="N161" s="72" t="s">
        <v>84</v>
      </c>
      <c r="O161" s="73" t="s">
        <v>101</v>
      </c>
      <c r="P161" s="74">
        <f t="shared" ca="1" si="10"/>
        <v>16</v>
      </c>
      <c r="Q161" s="75">
        <f t="shared" ca="1" si="11"/>
        <v>10</v>
      </c>
      <c r="R161" s="74">
        <f t="shared" ca="1" si="12"/>
        <v>39</v>
      </c>
      <c r="S161" s="76">
        <v>28272</v>
      </c>
      <c r="T161" s="77" t="s">
        <v>146</v>
      </c>
      <c r="U161" s="76" t="s">
        <v>1017</v>
      </c>
      <c r="V161" s="77" t="s">
        <v>945</v>
      </c>
      <c r="W161" s="78" t="s">
        <v>209</v>
      </c>
      <c r="X161" s="77" t="s">
        <v>941</v>
      </c>
      <c r="Y161" s="77" t="s">
        <v>498</v>
      </c>
      <c r="Z161" s="77" t="s">
        <v>146</v>
      </c>
      <c r="AA161" s="77"/>
      <c r="AB161" s="77" t="s">
        <v>91</v>
      </c>
      <c r="AC161" s="78"/>
      <c r="AD161" s="77" t="s">
        <v>121</v>
      </c>
      <c r="AE161" s="77" t="s">
        <v>1018</v>
      </c>
      <c r="AF161" s="77" t="s">
        <v>393</v>
      </c>
      <c r="AG161" s="77" t="s">
        <v>96</v>
      </c>
      <c r="AH161" s="79" t="str">
        <f t="shared" si="13"/>
        <v>Jl. Pandaan-1/3-Sidowayah-Beji-Pasuruan</v>
      </c>
      <c r="AI161" s="65"/>
    </row>
    <row r="162" spans="1:35" s="13" customFormat="1" ht="15" customHeight="1" x14ac:dyDescent="0.2">
      <c r="A162" s="66">
        <f t="shared" si="14"/>
        <v>156</v>
      </c>
      <c r="B162" s="67" t="s">
        <v>1019</v>
      </c>
      <c r="C162" s="68" t="s">
        <v>1020</v>
      </c>
      <c r="D162" s="51">
        <v>6</v>
      </c>
      <c r="E162" s="51">
        <v>3</v>
      </c>
      <c r="F162" s="51">
        <v>3</v>
      </c>
      <c r="G162" s="51">
        <v>8</v>
      </c>
      <c r="H162" s="51">
        <v>3</v>
      </c>
      <c r="I162" s="52" t="s">
        <v>152</v>
      </c>
      <c r="J162" s="69">
        <v>36192</v>
      </c>
      <c r="K162" s="70" t="s">
        <v>82</v>
      </c>
      <c r="L162" s="71" t="s">
        <v>115</v>
      </c>
      <c r="M162" s="71">
        <v>5</v>
      </c>
      <c r="N162" s="72" t="s">
        <v>116</v>
      </c>
      <c r="O162" s="71" t="s">
        <v>101</v>
      </c>
      <c r="P162" s="74">
        <f t="shared" ca="1" si="10"/>
        <v>16</v>
      </c>
      <c r="Q162" s="75">
        <f t="shared" ca="1" si="11"/>
        <v>10</v>
      </c>
      <c r="R162" s="74">
        <f t="shared" ca="1" si="12"/>
        <v>38</v>
      </c>
      <c r="S162" s="76">
        <v>28459</v>
      </c>
      <c r="T162" s="77" t="s">
        <v>146</v>
      </c>
      <c r="U162" s="76" t="s">
        <v>1021</v>
      </c>
      <c r="V162" s="77" t="s">
        <v>1022</v>
      </c>
      <c r="W162" s="78" t="s">
        <v>1023</v>
      </c>
      <c r="X162" s="77" t="s">
        <v>510</v>
      </c>
      <c r="Y162" s="77" t="s">
        <v>353</v>
      </c>
      <c r="Z162" s="77" t="s">
        <v>146</v>
      </c>
      <c r="AA162" s="77"/>
      <c r="AB162" s="77" t="s">
        <v>91</v>
      </c>
      <c r="AC162" s="78" t="s">
        <v>1024</v>
      </c>
      <c r="AD162" s="77" t="s">
        <v>121</v>
      </c>
      <c r="AE162" s="77" t="s">
        <v>517</v>
      </c>
      <c r="AF162" s="77" t="s">
        <v>123</v>
      </c>
      <c r="AG162" s="77" t="s">
        <v>96</v>
      </c>
      <c r="AH162" s="79" t="str">
        <f t="shared" si="13"/>
        <v>Jl. KHA.Dahlan II / 12-10/2-Pohjentrek-Purworejo-Pasuruan</v>
      </c>
      <c r="AI162" s="65"/>
    </row>
    <row r="163" spans="1:35" s="13" customFormat="1" ht="15" customHeight="1" x14ac:dyDescent="0.2">
      <c r="A163" s="66">
        <f t="shared" si="14"/>
        <v>157</v>
      </c>
      <c r="B163" s="67" t="s">
        <v>1025</v>
      </c>
      <c r="C163" s="68" t="s">
        <v>1026</v>
      </c>
      <c r="D163" s="51">
        <v>6</v>
      </c>
      <c r="E163" s="51">
        <v>3</v>
      </c>
      <c r="F163" s="51">
        <v>4</v>
      </c>
      <c r="G163" s="51">
        <v>7</v>
      </c>
      <c r="H163" s="51">
        <v>3</v>
      </c>
      <c r="I163" s="52" t="s">
        <v>152</v>
      </c>
      <c r="J163" s="69">
        <v>36192</v>
      </c>
      <c r="K163" s="70" t="s">
        <v>82</v>
      </c>
      <c r="L163" s="71" t="s">
        <v>299</v>
      </c>
      <c r="M163" s="71">
        <v>3</v>
      </c>
      <c r="N163" s="72" t="s">
        <v>84</v>
      </c>
      <c r="O163" s="73" t="s">
        <v>85</v>
      </c>
      <c r="P163" s="74">
        <f t="shared" ca="1" si="10"/>
        <v>16</v>
      </c>
      <c r="Q163" s="75">
        <f t="shared" ca="1" si="11"/>
        <v>10</v>
      </c>
      <c r="R163" s="74">
        <f t="shared" ca="1" si="12"/>
        <v>38</v>
      </c>
      <c r="S163" s="76">
        <v>28326</v>
      </c>
      <c r="T163" s="77" t="s">
        <v>146</v>
      </c>
      <c r="U163" s="76" t="s">
        <v>1027</v>
      </c>
      <c r="V163" s="77" t="s">
        <v>1028</v>
      </c>
      <c r="W163" s="78" t="s">
        <v>227</v>
      </c>
      <c r="X163" s="77" t="s">
        <v>379</v>
      </c>
      <c r="Y163" s="77" t="s">
        <v>91</v>
      </c>
      <c r="Z163" s="77" t="s">
        <v>146</v>
      </c>
      <c r="AA163" s="77"/>
      <c r="AB163" s="77" t="s">
        <v>91</v>
      </c>
      <c r="AC163" s="78"/>
      <c r="AD163" s="77" t="s">
        <v>121</v>
      </c>
      <c r="AE163" s="77" t="s">
        <v>277</v>
      </c>
      <c r="AF163" s="77" t="s">
        <v>29</v>
      </c>
      <c r="AG163" s="77" t="s">
        <v>96</v>
      </c>
      <c r="AH163" s="79" t="str">
        <f t="shared" si="13"/>
        <v>Jl. Kolursari 53-1/2-Kolursari-Bangil-Pasuruan</v>
      </c>
      <c r="AI163" s="65"/>
    </row>
    <row r="164" spans="1:35" s="13" customFormat="1" ht="15" customHeight="1" x14ac:dyDescent="0.2">
      <c r="A164" s="66">
        <f t="shared" si="14"/>
        <v>158</v>
      </c>
      <c r="B164" s="67" t="s">
        <v>1029</v>
      </c>
      <c r="C164" s="68" t="s">
        <v>1030</v>
      </c>
      <c r="D164" s="51">
        <v>6</v>
      </c>
      <c r="E164" s="51">
        <v>4</v>
      </c>
      <c r="F164" s="51">
        <v>2</v>
      </c>
      <c r="G164" s="51" t="s">
        <v>9295</v>
      </c>
      <c r="H164" s="51">
        <v>1</v>
      </c>
      <c r="I164" s="52" t="s">
        <v>213</v>
      </c>
      <c r="J164" s="69">
        <v>36192</v>
      </c>
      <c r="K164" s="70" t="s">
        <v>82</v>
      </c>
      <c r="L164" s="71" t="s">
        <v>299</v>
      </c>
      <c r="M164" s="71">
        <v>3</v>
      </c>
      <c r="N164" s="72" t="s">
        <v>84</v>
      </c>
      <c r="O164" s="73" t="s">
        <v>101</v>
      </c>
      <c r="P164" s="74">
        <f t="shared" ca="1" si="10"/>
        <v>16</v>
      </c>
      <c r="Q164" s="75">
        <f t="shared" ca="1" si="11"/>
        <v>10</v>
      </c>
      <c r="R164" s="74">
        <f t="shared" ca="1" si="12"/>
        <v>37</v>
      </c>
      <c r="S164" s="76">
        <v>28933</v>
      </c>
      <c r="T164" s="77" t="s">
        <v>146</v>
      </c>
      <c r="U164" s="76" t="s">
        <v>1031</v>
      </c>
      <c r="V164" s="77" t="s">
        <v>1032</v>
      </c>
      <c r="W164" s="78"/>
      <c r="X164" s="77" t="s">
        <v>645</v>
      </c>
      <c r="Y164" s="77" t="s">
        <v>91</v>
      </c>
      <c r="Z164" s="77" t="s">
        <v>146</v>
      </c>
      <c r="AA164" s="77"/>
      <c r="AB164" s="77" t="s">
        <v>91</v>
      </c>
      <c r="AC164" s="78"/>
      <c r="AD164" s="77" t="s">
        <v>121</v>
      </c>
      <c r="AE164" s="77" t="s">
        <v>1033</v>
      </c>
      <c r="AF164" s="77" t="s">
        <v>418</v>
      </c>
      <c r="AG164" s="77" t="s">
        <v>96</v>
      </c>
      <c r="AH164" s="79" t="str">
        <f t="shared" si="13"/>
        <v>Jl. R.A.Kartini 34--Dermo-Bangil-Pasuruan</v>
      </c>
      <c r="AI164" s="65"/>
    </row>
    <row r="165" spans="1:35" s="13" customFormat="1" ht="15" customHeight="1" x14ac:dyDescent="0.2">
      <c r="A165" s="66">
        <f t="shared" si="14"/>
        <v>159</v>
      </c>
      <c r="B165" s="67" t="s">
        <v>1034</v>
      </c>
      <c r="C165" s="68" t="s">
        <v>1035</v>
      </c>
      <c r="D165" s="51">
        <v>6</v>
      </c>
      <c r="E165" s="51">
        <v>4</v>
      </c>
      <c r="F165" s="51">
        <v>2</v>
      </c>
      <c r="G165" s="51">
        <v>6</v>
      </c>
      <c r="H165" s="51">
        <v>2</v>
      </c>
      <c r="I165" s="52" t="s">
        <v>213</v>
      </c>
      <c r="J165" s="69">
        <v>36192</v>
      </c>
      <c r="K165" s="70" t="s">
        <v>82</v>
      </c>
      <c r="L165" s="71" t="s">
        <v>299</v>
      </c>
      <c r="M165" s="71">
        <v>3</v>
      </c>
      <c r="N165" s="72" t="s">
        <v>84</v>
      </c>
      <c r="O165" s="73" t="s">
        <v>206</v>
      </c>
      <c r="P165" s="74">
        <f t="shared" ca="1" si="10"/>
        <v>16</v>
      </c>
      <c r="Q165" s="75">
        <f t="shared" ca="1" si="11"/>
        <v>10</v>
      </c>
      <c r="R165" s="74">
        <f t="shared" ca="1" si="12"/>
        <v>38</v>
      </c>
      <c r="S165" s="76">
        <v>28392</v>
      </c>
      <c r="T165" s="77" t="s">
        <v>91</v>
      </c>
      <c r="U165" s="76" t="s">
        <v>1036</v>
      </c>
      <c r="V165" s="77" t="s">
        <v>1037</v>
      </c>
      <c r="W165" s="78" t="s">
        <v>209</v>
      </c>
      <c r="X165" s="77" t="s">
        <v>464</v>
      </c>
      <c r="Y165" s="77" t="s">
        <v>91</v>
      </c>
      <c r="Z165" s="77" t="s">
        <v>146</v>
      </c>
      <c r="AA165" s="77"/>
      <c r="AB165" s="77" t="s">
        <v>91</v>
      </c>
      <c r="AC165" s="78" t="s">
        <v>1038</v>
      </c>
      <c r="AD165" s="77" t="s">
        <v>121</v>
      </c>
      <c r="AE165" s="77" t="s">
        <v>317</v>
      </c>
      <c r="AF165" s="77" t="s">
        <v>123</v>
      </c>
      <c r="AG165" s="77" t="s">
        <v>96</v>
      </c>
      <c r="AH165" s="79" t="str">
        <f t="shared" si="13"/>
        <v>Jl. Anggur 619-1/3-Kidul Dalem-Bangil-Pasuruan</v>
      </c>
      <c r="AI165" s="65"/>
    </row>
    <row r="166" spans="1:35" s="13" customFormat="1" ht="15" customHeight="1" x14ac:dyDescent="0.2">
      <c r="A166" s="66">
        <f t="shared" si="14"/>
        <v>160</v>
      </c>
      <c r="B166" s="67" t="s">
        <v>1039</v>
      </c>
      <c r="C166" s="68" t="s">
        <v>1040</v>
      </c>
      <c r="D166" s="51">
        <v>6</v>
      </c>
      <c r="E166" s="51">
        <v>4</v>
      </c>
      <c r="F166" s="51">
        <v>4</v>
      </c>
      <c r="G166" s="51">
        <v>4</v>
      </c>
      <c r="H166" s="51">
        <v>2</v>
      </c>
      <c r="I166" s="52" t="s">
        <v>213</v>
      </c>
      <c r="J166" s="69">
        <v>36192</v>
      </c>
      <c r="K166" s="70" t="s">
        <v>82</v>
      </c>
      <c r="L166" s="71" t="s">
        <v>299</v>
      </c>
      <c r="M166" s="71">
        <v>3</v>
      </c>
      <c r="N166" s="72" t="s">
        <v>84</v>
      </c>
      <c r="O166" s="81" t="s">
        <v>101</v>
      </c>
      <c r="P166" s="74">
        <f t="shared" ca="1" si="10"/>
        <v>16</v>
      </c>
      <c r="Q166" s="75">
        <f t="shared" ca="1" si="11"/>
        <v>10</v>
      </c>
      <c r="R166" s="74">
        <f t="shared" ca="1" si="12"/>
        <v>36</v>
      </c>
      <c r="S166" s="76">
        <v>29045</v>
      </c>
      <c r="T166" s="77" t="s">
        <v>146</v>
      </c>
      <c r="U166" s="76" t="s">
        <v>1041</v>
      </c>
      <c r="V166" s="77" t="s">
        <v>1042</v>
      </c>
      <c r="W166" s="78" t="s">
        <v>1043</v>
      </c>
      <c r="X166" s="77" t="s">
        <v>193</v>
      </c>
      <c r="Y166" s="77" t="s">
        <v>91</v>
      </c>
      <c r="Z166" s="77" t="s">
        <v>146</v>
      </c>
      <c r="AA166" s="77"/>
      <c r="AB166" s="77" t="s">
        <v>91</v>
      </c>
      <c r="AC166" s="78"/>
      <c r="AD166" s="77" t="s">
        <v>121</v>
      </c>
      <c r="AE166" s="77" t="s">
        <v>1033</v>
      </c>
      <c r="AF166" s="77" t="s">
        <v>393</v>
      </c>
      <c r="AG166" s="77" t="s">
        <v>96</v>
      </c>
      <c r="AH166" s="79" t="str">
        <f t="shared" si="13"/>
        <v>Jl. Tengiri IV / 499-A-7/3-Bendomungal-Bangil-Pasuruan</v>
      </c>
      <c r="AI166" s="65"/>
    </row>
    <row r="167" spans="1:35" s="13" customFormat="1" ht="15" customHeight="1" x14ac:dyDescent="0.2">
      <c r="A167" s="66">
        <f t="shared" si="14"/>
        <v>161</v>
      </c>
      <c r="B167" s="67" t="s">
        <v>1044</v>
      </c>
      <c r="C167" s="68" t="s">
        <v>1045</v>
      </c>
      <c r="D167" s="51">
        <v>6</v>
      </c>
      <c r="E167" s="51">
        <v>4</v>
      </c>
      <c r="F167" s="51">
        <v>4</v>
      </c>
      <c r="G167" s="51">
        <v>4</v>
      </c>
      <c r="H167" s="51">
        <v>2</v>
      </c>
      <c r="I167" s="52" t="s">
        <v>213</v>
      </c>
      <c r="J167" s="69">
        <v>36192</v>
      </c>
      <c r="K167" s="70" t="s">
        <v>82</v>
      </c>
      <c r="L167" s="71" t="s">
        <v>299</v>
      </c>
      <c r="M167" s="71">
        <v>3</v>
      </c>
      <c r="N167" s="72" t="s">
        <v>84</v>
      </c>
      <c r="O167" s="73" t="s">
        <v>140</v>
      </c>
      <c r="P167" s="74">
        <f t="shared" ca="1" si="10"/>
        <v>16</v>
      </c>
      <c r="Q167" s="75">
        <f t="shared" ca="1" si="11"/>
        <v>10</v>
      </c>
      <c r="R167" s="74">
        <f t="shared" ca="1" si="12"/>
        <v>36</v>
      </c>
      <c r="S167" s="76">
        <v>29072</v>
      </c>
      <c r="T167" s="77" t="s">
        <v>146</v>
      </c>
      <c r="U167" s="76" t="s">
        <v>1046</v>
      </c>
      <c r="V167" s="77" t="s">
        <v>1047</v>
      </c>
      <c r="W167" s="78" t="s">
        <v>1043</v>
      </c>
      <c r="X167" s="77" t="s">
        <v>193</v>
      </c>
      <c r="Y167" s="77" t="s">
        <v>91</v>
      </c>
      <c r="Z167" s="77" t="s">
        <v>146</v>
      </c>
      <c r="AA167" s="77"/>
      <c r="AB167" s="77" t="s">
        <v>91</v>
      </c>
      <c r="AC167" s="78"/>
      <c r="AD167" s="77" t="s">
        <v>121</v>
      </c>
      <c r="AE167" s="80" t="s">
        <v>365</v>
      </c>
      <c r="AF167" s="77" t="s">
        <v>552</v>
      </c>
      <c r="AG167" s="77" t="s">
        <v>96</v>
      </c>
      <c r="AH167" s="79" t="str">
        <f t="shared" si="13"/>
        <v>Jl. Tengiri VI / 558-7/3-Bendomungal-Bangil-Pasuruan</v>
      </c>
      <c r="AI167" s="65"/>
    </row>
    <row r="168" spans="1:35" s="13" customFormat="1" ht="15" customHeight="1" x14ac:dyDescent="0.2">
      <c r="A168" s="66">
        <f t="shared" si="14"/>
        <v>162</v>
      </c>
      <c r="B168" s="67" t="s">
        <v>1048</v>
      </c>
      <c r="C168" s="68" t="s">
        <v>1049</v>
      </c>
      <c r="D168" s="51">
        <v>6</v>
      </c>
      <c r="E168" s="51">
        <v>4</v>
      </c>
      <c r="F168" s="51">
        <v>2</v>
      </c>
      <c r="G168" s="51" t="s">
        <v>9294</v>
      </c>
      <c r="H168" s="51">
        <v>1</v>
      </c>
      <c r="I168" s="52" t="s">
        <v>213</v>
      </c>
      <c r="J168" s="69">
        <v>36192</v>
      </c>
      <c r="K168" s="70" t="s">
        <v>82</v>
      </c>
      <c r="L168" s="71" t="s">
        <v>299</v>
      </c>
      <c r="M168" s="71">
        <v>3</v>
      </c>
      <c r="N168" s="72" t="s">
        <v>84</v>
      </c>
      <c r="O168" s="73" t="s">
        <v>101</v>
      </c>
      <c r="P168" s="74">
        <f t="shared" ca="1" si="10"/>
        <v>16</v>
      </c>
      <c r="Q168" s="75">
        <f t="shared" ca="1" si="11"/>
        <v>10</v>
      </c>
      <c r="R168" s="74">
        <f t="shared" ca="1" si="12"/>
        <v>36</v>
      </c>
      <c r="S168" s="76">
        <v>29081</v>
      </c>
      <c r="T168" s="77" t="s">
        <v>146</v>
      </c>
      <c r="U168" s="76" t="s">
        <v>1050</v>
      </c>
      <c r="V168" s="77" t="s">
        <v>1051</v>
      </c>
      <c r="W168" s="78" t="s">
        <v>264</v>
      </c>
      <c r="X168" s="77" t="s">
        <v>578</v>
      </c>
      <c r="Y168" s="77" t="s">
        <v>91</v>
      </c>
      <c r="Z168" s="77" t="s">
        <v>146</v>
      </c>
      <c r="AA168" s="77"/>
      <c r="AB168" s="77" t="s">
        <v>91</v>
      </c>
      <c r="AC168" s="78"/>
      <c r="AD168" s="77" t="s">
        <v>121</v>
      </c>
      <c r="AE168" s="77" t="s">
        <v>1052</v>
      </c>
      <c r="AF168" s="77" t="s">
        <v>393</v>
      </c>
      <c r="AG168" s="77" t="s">
        <v>96</v>
      </c>
      <c r="AH168" s="79" t="str">
        <f t="shared" si="13"/>
        <v>Jl. Pepaya 268-2/1-Pogar-Bangil-Pasuruan</v>
      </c>
      <c r="AI168" s="65"/>
    </row>
    <row r="169" spans="1:35" s="13" customFormat="1" ht="15" customHeight="1" x14ac:dyDescent="0.2">
      <c r="A169" s="66">
        <f t="shared" si="14"/>
        <v>163</v>
      </c>
      <c r="B169" s="67" t="s">
        <v>1053</v>
      </c>
      <c r="C169" s="68" t="s">
        <v>1054</v>
      </c>
      <c r="D169" s="51">
        <v>6</v>
      </c>
      <c r="E169" s="51">
        <v>4</v>
      </c>
      <c r="F169" s="51">
        <v>2</v>
      </c>
      <c r="G169" s="51">
        <v>8</v>
      </c>
      <c r="H169" s="51">
        <v>1</v>
      </c>
      <c r="I169" s="52" t="s">
        <v>213</v>
      </c>
      <c r="J169" s="69">
        <v>36192</v>
      </c>
      <c r="K169" s="70" t="s">
        <v>82</v>
      </c>
      <c r="L169" s="71" t="s">
        <v>299</v>
      </c>
      <c r="M169" s="71">
        <v>3</v>
      </c>
      <c r="N169" s="72" t="s">
        <v>84</v>
      </c>
      <c r="O169" s="73" t="s">
        <v>101</v>
      </c>
      <c r="P169" s="74">
        <f t="shared" ca="1" si="10"/>
        <v>16</v>
      </c>
      <c r="Q169" s="75">
        <f t="shared" ca="1" si="11"/>
        <v>10</v>
      </c>
      <c r="R169" s="74">
        <f t="shared" ca="1" si="12"/>
        <v>36</v>
      </c>
      <c r="S169" s="76">
        <v>29053</v>
      </c>
      <c r="T169" s="77" t="s">
        <v>146</v>
      </c>
      <c r="U169" s="76" t="s">
        <v>1055</v>
      </c>
      <c r="V169" s="77" t="s">
        <v>1056</v>
      </c>
      <c r="W169" s="78" t="s">
        <v>723</v>
      </c>
      <c r="X169" s="77" t="s">
        <v>498</v>
      </c>
      <c r="Y169" s="77" t="s">
        <v>498</v>
      </c>
      <c r="Z169" s="77" t="s">
        <v>146</v>
      </c>
      <c r="AA169" s="77"/>
      <c r="AB169" s="77" t="s">
        <v>91</v>
      </c>
      <c r="AC169" s="78"/>
      <c r="AD169" s="77" t="s">
        <v>121</v>
      </c>
      <c r="AE169" s="77" t="s">
        <v>195</v>
      </c>
      <c r="AF169" s="77" t="s">
        <v>393</v>
      </c>
      <c r="AG169" s="77" t="s">
        <v>96</v>
      </c>
      <c r="AH169" s="79" t="str">
        <f t="shared" si="13"/>
        <v>Ds. Luwung 8-4/2-Beji-Beji-Pasuruan</v>
      </c>
      <c r="AI169" s="65"/>
    </row>
    <row r="170" spans="1:35" s="13" customFormat="1" ht="15" customHeight="1" x14ac:dyDescent="0.2">
      <c r="A170" s="66">
        <f t="shared" si="14"/>
        <v>164</v>
      </c>
      <c r="B170" s="67" t="s">
        <v>1057</v>
      </c>
      <c r="C170" s="68" t="s">
        <v>1058</v>
      </c>
      <c r="D170" s="51">
        <v>6</v>
      </c>
      <c r="E170" s="51">
        <v>3</v>
      </c>
      <c r="F170" s="51">
        <v>3</v>
      </c>
      <c r="G170" s="51">
        <v>1</v>
      </c>
      <c r="H170" s="51">
        <v>2</v>
      </c>
      <c r="I170" s="52" t="s">
        <v>152</v>
      </c>
      <c r="J170" s="69">
        <v>36192</v>
      </c>
      <c r="K170" s="70" t="s">
        <v>82</v>
      </c>
      <c r="L170" s="71" t="s">
        <v>299</v>
      </c>
      <c r="M170" s="71">
        <v>3</v>
      </c>
      <c r="N170" s="72" t="s">
        <v>84</v>
      </c>
      <c r="O170" s="73" t="s">
        <v>140</v>
      </c>
      <c r="P170" s="74">
        <f t="shared" ca="1" si="10"/>
        <v>16</v>
      </c>
      <c r="Q170" s="75">
        <f t="shared" ca="1" si="11"/>
        <v>10</v>
      </c>
      <c r="R170" s="74">
        <f t="shared" ca="1" si="12"/>
        <v>36</v>
      </c>
      <c r="S170" s="76">
        <v>29181</v>
      </c>
      <c r="T170" s="77" t="s">
        <v>146</v>
      </c>
      <c r="U170" s="76" t="s">
        <v>1059</v>
      </c>
      <c r="V170" s="77" t="s">
        <v>1060</v>
      </c>
      <c r="W170" s="78" t="s">
        <v>185</v>
      </c>
      <c r="X170" s="77" t="s">
        <v>391</v>
      </c>
      <c r="Y170" s="77" t="s">
        <v>391</v>
      </c>
      <c r="Z170" s="77" t="s">
        <v>146</v>
      </c>
      <c r="AA170" s="77"/>
      <c r="AB170" s="77" t="s">
        <v>91</v>
      </c>
      <c r="AC170" s="78"/>
      <c r="AD170" s="77" t="s">
        <v>121</v>
      </c>
      <c r="AE170" s="77" t="s">
        <v>436</v>
      </c>
      <c r="AF170" s="77" t="s">
        <v>552</v>
      </c>
      <c r="AG170" s="77" t="s">
        <v>96</v>
      </c>
      <c r="AH170" s="79" t="str">
        <f t="shared" si="13"/>
        <v>Jl. Banda gg.Dahlia 63-3/2-Gading Rejo-Gading Rejo-Pasuruan</v>
      </c>
      <c r="AI170" s="65"/>
    </row>
    <row r="171" spans="1:35" s="13" customFormat="1" ht="15" customHeight="1" x14ac:dyDescent="0.2">
      <c r="A171" s="66">
        <f t="shared" si="14"/>
        <v>165</v>
      </c>
      <c r="B171" s="67" t="s">
        <v>1061</v>
      </c>
      <c r="C171" s="68" t="s">
        <v>1062</v>
      </c>
      <c r="D171" s="51">
        <v>6</v>
      </c>
      <c r="E171" s="51">
        <v>2</v>
      </c>
      <c r="F171" s="51">
        <v>2</v>
      </c>
      <c r="G171" s="51">
        <v>5</v>
      </c>
      <c r="H171" s="51">
        <v>2</v>
      </c>
      <c r="I171" s="52" t="s">
        <v>181</v>
      </c>
      <c r="J171" s="69">
        <v>36192</v>
      </c>
      <c r="K171" s="70" t="s">
        <v>82</v>
      </c>
      <c r="L171" s="71" t="s">
        <v>299</v>
      </c>
      <c r="M171" s="71">
        <v>3</v>
      </c>
      <c r="N171" s="72" t="s">
        <v>116</v>
      </c>
      <c r="O171" s="73" t="s">
        <v>140</v>
      </c>
      <c r="P171" s="74">
        <f t="shared" ca="1" si="10"/>
        <v>16</v>
      </c>
      <c r="Q171" s="75">
        <f t="shared" ca="1" si="11"/>
        <v>10</v>
      </c>
      <c r="R171" s="74">
        <f t="shared" ca="1" si="12"/>
        <v>37</v>
      </c>
      <c r="S171" s="76">
        <v>28651</v>
      </c>
      <c r="T171" s="77" t="s">
        <v>146</v>
      </c>
      <c r="U171" s="76" t="s">
        <v>1063</v>
      </c>
      <c r="V171" s="77" t="s">
        <v>1064</v>
      </c>
      <c r="W171" s="78" t="s">
        <v>577</v>
      </c>
      <c r="X171" s="77" t="s">
        <v>929</v>
      </c>
      <c r="Y171" s="77" t="s">
        <v>276</v>
      </c>
      <c r="Z171" s="77" t="s">
        <v>146</v>
      </c>
      <c r="AA171" s="77"/>
      <c r="AB171" s="77" t="s">
        <v>91</v>
      </c>
      <c r="AC171" s="78"/>
      <c r="AD171" s="77" t="s">
        <v>121</v>
      </c>
      <c r="AE171" s="77" t="s">
        <v>566</v>
      </c>
      <c r="AF171" s="77" t="s">
        <v>905</v>
      </c>
      <c r="AG171" s="77" t="s">
        <v>96</v>
      </c>
      <c r="AH171" s="79" t="str">
        <f t="shared" si="13"/>
        <v>Ds. Oro Ombo Wetan-2/6-Oro Ombo Wetan-Rembang-Pasuruan</v>
      </c>
      <c r="AI171" s="65"/>
    </row>
    <row r="172" spans="1:35" s="13" customFormat="1" ht="15" customHeight="1" x14ac:dyDescent="0.2">
      <c r="A172" s="66">
        <f t="shared" si="14"/>
        <v>166</v>
      </c>
      <c r="B172" s="67" t="s">
        <v>1065</v>
      </c>
      <c r="C172" s="68" t="s">
        <v>1066</v>
      </c>
      <c r="D172" s="51">
        <v>4</v>
      </c>
      <c r="E172" s="51">
        <v>2</v>
      </c>
      <c r="F172" s="51">
        <v>1</v>
      </c>
      <c r="G172" s="51">
        <v>1</v>
      </c>
      <c r="H172" s="51">
        <v>3</v>
      </c>
      <c r="I172" s="52" t="s">
        <v>126</v>
      </c>
      <c r="J172" s="69">
        <v>36192</v>
      </c>
      <c r="K172" s="70" t="s">
        <v>82</v>
      </c>
      <c r="L172" s="81" t="s">
        <v>139</v>
      </c>
      <c r="M172" s="71">
        <v>4</v>
      </c>
      <c r="N172" s="72" t="s">
        <v>116</v>
      </c>
      <c r="O172" s="73" t="s">
        <v>101</v>
      </c>
      <c r="P172" s="74">
        <f t="shared" ca="1" si="10"/>
        <v>16</v>
      </c>
      <c r="Q172" s="75">
        <f t="shared" ca="1" si="11"/>
        <v>10</v>
      </c>
      <c r="R172" s="74">
        <f t="shared" ca="1" si="12"/>
        <v>35</v>
      </c>
      <c r="S172" s="76">
        <v>29530</v>
      </c>
      <c r="T172" s="77" t="s">
        <v>146</v>
      </c>
      <c r="U172" s="76" t="s">
        <v>1067</v>
      </c>
      <c r="V172" s="77" t="s">
        <v>1068</v>
      </c>
      <c r="W172" s="78" t="s">
        <v>209</v>
      </c>
      <c r="X172" s="77" t="s">
        <v>302</v>
      </c>
      <c r="Y172" s="77" t="s">
        <v>276</v>
      </c>
      <c r="Z172" s="77" t="s">
        <v>146</v>
      </c>
      <c r="AA172" s="77"/>
      <c r="AB172" s="77" t="s">
        <v>91</v>
      </c>
      <c r="AC172" s="78"/>
      <c r="AD172" s="77" t="s">
        <v>121</v>
      </c>
      <c r="AE172" s="77" t="s">
        <v>547</v>
      </c>
      <c r="AF172" s="77" t="s">
        <v>1069</v>
      </c>
      <c r="AG172" s="77" t="s">
        <v>96</v>
      </c>
      <c r="AH172" s="79" t="str">
        <f t="shared" si="13"/>
        <v>Jl. Sukorejo 38-1/3-Oro Ombo Kulon-Rembang-Pasuruan</v>
      </c>
      <c r="AI172" s="65"/>
    </row>
    <row r="173" spans="1:35" s="13" customFormat="1" ht="15" customHeight="1" x14ac:dyDescent="0.2">
      <c r="A173" s="66">
        <f t="shared" si="14"/>
        <v>167</v>
      </c>
      <c r="B173" s="67" t="s">
        <v>1070</v>
      </c>
      <c r="C173" s="68" t="s">
        <v>1071</v>
      </c>
      <c r="D173" s="51">
        <v>6</v>
      </c>
      <c r="E173" s="51">
        <v>2</v>
      </c>
      <c r="F173" s="51">
        <v>2</v>
      </c>
      <c r="G173" s="51">
        <v>2</v>
      </c>
      <c r="H173" s="51">
        <v>3</v>
      </c>
      <c r="I173" s="52" t="s">
        <v>181</v>
      </c>
      <c r="J173" s="69">
        <v>36192</v>
      </c>
      <c r="K173" s="70" t="s">
        <v>82</v>
      </c>
      <c r="L173" s="71" t="s">
        <v>299</v>
      </c>
      <c r="M173" s="71">
        <v>3</v>
      </c>
      <c r="N173" s="72" t="s">
        <v>116</v>
      </c>
      <c r="O173" s="73" t="s">
        <v>140</v>
      </c>
      <c r="P173" s="74">
        <f t="shared" ca="1" si="10"/>
        <v>16</v>
      </c>
      <c r="Q173" s="75">
        <f t="shared" ca="1" si="11"/>
        <v>10</v>
      </c>
      <c r="R173" s="74">
        <f t="shared" ca="1" si="12"/>
        <v>39</v>
      </c>
      <c r="S173" s="76">
        <v>28048</v>
      </c>
      <c r="T173" s="77" t="s">
        <v>146</v>
      </c>
      <c r="U173" s="76" t="s">
        <v>1072</v>
      </c>
      <c r="V173" s="77" t="s">
        <v>1073</v>
      </c>
      <c r="W173" s="78" t="s">
        <v>1074</v>
      </c>
      <c r="X173" s="77" t="s">
        <v>302</v>
      </c>
      <c r="Y173" s="77" t="s">
        <v>276</v>
      </c>
      <c r="Z173" s="77" t="s">
        <v>146</v>
      </c>
      <c r="AA173" s="77"/>
      <c r="AB173" s="77" t="s">
        <v>91</v>
      </c>
      <c r="AC173" s="78"/>
      <c r="AD173" s="77" t="s">
        <v>303</v>
      </c>
      <c r="AE173" s="77" t="s">
        <v>1075</v>
      </c>
      <c r="AF173" s="77"/>
      <c r="AG173" s="77" t="s">
        <v>96</v>
      </c>
      <c r="AH173" s="79" t="str">
        <f t="shared" si="13"/>
        <v>Jl. Sukorejo 2-1/13-Oro Ombo Kulon-Rembang-Pasuruan</v>
      </c>
      <c r="AI173" s="65"/>
    </row>
    <row r="174" spans="1:35" s="13" customFormat="1" ht="15" customHeight="1" x14ac:dyDescent="0.2">
      <c r="A174" s="66">
        <f t="shared" si="14"/>
        <v>168</v>
      </c>
      <c r="B174" s="67" t="s">
        <v>1076</v>
      </c>
      <c r="C174" s="68" t="s">
        <v>1077</v>
      </c>
      <c r="D174" s="51">
        <v>3</v>
      </c>
      <c r="E174" s="51">
        <v>2</v>
      </c>
      <c r="F174" s="51">
        <v>1</v>
      </c>
      <c r="G174" s="51">
        <v>1</v>
      </c>
      <c r="H174" s="51">
        <v>1</v>
      </c>
      <c r="I174" s="52" t="s">
        <v>81</v>
      </c>
      <c r="J174" s="69">
        <v>36201</v>
      </c>
      <c r="K174" s="70" t="s">
        <v>82</v>
      </c>
      <c r="L174" s="71" t="s">
        <v>1078</v>
      </c>
      <c r="M174" s="71">
        <v>10</v>
      </c>
      <c r="N174" s="72" t="s">
        <v>116</v>
      </c>
      <c r="O174" s="73" t="s">
        <v>206</v>
      </c>
      <c r="P174" s="74">
        <f t="shared" ca="1" si="10"/>
        <v>16</v>
      </c>
      <c r="Q174" s="75">
        <f t="shared" ca="1" si="11"/>
        <v>10</v>
      </c>
      <c r="R174" s="74">
        <f t="shared" ca="1" si="12"/>
        <v>41</v>
      </c>
      <c r="S174" s="76">
        <v>27197</v>
      </c>
      <c r="T174" s="77" t="s">
        <v>90</v>
      </c>
      <c r="U174" s="76" t="s">
        <v>1079</v>
      </c>
      <c r="V174" s="77" t="s">
        <v>1080</v>
      </c>
      <c r="W174" s="78" t="s">
        <v>476</v>
      </c>
      <c r="X174" s="77"/>
      <c r="Y174" s="77"/>
      <c r="Z174" s="77" t="s">
        <v>90</v>
      </c>
      <c r="AA174" s="77"/>
      <c r="AB174" s="77" t="s">
        <v>146</v>
      </c>
      <c r="AC174" s="78" t="s">
        <v>1081</v>
      </c>
      <c r="AD174" s="77" t="s">
        <v>93</v>
      </c>
      <c r="AE174" s="77" t="s">
        <v>94</v>
      </c>
      <c r="AF174" s="77" t="s">
        <v>249</v>
      </c>
      <c r="AG174" s="77" t="s">
        <v>96</v>
      </c>
      <c r="AH174" s="79" t="str">
        <f t="shared" si="13"/>
        <v>Jl. Kartini 2 / 24-5/2---Sidoarjo</v>
      </c>
      <c r="AI174" s="65"/>
    </row>
    <row r="175" spans="1:35" s="13" customFormat="1" ht="15" customHeight="1" x14ac:dyDescent="0.2">
      <c r="A175" s="66">
        <f t="shared" si="14"/>
        <v>169</v>
      </c>
      <c r="B175" s="67" t="s">
        <v>1082</v>
      </c>
      <c r="C175" s="68" t="s">
        <v>1083</v>
      </c>
      <c r="D175" s="51">
        <v>6</v>
      </c>
      <c r="E175" s="51">
        <v>3</v>
      </c>
      <c r="F175" s="51">
        <v>4</v>
      </c>
      <c r="G175" s="51">
        <v>2</v>
      </c>
      <c r="H175" s="51">
        <v>1</v>
      </c>
      <c r="I175" s="52" t="s">
        <v>152</v>
      </c>
      <c r="J175" s="69">
        <v>36213</v>
      </c>
      <c r="K175" s="70" t="s">
        <v>82</v>
      </c>
      <c r="L175" s="71" t="s">
        <v>100</v>
      </c>
      <c r="M175" s="71">
        <v>6</v>
      </c>
      <c r="N175" s="72" t="s">
        <v>116</v>
      </c>
      <c r="O175" s="73" t="s">
        <v>101</v>
      </c>
      <c r="P175" s="74">
        <f t="shared" ca="1" si="10"/>
        <v>16</v>
      </c>
      <c r="Q175" s="75">
        <f t="shared" ca="1" si="11"/>
        <v>10</v>
      </c>
      <c r="R175" s="74">
        <f t="shared" ca="1" si="12"/>
        <v>38</v>
      </c>
      <c r="S175" s="76">
        <v>28315</v>
      </c>
      <c r="T175" s="77" t="s">
        <v>146</v>
      </c>
      <c r="U175" s="76" t="s">
        <v>1084</v>
      </c>
      <c r="V175" s="77" t="s">
        <v>1085</v>
      </c>
      <c r="W175" s="78" t="s">
        <v>351</v>
      </c>
      <c r="X175" s="77" t="s">
        <v>352</v>
      </c>
      <c r="Y175" s="77" t="s">
        <v>353</v>
      </c>
      <c r="Z175" s="77" t="s">
        <v>146</v>
      </c>
      <c r="AA175" s="77"/>
      <c r="AB175" s="77" t="s">
        <v>91</v>
      </c>
      <c r="AC175" s="78"/>
      <c r="AD175" s="77" t="s">
        <v>121</v>
      </c>
      <c r="AE175" s="77" t="s">
        <v>440</v>
      </c>
      <c r="AF175" s="77" t="s">
        <v>123</v>
      </c>
      <c r="AG175" s="77" t="s">
        <v>96</v>
      </c>
      <c r="AH175" s="79" t="str">
        <f t="shared" si="13"/>
        <v>Jl. Wahid Hasyim 19 / 1-D-3/4-Kebonsari-Purworejo-Pasuruan</v>
      </c>
      <c r="AI175" s="65"/>
    </row>
    <row r="176" spans="1:35" s="13" customFormat="1" ht="15" customHeight="1" x14ac:dyDescent="0.2">
      <c r="A176" s="66">
        <f t="shared" si="14"/>
        <v>170</v>
      </c>
      <c r="B176" s="67" t="s">
        <v>1086</v>
      </c>
      <c r="C176" s="68" t="s">
        <v>1087</v>
      </c>
      <c r="D176" s="51">
        <v>6</v>
      </c>
      <c r="E176" s="51">
        <v>4</v>
      </c>
      <c r="F176" s="51">
        <v>2</v>
      </c>
      <c r="G176" s="51" t="s">
        <v>9295</v>
      </c>
      <c r="H176" s="51">
        <v>1</v>
      </c>
      <c r="I176" s="52" t="s">
        <v>213</v>
      </c>
      <c r="J176" s="69">
        <v>36220</v>
      </c>
      <c r="K176" s="70" t="s">
        <v>82</v>
      </c>
      <c r="L176" s="71" t="s">
        <v>299</v>
      </c>
      <c r="M176" s="71">
        <v>3</v>
      </c>
      <c r="N176" s="72" t="s">
        <v>84</v>
      </c>
      <c r="O176" s="73" t="s">
        <v>153</v>
      </c>
      <c r="P176" s="74">
        <f t="shared" ca="1" si="10"/>
        <v>16</v>
      </c>
      <c r="Q176" s="75">
        <f t="shared" ca="1" si="11"/>
        <v>9</v>
      </c>
      <c r="R176" s="74">
        <f t="shared" ca="1" si="12"/>
        <v>37</v>
      </c>
      <c r="S176" s="76">
        <v>28919</v>
      </c>
      <c r="T176" s="77" t="s">
        <v>261</v>
      </c>
      <c r="U176" s="76" t="s">
        <v>1088</v>
      </c>
      <c r="V176" s="77" t="s">
        <v>1089</v>
      </c>
      <c r="W176" s="78" t="s">
        <v>227</v>
      </c>
      <c r="X176" s="77" t="s">
        <v>1090</v>
      </c>
      <c r="Y176" s="77" t="s">
        <v>1091</v>
      </c>
      <c r="Z176" s="77" t="s">
        <v>146</v>
      </c>
      <c r="AA176" s="77"/>
      <c r="AB176" s="77" t="s">
        <v>146</v>
      </c>
      <c r="AC176" s="78" t="s">
        <v>1092</v>
      </c>
      <c r="AD176" s="77" t="s">
        <v>121</v>
      </c>
      <c r="AE176" s="77" t="s">
        <v>1093</v>
      </c>
      <c r="AF176" s="77" t="s">
        <v>393</v>
      </c>
      <c r="AG176" s="77" t="s">
        <v>96</v>
      </c>
      <c r="AH176" s="79" t="str">
        <f t="shared" si="13"/>
        <v>Jl. Patiunus 12-1/2-Bajangan-Gondang Wetan-Pasuruan</v>
      </c>
      <c r="AI176" s="65"/>
    </row>
    <row r="177" spans="1:35" s="13" customFormat="1" ht="15" customHeight="1" x14ac:dyDescent="0.2">
      <c r="A177" s="66">
        <f t="shared" si="14"/>
        <v>171</v>
      </c>
      <c r="B177" s="67" t="s">
        <v>1094</v>
      </c>
      <c r="C177" s="68" t="s">
        <v>1095</v>
      </c>
      <c r="D177" s="51">
        <v>6</v>
      </c>
      <c r="E177" s="51">
        <v>4</v>
      </c>
      <c r="F177" s="51">
        <v>2</v>
      </c>
      <c r="G177" s="51" t="s">
        <v>9294</v>
      </c>
      <c r="H177" s="51">
        <v>1</v>
      </c>
      <c r="I177" s="52" t="s">
        <v>213</v>
      </c>
      <c r="J177" s="69">
        <v>36220</v>
      </c>
      <c r="K177" s="70" t="s">
        <v>82</v>
      </c>
      <c r="L177" s="71" t="s">
        <v>299</v>
      </c>
      <c r="M177" s="71">
        <v>3</v>
      </c>
      <c r="N177" s="72" t="s">
        <v>84</v>
      </c>
      <c r="O177" s="73" t="s">
        <v>101</v>
      </c>
      <c r="P177" s="74">
        <f t="shared" ca="1" si="10"/>
        <v>16</v>
      </c>
      <c r="Q177" s="75">
        <f t="shared" ca="1" si="11"/>
        <v>9</v>
      </c>
      <c r="R177" s="74">
        <f t="shared" ca="1" si="12"/>
        <v>38</v>
      </c>
      <c r="S177" s="76">
        <v>28577</v>
      </c>
      <c r="T177" s="77" t="s">
        <v>146</v>
      </c>
      <c r="U177" s="76" t="s">
        <v>1096</v>
      </c>
      <c r="V177" s="77" t="s">
        <v>1097</v>
      </c>
      <c r="W177" s="78" t="s">
        <v>351</v>
      </c>
      <c r="X177" s="77" t="s">
        <v>276</v>
      </c>
      <c r="Y177" s="77" t="s">
        <v>276</v>
      </c>
      <c r="Z177" s="77" t="s">
        <v>146</v>
      </c>
      <c r="AA177" s="77"/>
      <c r="AB177" s="77" t="s">
        <v>91</v>
      </c>
      <c r="AC177" s="78"/>
      <c r="AD177" s="77" t="s">
        <v>121</v>
      </c>
      <c r="AE177" s="77" t="s">
        <v>195</v>
      </c>
      <c r="AF177" s="77" t="s">
        <v>393</v>
      </c>
      <c r="AG177" s="77" t="s">
        <v>96</v>
      </c>
      <c r="AH177" s="79" t="str">
        <f t="shared" si="13"/>
        <v>Ds. Pekoren 20-3/4-Rembang-Rembang-Pasuruan</v>
      </c>
      <c r="AI177" s="65"/>
    </row>
    <row r="178" spans="1:35" s="13" customFormat="1" ht="15" customHeight="1" x14ac:dyDescent="0.2">
      <c r="A178" s="66">
        <f t="shared" si="14"/>
        <v>172</v>
      </c>
      <c r="B178" s="67" t="s">
        <v>1098</v>
      </c>
      <c r="C178" s="68" t="s">
        <v>1099</v>
      </c>
      <c r="D178" s="51">
        <v>6</v>
      </c>
      <c r="E178" s="51">
        <v>4</v>
      </c>
      <c r="F178" s="51">
        <v>4</v>
      </c>
      <c r="G178" s="51">
        <v>4</v>
      </c>
      <c r="H178" s="51">
        <v>2</v>
      </c>
      <c r="I178" s="52" t="s">
        <v>213</v>
      </c>
      <c r="J178" s="69">
        <v>36220</v>
      </c>
      <c r="K178" s="70" t="s">
        <v>82</v>
      </c>
      <c r="L178" s="71" t="s">
        <v>9291</v>
      </c>
      <c r="M178" s="71">
        <v>2</v>
      </c>
      <c r="N178" s="72" t="s">
        <v>116</v>
      </c>
      <c r="O178" s="73" t="s">
        <v>140</v>
      </c>
      <c r="P178" s="74">
        <f t="shared" ca="1" si="10"/>
        <v>16</v>
      </c>
      <c r="Q178" s="75">
        <f t="shared" ca="1" si="11"/>
        <v>9</v>
      </c>
      <c r="R178" s="74">
        <f t="shared" ca="1" si="12"/>
        <v>40</v>
      </c>
      <c r="S178" s="76">
        <v>27870</v>
      </c>
      <c r="T178" s="77" t="s">
        <v>146</v>
      </c>
      <c r="U178" s="76" t="s">
        <v>1100</v>
      </c>
      <c r="V178" s="77" t="s">
        <v>1101</v>
      </c>
      <c r="W178" s="78" t="s">
        <v>264</v>
      </c>
      <c r="X178" s="77" t="s">
        <v>435</v>
      </c>
      <c r="Y178" s="77" t="s">
        <v>358</v>
      </c>
      <c r="Z178" s="77" t="s">
        <v>146</v>
      </c>
      <c r="AA178" s="77"/>
      <c r="AB178" s="77" t="s">
        <v>91</v>
      </c>
      <c r="AC178" s="78"/>
      <c r="AD178" s="77" t="s">
        <v>121</v>
      </c>
      <c r="AE178" s="77" t="s">
        <v>440</v>
      </c>
      <c r="AF178" s="77" t="s">
        <v>123</v>
      </c>
      <c r="AG178" s="77" t="s">
        <v>96</v>
      </c>
      <c r="AH178" s="79" t="str">
        <f t="shared" si="13"/>
        <v>Jl. Dr.Wahidin S. 66-2/1-Petamanan-Bugul Kidul-Pasuruan</v>
      </c>
      <c r="AI178" s="65"/>
    </row>
    <row r="179" spans="1:35" s="13" customFormat="1" ht="15" customHeight="1" x14ac:dyDescent="0.2">
      <c r="A179" s="66">
        <f t="shared" si="14"/>
        <v>173</v>
      </c>
      <c r="B179" s="67" t="s">
        <v>1102</v>
      </c>
      <c r="C179" s="68" t="s">
        <v>1103</v>
      </c>
      <c r="D179" s="51">
        <v>6</v>
      </c>
      <c r="E179" s="51">
        <v>2</v>
      </c>
      <c r="F179" s="51">
        <v>5</v>
      </c>
      <c r="G179" s="51">
        <v>1</v>
      </c>
      <c r="H179" s="51">
        <v>3</v>
      </c>
      <c r="I179" s="52" t="s">
        <v>181</v>
      </c>
      <c r="J179" s="69">
        <v>36220</v>
      </c>
      <c r="K179" s="70" t="s">
        <v>82</v>
      </c>
      <c r="L179" s="71" t="s">
        <v>139</v>
      </c>
      <c r="M179" s="71">
        <v>4</v>
      </c>
      <c r="N179" s="72" t="s">
        <v>116</v>
      </c>
      <c r="O179" s="73" t="s">
        <v>101</v>
      </c>
      <c r="P179" s="74">
        <f t="shared" ca="1" si="10"/>
        <v>16</v>
      </c>
      <c r="Q179" s="75">
        <f t="shared" ca="1" si="11"/>
        <v>9</v>
      </c>
      <c r="R179" s="74">
        <f t="shared" ca="1" si="12"/>
        <v>37</v>
      </c>
      <c r="S179" s="76">
        <v>28870</v>
      </c>
      <c r="T179" s="77" t="s">
        <v>146</v>
      </c>
      <c r="U179" s="76" t="s">
        <v>1104</v>
      </c>
      <c r="V179" s="77" t="s">
        <v>1105</v>
      </c>
      <c r="W179" s="78" t="s">
        <v>476</v>
      </c>
      <c r="X179" s="77" t="s">
        <v>963</v>
      </c>
      <c r="Y179" s="77" t="s">
        <v>923</v>
      </c>
      <c r="Z179" s="77" t="s">
        <v>146</v>
      </c>
      <c r="AA179" s="77"/>
      <c r="AB179" s="77" t="s">
        <v>91</v>
      </c>
      <c r="AC179" s="78"/>
      <c r="AD179" s="77" t="s">
        <v>121</v>
      </c>
      <c r="AE179" s="77" t="s">
        <v>904</v>
      </c>
      <c r="AF179" s="77" t="s">
        <v>525</v>
      </c>
      <c r="AG179" s="77" t="s">
        <v>96</v>
      </c>
      <c r="AH179" s="79" t="str">
        <f t="shared" si="13"/>
        <v>Jl. Padangan 131-5/2-Tambakrejo-Kraton-Pasuruan</v>
      </c>
      <c r="AI179" s="65"/>
    </row>
    <row r="180" spans="1:35" s="13" customFormat="1" ht="15" customHeight="1" x14ac:dyDescent="0.2">
      <c r="A180" s="66">
        <f t="shared" si="14"/>
        <v>174</v>
      </c>
      <c r="B180" s="67" t="s">
        <v>1106</v>
      </c>
      <c r="C180" s="68" t="s">
        <v>1107</v>
      </c>
      <c r="D180" s="51">
        <v>4</v>
      </c>
      <c r="E180" s="51">
        <v>2</v>
      </c>
      <c r="F180" s="51">
        <v>1</v>
      </c>
      <c r="G180" s="51">
        <v>3</v>
      </c>
      <c r="H180" s="51">
        <v>1</v>
      </c>
      <c r="I180" s="52" t="s">
        <v>126</v>
      </c>
      <c r="J180" s="69">
        <v>36220</v>
      </c>
      <c r="K180" s="70" t="s">
        <v>82</v>
      </c>
      <c r="L180" s="81" t="s">
        <v>115</v>
      </c>
      <c r="M180" s="71">
        <v>5</v>
      </c>
      <c r="N180" s="72" t="s">
        <v>116</v>
      </c>
      <c r="O180" s="73" t="s">
        <v>140</v>
      </c>
      <c r="P180" s="74">
        <f t="shared" ca="1" si="10"/>
        <v>16</v>
      </c>
      <c r="Q180" s="75">
        <f t="shared" ca="1" si="11"/>
        <v>9</v>
      </c>
      <c r="R180" s="74">
        <f t="shared" ca="1" si="12"/>
        <v>37</v>
      </c>
      <c r="S180" s="76">
        <v>28904</v>
      </c>
      <c r="T180" s="77" t="s">
        <v>146</v>
      </c>
      <c r="U180" s="76" t="s">
        <v>1108</v>
      </c>
      <c r="V180" s="77" t="s">
        <v>1109</v>
      </c>
      <c r="W180" s="78" t="s">
        <v>166</v>
      </c>
      <c r="X180" s="77" t="s">
        <v>923</v>
      </c>
      <c r="Y180" s="77" t="s">
        <v>923</v>
      </c>
      <c r="Z180" s="77" t="s">
        <v>146</v>
      </c>
      <c r="AA180" s="77"/>
      <c r="AB180" s="77" t="s">
        <v>91</v>
      </c>
      <c r="AC180" s="78"/>
      <c r="AD180" s="77" t="s">
        <v>121</v>
      </c>
      <c r="AE180" s="77" t="s">
        <v>904</v>
      </c>
      <c r="AF180" s="77" t="s">
        <v>1069</v>
      </c>
      <c r="AG180" s="77" t="s">
        <v>96</v>
      </c>
      <c r="AH180" s="79" t="str">
        <f t="shared" si="13"/>
        <v>Jl. Raya Kraton 51-2/5-Kraton-Kraton-Pasuruan</v>
      </c>
      <c r="AI180" s="65"/>
    </row>
    <row r="181" spans="1:35" s="13" customFormat="1" ht="15" customHeight="1" x14ac:dyDescent="0.2">
      <c r="A181" s="66">
        <f t="shared" si="14"/>
        <v>175</v>
      </c>
      <c r="B181" s="67" t="s">
        <v>1110</v>
      </c>
      <c r="C181" s="68" t="s">
        <v>1111</v>
      </c>
      <c r="D181" s="51">
        <v>6</v>
      </c>
      <c r="E181" s="51">
        <v>3</v>
      </c>
      <c r="F181" s="51">
        <v>3</v>
      </c>
      <c r="G181" s="51">
        <v>1</v>
      </c>
      <c r="H181" s="51">
        <v>2</v>
      </c>
      <c r="I181" s="52" t="s">
        <v>152</v>
      </c>
      <c r="J181" s="69">
        <v>36220</v>
      </c>
      <c r="K181" s="70" t="s">
        <v>82</v>
      </c>
      <c r="L181" s="71" t="s">
        <v>299</v>
      </c>
      <c r="M181" s="71">
        <v>3</v>
      </c>
      <c r="N181" s="72" t="s">
        <v>116</v>
      </c>
      <c r="O181" s="73" t="s">
        <v>140</v>
      </c>
      <c r="P181" s="74">
        <f t="shared" ca="1" si="10"/>
        <v>16</v>
      </c>
      <c r="Q181" s="75">
        <f t="shared" ca="1" si="11"/>
        <v>9</v>
      </c>
      <c r="R181" s="74">
        <f t="shared" ca="1" si="12"/>
        <v>36</v>
      </c>
      <c r="S181" s="76">
        <v>29213</v>
      </c>
      <c r="T181" s="77" t="s">
        <v>146</v>
      </c>
      <c r="U181" s="76" t="s">
        <v>1112</v>
      </c>
      <c r="V181" s="77" t="s">
        <v>1113</v>
      </c>
      <c r="W181" s="78" t="s">
        <v>723</v>
      </c>
      <c r="X181" s="77" t="s">
        <v>963</v>
      </c>
      <c r="Y181" s="77" t="s">
        <v>923</v>
      </c>
      <c r="Z181" s="77" t="s">
        <v>146</v>
      </c>
      <c r="AA181" s="77"/>
      <c r="AB181" s="77" t="s">
        <v>91</v>
      </c>
      <c r="AC181" s="78"/>
      <c r="AD181" s="77" t="s">
        <v>121</v>
      </c>
      <c r="AE181" s="77" t="s">
        <v>904</v>
      </c>
      <c r="AF181" s="77" t="s">
        <v>525</v>
      </c>
      <c r="AG181" s="77" t="s">
        <v>96</v>
      </c>
      <c r="AH181" s="79" t="str">
        <f t="shared" si="13"/>
        <v>Jl. Raya Tambakrejo-4/2-Tambakrejo-Kraton-Pasuruan</v>
      </c>
      <c r="AI181" s="65"/>
    </row>
    <row r="182" spans="1:35" s="13" customFormat="1" ht="15" customHeight="1" x14ac:dyDescent="0.2">
      <c r="A182" s="66">
        <f t="shared" si="14"/>
        <v>176</v>
      </c>
      <c r="B182" s="67" t="s">
        <v>1114</v>
      </c>
      <c r="C182" s="68" t="s">
        <v>1115</v>
      </c>
      <c r="D182" s="51">
        <v>6</v>
      </c>
      <c r="E182" s="51">
        <v>3</v>
      </c>
      <c r="F182" s="51">
        <v>4</v>
      </c>
      <c r="G182" s="51" t="s">
        <v>9294</v>
      </c>
      <c r="H182" s="51">
        <v>1</v>
      </c>
      <c r="I182" s="52" t="s">
        <v>152</v>
      </c>
      <c r="J182" s="69">
        <v>36236</v>
      </c>
      <c r="K182" s="70" t="s">
        <v>82</v>
      </c>
      <c r="L182" s="71" t="s">
        <v>115</v>
      </c>
      <c r="M182" s="71">
        <v>5</v>
      </c>
      <c r="N182" s="72" t="s">
        <v>116</v>
      </c>
      <c r="O182" s="81" t="s">
        <v>140</v>
      </c>
      <c r="P182" s="74">
        <f t="shared" ca="1" si="10"/>
        <v>16</v>
      </c>
      <c r="Q182" s="75">
        <f t="shared" ca="1" si="11"/>
        <v>9</v>
      </c>
      <c r="R182" s="74">
        <f t="shared" ca="1" si="12"/>
        <v>35</v>
      </c>
      <c r="S182" s="76">
        <v>29440</v>
      </c>
      <c r="T182" s="77" t="s">
        <v>146</v>
      </c>
      <c r="U182" s="76" t="s">
        <v>1116</v>
      </c>
      <c r="V182" s="77" t="s">
        <v>1117</v>
      </c>
      <c r="W182" s="78" t="s">
        <v>315</v>
      </c>
      <c r="X182" s="77" t="s">
        <v>1118</v>
      </c>
      <c r="Y182" s="77" t="s">
        <v>391</v>
      </c>
      <c r="Z182" s="77" t="s">
        <v>146</v>
      </c>
      <c r="AA182" s="77"/>
      <c r="AB182" s="77" t="s">
        <v>91</v>
      </c>
      <c r="AC182" s="78"/>
      <c r="AD182" s="77" t="s">
        <v>121</v>
      </c>
      <c r="AE182" s="77" t="s">
        <v>904</v>
      </c>
      <c r="AF182" s="77" t="s">
        <v>1119</v>
      </c>
      <c r="AG182" s="77" t="s">
        <v>96</v>
      </c>
      <c r="AH182" s="79" t="str">
        <f t="shared" si="13"/>
        <v>Jl. Gatot Subroto 3-1/4-Sebani-Gading Rejo-Pasuruan</v>
      </c>
      <c r="AI182" s="65"/>
    </row>
    <row r="183" spans="1:35" s="13" customFormat="1" ht="15" customHeight="1" x14ac:dyDescent="0.2">
      <c r="A183" s="66">
        <f t="shared" si="14"/>
        <v>177</v>
      </c>
      <c r="B183" s="67" t="s">
        <v>1120</v>
      </c>
      <c r="C183" s="68" t="s">
        <v>1121</v>
      </c>
      <c r="D183" s="51">
        <v>2</v>
      </c>
      <c r="E183" s="51">
        <v>1</v>
      </c>
      <c r="F183" s="51">
        <v>3</v>
      </c>
      <c r="G183" s="51">
        <v>1</v>
      </c>
      <c r="H183" s="51">
        <v>5</v>
      </c>
      <c r="I183" s="52" t="s">
        <v>232</v>
      </c>
      <c r="J183" s="69">
        <v>36248</v>
      </c>
      <c r="K183" s="70" t="s">
        <v>82</v>
      </c>
      <c r="L183" s="71" t="s">
        <v>271</v>
      </c>
      <c r="M183" s="71">
        <v>2</v>
      </c>
      <c r="N183" s="72" t="s">
        <v>116</v>
      </c>
      <c r="O183" s="73" t="s">
        <v>101</v>
      </c>
      <c r="P183" s="74">
        <f t="shared" ca="1" si="10"/>
        <v>16</v>
      </c>
      <c r="Q183" s="75">
        <f t="shared" ca="1" si="11"/>
        <v>9</v>
      </c>
      <c r="R183" s="74">
        <f t="shared" ca="1" si="12"/>
        <v>41</v>
      </c>
      <c r="S183" s="76">
        <v>27337</v>
      </c>
      <c r="T183" s="77" t="s">
        <v>146</v>
      </c>
      <c r="U183" s="76" t="s">
        <v>1122</v>
      </c>
      <c r="V183" s="77" t="s">
        <v>1123</v>
      </c>
      <c r="W183" s="78" t="s">
        <v>166</v>
      </c>
      <c r="X183" s="77" t="s">
        <v>923</v>
      </c>
      <c r="Y183" s="77" t="s">
        <v>923</v>
      </c>
      <c r="Z183" s="77" t="s">
        <v>146</v>
      </c>
      <c r="AA183" s="77"/>
      <c r="AB183" s="77" t="s">
        <v>91</v>
      </c>
      <c r="AC183" s="82" t="s">
        <v>1124</v>
      </c>
      <c r="AD183" s="77" t="s">
        <v>121</v>
      </c>
      <c r="AE183" s="77" t="s">
        <v>1125</v>
      </c>
      <c r="AF183" s="77" t="s">
        <v>1126</v>
      </c>
      <c r="AG183" s="77" t="s">
        <v>96</v>
      </c>
      <c r="AH183" s="79" t="str">
        <f t="shared" si="13"/>
        <v>Jl. Sukarno Hatta 42-2/5-Kraton-Kraton-Pasuruan</v>
      </c>
      <c r="AI183" s="65"/>
    </row>
    <row r="184" spans="1:35" s="13" customFormat="1" ht="15" customHeight="1" x14ac:dyDescent="0.2">
      <c r="A184" s="66">
        <f t="shared" si="14"/>
        <v>178</v>
      </c>
      <c r="B184" s="67" t="s">
        <v>1127</v>
      </c>
      <c r="C184" s="68" t="s">
        <v>1128</v>
      </c>
      <c r="D184" s="51">
        <v>6</v>
      </c>
      <c r="E184" s="51">
        <v>2</v>
      </c>
      <c r="F184" s="51">
        <v>5</v>
      </c>
      <c r="G184" s="51">
        <v>2</v>
      </c>
      <c r="H184" s="51">
        <v>3</v>
      </c>
      <c r="I184" s="52" t="s">
        <v>181</v>
      </c>
      <c r="J184" s="69">
        <v>36256</v>
      </c>
      <c r="K184" s="70" t="s">
        <v>82</v>
      </c>
      <c r="L184" s="71" t="s">
        <v>299</v>
      </c>
      <c r="M184" s="71">
        <v>3</v>
      </c>
      <c r="N184" s="72" t="s">
        <v>116</v>
      </c>
      <c r="O184" s="73" t="s">
        <v>206</v>
      </c>
      <c r="P184" s="74">
        <f t="shared" ca="1" si="10"/>
        <v>16</v>
      </c>
      <c r="Q184" s="75">
        <f t="shared" ca="1" si="11"/>
        <v>8</v>
      </c>
      <c r="R184" s="74">
        <f t="shared" ca="1" si="12"/>
        <v>37</v>
      </c>
      <c r="S184" s="76">
        <v>28716</v>
      </c>
      <c r="T184" s="77" t="s">
        <v>146</v>
      </c>
      <c r="U184" s="76" t="s">
        <v>1129</v>
      </c>
      <c r="V184" s="77" t="s">
        <v>1130</v>
      </c>
      <c r="W184" s="78" t="s">
        <v>1131</v>
      </c>
      <c r="X184" s="77" t="s">
        <v>516</v>
      </c>
      <c r="Y184" s="77" t="s">
        <v>353</v>
      </c>
      <c r="Z184" s="77" t="s">
        <v>146</v>
      </c>
      <c r="AA184" s="77"/>
      <c r="AB184" s="77" t="s">
        <v>91</v>
      </c>
      <c r="AC184" s="78"/>
      <c r="AD184" s="77" t="s">
        <v>121</v>
      </c>
      <c r="AE184" s="77" t="s">
        <v>1132</v>
      </c>
      <c r="AF184" s="77" t="s">
        <v>1133</v>
      </c>
      <c r="AG184" s="77" t="s">
        <v>96</v>
      </c>
      <c r="AH184" s="79" t="str">
        <f t="shared" si="13"/>
        <v>Jl. Dr.Wahidin S. 17-12/3-Purutrejo-Purworejo-Pasuruan</v>
      </c>
      <c r="AI184" s="65"/>
    </row>
    <row r="185" spans="1:35" s="13" customFormat="1" ht="15" customHeight="1" x14ac:dyDescent="0.2">
      <c r="A185" s="66">
        <f t="shared" si="14"/>
        <v>179</v>
      </c>
      <c r="B185" s="67" t="s">
        <v>1134</v>
      </c>
      <c r="C185" s="68" t="s">
        <v>1135</v>
      </c>
      <c r="D185" s="51">
        <v>4</v>
      </c>
      <c r="E185" s="51">
        <v>2</v>
      </c>
      <c r="F185" s="51">
        <v>1</v>
      </c>
      <c r="G185" s="51">
        <v>2</v>
      </c>
      <c r="H185" s="51">
        <v>1</v>
      </c>
      <c r="I185" s="52" t="s">
        <v>126</v>
      </c>
      <c r="J185" s="69">
        <v>36256</v>
      </c>
      <c r="K185" s="70" t="s">
        <v>82</v>
      </c>
      <c r="L185" s="71" t="s">
        <v>100</v>
      </c>
      <c r="M185" s="71">
        <v>6</v>
      </c>
      <c r="N185" s="72" t="s">
        <v>116</v>
      </c>
      <c r="O185" s="73" t="s">
        <v>101</v>
      </c>
      <c r="P185" s="74">
        <f t="shared" ca="1" si="10"/>
        <v>16</v>
      </c>
      <c r="Q185" s="75">
        <f t="shared" ca="1" si="11"/>
        <v>8</v>
      </c>
      <c r="R185" s="74">
        <f t="shared" ca="1" si="12"/>
        <v>39</v>
      </c>
      <c r="S185" s="76">
        <v>27923</v>
      </c>
      <c r="T185" s="77" t="s">
        <v>146</v>
      </c>
      <c r="U185" s="76" t="s">
        <v>1136</v>
      </c>
      <c r="V185" s="77" t="s">
        <v>1137</v>
      </c>
      <c r="W185" s="78" t="s">
        <v>1138</v>
      </c>
      <c r="X185" s="77" t="s">
        <v>353</v>
      </c>
      <c r="Y185" s="77" t="s">
        <v>353</v>
      </c>
      <c r="Z185" s="77" t="s">
        <v>146</v>
      </c>
      <c r="AA185" s="77"/>
      <c r="AB185" s="77" t="s">
        <v>91</v>
      </c>
      <c r="AC185" s="78"/>
      <c r="AD185" s="77" t="s">
        <v>121</v>
      </c>
      <c r="AE185" s="77" t="s">
        <v>904</v>
      </c>
      <c r="AF185" s="77" t="s">
        <v>525</v>
      </c>
      <c r="AG185" s="77" t="s">
        <v>96</v>
      </c>
      <c r="AH185" s="79" t="str">
        <f t="shared" si="13"/>
        <v>Jl. Pang. Sudirman-7/4-Purworejo-Purworejo-Pasuruan</v>
      </c>
      <c r="AI185" s="65"/>
    </row>
    <row r="186" spans="1:35" s="13" customFormat="1" ht="15" customHeight="1" x14ac:dyDescent="0.2">
      <c r="A186" s="66">
        <f t="shared" si="14"/>
        <v>180</v>
      </c>
      <c r="B186" s="67" t="s">
        <v>1139</v>
      </c>
      <c r="C186" s="68" t="s">
        <v>1140</v>
      </c>
      <c r="D186" s="51">
        <v>6</v>
      </c>
      <c r="E186" s="51">
        <v>3</v>
      </c>
      <c r="F186" s="51">
        <v>4</v>
      </c>
      <c r="G186" s="51">
        <v>1</v>
      </c>
      <c r="H186" s="51">
        <v>3</v>
      </c>
      <c r="I186" s="52" t="s">
        <v>152</v>
      </c>
      <c r="J186" s="69">
        <v>36256</v>
      </c>
      <c r="K186" s="70" t="s">
        <v>82</v>
      </c>
      <c r="L186" s="71" t="s">
        <v>299</v>
      </c>
      <c r="M186" s="71">
        <v>3</v>
      </c>
      <c r="N186" s="72" t="s">
        <v>116</v>
      </c>
      <c r="O186" s="73" t="s">
        <v>85</v>
      </c>
      <c r="P186" s="74">
        <f t="shared" ca="1" si="10"/>
        <v>16</v>
      </c>
      <c r="Q186" s="75">
        <f t="shared" ca="1" si="11"/>
        <v>8</v>
      </c>
      <c r="R186" s="74">
        <f t="shared" ca="1" si="12"/>
        <v>37</v>
      </c>
      <c r="S186" s="76">
        <v>28729</v>
      </c>
      <c r="T186" s="77" t="s">
        <v>146</v>
      </c>
      <c r="U186" s="76" t="s">
        <v>1141</v>
      </c>
      <c r="V186" s="77" t="s">
        <v>1142</v>
      </c>
      <c r="W186" s="78" t="s">
        <v>192</v>
      </c>
      <c r="X186" s="77" t="s">
        <v>745</v>
      </c>
      <c r="Y186" s="77" t="s">
        <v>91</v>
      </c>
      <c r="Z186" s="77" t="s">
        <v>146</v>
      </c>
      <c r="AA186" s="77" t="s">
        <v>1142</v>
      </c>
      <c r="AB186" s="77" t="s">
        <v>91</v>
      </c>
      <c r="AC186" s="78"/>
      <c r="AD186" s="77" t="s">
        <v>121</v>
      </c>
      <c r="AE186" s="77" t="s">
        <v>365</v>
      </c>
      <c r="AF186" s="77" t="s">
        <v>149</v>
      </c>
      <c r="AG186" s="77" t="s">
        <v>96</v>
      </c>
      <c r="AH186" s="79" t="str">
        <f t="shared" si="13"/>
        <v>Jl. Jagung Suprapto 54-3/1-Gempeng-Bangil-Pasuruan</v>
      </c>
      <c r="AI186" s="65"/>
    </row>
    <row r="187" spans="1:35" s="13" customFormat="1" ht="15" customHeight="1" x14ac:dyDescent="0.2">
      <c r="A187" s="66">
        <f t="shared" si="14"/>
        <v>181</v>
      </c>
      <c r="B187" s="67" t="s">
        <v>1143</v>
      </c>
      <c r="C187" s="68" t="s">
        <v>1144</v>
      </c>
      <c r="D187" s="51">
        <v>6</v>
      </c>
      <c r="E187" s="51">
        <v>2</v>
      </c>
      <c r="F187" s="51">
        <v>2</v>
      </c>
      <c r="G187" s="51">
        <v>4</v>
      </c>
      <c r="H187" s="51">
        <v>4</v>
      </c>
      <c r="I187" s="52" t="s">
        <v>181</v>
      </c>
      <c r="J187" s="69">
        <v>36256</v>
      </c>
      <c r="K187" s="70" t="s">
        <v>82</v>
      </c>
      <c r="L187" s="71" t="s">
        <v>139</v>
      </c>
      <c r="M187" s="71">
        <v>4</v>
      </c>
      <c r="N187" s="72" t="s">
        <v>116</v>
      </c>
      <c r="O187" s="73" t="s">
        <v>153</v>
      </c>
      <c r="P187" s="74">
        <f t="shared" ca="1" si="10"/>
        <v>16</v>
      </c>
      <c r="Q187" s="75">
        <f t="shared" ca="1" si="11"/>
        <v>8</v>
      </c>
      <c r="R187" s="74">
        <f t="shared" ca="1" si="12"/>
        <v>38</v>
      </c>
      <c r="S187" s="76">
        <v>28415</v>
      </c>
      <c r="T187" s="77" t="s">
        <v>146</v>
      </c>
      <c r="U187" s="76" t="s">
        <v>1145</v>
      </c>
      <c r="V187" s="77" t="s">
        <v>1146</v>
      </c>
      <c r="W187" s="78" t="s">
        <v>156</v>
      </c>
      <c r="X187" s="77" t="s">
        <v>210</v>
      </c>
      <c r="Y187" s="77" t="s">
        <v>91</v>
      </c>
      <c r="Z187" s="77" t="s">
        <v>146</v>
      </c>
      <c r="AA187" s="77" t="s">
        <v>1146</v>
      </c>
      <c r="AB187" s="77" t="s">
        <v>91</v>
      </c>
      <c r="AC187" s="78"/>
      <c r="AD187" s="77" t="s">
        <v>121</v>
      </c>
      <c r="AE187" s="77" t="s">
        <v>1147</v>
      </c>
      <c r="AF187" s="77" t="s">
        <v>149</v>
      </c>
      <c r="AG187" s="77" t="s">
        <v>96</v>
      </c>
      <c r="AH187" s="79" t="str">
        <f t="shared" si="13"/>
        <v>Jl. Bader 385-4/3-Kalirejo-Bangil-Pasuruan</v>
      </c>
      <c r="AI187" s="65"/>
    </row>
    <row r="188" spans="1:35" s="13" customFormat="1" ht="15" customHeight="1" x14ac:dyDescent="0.2">
      <c r="A188" s="66">
        <f t="shared" si="14"/>
        <v>182</v>
      </c>
      <c r="B188" s="67" t="s">
        <v>1148</v>
      </c>
      <c r="C188" s="68" t="s">
        <v>1149</v>
      </c>
      <c r="D188" s="51">
        <v>6</v>
      </c>
      <c r="E188" s="51">
        <v>2</v>
      </c>
      <c r="F188" s="51">
        <v>2</v>
      </c>
      <c r="G188" s="51">
        <v>3</v>
      </c>
      <c r="H188" s="51">
        <v>1</v>
      </c>
      <c r="I188" s="52" t="s">
        <v>181</v>
      </c>
      <c r="J188" s="69">
        <v>36256</v>
      </c>
      <c r="K188" s="70" t="s">
        <v>82</v>
      </c>
      <c r="L188" s="71" t="s">
        <v>299</v>
      </c>
      <c r="M188" s="71">
        <v>3</v>
      </c>
      <c r="N188" s="72" t="s">
        <v>116</v>
      </c>
      <c r="O188" s="73" t="s">
        <v>140</v>
      </c>
      <c r="P188" s="74">
        <f t="shared" ca="1" si="10"/>
        <v>16</v>
      </c>
      <c r="Q188" s="75">
        <f t="shared" ca="1" si="11"/>
        <v>8</v>
      </c>
      <c r="R188" s="74">
        <f t="shared" ca="1" si="12"/>
        <v>39</v>
      </c>
      <c r="S188" s="76">
        <v>28140</v>
      </c>
      <c r="T188" s="77" t="s">
        <v>146</v>
      </c>
      <c r="U188" s="76" t="s">
        <v>1150</v>
      </c>
      <c r="V188" s="77" t="s">
        <v>1151</v>
      </c>
      <c r="W188" s="78" t="s">
        <v>530</v>
      </c>
      <c r="X188" s="77" t="s">
        <v>1152</v>
      </c>
      <c r="Y188" s="77" t="s">
        <v>923</v>
      </c>
      <c r="Z188" s="77" t="s">
        <v>146</v>
      </c>
      <c r="AA188" s="77"/>
      <c r="AB188" s="77" t="s">
        <v>91</v>
      </c>
      <c r="AC188" s="78"/>
      <c r="AD188" s="77" t="s">
        <v>121</v>
      </c>
      <c r="AE188" s="77" t="s">
        <v>436</v>
      </c>
      <c r="AF188" s="77" t="s">
        <v>149</v>
      </c>
      <c r="AG188" s="77" t="s">
        <v>96</v>
      </c>
      <c r="AH188" s="79" t="str">
        <f t="shared" si="13"/>
        <v>Ds. Pulokerto 7-3/3-Pulokerto-Kraton-Pasuruan</v>
      </c>
      <c r="AI188" s="65"/>
    </row>
    <row r="189" spans="1:35" s="13" customFormat="1" ht="15" customHeight="1" x14ac:dyDescent="0.2">
      <c r="A189" s="66">
        <f t="shared" si="14"/>
        <v>183</v>
      </c>
      <c r="B189" s="67" t="s">
        <v>1153</v>
      </c>
      <c r="C189" s="68" t="s">
        <v>1154</v>
      </c>
      <c r="D189" s="51">
        <v>6</v>
      </c>
      <c r="E189" s="51">
        <v>4</v>
      </c>
      <c r="F189" s="51">
        <v>2</v>
      </c>
      <c r="G189" s="51">
        <v>9</v>
      </c>
      <c r="H189" s="51">
        <v>1</v>
      </c>
      <c r="I189" s="52" t="s">
        <v>213</v>
      </c>
      <c r="J189" s="69">
        <v>36256</v>
      </c>
      <c r="K189" s="70" t="s">
        <v>82</v>
      </c>
      <c r="L189" s="71" t="s">
        <v>115</v>
      </c>
      <c r="M189" s="71">
        <v>5</v>
      </c>
      <c r="N189" s="72" t="s">
        <v>116</v>
      </c>
      <c r="O189" s="73" t="s">
        <v>101</v>
      </c>
      <c r="P189" s="74">
        <f t="shared" ca="1" si="10"/>
        <v>16</v>
      </c>
      <c r="Q189" s="75">
        <f t="shared" ca="1" si="11"/>
        <v>8</v>
      </c>
      <c r="R189" s="74">
        <f t="shared" ca="1" si="12"/>
        <v>37</v>
      </c>
      <c r="S189" s="76">
        <v>28965</v>
      </c>
      <c r="T189" s="77" t="s">
        <v>146</v>
      </c>
      <c r="U189" s="76" t="s">
        <v>1155</v>
      </c>
      <c r="V189" s="77" t="s">
        <v>1156</v>
      </c>
      <c r="W189" s="78" t="s">
        <v>166</v>
      </c>
      <c r="X189" s="77" t="s">
        <v>923</v>
      </c>
      <c r="Y189" s="77" t="s">
        <v>923</v>
      </c>
      <c r="Z189" s="77" t="s">
        <v>146</v>
      </c>
      <c r="AA189" s="77"/>
      <c r="AB189" s="77" t="s">
        <v>91</v>
      </c>
      <c r="AC189" s="78"/>
      <c r="AD189" s="77" t="s">
        <v>121</v>
      </c>
      <c r="AE189" s="77" t="s">
        <v>904</v>
      </c>
      <c r="AF189" s="77" t="s">
        <v>525</v>
      </c>
      <c r="AG189" s="77" t="s">
        <v>96</v>
      </c>
      <c r="AH189" s="79" t="str">
        <f t="shared" si="13"/>
        <v>Jl. Raya Kraton  58-2/5-Kraton-Kraton-Pasuruan</v>
      </c>
      <c r="AI189" s="65"/>
    </row>
    <row r="190" spans="1:35" s="13" customFormat="1" ht="15" customHeight="1" x14ac:dyDescent="0.2">
      <c r="A190" s="66">
        <f t="shared" si="14"/>
        <v>184</v>
      </c>
      <c r="B190" s="67" t="s">
        <v>1157</v>
      </c>
      <c r="C190" s="68" t="s">
        <v>1158</v>
      </c>
      <c r="D190" s="51">
        <v>6</v>
      </c>
      <c r="E190" s="51">
        <v>4</v>
      </c>
      <c r="F190" s="51">
        <v>2</v>
      </c>
      <c r="G190" s="51" t="s">
        <v>9294</v>
      </c>
      <c r="H190" s="51">
        <v>1</v>
      </c>
      <c r="I190" s="52" t="s">
        <v>213</v>
      </c>
      <c r="J190" s="69">
        <v>36256</v>
      </c>
      <c r="K190" s="70" t="s">
        <v>82</v>
      </c>
      <c r="L190" s="71" t="s">
        <v>299</v>
      </c>
      <c r="M190" s="71">
        <v>3</v>
      </c>
      <c r="N190" s="72" t="s">
        <v>84</v>
      </c>
      <c r="O190" s="73" t="s">
        <v>153</v>
      </c>
      <c r="P190" s="74">
        <f t="shared" ca="1" si="10"/>
        <v>16</v>
      </c>
      <c r="Q190" s="75">
        <f t="shared" ca="1" si="11"/>
        <v>8</v>
      </c>
      <c r="R190" s="74">
        <f t="shared" ca="1" si="12"/>
        <v>36</v>
      </c>
      <c r="S190" s="76">
        <v>29368</v>
      </c>
      <c r="T190" s="77" t="s">
        <v>146</v>
      </c>
      <c r="U190" s="76" t="s">
        <v>1159</v>
      </c>
      <c r="V190" s="77" t="s">
        <v>1160</v>
      </c>
      <c r="W190" s="78" t="s">
        <v>166</v>
      </c>
      <c r="X190" s="77" t="s">
        <v>1161</v>
      </c>
      <c r="Y190" s="77" t="s">
        <v>391</v>
      </c>
      <c r="Z190" s="77" t="s">
        <v>146</v>
      </c>
      <c r="AA190" s="77"/>
      <c r="AB190" s="77" t="s">
        <v>91</v>
      </c>
      <c r="AC190" s="78"/>
      <c r="AD190" s="77" t="s">
        <v>121</v>
      </c>
      <c r="AE190" s="77" t="s">
        <v>324</v>
      </c>
      <c r="AF190" s="77" t="s">
        <v>385</v>
      </c>
      <c r="AG190" s="77" t="s">
        <v>96</v>
      </c>
      <c r="AH190" s="79" t="str">
        <f t="shared" si="13"/>
        <v>Jl. Gatot Subroto  38-2/5-Randusari-Gading Rejo-Pasuruan</v>
      </c>
      <c r="AI190" s="65"/>
    </row>
    <row r="191" spans="1:35" s="13" customFormat="1" ht="15" customHeight="1" x14ac:dyDescent="0.2">
      <c r="A191" s="66">
        <f t="shared" si="14"/>
        <v>185</v>
      </c>
      <c r="B191" s="67" t="s">
        <v>1162</v>
      </c>
      <c r="C191" s="68" t="s">
        <v>1163</v>
      </c>
      <c r="D191" s="51">
        <v>6</v>
      </c>
      <c r="E191" s="51">
        <v>4</v>
      </c>
      <c r="F191" s="51">
        <v>2</v>
      </c>
      <c r="G191" s="51">
        <v>6</v>
      </c>
      <c r="H191" s="51">
        <v>2</v>
      </c>
      <c r="I191" s="52" t="s">
        <v>213</v>
      </c>
      <c r="J191" s="69">
        <v>36256</v>
      </c>
      <c r="K191" s="70" t="s">
        <v>82</v>
      </c>
      <c r="L191" s="71" t="s">
        <v>299</v>
      </c>
      <c r="M191" s="71">
        <v>3</v>
      </c>
      <c r="N191" s="72" t="s">
        <v>116</v>
      </c>
      <c r="O191" s="73" t="s">
        <v>101</v>
      </c>
      <c r="P191" s="74">
        <f t="shared" ca="1" si="10"/>
        <v>16</v>
      </c>
      <c r="Q191" s="75">
        <f t="shared" ca="1" si="11"/>
        <v>8</v>
      </c>
      <c r="R191" s="74">
        <f t="shared" ca="1" si="12"/>
        <v>38</v>
      </c>
      <c r="S191" s="76">
        <v>28567</v>
      </c>
      <c r="T191" s="77" t="s">
        <v>146</v>
      </c>
      <c r="U191" s="76" t="s">
        <v>1164</v>
      </c>
      <c r="V191" s="77" t="s">
        <v>1165</v>
      </c>
      <c r="W191" s="78" t="s">
        <v>131</v>
      </c>
      <c r="X191" s="77" t="s">
        <v>1166</v>
      </c>
      <c r="Y191" s="77" t="s">
        <v>498</v>
      </c>
      <c r="Z191" s="77" t="s">
        <v>146</v>
      </c>
      <c r="AA191" s="77" t="s">
        <v>1165</v>
      </c>
      <c r="AB191" s="77" t="s">
        <v>91</v>
      </c>
      <c r="AC191" s="78"/>
      <c r="AD191" s="77" t="s">
        <v>121</v>
      </c>
      <c r="AE191" s="77" t="s">
        <v>317</v>
      </c>
      <c r="AF191" s="77" t="s">
        <v>178</v>
      </c>
      <c r="AG191" s="77" t="s">
        <v>96</v>
      </c>
      <c r="AH191" s="79" t="str">
        <f t="shared" si="13"/>
        <v>Jl. Raya Bakalan  3-4/1-Pagak-Beji-Pasuruan</v>
      </c>
      <c r="AI191" s="65"/>
    </row>
    <row r="192" spans="1:35" s="13" customFormat="1" ht="15" customHeight="1" x14ac:dyDescent="0.2">
      <c r="A192" s="66">
        <f t="shared" si="14"/>
        <v>186</v>
      </c>
      <c r="B192" s="67" t="s">
        <v>1167</v>
      </c>
      <c r="C192" s="68" t="s">
        <v>1168</v>
      </c>
      <c r="D192" s="51">
        <v>6</v>
      </c>
      <c r="E192" s="51">
        <v>4</v>
      </c>
      <c r="F192" s="51">
        <v>2</v>
      </c>
      <c r="G192" s="51" t="s">
        <v>9294</v>
      </c>
      <c r="H192" s="51">
        <v>1</v>
      </c>
      <c r="I192" s="52" t="s">
        <v>213</v>
      </c>
      <c r="J192" s="69">
        <v>36256</v>
      </c>
      <c r="K192" s="70" t="s">
        <v>82</v>
      </c>
      <c r="L192" s="71" t="s">
        <v>299</v>
      </c>
      <c r="M192" s="71">
        <v>3</v>
      </c>
      <c r="N192" s="72" t="s">
        <v>84</v>
      </c>
      <c r="O192" s="73" t="s">
        <v>153</v>
      </c>
      <c r="P192" s="74">
        <f t="shared" ca="1" si="10"/>
        <v>16</v>
      </c>
      <c r="Q192" s="75">
        <f t="shared" ca="1" si="11"/>
        <v>8</v>
      </c>
      <c r="R192" s="74">
        <f t="shared" ca="1" si="12"/>
        <v>37</v>
      </c>
      <c r="S192" s="76">
        <v>28876</v>
      </c>
      <c r="T192" s="77" t="s">
        <v>1169</v>
      </c>
      <c r="U192" s="76" t="s">
        <v>1170</v>
      </c>
      <c r="V192" s="77" t="s">
        <v>1171</v>
      </c>
      <c r="W192" s="78" t="s">
        <v>264</v>
      </c>
      <c r="X192" s="77" t="s">
        <v>745</v>
      </c>
      <c r="Y192" s="77" t="s">
        <v>91</v>
      </c>
      <c r="Z192" s="77" t="s">
        <v>146</v>
      </c>
      <c r="AA192" s="77"/>
      <c r="AB192" s="77" t="s">
        <v>91</v>
      </c>
      <c r="AC192" s="78" t="s">
        <v>1172</v>
      </c>
      <c r="AD192" s="77" t="s">
        <v>121</v>
      </c>
      <c r="AE192" s="77" t="s">
        <v>195</v>
      </c>
      <c r="AF192" s="77" t="s">
        <v>393</v>
      </c>
      <c r="AG192" s="77" t="s">
        <v>96</v>
      </c>
      <c r="AH192" s="79" t="str">
        <f t="shared" si="13"/>
        <v>Jl. Jagung Suprapto 4-2/1-Gempeng-Bangil-Pasuruan</v>
      </c>
      <c r="AI192" s="65"/>
    </row>
    <row r="193" spans="1:35" s="13" customFormat="1" ht="15" customHeight="1" x14ac:dyDescent="0.2">
      <c r="A193" s="66">
        <f t="shared" si="14"/>
        <v>187</v>
      </c>
      <c r="B193" s="67" t="s">
        <v>1173</v>
      </c>
      <c r="C193" s="68" t="s">
        <v>1174</v>
      </c>
      <c r="D193" s="51">
        <v>6</v>
      </c>
      <c r="E193" s="51">
        <v>4</v>
      </c>
      <c r="F193" s="51">
        <v>2</v>
      </c>
      <c r="G193" s="51" t="s">
        <v>9294</v>
      </c>
      <c r="H193" s="51">
        <v>1</v>
      </c>
      <c r="I193" s="52" t="s">
        <v>213</v>
      </c>
      <c r="J193" s="69">
        <v>36256</v>
      </c>
      <c r="K193" s="70" t="s">
        <v>82</v>
      </c>
      <c r="L193" s="71" t="s">
        <v>299</v>
      </c>
      <c r="M193" s="71">
        <v>3</v>
      </c>
      <c r="N193" s="72" t="s">
        <v>84</v>
      </c>
      <c r="O193" s="73" t="s">
        <v>153</v>
      </c>
      <c r="P193" s="74">
        <f t="shared" ca="1" si="10"/>
        <v>16</v>
      </c>
      <c r="Q193" s="75">
        <f t="shared" ca="1" si="11"/>
        <v>8</v>
      </c>
      <c r="R193" s="74">
        <f t="shared" ca="1" si="12"/>
        <v>36</v>
      </c>
      <c r="S193" s="76">
        <v>29288</v>
      </c>
      <c r="T193" s="77" t="s">
        <v>91</v>
      </c>
      <c r="U193" s="76" t="s">
        <v>1175</v>
      </c>
      <c r="V193" s="77" t="s">
        <v>968</v>
      </c>
      <c r="W193" s="78" t="s">
        <v>476</v>
      </c>
      <c r="X193" s="77" t="s">
        <v>645</v>
      </c>
      <c r="Y193" s="77" t="s">
        <v>91</v>
      </c>
      <c r="Z193" s="77" t="s">
        <v>146</v>
      </c>
      <c r="AA193" s="77"/>
      <c r="AB193" s="77" t="s">
        <v>91</v>
      </c>
      <c r="AC193" s="78" t="s">
        <v>1176</v>
      </c>
      <c r="AD193" s="77" t="s">
        <v>121</v>
      </c>
      <c r="AE193" s="77" t="s">
        <v>195</v>
      </c>
      <c r="AF193" s="77" t="s">
        <v>406</v>
      </c>
      <c r="AG193" s="77" t="s">
        <v>96</v>
      </c>
      <c r="AH193" s="79" t="str">
        <f t="shared" si="13"/>
        <v>Jl. Manggis-5/2-Dermo-Bangil-Pasuruan</v>
      </c>
      <c r="AI193" s="65"/>
    </row>
    <row r="194" spans="1:35" s="13" customFormat="1" ht="15" customHeight="1" x14ac:dyDescent="0.2">
      <c r="A194" s="66">
        <f t="shared" si="14"/>
        <v>188</v>
      </c>
      <c r="B194" s="67" t="s">
        <v>1177</v>
      </c>
      <c r="C194" s="68" t="s">
        <v>1178</v>
      </c>
      <c r="D194" s="51">
        <v>6</v>
      </c>
      <c r="E194" s="51">
        <v>2</v>
      </c>
      <c r="F194" s="51">
        <v>2</v>
      </c>
      <c r="G194" s="51">
        <v>2</v>
      </c>
      <c r="H194" s="51">
        <v>3</v>
      </c>
      <c r="I194" s="52" t="s">
        <v>181</v>
      </c>
      <c r="J194" s="69">
        <v>36256</v>
      </c>
      <c r="K194" s="70" t="s">
        <v>82</v>
      </c>
      <c r="L194" s="71" t="s">
        <v>299</v>
      </c>
      <c r="M194" s="71">
        <v>3</v>
      </c>
      <c r="N194" s="72" t="s">
        <v>116</v>
      </c>
      <c r="O194" s="73" t="s">
        <v>101</v>
      </c>
      <c r="P194" s="74">
        <f t="shared" ca="1" si="10"/>
        <v>16</v>
      </c>
      <c r="Q194" s="75">
        <f t="shared" ca="1" si="11"/>
        <v>8</v>
      </c>
      <c r="R194" s="74">
        <f t="shared" ca="1" si="12"/>
        <v>39</v>
      </c>
      <c r="S194" s="76">
        <v>28080</v>
      </c>
      <c r="T194" s="77" t="s">
        <v>91</v>
      </c>
      <c r="U194" s="76" t="s">
        <v>1179</v>
      </c>
      <c r="V194" s="77" t="s">
        <v>1180</v>
      </c>
      <c r="W194" s="78" t="s">
        <v>105</v>
      </c>
      <c r="X194" s="77" t="s">
        <v>645</v>
      </c>
      <c r="Y194" s="77" t="s">
        <v>91</v>
      </c>
      <c r="Z194" s="77" t="s">
        <v>146</v>
      </c>
      <c r="AA194" s="77" t="s">
        <v>1180</v>
      </c>
      <c r="AB194" s="77" t="s">
        <v>91</v>
      </c>
      <c r="AC194" s="78"/>
      <c r="AD194" s="77" t="s">
        <v>121</v>
      </c>
      <c r="AE194" s="77" t="s">
        <v>317</v>
      </c>
      <c r="AF194" s="77" t="s">
        <v>123</v>
      </c>
      <c r="AG194" s="77" t="s">
        <v>96</v>
      </c>
      <c r="AH194" s="79" t="str">
        <f t="shared" si="13"/>
        <v>Jl. R.A.Kartini-1/1-Dermo-Bangil-Pasuruan</v>
      </c>
      <c r="AI194" s="65"/>
    </row>
    <row r="195" spans="1:35" s="13" customFormat="1" ht="15" customHeight="1" x14ac:dyDescent="0.2">
      <c r="A195" s="66">
        <f t="shared" si="14"/>
        <v>189</v>
      </c>
      <c r="B195" s="67" t="s">
        <v>1181</v>
      </c>
      <c r="C195" s="68" t="s">
        <v>1182</v>
      </c>
      <c r="D195" s="51">
        <v>6</v>
      </c>
      <c r="E195" s="51">
        <v>2</v>
      </c>
      <c r="F195" s="51">
        <v>2</v>
      </c>
      <c r="G195" s="51">
        <v>4</v>
      </c>
      <c r="H195" s="51">
        <v>1</v>
      </c>
      <c r="I195" s="52" t="s">
        <v>181</v>
      </c>
      <c r="J195" s="69">
        <v>36256</v>
      </c>
      <c r="K195" s="70" t="s">
        <v>82</v>
      </c>
      <c r="L195" s="71" t="s">
        <v>299</v>
      </c>
      <c r="M195" s="71">
        <v>3</v>
      </c>
      <c r="N195" s="72" t="s">
        <v>84</v>
      </c>
      <c r="O195" s="73" t="s">
        <v>153</v>
      </c>
      <c r="P195" s="74">
        <f t="shared" ca="1" si="10"/>
        <v>16</v>
      </c>
      <c r="Q195" s="75">
        <f t="shared" ca="1" si="11"/>
        <v>8</v>
      </c>
      <c r="R195" s="74">
        <f t="shared" ca="1" si="12"/>
        <v>35</v>
      </c>
      <c r="S195" s="76">
        <v>29396</v>
      </c>
      <c r="T195" s="77" t="s">
        <v>146</v>
      </c>
      <c r="U195" s="76" t="s">
        <v>1183</v>
      </c>
      <c r="V195" s="77" t="s">
        <v>1184</v>
      </c>
      <c r="W195" s="78" t="s">
        <v>1043</v>
      </c>
      <c r="X195" s="77" t="s">
        <v>193</v>
      </c>
      <c r="Y195" s="77" t="s">
        <v>91</v>
      </c>
      <c r="Z195" s="77" t="s">
        <v>146</v>
      </c>
      <c r="AA195" s="77"/>
      <c r="AB195" s="77" t="s">
        <v>91</v>
      </c>
      <c r="AC195" s="78"/>
      <c r="AD195" s="77" t="s">
        <v>121</v>
      </c>
      <c r="AE195" s="77" t="s">
        <v>365</v>
      </c>
      <c r="AF195" s="77" t="s">
        <v>149</v>
      </c>
      <c r="AG195" s="77" t="s">
        <v>96</v>
      </c>
      <c r="AH195" s="79" t="str">
        <f t="shared" si="13"/>
        <v>Jl. Tengiri  VI / 557-7/3-Bendomungal-Bangil-Pasuruan</v>
      </c>
      <c r="AI195" s="65"/>
    </row>
    <row r="196" spans="1:35" s="13" customFormat="1" ht="15" customHeight="1" x14ac:dyDescent="0.2">
      <c r="A196" s="66">
        <f t="shared" si="14"/>
        <v>190</v>
      </c>
      <c r="B196" s="67" t="s">
        <v>1185</v>
      </c>
      <c r="C196" s="68" t="s">
        <v>1186</v>
      </c>
      <c r="D196" s="51">
        <v>6</v>
      </c>
      <c r="E196" s="51">
        <v>2</v>
      </c>
      <c r="F196" s="51">
        <v>2</v>
      </c>
      <c r="G196" s="51">
        <v>4</v>
      </c>
      <c r="H196" s="51">
        <v>2</v>
      </c>
      <c r="I196" s="52" t="s">
        <v>181</v>
      </c>
      <c r="J196" s="69">
        <v>36256</v>
      </c>
      <c r="K196" s="70" t="s">
        <v>82</v>
      </c>
      <c r="L196" s="71" t="s">
        <v>299</v>
      </c>
      <c r="M196" s="71">
        <v>3</v>
      </c>
      <c r="N196" s="72" t="s">
        <v>84</v>
      </c>
      <c r="O196" s="73" t="s">
        <v>101</v>
      </c>
      <c r="P196" s="74">
        <f t="shared" ca="1" si="10"/>
        <v>16</v>
      </c>
      <c r="Q196" s="75">
        <f t="shared" ca="1" si="11"/>
        <v>8</v>
      </c>
      <c r="R196" s="74">
        <f t="shared" ca="1" si="12"/>
        <v>37</v>
      </c>
      <c r="S196" s="76">
        <v>28901</v>
      </c>
      <c r="T196" s="77" t="s">
        <v>146</v>
      </c>
      <c r="U196" s="76" t="s">
        <v>1187</v>
      </c>
      <c r="V196" s="77" t="s">
        <v>1188</v>
      </c>
      <c r="W196" s="78" t="s">
        <v>227</v>
      </c>
      <c r="X196" s="77" t="s">
        <v>379</v>
      </c>
      <c r="Y196" s="77" t="s">
        <v>91</v>
      </c>
      <c r="Z196" s="77" t="s">
        <v>146</v>
      </c>
      <c r="AA196" s="77"/>
      <c r="AB196" s="77" t="s">
        <v>91</v>
      </c>
      <c r="AC196" s="78"/>
      <c r="AD196" s="77" t="s">
        <v>121</v>
      </c>
      <c r="AE196" s="77" t="s">
        <v>365</v>
      </c>
      <c r="AF196" s="77" t="s">
        <v>149</v>
      </c>
      <c r="AG196" s="77" t="s">
        <v>96</v>
      </c>
      <c r="AH196" s="79" t="str">
        <f t="shared" si="13"/>
        <v>Jl. Kolursari-1/2-Kolursari-Bangil-Pasuruan</v>
      </c>
      <c r="AI196" s="65"/>
    </row>
    <row r="197" spans="1:35" s="13" customFormat="1" ht="15" customHeight="1" x14ac:dyDescent="0.2">
      <c r="A197" s="66">
        <f t="shared" si="14"/>
        <v>191</v>
      </c>
      <c r="B197" s="67" t="s">
        <v>1189</v>
      </c>
      <c r="C197" s="68" t="s">
        <v>1190</v>
      </c>
      <c r="D197" s="51">
        <v>6</v>
      </c>
      <c r="E197" s="51">
        <v>2</v>
      </c>
      <c r="F197" s="51">
        <v>2</v>
      </c>
      <c r="G197" s="51">
        <v>4</v>
      </c>
      <c r="H197" s="51">
        <v>1</v>
      </c>
      <c r="I197" s="52" t="s">
        <v>181</v>
      </c>
      <c r="J197" s="69">
        <v>36262</v>
      </c>
      <c r="K197" s="70" t="s">
        <v>82</v>
      </c>
      <c r="L197" s="71" t="s">
        <v>139</v>
      </c>
      <c r="M197" s="71">
        <v>4</v>
      </c>
      <c r="N197" s="72" t="s">
        <v>116</v>
      </c>
      <c r="O197" s="73" t="s">
        <v>101</v>
      </c>
      <c r="P197" s="74">
        <f t="shared" ca="1" si="10"/>
        <v>16</v>
      </c>
      <c r="Q197" s="75">
        <f t="shared" ca="1" si="11"/>
        <v>8</v>
      </c>
      <c r="R197" s="74">
        <f t="shared" ca="1" si="12"/>
        <v>37</v>
      </c>
      <c r="S197" s="76">
        <v>28776</v>
      </c>
      <c r="T197" s="77" t="s">
        <v>146</v>
      </c>
      <c r="U197" s="76" t="s">
        <v>1191</v>
      </c>
      <c r="V197" s="77" t="s">
        <v>1192</v>
      </c>
      <c r="W197" s="78" t="s">
        <v>185</v>
      </c>
      <c r="X197" s="77" t="s">
        <v>384</v>
      </c>
      <c r="Y197" s="77" t="s">
        <v>91</v>
      </c>
      <c r="Z197" s="77" t="s">
        <v>146</v>
      </c>
      <c r="AA197" s="77" t="s">
        <v>1192</v>
      </c>
      <c r="AB197" s="77" t="s">
        <v>91</v>
      </c>
      <c r="AC197" s="78"/>
      <c r="AD197" s="77" t="s">
        <v>121</v>
      </c>
      <c r="AE197" s="80" t="s">
        <v>365</v>
      </c>
      <c r="AF197" s="77" t="s">
        <v>552</v>
      </c>
      <c r="AG197" s="77" t="s">
        <v>96</v>
      </c>
      <c r="AH197" s="79" t="str">
        <f t="shared" si="13"/>
        <v>Jl. RA. Kartini 4-3/2-Latek-Bangil-Pasuruan</v>
      </c>
      <c r="AI197" s="65"/>
    </row>
    <row r="198" spans="1:35" s="13" customFormat="1" ht="15" customHeight="1" x14ac:dyDescent="0.2">
      <c r="A198" s="66">
        <f t="shared" si="14"/>
        <v>192</v>
      </c>
      <c r="B198" s="67" t="s">
        <v>1193</v>
      </c>
      <c r="C198" s="68" t="s">
        <v>1194</v>
      </c>
      <c r="D198" s="51">
        <v>6</v>
      </c>
      <c r="E198" s="51">
        <v>4</v>
      </c>
      <c r="F198" s="51">
        <v>2</v>
      </c>
      <c r="G198" s="51" t="s">
        <v>9294</v>
      </c>
      <c r="H198" s="51">
        <v>1</v>
      </c>
      <c r="I198" s="52" t="s">
        <v>213</v>
      </c>
      <c r="J198" s="69">
        <v>36269</v>
      </c>
      <c r="K198" s="70" t="s">
        <v>82</v>
      </c>
      <c r="L198" s="71" t="s">
        <v>299</v>
      </c>
      <c r="M198" s="71">
        <v>3</v>
      </c>
      <c r="N198" s="72" t="s">
        <v>84</v>
      </c>
      <c r="O198" s="73" t="s">
        <v>101</v>
      </c>
      <c r="P198" s="74">
        <f t="shared" ca="1" si="10"/>
        <v>16</v>
      </c>
      <c r="Q198" s="75">
        <f t="shared" ca="1" si="11"/>
        <v>8</v>
      </c>
      <c r="R198" s="74">
        <f t="shared" ca="1" si="12"/>
        <v>38</v>
      </c>
      <c r="S198" s="76">
        <v>28628</v>
      </c>
      <c r="T198" s="77" t="s">
        <v>146</v>
      </c>
      <c r="U198" s="76" t="s">
        <v>1195</v>
      </c>
      <c r="V198" s="77" t="s">
        <v>1196</v>
      </c>
      <c r="W198" s="78" t="s">
        <v>119</v>
      </c>
      <c r="X198" s="77" t="s">
        <v>1166</v>
      </c>
      <c r="Y198" s="77" t="s">
        <v>498</v>
      </c>
      <c r="Z198" s="77" t="s">
        <v>146</v>
      </c>
      <c r="AA198" s="77"/>
      <c r="AB198" s="77" t="s">
        <v>91</v>
      </c>
      <c r="AC198" s="78"/>
      <c r="AD198" s="77" t="s">
        <v>121</v>
      </c>
      <c r="AE198" s="77" t="s">
        <v>1197</v>
      </c>
      <c r="AF198" s="77" t="s">
        <v>1198</v>
      </c>
      <c r="AG198" s="77" t="s">
        <v>96</v>
      </c>
      <c r="AH198" s="79" t="str">
        <f t="shared" si="13"/>
        <v>Ds. Pagak-2/2-Pagak-Beji-Pasuruan</v>
      </c>
      <c r="AI198" s="65"/>
    </row>
    <row r="199" spans="1:35" s="13" customFormat="1" ht="15" customHeight="1" x14ac:dyDescent="0.2">
      <c r="A199" s="66">
        <f t="shared" si="14"/>
        <v>193</v>
      </c>
      <c r="B199" s="67" t="s">
        <v>1199</v>
      </c>
      <c r="C199" s="68" t="s">
        <v>1200</v>
      </c>
      <c r="D199" s="51">
        <v>6</v>
      </c>
      <c r="E199" s="51">
        <v>4</v>
      </c>
      <c r="F199" s="51">
        <v>2</v>
      </c>
      <c r="G199" s="51" t="s">
        <v>9294</v>
      </c>
      <c r="H199" s="51">
        <v>1</v>
      </c>
      <c r="I199" s="52" t="s">
        <v>213</v>
      </c>
      <c r="J199" s="69">
        <v>36269</v>
      </c>
      <c r="K199" s="70" t="s">
        <v>82</v>
      </c>
      <c r="L199" s="71" t="s">
        <v>299</v>
      </c>
      <c r="M199" s="71">
        <v>3</v>
      </c>
      <c r="N199" s="72" t="s">
        <v>84</v>
      </c>
      <c r="O199" s="73" t="s">
        <v>153</v>
      </c>
      <c r="P199" s="74">
        <f t="shared" ref="P199:P262" ca="1" si="15">DATEDIF(J199,$J$2,"Y")</f>
        <v>16</v>
      </c>
      <c r="Q199" s="75">
        <f t="shared" ref="Q199:Q262" ca="1" si="16">DATEDIF(J199,$J$2,"ym")</f>
        <v>8</v>
      </c>
      <c r="R199" s="74">
        <f t="shared" ref="R199:R262" ca="1" si="17">IF(MONTH(S199)-MONTH($J$2)&gt;6,YEAR($J$2)-YEAR(S199)-1,IF(MONTH(S199)-MONTH($J$2)&lt;-6,YEAR($J$2)-YEAR(S199)+1,YEAR($J$2)-YEAR(S199)))</f>
        <v>36</v>
      </c>
      <c r="S199" s="76">
        <v>29081</v>
      </c>
      <c r="T199" s="77" t="s">
        <v>146</v>
      </c>
      <c r="U199" s="76" t="s">
        <v>1201</v>
      </c>
      <c r="V199" s="77" t="s">
        <v>1202</v>
      </c>
      <c r="W199" s="78" t="s">
        <v>105</v>
      </c>
      <c r="X199" s="77" t="s">
        <v>390</v>
      </c>
      <c r="Y199" s="77" t="s">
        <v>391</v>
      </c>
      <c r="Z199" s="77" t="s">
        <v>146</v>
      </c>
      <c r="AA199" s="77"/>
      <c r="AB199" s="77" t="s">
        <v>91</v>
      </c>
      <c r="AC199" s="78"/>
      <c r="AD199" s="77" t="s">
        <v>121</v>
      </c>
      <c r="AE199" s="77" t="s">
        <v>585</v>
      </c>
      <c r="AF199" s="77" t="s">
        <v>393</v>
      </c>
      <c r="AG199" s="77" t="s">
        <v>96</v>
      </c>
      <c r="AH199" s="79" t="str">
        <f t="shared" ref="AH199:AH262" si="18">V199&amp;"-"&amp;W199&amp;"-"&amp;X199&amp;"-"&amp;Y199&amp;"-"&amp;Z199</f>
        <v>Jl. Hasanudin  24 / 20-1/1-Karanganyar-Gading Rejo-Pasuruan</v>
      </c>
      <c r="AI199" s="65"/>
    </row>
    <row r="200" spans="1:35" s="13" customFormat="1" ht="15" customHeight="1" x14ac:dyDescent="0.2">
      <c r="A200" s="66">
        <f t="shared" ref="A200:A263" si="19">A199+1</f>
        <v>194</v>
      </c>
      <c r="B200" s="67" t="s">
        <v>1203</v>
      </c>
      <c r="C200" s="68" t="s">
        <v>1204</v>
      </c>
      <c r="D200" s="51">
        <v>6</v>
      </c>
      <c r="E200" s="51">
        <v>4</v>
      </c>
      <c r="F200" s="51">
        <v>2</v>
      </c>
      <c r="G200" s="51">
        <v>6</v>
      </c>
      <c r="H200" s="51">
        <v>2</v>
      </c>
      <c r="I200" s="52" t="s">
        <v>213</v>
      </c>
      <c r="J200" s="69">
        <v>36269</v>
      </c>
      <c r="K200" s="70" t="s">
        <v>82</v>
      </c>
      <c r="L200" s="71" t="s">
        <v>299</v>
      </c>
      <c r="M200" s="71">
        <v>3</v>
      </c>
      <c r="N200" s="72" t="s">
        <v>84</v>
      </c>
      <c r="O200" s="73" t="s">
        <v>101</v>
      </c>
      <c r="P200" s="74">
        <f t="shared" ca="1" si="15"/>
        <v>16</v>
      </c>
      <c r="Q200" s="75">
        <f t="shared" ca="1" si="16"/>
        <v>8</v>
      </c>
      <c r="R200" s="74">
        <f t="shared" ca="1" si="17"/>
        <v>38</v>
      </c>
      <c r="S200" s="76">
        <v>28551</v>
      </c>
      <c r="T200" s="77" t="s">
        <v>146</v>
      </c>
      <c r="U200" s="76" t="s">
        <v>1205</v>
      </c>
      <c r="V200" s="77" t="s">
        <v>1206</v>
      </c>
      <c r="W200" s="78" t="s">
        <v>1207</v>
      </c>
      <c r="X200" s="77" t="s">
        <v>353</v>
      </c>
      <c r="Y200" s="77" t="s">
        <v>353</v>
      </c>
      <c r="Z200" s="77" t="s">
        <v>146</v>
      </c>
      <c r="AA200" s="77"/>
      <c r="AB200" s="77" t="s">
        <v>91</v>
      </c>
      <c r="AC200" s="78"/>
      <c r="AD200" s="77" t="s">
        <v>121</v>
      </c>
      <c r="AE200" s="77" t="s">
        <v>436</v>
      </c>
      <c r="AF200" s="77" t="s">
        <v>149</v>
      </c>
      <c r="AG200" s="77" t="s">
        <v>96</v>
      </c>
      <c r="AH200" s="79" t="str">
        <f t="shared" si="18"/>
        <v>Jl. Pang.Sudirman VII / 6-7/14-Purworejo-Purworejo-Pasuruan</v>
      </c>
      <c r="AI200" s="65"/>
    </row>
    <row r="201" spans="1:35" s="13" customFormat="1" ht="15" customHeight="1" x14ac:dyDescent="0.2">
      <c r="A201" s="66">
        <f t="shared" si="19"/>
        <v>195</v>
      </c>
      <c r="B201" s="67" t="s">
        <v>1208</v>
      </c>
      <c r="C201" s="68" t="s">
        <v>1209</v>
      </c>
      <c r="D201" s="51">
        <v>6</v>
      </c>
      <c r="E201" s="51">
        <v>3</v>
      </c>
      <c r="F201" s="51">
        <v>3</v>
      </c>
      <c r="G201" s="51">
        <v>8</v>
      </c>
      <c r="H201" s="51">
        <v>1</v>
      </c>
      <c r="I201" s="52" t="s">
        <v>152</v>
      </c>
      <c r="J201" s="69">
        <v>36269</v>
      </c>
      <c r="K201" s="70" t="s">
        <v>82</v>
      </c>
      <c r="L201" s="71" t="s">
        <v>299</v>
      </c>
      <c r="M201" s="71">
        <v>3</v>
      </c>
      <c r="N201" s="72" t="s">
        <v>84</v>
      </c>
      <c r="O201" s="73" t="s">
        <v>101</v>
      </c>
      <c r="P201" s="74">
        <f t="shared" ca="1" si="15"/>
        <v>16</v>
      </c>
      <c r="Q201" s="75">
        <f t="shared" ca="1" si="16"/>
        <v>8</v>
      </c>
      <c r="R201" s="74">
        <f t="shared" ca="1" si="17"/>
        <v>37</v>
      </c>
      <c r="S201" s="76">
        <v>28862</v>
      </c>
      <c r="T201" s="77" t="s">
        <v>91</v>
      </c>
      <c r="U201" s="76" t="s">
        <v>1210</v>
      </c>
      <c r="V201" s="77" t="s">
        <v>1211</v>
      </c>
      <c r="W201" s="78" t="s">
        <v>315</v>
      </c>
      <c r="X201" s="77" t="s">
        <v>464</v>
      </c>
      <c r="Y201" s="77" t="s">
        <v>91</v>
      </c>
      <c r="Z201" s="77" t="s">
        <v>146</v>
      </c>
      <c r="AA201" s="77"/>
      <c r="AB201" s="77" t="s">
        <v>91</v>
      </c>
      <c r="AC201" s="78"/>
      <c r="AD201" s="77" t="s">
        <v>121</v>
      </c>
      <c r="AE201" s="77" t="s">
        <v>1212</v>
      </c>
      <c r="AF201" s="77" t="s">
        <v>149</v>
      </c>
      <c r="AG201" s="77" t="s">
        <v>96</v>
      </c>
      <c r="AH201" s="79" t="str">
        <f t="shared" si="18"/>
        <v>Jl. Pandean  III / 42-1/4-Kidul Dalem-Bangil-Pasuruan</v>
      </c>
      <c r="AI201" s="65"/>
    </row>
    <row r="202" spans="1:35" s="13" customFormat="1" ht="15" customHeight="1" x14ac:dyDescent="0.2">
      <c r="A202" s="66">
        <f t="shared" si="19"/>
        <v>196</v>
      </c>
      <c r="B202" s="67" t="s">
        <v>1213</v>
      </c>
      <c r="C202" s="68" t="s">
        <v>1214</v>
      </c>
      <c r="D202" s="51">
        <v>6</v>
      </c>
      <c r="E202" s="51">
        <v>2</v>
      </c>
      <c r="F202" s="51">
        <v>1</v>
      </c>
      <c r="G202" s="51">
        <v>1</v>
      </c>
      <c r="H202" s="51">
        <v>2</v>
      </c>
      <c r="I202" s="52" t="s">
        <v>181</v>
      </c>
      <c r="J202" s="69">
        <v>36272</v>
      </c>
      <c r="K202" s="70" t="s">
        <v>82</v>
      </c>
      <c r="L202" s="81" t="s">
        <v>139</v>
      </c>
      <c r="M202" s="71">
        <v>4</v>
      </c>
      <c r="N202" s="72" t="s">
        <v>116</v>
      </c>
      <c r="O202" s="73" t="s">
        <v>153</v>
      </c>
      <c r="P202" s="74">
        <f t="shared" ca="1" si="15"/>
        <v>16</v>
      </c>
      <c r="Q202" s="75">
        <f t="shared" ca="1" si="16"/>
        <v>8</v>
      </c>
      <c r="R202" s="74">
        <f t="shared" ca="1" si="17"/>
        <v>37</v>
      </c>
      <c r="S202" s="76">
        <v>28913</v>
      </c>
      <c r="T202" s="80" t="s">
        <v>146</v>
      </c>
      <c r="U202" s="76" t="s">
        <v>1215</v>
      </c>
      <c r="V202" s="80" t="s">
        <v>1216</v>
      </c>
      <c r="W202" s="78" t="s">
        <v>1217</v>
      </c>
      <c r="X202" s="77" t="s">
        <v>391</v>
      </c>
      <c r="Y202" s="80"/>
      <c r="Z202" s="77" t="s">
        <v>146</v>
      </c>
      <c r="AA202" s="80"/>
      <c r="AB202" s="77" t="s">
        <v>91</v>
      </c>
      <c r="AC202" s="78"/>
      <c r="AD202" s="77" t="s">
        <v>121</v>
      </c>
      <c r="AE202" s="80" t="s">
        <v>399</v>
      </c>
      <c r="AF202" s="80" t="s">
        <v>393</v>
      </c>
      <c r="AG202" s="80" t="s">
        <v>159</v>
      </c>
      <c r="AH202" s="79" t="str">
        <f t="shared" si="18"/>
        <v>Jl. Halmahera 16 / 26-4/7-Gading Rejo--Pasuruan</v>
      </c>
      <c r="AI202" s="65"/>
    </row>
    <row r="203" spans="1:35" s="13" customFormat="1" ht="15" customHeight="1" x14ac:dyDescent="0.2">
      <c r="A203" s="66">
        <f t="shared" si="19"/>
        <v>197</v>
      </c>
      <c r="B203" s="67" t="s">
        <v>1218</v>
      </c>
      <c r="C203" s="68" t="s">
        <v>1219</v>
      </c>
      <c r="D203" s="51">
        <v>5</v>
      </c>
      <c r="E203" s="51">
        <v>2</v>
      </c>
      <c r="F203" s="51">
        <v>1</v>
      </c>
      <c r="G203" s="51">
        <v>1</v>
      </c>
      <c r="H203" s="51">
        <v>1</v>
      </c>
      <c r="I203" s="52" t="s">
        <v>1220</v>
      </c>
      <c r="J203" s="69">
        <v>36297</v>
      </c>
      <c r="K203" s="70" t="s">
        <v>82</v>
      </c>
      <c r="L203" s="81" t="s">
        <v>9289</v>
      </c>
      <c r="M203" s="71">
        <v>14</v>
      </c>
      <c r="N203" s="72" t="s">
        <v>84</v>
      </c>
      <c r="O203" s="73" t="s">
        <v>101</v>
      </c>
      <c r="P203" s="74">
        <f t="shared" ca="1" si="15"/>
        <v>16</v>
      </c>
      <c r="Q203" s="75">
        <f t="shared" ca="1" si="16"/>
        <v>7</v>
      </c>
      <c r="R203" s="74">
        <f t="shared" ca="1" si="17"/>
        <v>43</v>
      </c>
      <c r="S203" s="76">
        <v>26810</v>
      </c>
      <c r="T203" s="77" t="s">
        <v>86</v>
      </c>
      <c r="U203" s="76" t="s">
        <v>1221</v>
      </c>
      <c r="V203" s="77" t="s">
        <v>1222</v>
      </c>
      <c r="W203" s="82" t="s">
        <v>264</v>
      </c>
      <c r="X203" s="77"/>
      <c r="Y203" s="77" t="s">
        <v>1223</v>
      </c>
      <c r="Z203" s="77" t="s">
        <v>90</v>
      </c>
      <c r="AA203" s="77"/>
      <c r="AB203" s="70" t="s">
        <v>145</v>
      </c>
      <c r="AC203" s="78" t="s">
        <v>1224</v>
      </c>
      <c r="AD203" s="77" t="s">
        <v>93</v>
      </c>
      <c r="AE203" s="77" t="s">
        <v>94</v>
      </c>
      <c r="AF203" s="77" t="s">
        <v>1225</v>
      </c>
      <c r="AG203" s="77" t="s">
        <v>96</v>
      </c>
      <c r="AH203" s="79" t="str">
        <f t="shared" si="18"/>
        <v>Ds. Pekarungan -2/1--Sukodono-Sidoarjo</v>
      </c>
      <c r="AI203" s="65"/>
    </row>
    <row r="204" spans="1:35" s="13" customFormat="1" ht="15" customHeight="1" x14ac:dyDescent="0.2">
      <c r="A204" s="66">
        <f t="shared" si="19"/>
        <v>198</v>
      </c>
      <c r="B204" s="67" t="s">
        <v>1226</v>
      </c>
      <c r="C204" s="68" t="s">
        <v>1227</v>
      </c>
      <c r="D204" s="51">
        <v>6</v>
      </c>
      <c r="E204" s="51">
        <v>3</v>
      </c>
      <c r="F204" s="51">
        <v>4</v>
      </c>
      <c r="G204" s="51">
        <v>1</v>
      </c>
      <c r="H204" s="51">
        <v>2</v>
      </c>
      <c r="I204" s="52" t="s">
        <v>152</v>
      </c>
      <c r="J204" s="69">
        <v>36325</v>
      </c>
      <c r="K204" s="70" t="s">
        <v>82</v>
      </c>
      <c r="L204" s="71" t="s">
        <v>299</v>
      </c>
      <c r="M204" s="71">
        <v>3</v>
      </c>
      <c r="N204" s="72" t="s">
        <v>84</v>
      </c>
      <c r="O204" s="73" t="s">
        <v>153</v>
      </c>
      <c r="P204" s="74">
        <f t="shared" ca="1" si="15"/>
        <v>16</v>
      </c>
      <c r="Q204" s="75">
        <f t="shared" ca="1" si="16"/>
        <v>6</v>
      </c>
      <c r="R204" s="74">
        <f t="shared" ca="1" si="17"/>
        <v>35</v>
      </c>
      <c r="S204" s="76">
        <v>29417</v>
      </c>
      <c r="T204" s="77" t="s">
        <v>146</v>
      </c>
      <c r="U204" s="76" t="s">
        <v>1228</v>
      </c>
      <c r="V204" s="77" t="s">
        <v>1229</v>
      </c>
      <c r="W204" s="78" t="s">
        <v>105</v>
      </c>
      <c r="X204" s="77" t="s">
        <v>837</v>
      </c>
      <c r="Y204" s="77" t="s">
        <v>1091</v>
      </c>
      <c r="Z204" s="77" t="s">
        <v>146</v>
      </c>
      <c r="AA204" s="77"/>
      <c r="AB204" s="77" t="s">
        <v>146</v>
      </c>
      <c r="AC204" s="78"/>
      <c r="AD204" s="77" t="s">
        <v>121</v>
      </c>
      <c r="AE204" s="77" t="s">
        <v>324</v>
      </c>
      <c r="AF204" s="77" t="s">
        <v>552</v>
      </c>
      <c r="AG204" s="77" t="s">
        <v>96</v>
      </c>
      <c r="AH204" s="79" t="str">
        <f t="shared" si="18"/>
        <v>JL. Penataan 3-1/1-Winongan-Gondang Wetan-Pasuruan</v>
      </c>
      <c r="AI204" s="65"/>
    </row>
    <row r="205" spans="1:35" s="13" customFormat="1" ht="15" customHeight="1" x14ac:dyDescent="0.2">
      <c r="A205" s="66">
        <f t="shared" si="19"/>
        <v>199</v>
      </c>
      <c r="B205" s="67" t="s">
        <v>1230</v>
      </c>
      <c r="C205" s="68" t="s">
        <v>1231</v>
      </c>
      <c r="D205" s="51">
        <v>5</v>
      </c>
      <c r="E205" s="51">
        <v>4</v>
      </c>
      <c r="F205" s="51">
        <v>1</v>
      </c>
      <c r="G205" s="51">
        <v>1</v>
      </c>
      <c r="H205" s="51">
        <v>1</v>
      </c>
      <c r="I205" s="52" t="s">
        <v>327</v>
      </c>
      <c r="J205" s="69">
        <v>36332</v>
      </c>
      <c r="K205" s="70" t="s">
        <v>82</v>
      </c>
      <c r="L205" s="81" t="s">
        <v>9287</v>
      </c>
      <c r="M205" s="71">
        <v>11</v>
      </c>
      <c r="N205" s="72" t="s">
        <v>116</v>
      </c>
      <c r="O205" s="73" t="s">
        <v>101</v>
      </c>
      <c r="P205" s="74">
        <f t="shared" ca="1" si="15"/>
        <v>16</v>
      </c>
      <c r="Q205" s="75">
        <f t="shared" ca="1" si="16"/>
        <v>6</v>
      </c>
      <c r="R205" s="74">
        <f t="shared" ca="1" si="17"/>
        <v>42</v>
      </c>
      <c r="S205" s="76">
        <v>26908</v>
      </c>
      <c r="T205" s="77" t="s">
        <v>1232</v>
      </c>
      <c r="U205" s="76" t="s">
        <v>1233</v>
      </c>
      <c r="V205" s="77" t="s">
        <v>1234</v>
      </c>
      <c r="W205" s="78"/>
      <c r="X205" s="77"/>
      <c r="Y205" s="77"/>
      <c r="Z205" s="77" t="s">
        <v>163</v>
      </c>
      <c r="AA205" s="77"/>
      <c r="AB205" s="77" t="s">
        <v>91</v>
      </c>
      <c r="AC205" s="78"/>
      <c r="AD205" s="77" t="s">
        <v>93</v>
      </c>
      <c r="AE205" s="77" t="s">
        <v>1235</v>
      </c>
      <c r="AF205" s="77" t="s">
        <v>1236</v>
      </c>
      <c r="AG205" s="77" t="s">
        <v>96</v>
      </c>
      <c r="AH205" s="79" t="str">
        <f t="shared" si="18"/>
        <v>Jl. MT.Haryono,gg.Braw.VI / 102-C----Malang</v>
      </c>
      <c r="AI205" s="65"/>
    </row>
    <row r="206" spans="1:35" s="13" customFormat="1" ht="15" customHeight="1" x14ac:dyDescent="0.2">
      <c r="A206" s="66">
        <f t="shared" si="19"/>
        <v>200</v>
      </c>
      <c r="B206" s="67" t="s">
        <v>1237</v>
      </c>
      <c r="C206" s="68" t="s">
        <v>1238</v>
      </c>
      <c r="D206" s="51">
        <v>4</v>
      </c>
      <c r="E206" s="51">
        <v>3</v>
      </c>
      <c r="F206" s="51">
        <v>1</v>
      </c>
      <c r="G206" s="51">
        <v>1</v>
      </c>
      <c r="H206" s="51">
        <v>1</v>
      </c>
      <c r="I206" s="52" t="s">
        <v>114</v>
      </c>
      <c r="J206" s="69">
        <v>36332</v>
      </c>
      <c r="K206" s="70" t="s">
        <v>82</v>
      </c>
      <c r="L206" s="81" t="s">
        <v>9284</v>
      </c>
      <c r="M206" s="71">
        <v>7</v>
      </c>
      <c r="N206" s="72" t="s">
        <v>116</v>
      </c>
      <c r="O206" s="73" t="s">
        <v>101</v>
      </c>
      <c r="P206" s="74">
        <f t="shared" ca="1" si="15"/>
        <v>16</v>
      </c>
      <c r="Q206" s="75">
        <f t="shared" ca="1" si="16"/>
        <v>6</v>
      </c>
      <c r="R206" s="74">
        <f t="shared" ca="1" si="17"/>
        <v>43</v>
      </c>
      <c r="S206" s="76">
        <v>26488</v>
      </c>
      <c r="T206" s="77" t="s">
        <v>146</v>
      </c>
      <c r="U206" s="76" t="s">
        <v>1239</v>
      </c>
      <c r="V206" s="77" t="s">
        <v>1240</v>
      </c>
      <c r="W206" s="78"/>
      <c r="X206" s="77"/>
      <c r="Y206" s="77"/>
      <c r="Z206" s="77" t="s">
        <v>146</v>
      </c>
      <c r="AA206" s="77"/>
      <c r="AB206" s="77" t="s">
        <v>91</v>
      </c>
      <c r="AC206" s="78" t="s">
        <v>1241</v>
      </c>
      <c r="AD206" s="77" t="s">
        <v>93</v>
      </c>
      <c r="AE206" s="77" t="s">
        <v>1242</v>
      </c>
      <c r="AF206" s="77" t="s">
        <v>1236</v>
      </c>
      <c r="AG206" s="77" t="s">
        <v>96</v>
      </c>
      <c r="AH206" s="79" t="str">
        <f t="shared" si="18"/>
        <v>Jl. Slagah 12----Pasuruan</v>
      </c>
      <c r="AI206" s="65"/>
    </row>
    <row r="207" spans="1:35" s="13" customFormat="1" ht="15" customHeight="1" x14ac:dyDescent="0.2">
      <c r="A207" s="66">
        <f t="shared" si="19"/>
        <v>201</v>
      </c>
      <c r="B207" s="67" t="s">
        <v>1243</v>
      </c>
      <c r="C207" s="68" t="s">
        <v>1244</v>
      </c>
      <c r="D207" s="51">
        <v>6</v>
      </c>
      <c r="E207" s="51">
        <v>3</v>
      </c>
      <c r="F207" s="51">
        <v>2</v>
      </c>
      <c r="G207" s="51">
        <v>1</v>
      </c>
      <c r="H207" s="51">
        <v>1</v>
      </c>
      <c r="I207" s="52" t="s">
        <v>152</v>
      </c>
      <c r="J207" s="69">
        <v>36353</v>
      </c>
      <c r="K207" s="70" t="s">
        <v>82</v>
      </c>
      <c r="L207" s="71" t="s">
        <v>299</v>
      </c>
      <c r="M207" s="71">
        <v>3</v>
      </c>
      <c r="N207" s="72" t="s">
        <v>116</v>
      </c>
      <c r="O207" s="73" t="s">
        <v>140</v>
      </c>
      <c r="P207" s="74">
        <f t="shared" ca="1" si="15"/>
        <v>16</v>
      </c>
      <c r="Q207" s="75">
        <f t="shared" ca="1" si="16"/>
        <v>5</v>
      </c>
      <c r="R207" s="74">
        <f t="shared" ca="1" si="17"/>
        <v>38</v>
      </c>
      <c r="S207" s="76">
        <v>28434</v>
      </c>
      <c r="T207" s="77" t="s">
        <v>146</v>
      </c>
      <c r="U207" s="76" t="s">
        <v>1245</v>
      </c>
      <c r="V207" s="77" t="s">
        <v>1246</v>
      </c>
      <c r="W207" s="78"/>
      <c r="X207" s="77" t="s">
        <v>535</v>
      </c>
      <c r="Y207" s="77" t="s">
        <v>91</v>
      </c>
      <c r="Z207" s="77" t="s">
        <v>146</v>
      </c>
      <c r="AA207" s="77" t="s">
        <v>1246</v>
      </c>
      <c r="AB207" s="77" t="s">
        <v>91</v>
      </c>
      <c r="AC207" s="78"/>
      <c r="AD207" s="77" t="s">
        <v>121</v>
      </c>
      <c r="AE207" s="77" t="s">
        <v>1247</v>
      </c>
      <c r="AF207" s="77" t="s">
        <v>136</v>
      </c>
      <c r="AG207" s="77" t="s">
        <v>96</v>
      </c>
      <c r="AH207" s="79" t="str">
        <f t="shared" si="18"/>
        <v>Jl. Musing 637--Kauman-Bangil-Pasuruan</v>
      </c>
      <c r="AI207" s="65"/>
    </row>
    <row r="208" spans="1:35" s="13" customFormat="1" ht="15" customHeight="1" x14ac:dyDescent="0.2">
      <c r="A208" s="66">
        <f t="shared" si="19"/>
        <v>202</v>
      </c>
      <c r="B208" s="67" t="s">
        <v>1248</v>
      </c>
      <c r="C208" s="68" t="s">
        <v>1249</v>
      </c>
      <c r="D208" s="51">
        <v>5</v>
      </c>
      <c r="E208" s="51">
        <v>3</v>
      </c>
      <c r="F208" s="51">
        <v>1</v>
      </c>
      <c r="G208" s="51">
        <v>1</v>
      </c>
      <c r="H208" s="51">
        <v>2</v>
      </c>
      <c r="I208" s="52" t="s">
        <v>252</v>
      </c>
      <c r="J208" s="69">
        <v>36353</v>
      </c>
      <c r="K208" s="70" t="s">
        <v>82</v>
      </c>
      <c r="L208" s="81" t="s">
        <v>139</v>
      </c>
      <c r="M208" s="71">
        <v>4</v>
      </c>
      <c r="N208" s="72" t="s">
        <v>116</v>
      </c>
      <c r="O208" s="73" t="s">
        <v>101</v>
      </c>
      <c r="P208" s="74">
        <f t="shared" ca="1" si="15"/>
        <v>16</v>
      </c>
      <c r="Q208" s="75">
        <f t="shared" ca="1" si="16"/>
        <v>5</v>
      </c>
      <c r="R208" s="74">
        <f t="shared" ca="1" si="17"/>
        <v>37</v>
      </c>
      <c r="S208" s="76">
        <v>28688</v>
      </c>
      <c r="T208" s="77" t="s">
        <v>146</v>
      </c>
      <c r="U208" s="76" t="s">
        <v>1250</v>
      </c>
      <c r="V208" s="77" t="s">
        <v>1251</v>
      </c>
      <c r="W208" s="78" t="s">
        <v>723</v>
      </c>
      <c r="X208" s="77" t="s">
        <v>963</v>
      </c>
      <c r="Y208" s="77" t="s">
        <v>923</v>
      </c>
      <c r="Z208" s="77" t="s">
        <v>146</v>
      </c>
      <c r="AA208" s="77"/>
      <c r="AB208" s="77" t="s">
        <v>91</v>
      </c>
      <c r="AC208" s="78"/>
      <c r="AD208" s="77" t="s">
        <v>121</v>
      </c>
      <c r="AE208" s="77" t="s">
        <v>904</v>
      </c>
      <c r="AF208" s="77" t="s">
        <v>525</v>
      </c>
      <c r="AG208" s="77" t="s">
        <v>96</v>
      </c>
      <c r="AH208" s="79" t="str">
        <f t="shared" si="18"/>
        <v>Ds.Tambakrejo  107-4/2-Tambakrejo-Kraton-Pasuruan</v>
      </c>
      <c r="AI208" s="65"/>
    </row>
    <row r="209" spans="1:35" s="13" customFormat="1" ht="15" customHeight="1" x14ac:dyDescent="0.2">
      <c r="A209" s="66">
        <f t="shared" si="19"/>
        <v>203</v>
      </c>
      <c r="B209" s="67" t="s">
        <v>1252</v>
      </c>
      <c r="C209" s="68" t="s">
        <v>1253</v>
      </c>
      <c r="D209" s="51">
        <v>6</v>
      </c>
      <c r="E209" s="51">
        <v>3</v>
      </c>
      <c r="F209" s="51">
        <v>4</v>
      </c>
      <c r="G209" s="51">
        <v>1</v>
      </c>
      <c r="H209" s="51">
        <v>2</v>
      </c>
      <c r="I209" s="52" t="s">
        <v>152</v>
      </c>
      <c r="J209" s="69">
        <v>36353</v>
      </c>
      <c r="K209" s="70" t="s">
        <v>82</v>
      </c>
      <c r="L209" s="81" t="s">
        <v>139</v>
      </c>
      <c r="M209" s="71">
        <v>4</v>
      </c>
      <c r="N209" s="72" t="s">
        <v>116</v>
      </c>
      <c r="O209" s="73" t="s">
        <v>101</v>
      </c>
      <c r="P209" s="74">
        <f t="shared" ca="1" si="15"/>
        <v>16</v>
      </c>
      <c r="Q209" s="75">
        <f t="shared" ca="1" si="16"/>
        <v>5</v>
      </c>
      <c r="R209" s="74">
        <f t="shared" ca="1" si="17"/>
        <v>39</v>
      </c>
      <c r="S209" s="76">
        <v>28133</v>
      </c>
      <c r="T209" s="77" t="s">
        <v>146</v>
      </c>
      <c r="U209" s="76" t="s">
        <v>1254</v>
      </c>
      <c r="V209" s="77" t="s">
        <v>1255</v>
      </c>
      <c r="W209" s="78" t="s">
        <v>209</v>
      </c>
      <c r="X209" s="77" t="s">
        <v>398</v>
      </c>
      <c r="Y209" s="77" t="s">
        <v>353</v>
      </c>
      <c r="Z209" s="77" t="s">
        <v>146</v>
      </c>
      <c r="AA209" s="77"/>
      <c r="AB209" s="77" t="s">
        <v>91</v>
      </c>
      <c r="AC209" s="78" t="s">
        <v>633</v>
      </c>
      <c r="AD209" s="77" t="s">
        <v>121</v>
      </c>
      <c r="AE209" s="77" t="s">
        <v>477</v>
      </c>
      <c r="AF209" s="77" t="s">
        <v>136</v>
      </c>
      <c r="AG209" s="77" t="s">
        <v>96</v>
      </c>
      <c r="AH209" s="79" t="str">
        <f t="shared" si="18"/>
        <v>Jl. Dewi Sartika VA / 247-1/3-Bangilan-Purworejo-Pasuruan</v>
      </c>
      <c r="AI209" s="65"/>
    </row>
    <row r="210" spans="1:35" s="13" customFormat="1" ht="15" customHeight="1" x14ac:dyDescent="0.2">
      <c r="A210" s="66">
        <f t="shared" si="19"/>
        <v>204</v>
      </c>
      <c r="B210" s="67" t="s">
        <v>1256</v>
      </c>
      <c r="C210" s="68" t="s">
        <v>1257</v>
      </c>
      <c r="D210" s="51">
        <v>6</v>
      </c>
      <c r="E210" s="51">
        <v>2</v>
      </c>
      <c r="F210" s="51">
        <v>5</v>
      </c>
      <c r="G210" s="51">
        <v>2</v>
      </c>
      <c r="H210" s="51">
        <v>3</v>
      </c>
      <c r="I210" s="52" t="s">
        <v>181</v>
      </c>
      <c r="J210" s="69">
        <v>36353</v>
      </c>
      <c r="K210" s="70" t="s">
        <v>82</v>
      </c>
      <c r="L210" s="71" t="s">
        <v>139</v>
      </c>
      <c r="M210" s="71">
        <v>4</v>
      </c>
      <c r="N210" s="72" t="s">
        <v>116</v>
      </c>
      <c r="O210" s="73" t="s">
        <v>101</v>
      </c>
      <c r="P210" s="74">
        <f t="shared" ca="1" si="15"/>
        <v>16</v>
      </c>
      <c r="Q210" s="75">
        <f t="shared" ca="1" si="16"/>
        <v>5</v>
      </c>
      <c r="R210" s="74">
        <f t="shared" ca="1" si="17"/>
        <v>37</v>
      </c>
      <c r="S210" s="76">
        <v>28877</v>
      </c>
      <c r="T210" s="77" t="s">
        <v>146</v>
      </c>
      <c r="U210" s="76" t="s">
        <v>1258</v>
      </c>
      <c r="V210" s="77" t="s">
        <v>1259</v>
      </c>
      <c r="W210" s="78" t="s">
        <v>209</v>
      </c>
      <c r="X210" s="77" t="s">
        <v>509</v>
      </c>
      <c r="Y210" s="77" t="s">
        <v>510</v>
      </c>
      <c r="Z210" s="77" t="s">
        <v>146</v>
      </c>
      <c r="AA210" s="77"/>
      <c r="AB210" s="77" t="s">
        <v>146</v>
      </c>
      <c r="AC210" s="78"/>
      <c r="AD210" s="77" t="s">
        <v>121</v>
      </c>
      <c r="AE210" s="77" t="s">
        <v>904</v>
      </c>
      <c r="AF210" s="77" t="s">
        <v>905</v>
      </c>
      <c r="AG210" s="77" t="s">
        <v>96</v>
      </c>
      <c r="AH210" s="79" t="str">
        <f t="shared" si="18"/>
        <v>Ds. Pleret-1/3-Pleret-Pohjentrek-Pasuruan</v>
      </c>
      <c r="AI210" s="65"/>
    </row>
    <row r="211" spans="1:35" s="13" customFormat="1" ht="15" customHeight="1" x14ac:dyDescent="0.2">
      <c r="A211" s="66">
        <f t="shared" si="19"/>
        <v>205</v>
      </c>
      <c r="B211" s="67" t="s">
        <v>1260</v>
      </c>
      <c r="C211" s="68" t="s">
        <v>1261</v>
      </c>
      <c r="D211" s="51">
        <v>6</v>
      </c>
      <c r="E211" s="51">
        <v>3</v>
      </c>
      <c r="F211" s="51">
        <v>4</v>
      </c>
      <c r="G211" s="51">
        <v>7</v>
      </c>
      <c r="H211" s="51">
        <v>3</v>
      </c>
      <c r="I211" s="52" t="s">
        <v>152</v>
      </c>
      <c r="J211" s="69">
        <v>36381</v>
      </c>
      <c r="K211" s="70" t="s">
        <v>82</v>
      </c>
      <c r="L211" s="71" t="s">
        <v>299</v>
      </c>
      <c r="M211" s="71">
        <v>3</v>
      </c>
      <c r="N211" s="72" t="s">
        <v>84</v>
      </c>
      <c r="O211" s="73" t="s">
        <v>206</v>
      </c>
      <c r="P211" s="74">
        <f t="shared" ca="1" si="15"/>
        <v>16</v>
      </c>
      <c r="Q211" s="75">
        <f t="shared" ca="1" si="16"/>
        <v>4</v>
      </c>
      <c r="R211" s="74">
        <f t="shared" ca="1" si="17"/>
        <v>36</v>
      </c>
      <c r="S211" s="76">
        <v>29315</v>
      </c>
      <c r="T211" s="77" t="s">
        <v>146</v>
      </c>
      <c r="U211" s="76" t="s">
        <v>1262</v>
      </c>
      <c r="V211" s="77" t="s">
        <v>1263</v>
      </c>
      <c r="W211" s="78" t="s">
        <v>144</v>
      </c>
      <c r="X211" s="77" t="s">
        <v>1264</v>
      </c>
      <c r="Y211" s="77" t="s">
        <v>391</v>
      </c>
      <c r="Z211" s="77" t="s">
        <v>146</v>
      </c>
      <c r="AA211" s="77"/>
      <c r="AB211" s="77" t="s">
        <v>146</v>
      </c>
      <c r="AC211" s="78"/>
      <c r="AD211" s="77" t="s">
        <v>121</v>
      </c>
      <c r="AE211" s="77" t="s">
        <v>324</v>
      </c>
      <c r="AF211" s="77" t="s">
        <v>413</v>
      </c>
      <c r="AG211" s="77" t="s">
        <v>96</v>
      </c>
      <c r="AH211" s="79" t="str">
        <f t="shared" si="18"/>
        <v>Ds. Petahunan 3-2/3-Petahunan-Gading Rejo-Pasuruan</v>
      </c>
      <c r="AI211" s="65"/>
    </row>
    <row r="212" spans="1:35" s="13" customFormat="1" ht="15" customHeight="1" x14ac:dyDescent="0.2">
      <c r="A212" s="66">
        <f t="shared" si="19"/>
        <v>206</v>
      </c>
      <c r="B212" s="67" t="s">
        <v>1265</v>
      </c>
      <c r="C212" s="68" t="s">
        <v>1266</v>
      </c>
      <c r="D212" s="51">
        <v>6</v>
      </c>
      <c r="E212" s="51">
        <v>2</v>
      </c>
      <c r="F212" s="51">
        <v>2</v>
      </c>
      <c r="G212" s="51">
        <v>5</v>
      </c>
      <c r="H212" s="51">
        <v>3</v>
      </c>
      <c r="I212" s="52" t="s">
        <v>181</v>
      </c>
      <c r="J212" s="69">
        <v>36381</v>
      </c>
      <c r="K212" s="70" t="s">
        <v>82</v>
      </c>
      <c r="L212" s="71" t="s">
        <v>299</v>
      </c>
      <c r="M212" s="71">
        <v>3</v>
      </c>
      <c r="N212" s="72" t="s">
        <v>116</v>
      </c>
      <c r="O212" s="73" t="s">
        <v>206</v>
      </c>
      <c r="P212" s="74">
        <f t="shared" ca="1" si="15"/>
        <v>16</v>
      </c>
      <c r="Q212" s="75">
        <f t="shared" ca="1" si="16"/>
        <v>4</v>
      </c>
      <c r="R212" s="74">
        <f t="shared" ca="1" si="17"/>
        <v>35</v>
      </c>
      <c r="S212" s="76">
        <v>29465</v>
      </c>
      <c r="T212" s="77" t="s">
        <v>146</v>
      </c>
      <c r="U212" s="76" t="s">
        <v>1267</v>
      </c>
      <c r="V212" s="77" t="s">
        <v>1268</v>
      </c>
      <c r="W212" s="78" t="s">
        <v>370</v>
      </c>
      <c r="X212" s="77" t="s">
        <v>364</v>
      </c>
      <c r="Y212" s="77" t="s">
        <v>276</v>
      </c>
      <c r="Z212" s="77" t="s">
        <v>146</v>
      </c>
      <c r="AA212" s="77"/>
      <c r="AB212" s="77" t="s">
        <v>91</v>
      </c>
      <c r="AC212" s="78"/>
      <c r="AD212" s="77" t="s">
        <v>121</v>
      </c>
      <c r="AE212" s="77" t="s">
        <v>579</v>
      </c>
      <c r="AF212" s="77" t="s">
        <v>905</v>
      </c>
      <c r="AG212" s="77" t="s">
        <v>96</v>
      </c>
      <c r="AH212" s="79" t="str">
        <f t="shared" si="18"/>
        <v>Ds. Pekoren-1/5-Pekoren-Rembang-Pasuruan</v>
      </c>
      <c r="AI212" s="65"/>
    </row>
    <row r="213" spans="1:35" s="13" customFormat="1" ht="15" customHeight="1" x14ac:dyDescent="0.2">
      <c r="A213" s="66">
        <f t="shared" si="19"/>
        <v>207</v>
      </c>
      <c r="B213" s="67" t="s">
        <v>1269</v>
      </c>
      <c r="C213" s="68" t="s">
        <v>1270</v>
      </c>
      <c r="D213" s="51">
        <v>6</v>
      </c>
      <c r="E213" s="51">
        <v>3</v>
      </c>
      <c r="F213" s="51">
        <v>4</v>
      </c>
      <c r="G213" s="51">
        <v>1</v>
      </c>
      <c r="H213" s="51">
        <v>3</v>
      </c>
      <c r="I213" s="52" t="s">
        <v>152</v>
      </c>
      <c r="J213" s="69">
        <v>36404</v>
      </c>
      <c r="K213" s="70" t="s">
        <v>82</v>
      </c>
      <c r="L213" s="71" t="s">
        <v>299</v>
      </c>
      <c r="M213" s="71">
        <v>3</v>
      </c>
      <c r="N213" s="72" t="s">
        <v>116</v>
      </c>
      <c r="O213" s="73" t="s">
        <v>140</v>
      </c>
      <c r="P213" s="74">
        <f t="shared" ca="1" si="15"/>
        <v>16</v>
      </c>
      <c r="Q213" s="75">
        <f t="shared" ca="1" si="16"/>
        <v>3</v>
      </c>
      <c r="R213" s="74">
        <f t="shared" ca="1" si="17"/>
        <v>37</v>
      </c>
      <c r="S213" s="76">
        <v>28723</v>
      </c>
      <c r="T213" s="77" t="s">
        <v>146</v>
      </c>
      <c r="U213" s="76" t="s">
        <v>1271</v>
      </c>
      <c r="V213" s="77" t="s">
        <v>1272</v>
      </c>
      <c r="W213" s="78" t="s">
        <v>174</v>
      </c>
      <c r="X213" s="77" t="s">
        <v>1273</v>
      </c>
      <c r="Y213" s="77" t="s">
        <v>358</v>
      </c>
      <c r="Z213" s="77" t="s">
        <v>146</v>
      </c>
      <c r="AA213" s="77"/>
      <c r="AB213" s="77" t="s">
        <v>91</v>
      </c>
      <c r="AC213" s="78" t="s">
        <v>1274</v>
      </c>
      <c r="AD213" s="77" t="s">
        <v>121</v>
      </c>
      <c r="AE213" s="77" t="s">
        <v>440</v>
      </c>
      <c r="AF213" s="77" t="s">
        <v>393</v>
      </c>
      <c r="AG213" s="77" t="s">
        <v>96</v>
      </c>
      <c r="AH213" s="79" t="str">
        <f t="shared" si="18"/>
        <v>Jl. MT.Haryono IV / 37-6/2-Mandaran Rejo-Bugul Kidul-Pasuruan</v>
      </c>
      <c r="AI213" s="65"/>
    </row>
    <row r="214" spans="1:35" s="13" customFormat="1" ht="15" customHeight="1" x14ac:dyDescent="0.2">
      <c r="A214" s="66">
        <f t="shared" si="19"/>
        <v>208</v>
      </c>
      <c r="B214" s="67" t="s">
        <v>1275</v>
      </c>
      <c r="C214" s="68" t="s">
        <v>1276</v>
      </c>
      <c r="D214" s="51">
        <v>6</v>
      </c>
      <c r="E214" s="51">
        <v>6</v>
      </c>
      <c r="F214" s="51">
        <v>1</v>
      </c>
      <c r="G214" s="51">
        <v>2</v>
      </c>
      <c r="H214" s="51">
        <v>5</v>
      </c>
      <c r="I214" s="52" t="s">
        <v>99</v>
      </c>
      <c r="J214" s="69">
        <v>36404</v>
      </c>
      <c r="K214" s="70" t="s">
        <v>82</v>
      </c>
      <c r="L214" s="71" t="s">
        <v>299</v>
      </c>
      <c r="M214" s="71">
        <v>3</v>
      </c>
      <c r="N214" s="72" t="s">
        <v>116</v>
      </c>
      <c r="O214" s="73" t="s">
        <v>206</v>
      </c>
      <c r="P214" s="74">
        <f t="shared" ca="1" si="15"/>
        <v>16</v>
      </c>
      <c r="Q214" s="75">
        <f t="shared" ca="1" si="16"/>
        <v>3</v>
      </c>
      <c r="R214" s="74">
        <f t="shared" ca="1" si="17"/>
        <v>36</v>
      </c>
      <c r="S214" s="76">
        <v>29218</v>
      </c>
      <c r="T214" s="77" t="s">
        <v>146</v>
      </c>
      <c r="U214" s="76" t="s">
        <v>1277</v>
      </c>
      <c r="V214" s="77" t="s">
        <v>1278</v>
      </c>
      <c r="W214" s="78" t="s">
        <v>605</v>
      </c>
      <c r="X214" s="77" t="s">
        <v>364</v>
      </c>
      <c r="Y214" s="77" t="s">
        <v>276</v>
      </c>
      <c r="Z214" s="77" t="s">
        <v>146</v>
      </c>
      <c r="AA214" s="77"/>
      <c r="AB214" s="77" t="s">
        <v>91</v>
      </c>
      <c r="AC214" s="78"/>
      <c r="AD214" s="77" t="s">
        <v>121</v>
      </c>
      <c r="AE214" s="77" t="s">
        <v>579</v>
      </c>
      <c r="AF214" s="77" t="s">
        <v>525</v>
      </c>
      <c r="AG214" s="77" t="s">
        <v>96</v>
      </c>
      <c r="AH214" s="79" t="str">
        <f t="shared" si="18"/>
        <v>JL. Raya Pekoren-1/7-Pekoren-Rembang-Pasuruan</v>
      </c>
      <c r="AI214" s="65"/>
    </row>
    <row r="215" spans="1:35" s="13" customFormat="1" ht="15" customHeight="1" x14ac:dyDescent="0.2">
      <c r="A215" s="66">
        <f t="shared" si="19"/>
        <v>209</v>
      </c>
      <c r="B215" s="67" t="s">
        <v>1279</v>
      </c>
      <c r="C215" s="68" t="s">
        <v>1280</v>
      </c>
      <c r="D215" s="51">
        <v>6</v>
      </c>
      <c r="E215" s="51">
        <v>2</v>
      </c>
      <c r="F215" s="51">
        <v>2</v>
      </c>
      <c r="G215" s="51">
        <v>4</v>
      </c>
      <c r="H215" s="51">
        <v>1</v>
      </c>
      <c r="I215" s="52" t="s">
        <v>181</v>
      </c>
      <c r="J215" s="69">
        <v>36404</v>
      </c>
      <c r="K215" s="70" t="s">
        <v>82</v>
      </c>
      <c r="L215" s="71" t="s">
        <v>299</v>
      </c>
      <c r="M215" s="71">
        <v>3</v>
      </c>
      <c r="N215" s="72" t="s">
        <v>116</v>
      </c>
      <c r="O215" s="73" t="s">
        <v>140</v>
      </c>
      <c r="P215" s="74">
        <f t="shared" ca="1" si="15"/>
        <v>16</v>
      </c>
      <c r="Q215" s="75">
        <f t="shared" ca="1" si="16"/>
        <v>3</v>
      </c>
      <c r="R215" s="74">
        <f t="shared" ca="1" si="17"/>
        <v>34</v>
      </c>
      <c r="S215" s="76">
        <v>29901</v>
      </c>
      <c r="T215" s="77" t="s">
        <v>146</v>
      </c>
      <c r="U215" s="76" t="s">
        <v>1281</v>
      </c>
      <c r="V215" s="77" t="s">
        <v>301</v>
      </c>
      <c r="W215" s="78" t="s">
        <v>590</v>
      </c>
      <c r="X215" s="77" t="s">
        <v>302</v>
      </c>
      <c r="Y215" s="77" t="s">
        <v>276</v>
      </c>
      <c r="Z215" s="77" t="s">
        <v>146</v>
      </c>
      <c r="AA215" s="77"/>
      <c r="AB215" s="77" t="s">
        <v>91</v>
      </c>
      <c r="AC215" s="78"/>
      <c r="AD215" s="77" t="s">
        <v>121</v>
      </c>
      <c r="AE215" s="77" t="s">
        <v>547</v>
      </c>
      <c r="AF215" s="77" t="s">
        <v>525</v>
      </c>
      <c r="AG215" s="77" t="s">
        <v>96</v>
      </c>
      <c r="AH215" s="79" t="str">
        <f t="shared" si="18"/>
        <v>Ds. Nganglang-2/12-Oro Ombo Kulon-Rembang-Pasuruan</v>
      </c>
      <c r="AI215" s="65"/>
    </row>
    <row r="216" spans="1:35" s="13" customFormat="1" ht="15" customHeight="1" x14ac:dyDescent="0.2">
      <c r="A216" s="66">
        <f t="shared" si="19"/>
        <v>210</v>
      </c>
      <c r="B216" s="67" t="s">
        <v>1282</v>
      </c>
      <c r="C216" s="68" t="s">
        <v>1283</v>
      </c>
      <c r="D216" s="51">
        <v>6</v>
      </c>
      <c r="E216" s="51">
        <v>2</v>
      </c>
      <c r="F216" s="51">
        <v>2</v>
      </c>
      <c r="G216" s="51">
        <v>4</v>
      </c>
      <c r="H216" s="51">
        <v>3</v>
      </c>
      <c r="I216" s="52" t="s">
        <v>181</v>
      </c>
      <c r="J216" s="69">
        <v>36404</v>
      </c>
      <c r="K216" s="70" t="s">
        <v>82</v>
      </c>
      <c r="L216" s="71" t="s">
        <v>115</v>
      </c>
      <c r="M216" s="71">
        <v>5</v>
      </c>
      <c r="N216" s="72" t="s">
        <v>116</v>
      </c>
      <c r="O216" s="73" t="s">
        <v>140</v>
      </c>
      <c r="P216" s="74">
        <f t="shared" ca="1" si="15"/>
        <v>16</v>
      </c>
      <c r="Q216" s="75">
        <f t="shared" ca="1" si="16"/>
        <v>3</v>
      </c>
      <c r="R216" s="74">
        <f t="shared" ca="1" si="17"/>
        <v>36</v>
      </c>
      <c r="S216" s="76">
        <v>29094</v>
      </c>
      <c r="T216" s="77" t="s">
        <v>146</v>
      </c>
      <c r="U216" s="76" t="s">
        <v>1284</v>
      </c>
      <c r="V216" s="77" t="s">
        <v>1285</v>
      </c>
      <c r="W216" s="78" t="s">
        <v>610</v>
      </c>
      <c r="X216" s="77" t="s">
        <v>1286</v>
      </c>
      <c r="Y216" s="77" t="s">
        <v>353</v>
      </c>
      <c r="Z216" s="77" t="s">
        <v>146</v>
      </c>
      <c r="AA216" s="77"/>
      <c r="AB216" s="77" t="s">
        <v>91</v>
      </c>
      <c r="AC216" s="78"/>
      <c r="AD216" s="77" t="s">
        <v>121</v>
      </c>
      <c r="AE216" s="77" t="s">
        <v>324</v>
      </c>
      <c r="AF216" s="77" t="s">
        <v>780</v>
      </c>
      <c r="AG216" s="77" t="s">
        <v>96</v>
      </c>
      <c r="AH216" s="79" t="str">
        <f t="shared" si="18"/>
        <v>Jl. Sultan Agung 2-3/7-Tembokrejo-Purworejo-Pasuruan</v>
      </c>
      <c r="AI216" s="65"/>
    </row>
    <row r="217" spans="1:35" s="13" customFormat="1" ht="15" customHeight="1" x14ac:dyDescent="0.2">
      <c r="A217" s="66">
        <f t="shared" si="19"/>
        <v>211</v>
      </c>
      <c r="B217" s="67" t="s">
        <v>1287</v>
      </c>
      <c r="C217" s="68" t="s">
        <v>1288</v>
      </c>
      <c r="D217" s="51">
        <v>6</v>
      </c>
      <c r="E217" s="51">
        <v>2</v>
      </c>
      <c r="F217" s="51">
        <v>2</v>
      </c>
      <c r="G217" s="51">
        <v>4</v>
      </c>
      <c r="H217" s="51">
        <v>2</v>
      </c>
      <c r="I217" s="52" t="s">
        <v>181</v>
      </c>
      <c r="J217" s="69">
        <v>36404</v>
      </c>
      <c r="K217" s="70" t="s">
        <v>82</v>
      </c>
      <c r="L217" s="71" t="s">
        <v>299</v>
      </c>
      <c r="M217" s="71">
        <v>3</v>
      </c>
      <c r="N217" s="72" t="s">
        <v>84</v>
      </c>
      <c r="O217" s="73" t="s">
        <v>153</v>
      </c>
      <c r="P217" s="74">
        <f t="shared" ca="1" si="15"/>
        <v>16</v>
      </c>
      <c r="Q217" s="75">
        <f t="shared" ca="1" si="16"/>
        <v>3</v>
      </c>
      <c r="R217" s="74">
        <f t="shared" ca="1" si="17"/>
        <v>37</v>
      </c>
      <c r="S217" s="76">
        <v>28706</v>
      </c>
      <c r="T217" s="77" t="s">
        <v>146</v>
      </c>
      <c r="U217" s="76" t="s">
        <v>1289</v>
      </c>
      <c r="V217" s="77" t="s">
        <v>1290</v>
      </c>
      <c r="W217" s="78" t="s">
        <v>174</v>
      </c>
      <c r="X217" s="77" t="s">
        <v>498</v>
      </c>
      <c r="Y217" s="77" t="s">
        <v>91</v>
      </c>
      <c r="Z217" s="77" t="s">
        <v>146</v>
      </c>
      <c r="AA217" s="77"/>
      <c r="AB217" s="77" t="s">
        <v>91</v>
      </c>
      <c r="AC217" s="78"/>
      <c r="AD217" s="77" t="s">
        <v>121</v>
      </c>
      <c r="AE217" s="77" t="s">
        <v>412</v>
      </c>
      <c r="AF217" s="77" t="s">
        <v>149</v>
      </c>
      <c r="AG217" s="77" t="s">
        <v>96</v>
      </c>
      <c r="AH217" s="79" t="str">
        <f t="shared" si="18"/>
        <v>Dsn. Luwung-6/2-Beji-Bangil-Pasuruan</v>
      </c>
      <c r="AI217" s="65"/>
    </row>
    <row r="218" spans="1:35" s="13" customFormat="1" ht="15" customHeight="1" x14ac:dyDescent="0.2">
      <c r="A218" s="66">
        <f t="shared" si="19"/>
        <v>212</v>
      </c>
      <c r="B218" s="67" t="s">
        <v>1291</v>
      </c>
      <c r="C218" s="68" t="s">
        <v>1292</v>
      </c>
      <c r="D218" s="51">
        <v>6</v>
      </c>
      <c r="E218" s="51">
        <v>3</v>
      </c>
      <c r="F218" s="51">
        <v>3</v>
      </c>
      <c r="G218" s="51">
        <v>1</v>
      </c>
      <c r="H218" s="51">
        <v>2</v>
      </c>
      <c r="I218" s="52" t="s">
        <v>152</v>
      </c>
      <c r="J218" s="69">
        <v>36404</v>
      </c>
      <c r="K218" s="70" t="s">
        <v>82</v>
      </c>
      <c r="L218" s="71" t="s">
        <v>139</v>
      </c>
      <c r="M218" s="71">
        <v>4</v>
      </c>
      <c r="N218" s="72" t="s">
        <v>116</v>
      </c>
      <c r="O218" s="73" t="s">
        <v>101</v>
      </c>
      <c r="P218" s="74">
        <f t="shared" ca="1" si="15"/>
        <v>16</v>
      </c>
      <c r="Q218" s="75">
        <f t="shared" ca="1" si="16"/>
        <v>3</v>
      </c>
      <c r="R218" s="74">
        <f t="shared" ca="1" si="17"/>
        <v>35</v>
      </c>
      <c r="S218" s="76">
        <v>29551</v>
      </c>
      <c r="T218" s="77" t="s">
        <v>146</v>
      </c>
      <c r="U218" s="76" t="s">
        <v>1293</v>
      </c>
      <c r="V218" s="77" t="s">
        <v>1259</v>
      </c>
      <c r="W218" s="78" t="s">
        <v>274</v>
      </c>
      <c r="X218" s="77" t="s">
        <v>509</v>
      </c>
      <c r="Y218" s="77" t="s">
        <v>510</v>
      </c>
      <c r="Z218" s="77" t="s">
        <v>146</v>
      </c>
      <c r="AA218" s="77"/>
      <c r="AB218" s="77" t="s">
        <v>91</v>
      </c>
      <c r="AC218" s="78"/>
      <c r="AD218" s="77" t="s">
        <v>121</v>
      </c>
      <c r="AE218" s="77" t="s">
        <v>904</v>
      </c>
      <c r="AF218" s="77" t="s">
        <v>525</v>
      </c>
      <c r="AG218" s="77" t="s">
        <v>96</v>
      </c>
      <c r="AH218" s="79" t="str">
        <f t="shared" si="18"/>
        <v>Ds. Pleret-1/6-Pleret-Pohjentrek-Pasuruan</v>
      </c>
      <c r="AI218" s="65"/>
    </row>
    <row r="219" spans="1:35" s="13" customFormat="1" ht="15" customHeight="1" x14ac:dyDescent="0.2">
      <c r="A219" s="66">
        <f t="shared" si="19"/>
        <v>213</v>
      </c>
      <c r="B219" s="67" t="s">
        <v>1294</v>
      </c>
      <c r="C219" s="68" t="s">
        <v>1295</v>
      </c>
      <c r="D219" s="51">
        <v>6</v>
      </c>
      <c r="E219" s="51">
        <v>3</v>
      </c>
      <c r="F219" s="51">
        <v>3</v>
      </c>
      <c r="G219" s="51" t="s">
        <v>9294</v>
      </c>
      <c r="H219" s="51">
        <v>3</v>
      </c>
      <c r="I219" s="52" t="s">
        <v>152</v>
      </c>
      <c r="J219" s="69">
        <v>36404</v>
      </c>
      <c r="K219" s="70" t="s">
        <v>82</v>
      </c>
      <c r="L219" s="71" t="s">
        <v>299</v>
      </c>
      <c r="M219" s="71">
        <v>3</v>
      </c>
      <c r="N219" s="72" t="s">
        <v>116</v>
      </c>
      <c r="O219" s="73" t="s">
        <v>101</v>
      </c>
      <c r="P219" s="74">
        <f t="shared" ca="1" si="15"/>
        <v>16</v>
      </c>
      <c r="Q219" s="75">
        <f t="shared" ca="1" si="16"/>
        <v>3</v>
      </c>
      <c r="R219" s="74">
        <f t="shared" ca="1" si="17"/>
        <v>37</v>
      </c>
      <c r="S219" s="76">
        <v>28825</v>
      </c>
      <c r="T219" s="77" t="s">
        <v>146</v>
      </c>
      <c r="U219" s="76" t="s">
        <v>1296</v>
      </c>
      <c r="V219" s="77" t="s">
        <v>1297</v>
      </c>
      <c r="W219" s="78" t="s">
        <v>577</v>
      </c>
      <c r="X219" s="77" t="s">
        <v>464</v>
      </c>
      <c r="Y219" s="77" t="s">
        <v>91</v>
      </c>
      <c r="Z219" s="77" t="s">
        <v>146</v>
      </c>
      <c r="AA219" s="77" t="s">
        <v>1297</v>
      </c>
      <c r="AB219" s="77" t="s">
        <v>91</v>
      </c>
      <c r="AC219" s="78"/>
      <c r="AD219" s="77" t="s">
        <v>121</v>
      </c>
      <c r="AE219" s="77" t="s">
        <v>547</v>
      </c>
      <c r="AF219" s="77" t="s">
        <v>525</v>
      </c>
      <c r="AG219" s="77" t="s">
        <v>96</v>
      </c>
      <c r="AH219" s="79" t="str">
        <f t="shared" si="18"/>
        <v>Jl. Ledok Tengah 2-2/6-Kidul Dalem-Bangil-Pasuruan</v>
      </c>
      <c r="AI219" s="65"/>
    </row>
    <row r="220" spans="1:35" s="13" customFormat="1" ht="15" customHeight="1" x14ac:dyDescent="0.2">
      <c r="A220" s="66">
        <f t="shared" si="19"/>
        <v>214</v>
      </c>
      <c r="B220" s="67" t="s">
        <v>1298</v>
      </c>
      <c r="C220" s="68" t="s">
        <v>1299</v>
      </c>
      <c r="D220" s="51">
        <v>6</v>
      </c>
      <c r="E220" s="51">
        <v>2</v>
      </c>
      <c r="F220" s="51">
        <v>2</v>
      </c>
      <c r="G220" s="51">
        <v>4</v>
      </c>
      <c r="H220" s="51">
        <v>2</v>
      </c>
      <c r="I220" s="52" t="s">
        <v>181</v>
      </c>
      <c r="J220" s="69">
        <v>36404</v>
      </c>
      <c r="K220" s="70" t="s">
        <v>82</v>
      </c>
      <c r="L220" s="81" t="s">
        <v>139</v>
      </c>
      <c r="M220" s="71">
        <v>4</v>
      </c>
      <c r="N220" s="72" t="s">
        <v>116</v>
      </c>
      <c r="O220" s="73" t="s">
        <v>140</v>
      </c>
      <c r="P220" s="74">
        <f t="shared" ca="1" si="15"/>
        <v>16</v>
      </c>
      <c r="Q220" s="75">
        <f t="shared" ca="1" si="16"/>
        <v>3</v>
      </c>
      <c r="R220" s="74">
        <f t="shared" ca="1" si="17"/>
        <v>35</v>
      </c>
      <c r="S220" s="76">
        <v>29588</v>
      </c>
      <c r="T220" s="77" t="s">
        <v>146</v>
      </c>
      <c r="U220" s="76" t="s">
        <v>1300</v>
      </c>
      <c r="V220" s="77" t="s">
        <v>1301</v>
      </c>
      <c r="W220" s="78" t="s">
        <v>1043</v>
      </c>
      <c r="X220" s="77" t="s">
        <v>1302</v>
      </c>
      <c r="Y220" s="77" t="s">
        <v>498</v>
      </c>
      <c r="Z220" s="77" t="s">
        <v>146</v>
      </c>
      <c r="AA220" s="77" t="s">
        <v>1301</v>
      </c>
      <c r="AB220" s="77" t="s">
        <v>91</v>
      </c>
      <c r="AC220" s="78"/>
      <c r="AD220" s="77" t="s">
        <v>121</v>
      </c>
      <c r="AE220" s="77" t="s">
        <v>195</v>
      </c>
      <c r="AF220" s="77" t="s">
        <v>418</v>
      </c>
      <c r="AG220" s="77" t="s">
        <v>96</v>
      </c>
      <c r="AH220" s="79" t="str">
        <f t="shared" si="18"/>
        <v>Jl. Cumi-cumi  8-7/3-Glanggang-Beji-Pasuruan</v>
      </c>
      <c r="AI220" s="65"/>
    </row>
    <row r="221" spans="1:35" s="13" customFormat="1" ht="15" customHeight="1" x14ac:dyDescent="0.2">
      <c r="A221" s="66">
        <f t="shared" si="19"/>
        <v>215</v>
      </c>
      <c r="B221" s="67" t="s">
        <v>1303</v>
      </c>
      <c r="C221" s="68" t="s">
        <v>1304</v>
      </c>
      <c r="D221" s="51">
        <v>6</v>
      </c>
      <c r="E221" s="51">
        <v>6</v>
      </c>
      <c r="F221" s="51">
        <v>1</v>
      </c>
      <c r="G221" s="51">
        <v>2</v>
      </c>
      <c r="H221" s="51">
        <v>5</v>
      </c>
      <c r="I221" s="52" t="s">
        <v>99</v>
      </c>
      <c r="J221" s="69">
        <v>36416</v>
      </c>
      <c r="K221" s="70" t="s">
        <v>82</v>
      </c>
      <c r="L221" s="71" t="s">
        <v>9291</v>
      </c>
      <c r="M221" s="71">
        <v>2</v>
      </c>
      <c r="N221" s="72" t="s">
        <v>84</v>
      </c>
      <c r="O221" s="73" t="s">
        <v>153</v>
      </c>
      <c r="P221" s="74">
        <f t="shared" ca="1" si="15"/>
        <v>16</v>
      </c>
      <c r="Q221" s="75">
        <f t="shared" ca="1" si="16"/>
        <v>3</v>
      </c>
      <c r="R221" s="74">
        <f t="shared" ca="1" si="17"/>
        <v>35</v>
      </c>
      <c r="S221" s="76">
        <v>29697</v>
      </c>
      <c r="T221" s="77" t="s">
        <v>91</v>
      </c>
      <c r="U221" s="76" t="s">
        <v>1305</v>
      </c>
      <c r="V221" s="77" t="s">
        <v>1306</v>
      </c>
      <c r="W221" s="78" t="s">
        <v>105</v>
      </c>
      <c r="X221" s="77" t="s">
        <v>1307</v>
      </c>
      <c r="Y221" s="77" t="s">
        <v>91</v>
      </c>
      <c r="Z221" s="77" t="s">
        <v>146</v>
      </c>
      <c r="AA221" s="77"/>
      <c r="AB221" s="77" t="s">
        <v>91</v>
      </c>
      <c r="AC221" s="78"/>
      <c r="AD221" s="77" t="s">
        <v>121</v>
      </c>
      <c r="AE221" s="77" t="s">
        <v>324</v>
      </c>
      <c r="AF221" s="77" t="s">
        <v>552</v>
      </c>
      <c r="AG221" s="77" t="s">
        <v>96</v>
      </c>
      <c r="AH221" s="79" t="str">
        <f t="shared" si="18"/>
        <v>Jl. Kakap  2-1/1-Tambakan-Bangil-Pasuruan</v>
      </c>
      <c r="AI221" s="65"/>
    </row>
    <row r="222" spans="1:35" s="13" customFormat="1" ht="15" customHeight="1" x14ac:dyDescent="0.2">
      <c r="A222" s="66">
        <f t="shared" si="19"/>
        <v>216</v>
      </c>
      <c r="B222" s="67" t="s">
        <v>1308</v>
      </c>
      <c r="C222" s="68" t="s">
        <v>1309</v>
      </c>
      <c r="D222" s="51">
        <v>2</v>
      </c>
      <c r="E222" s="51">
        <v>1</v>
      </c>
      <c r="F222" s="51">
        <v>3</v>
      </c>
      <c r="G222" s="51">
        <v>1</v>
      </c>
      <c r="H222" s="51">
        <v>5</v>
      </c>
      <c r="I222" s="52" t="s">
        <v>232</v>
      </c>
      <c r="J222" s="69">
        <v>36438</v>
      </c>
      <c r="K222" s="70" t="s">
        <v>82</v>
      </c>
      <c r="L222" s="71" t="s">
        <v>271</v>
      </c>
      <c r="M222" s="71">
        <v>2</v>
      </c>
      <c r="N222" s="72" t="s">
        <v>116</v>
      </c>
      <c r="O222" s="73" t="s">
        <v>140</v>
      </c>
      <c r="P222" s="74">
        <f t="shared" ca="1" si="15"/>
        <v>16</v>
      </c>
      <c r="Q222" s="75">
        <f t="shared" ca="1" si="16"/>
        <v>2</v>
      </c>
      <c r="R222" s="74">
        <f t="shared" ca="1" si="17"/>
        <v>39</v>
      </c>
      <c r="S222" s="76">
        <v>27961</v>
      </c>
      <c r="T222" s="77" t="s">
        <v>146</v>
      </c>
      <c r="U222" s="76" t="s">
        <v>1310</v>
      </c>
      <c r="V222" s="77" t="s">
        <v>1311</v>
      </c>
      <c r="W222" s="82" t="s">
        <v>144</v>
      </c>
      <c r="X222" s="77" t="s">
        <v>963</v>
      </c>
      <c r="Y222" s="77" t="s">
        <v>923</v>
      </c>
      <c r="Z222" s="77" t="s">
        <v>146</v>
      </c>
      <c r="AA222" s="77"/>
      <c r="AB222" s="77" t="s">
        <v>91</v>
      </c>
      <c r="AC222" s="78" t="s">
        <v>1312</v>
      </c>
      <c r="AD222" s="77" t="s">
        <v>121</v>
      </c>
      <c r="AE222" s="77" t="s">
        <v>904</v>
      </c>
      <c r="AF222" s="77" t="s">
        <v>286</v>
      </c>
      <c r="AG222" s="77" t="s">
        <v>96</v>
      </c>
      <c r="AH222" s="79" t="str">
        <f t="shared" si="18"/>
        <v>Ds. Tambak rejo-2/3-Tambakrejo-Kraton-Pasuruan</v>
      </c>
      <c r="AI222" s="65"/>
    </row>
    <row r="223" spans="1:35" s="13" customFormat="1" ht="15" customHeight="1" x14ac:dyDescent="0.2">
      <c r="A223" s="66">
        <f t="shared" si="19"/>
        <v>217</v>
      </c>
      <c r="B223" s="67" t="s">
        <v>1313</v>
      </c>
      <c r="C223" s="68" t="s">
        <v>1314</v>
      </c>
      <c r="D223" s="51">
        <v>6</v>
      </c>
      <c r="E223" s="51">
        <v>4</v>
      </c>
      <c r="F223" s="51">
        <v>4</v>
      </c>
      <c r="G223" s="51">
        <v>6</v>
      </c>
      <c r="H223" s="51">
        <v>2</v>
      </c>
      <c r="I223" s="52" t="s">
        <v>213</v>
      </c>
      <c r="J223" s="69">
        <v>36439</v>
      </c>
      <c r="K223" s="70" t="s">
        <v>82</v>
      </c>
      <c r="L223" s="81" t="s">
        <v>139</v>
      </c>
      <c r="M223" s="71">
        <v>4</v>
      </c>
      <c r="N223" s="72" t="s">
        <v>116</v>
      </c>
      <c r="O223" s="73" t="s">
        <v>140</v>
      </c>
      <c r="P223" s="74">
        <f t="shared" ca="1" si="15"/>
        <v>16</v>
      </c>
      <c r="Q223" s="75">
        <f t="shared" ca="1" si="16"/>
        <v>2</v>
      </c>
      <c r="R223" s="74">
        <f t="shared" ca="1" si="17"/>
        <v>37</v>
      </c>
      <c r="S223" s="76">
        <v>28845</v>
      </c>
      <c r="T223" s="77" t="s">
        <v>146</v>
      </c>
      <c r="U223" s="76" t="s">
        <v>1315</v>
      </c>
      <c r="V223" s="77" t="s">
        <v>1316</v>
      </c>
      <c r="W223" s="82" t="s">
        <v>185</v>
      </c>
      <c r="X223" s="77" t="s">
        <v>390</v>
      </c>
      <c r="Y223" s="77" t="s">
        <v>391</v>
      </c>
      <c r="Z223" s="77" t="s">
        <v>146</v>
      </c>
      <c r="AA223" s="77"/>
      <c r="AB223" s="77" t="s">
        <v>91</v>
      </c>
      <c r="AC223" s="78"/>
      <c r="AD223" s="77" t="s">
        <v>121</v>
      </c>
      <c r="AE223" s="77" t="s">
        <v>904</v>
      </c>
      <c r="AF223" s="77" t="s">
        <v>286</v>
      </c>
      <c r="AG223" s="77" t="s">
        <v>96</v>
      </c>
      <c r="AH223" s="79" t="str">
        <f t="shared" si="18"/>
        <v>Jl. Hasanudin 11 / 20-3/2-Karanganyar-Gading Rejo-Pasuruan</v>
      </c>
      <c r="AI223" s="65"/>
    </row>
    <row r="224" spans="1:35" s="13" customFormat="1" ht="15" customHeight="1" x14ac:dyDescent="0.2">
      <c r="A224" s="66">
        <f t="shared" si="19"/>
        <v>218</v>
      </c>
      <c r="B224" s="67" t="s">
        <v>1317</v>
      </c>
      <c r="C224" s="68" t="s">
        <v>1318</v>
      </c>
      <c r="D224" s="51">
        <v>6</v>
      </c>
      <c r="E224" s="51">
        <v>3</v>
      </c>
      <c r="F224" s="51">
        <v>4</v>
      </c>
      <c r="G224" s="51">
        <v>7</v>
      </c>
      <c r="H224" s="51">
        <v>1</v>
      </c>
      <c r="I224" s="52" t="s">
        <v>152</v>
      </c>
      <c r="J224" s="69">
        <v>36440</v>
      </c>
      <c r="K224" s="70" t="s">
        <v>82</v>
      </c>
      <c r="L224" s="71" t="s">
        <v>299</v>
      </c>
      <c r="M224" s="71">
        <v>3</v>
      </c>
      <c r="N224" s="72" t="s">
        <v>84</v>
      </c>
      <c r="O224" s="73" t="s">
        <v>101</v>
      </c>
      <c r="P224" s="74">
        <f t="shared" ca="1" si="15"/>
        <v>16</v>
      </c>
      <c r="Q224" s="75">
        <f t="shared" ca="1" si="16"/>
        <v>2</v>
      </c>
      <c r="R224" s="74">
        <f t="shared" ca="1" si="17"/>
        <v>35</v>
      </c>
      <c r="S224" s="76">
        <v>29526</v>
      </c>
      <c r="T224" s="77" t="s">
        <v>146</v>
      </c>
      <c r="U224" s="76" t="s">
        <v>1319</v>
      </c>
      <c r="V224" s="77" t="s">
        <v>444</v>
      </c>
      <c r="W224" s="78" t="s">
        <v>227</v>
      </c>
      <c r="X224" s="77" t="s">
        <v>1320</v>
      </c>
      <c r="Y224" s="77" t="s">
        <v>276</v>
      </c>
      <c r="Z224" s="77" t="s">
        <v>146</v>
      </c>
      <c r="AA224" s="77"/>
      <c r="AB224" s="77" t="s">
        <v>91</v>
      </c>
      <c r="AC224" s="78"/>
      <c r="AD224" s="77" t="s">
        <v>121</v>
      </c>
      <c r="AE224" s="77" t="s">
        <v>365</v>
      </c>
      <c r="AF224" s="77" t="s">
        <v>552</v>
      </c>
      <c r="AG224" s="77" t="s">
        <v>96</v>
      </c>
      <c r="AH224" s="79" t="str">
        <f t="shared" si="18"/>
        <v>Ds. Sukorejo-1/2-Nganglang-Rembang-Pasuruan</v>
      </c>
      <c r="AI224" s="65"/>
    </row>
    <row r="225" spans="1:35" s="13" customFormat="1" ht="15" customHeight="1" x14ac:dyDescent="0.2">
      <c r="A225" s="66">
        <f t="shared" si="19"/>
        <v>219</v>
      </c>
      <c r="B225" s="67" t="s">
        <v>1321</v>
      </c>
      <c r="C225" s="68" t="s">
        <v>1322</v>
      </c>
      <c r="D225" s="51">
        <v>4</v>
      </c>
      <c r="E225" s="51">
        <v>3</v>
      </c>
      <c r="F225" s="51">
        <v>1</v>
      </c>
      <c r="G225" s="51">
        <v>1</v>
      </c>
      <c r="H225" s="51">
        <v>2</v>
      </c>
      <c r="I225" s="52" t="s">
        <v>114</v>
      </c>
      <c r="J225" s="69">
        <v>36444</v>
      </c>
      <c r="K225" s="70" t="s">
        <v>82</v>
      </c>
      <c r="L225" s="71" t="s">
        <v>115</v>
      </c>
      <c r="M225" s="71">
        <v>5</v>
      </c>
      <c r="N225" s="72" t="s">
        <v>116</v>
      </c>
      <c r="O225" s="73" t="s">
        <v>101</v>
      </c>
      <c r="P225" s="74">
        <f t="shared" ca="1" si="15"/>
        <v>16</v>
      </c>
      <c r="Q225" s="75">
        <f t="shared" ca="1" si="16"/>
        <v>2</v>
      </c>
      <c r="R225" s="74">
        <f t="shared" ca="1" si="17"/>
        <v>37</v>
      </c>
      <c r="S225" s="76">
        <v>28909</v>
      </c>
      <c r="T225" s="77" t="s">
        <v>146</v>
      </c>
      <c r="U225" s="76" t="s">
        <v>1323</v>
      </c>
      <c r="V225" s="77" t="s">
        <v>1324</v>
      </c>
      <c r="W225" s="82" t="s">
        <v>723</v>
      </c>
      <c r="X225" s="77" t="s">
        <v>1302</v>
      </c>
      <c r="Y225" s="77" t="s">
        <v>498</v>
      </c>
      <c r="Z225" s="77" t="s">
        <v>146</v>
      </c>
      <c r="AA225" s="77" t="s">
        <v>1324</v>
      </c>
      <c r="AB225" s="77" t="s">
        <v>91</v>
      </c>
      <c r="AC225" s="78"/>
      <c r="AD225" s="77" t="s">
        <v>121</v>
      </c>
      <c r="AE225" s="77" t="s">
        <v>566</v>
      </c>
      <c r="AF225" s="77" t="s">
        <v>905</v>
      </c>
      <c r="AG225" s="77" t="s">
        <v>96</v>
      </c>
      <c r="AH225" s="79" t="str">
        <f t="shared" si="18"/>
        <v>Jl. Cumi-cumi-4/2-Glanggang-Beji-Pasuruan</v>
      </c>
      <c r="AI225" s="65"/>
    </row>
    <row r="226" spans="1:35" s="13" customFormat="1" ht="15" customHeight="1" x14ac:dyDescent="0.2">
      <c r="A226" s="66">
        <f t="shared" si="19"/>
        <v>220</v>
      </c>
      <c r="B226" s="67" t="s">
        <v>1325</v>
      </c>
      <c r="C226" s="68" t="s">
        <v>1326</v>
      </c>
      <c r="D226" s="51">
        <v>6</v>
      </c>
      <c r="E226" s="51">
        <v>6</v>
      </c>
      <c r="F226" s="51">
        <v>1</v>
      </c>
      <c r="G226" s="51">
        <v>2</v>
      </c>
      <c r="H226" s="51">
        <v>6</v>
      </c>
      <c r="I226" s="52" t="s">
        <v>99</v>
      </c>
      <c r="J226" s="69">
        <v>36451</v>
      </c>
      <c r="K226" s="70" t="s">
        <v>82</v>
      </c>
      <c r="L226" s="71" t="s">
        <v>115</v>
      </c>
      <c r="M226" s="71">
        <v>5</v>
      </c>
      <c r="N226" s="72" t="s">
        <v>116</v>
      </c>
      <c r="O226" s="73" t="s">
        <v>101</v>
      </c>
      <c r="P226" s="74">
        <f t="shared" ca="1" si="15"/>
        <v>16</v>
      </c>
      <c r="Q226" s="75">
        <f t="shared" ca="1" si="16"/>
        <v>2</v>
      </c>
      <c r="R226" s="74">
        <f t="shared" ca="1" si="17"/>
        <v>35</v>
      </c>
      <c r="S226" s="76">
        <v>29463</v>
      </c>
      <c r="T226" s="77" t="s">
        <v>146</v>
      </c>
      <c r="U226" s="76" t="s">
        <v>1327</v>
      </c>
      <c r="V226" s="77" t="s">
        <v>1328</v>
      </c>
      <c r="W226" s="78" t="s">
        <v>209</v>
      </c>
      <c r="X226" s="77"/>
      <c r="Y226" s="77" t="s">
        <v>923</v>
      </c>
      <c r="Z226" s="77" t="s">
        <v>146</v>
      </c>
      <c r="AA226" s="77"/>
      <c r="AB226" s="77" t="s">
        <v>91</v>
      </c>
      <c r="AC226" s="78"/>
      <c r="AD226" s="77" t="s">
        <v>121</v>
      </c>
      <c r="AE226" s="77" t="s">
        <v>1329</v>
      </c>
      <c r="AF226" s="77" t="s">
        <v>525</v>
      </c>
      <c r="AG226" s="77" t="s">
        <v>96</v>
      </c>
      <c r="AH226" s="79" t="str">
        <f t="shared" si="18"/>
        <v>Perum Kraton Harmoni Jl. Lesan  pura V B 10 No. 15 -1/3--Kraton-Pasuruan</v>
      </c>
      <c r="AI226" s="65"/>
    </row>
    <row r="227" spans="1:35" s="13" customFormat="1" ht="15" customHeight="1" x14ac:dyDescent="0.2">
      <c r="A227" s="66">
        <f t="shared" si="19"/>
        <v>221</v>
      </c>
      <c r="B227" s="67" t="s">
        <v>1330</v>
      </c>
      <c r="C227" s="68" t="s">
        <v>1331</v>
      </c>
      <c r="D227" s="51">
        <v>6</v>
      </c>
      <c r="E227" s="51">
        <v>3</v>
      </c>
      <c r="F227" s="51">
        <v>3</v>
      </c>
      <c r="G227" s="51">
        <v>6</v>
      </c>
      <c r="H227" s="51">
        <v>2</v>
      </c>
      <c r="I227" s="52" t="s">
        <v>152</v>
      </c>
      <c r="J227" s="69">
        <v>36451</v>
      </c>
      <c r="K227" s="70" t="s">
        <v>82</v>
      </c>
      <c r="L227" s="71" t="s">
        <v>299</v>
      </c>
      <c r="M227" s="71">
        <v>3</v>
      </c>
      <c r="N227" s="72" t="s">
        <v>116</v>
      </c>
      <c r="O227" s="73" t="s">
        <v>101</v>
      </c>
      <c r="P227" s="74">
        <f t="shared" ca="1" si="15"/>
        <v>16</v>
      </c>
      <c r="Q227" s="75">
        <f t="shared" ca="1" si="16"/>
        <v>2</v>
      </c>
      <c r="R227" s="74">
        <f t="shared" ca="1" si="17"/>
        <v>38</v>
      </c>
      <c r="S227" s="76">
        <v>28278</v>
      </c>
      <c r="T227" s="77" t="s">
        <v>146</v>
      </c>
      <c r="U227" s="76" t="s">
        <v>1332</v>
      </c>
      <c r="V227" s="77" t="s">
        <v>1333</v>
      </c>
      <c r="W227" s="82" t="s">
        <v>156</v>
      </c>
      <c r="X227" s="77" t="s">
        <v>210</v>
      </c>
      <c r="Y227" s="77" t="s">
        <v>91</v>
      </c>
      <c r="Z227" s="77" t="s">
        <v>146</v>
      </c>
      <c r="AA227" s="77" t="s">
        <v>1333</v>
      </c>
      <c r="AB227" s="77" t="s">
        <v>91</v>
      </c>
      <c r="AC227" s="78"/>
      <c r="AD227" s="77" t="s">
        <v>121</v>
      </c>
      <c r="AE227" s="77" t="s">
        <v>365</v>
      </c>
      <c r="AF227" s="77" t="s">
        <v>149</v>
      </c>
      <c r="AG227" s="77" t="s">
        <v>96</v>
      </c>
      <c r="AH227" s="79" t="str">
        <f t="shared" si="18"/>
        <v>Jl. Bader-4/3-Kalirejo-Bangil-Pasuruan</v>
      </c>
      <c r="AI227" s="65"/>
    </row>
    <row r="228" spans="1:35" s="13" customFormat="1" ht="15" customHeight="1" x14ac:dyDescent="0.2">
      <c r="A228" s="66">
        <f t="shared" si="19"/>
        <v>222</v>
      </c>
      <c r="B228" s="67" t="s">
        <v>1334</v>
      </c>
      <c r="C228" s="68" t="s">
        <v>1335</v>
      </c>
      <c r="D228" s="51">
        <v>6</v>
      </c>
      <c r="E228" s="51">
        <v>3</v>
      </c>
      <c r="F228" s="51">
        <v>4</v>
      </c>
      <c r="G228" s="51">
        <v>7</v>
      </c>
      <c r="H228" s="51">
        <v>1</v>
      </c>
      <c r="I228" s="52" t="s">
        <v>152</v>
      </c>
      <c r="J228" s="69">
        <v>36458</v>
      </c>
      <c r="K228" s="70" t="s">
        <v>82</v>
      </c>
      <c r="L228" s="71" t="s">
        <v>299</v>
      </c>
      <c r="M228" s="71">
        <v>3</v>
      </c>
      <c r="N228" s="72" t="s">
        <v>84</v>
      </c>
      <c r="O228" s="73" t="s">
        <v>101</v>
      </c>
      <c r="P228" s="74">
        <f t="shared" ca="1" si="15"/>
        <v>16</v>
      </c>
      <c r="Q228" s="75">
        <f t="shared" ca="1" si="16"/>
        <v>2</v>
      </c>
      <c r="R228" s="74">
        <f t="shared" ca="1" si="17"/>
        <v>39</v>
      </c>
      <c r="S228" s="76">
        <v>28138</v>
      </c>
      <c r="T228" s="77" t="s">
        <v>146</v>
      </c>
      <c r="U228" s="76" t="s">
        <v>1336</v>
      </c>
      <c r="V228" s="77" t="s">
        <v>1337</v>
      </c>
      <c r="W228" s="78" t="s">
        <v>530</v>
      </c>
      <c r="X228" s="77" t="s">
        <v>854</v>
      </c>
      <c r="Y228" s="77" t="s">
        <v>854</v>
      </c>
      <c r="Z228" s="77" t="s">
        <v>146</v>
      </c>
      <c r="AA228" s="77"/>
      <c r="AB228" s="77" t="s">
        <v>91</v>
      </c>
      <c r="AC228" s="82" t="s">
        <v>1338</v>
      </c>
      <c r="AD228" s="77" t="s">
        <v>121</v>
      </c>
      <c r="AE228" s="77" t="s">
        <v>1125</v>
      </c>
      <c r="AF228" s="77" t="s">
        <v>149</v>
      </c>
      <c r="AG228" s="77" t="s">
        <v>96</v>
      </c>
      <c r="AH228" s="79" t="str">
        <f t="shared" si="18"/>
        <v>Ds. Sladi 102-3/3-Kejayan-Kejayan-Pasuruan</v>
      </c>
      <c r="AI228" s="65"/>
    </row>
    <row r="229" spans="1:35" s="13" customFormat="1" ht="15" customHeight="1" x14ac:dyDescent="0.2">
      <c r="A229" s="66">
        <f t="shared" si="19"/>
        <v>223</v>
      </c>
      <c r="B229" s="67" t="s">
        <v>1339</v>
      </c>
      <c r="C229" s="68" t="s">
        <v>1340</v>
      </c>
      <c r="D229" s="51">
        <v>2</v>
      </c>
      <c r="E229" s="51">
        <v>1</v>
      </c>
      <c r="F229" s="51">
        <v>3</v>
      </c>
      <c r="G229" s="51">
        <v>1</v>
      </c>
      <c r="H229" s="51">
        <v>2</v>
      </c>
      <c r="I229" s="52" t="s">
        <v>232</v>
      </c>
      <c r="J229" s="69">
        <v>36462</v>
      </c>
      <c r="K229" s="70" t="s">
        <v>82</v>
      </c>
      <c r="L229" s="71" t="s">
        <v>233</v>
      </c>
      <c r="M229" s="71">
        <v>2</v>
      </c>
      <c r="N229" s="72" t="s">
        <v>116</v>
      </c>
      <c r="O229" s="73" t="s">
        <v>85</v>
      </c>
      <c r="P229" s="74">
        <f t="shared" ca="1" si="15"/>
        <v>16</v>
      </c>
      <c r="Q229" s="75">
        <f t="shared" ca="1" si="16"/>
        <v>2</v>
      </c>
      <c r="R229" s="74">
        <f t="shared" ca="1" si="17"/>
        <v>47</v>
      </c>
      <c r="S229" s="76">
        <v>25307</v>
      </c>
      <c r="T229" s="77" t="s">
        <v>90</v>
      </c>
      <c r="U229" s="87" t="s">
        <v>1341</v>
      </c>
      <c r="V229" s="77" t="s">
        <v>1342</v>
      </c>
      <c r="W229" s="82" t="s">
        <v>1343</v>
      </c>
      <c r="X229" s="77" t="s">
        <v>1344</v>
      </c>
      <c r="Y229" s="77" t="s">
        <v>1345</v>
      </c>
      <c r="Z229" s="77" t="s">
        <v>90</v>
      </c>
      <c r="AA229" s="77"/>
      <c r="AB229" s="77" t="s">
        <v>91</v>
      </c>
      <c r="AC229" s="78" t="s">
        <v>1346</v>
      </c>
      <c r="AD229" s="77" t="s">
        <v>121</v>
      </c>
      <c r="AE229" s="77" t="s">
        <v>1347</v>
      </c>
      <c r="AF229" s="80" t="s">
        <v>123</v>
      </c>
      <c r="AG229" s="77" t="s">
        <v>96</v>
      </c>
      <c r="AH229" s="79" t="str">
        <f t="shared" si="18"/>
        <v>Jl. Mawar 03-5/3-Lajuk-Porong-Sidoarjo</v>
      </c>
      <c r="AI229" s="65"/>
    </row>
    <row r="230" spans="1:35" s="13" customFormat="1" ht="15" customHeight="1" x14ac:dyDescent="0.2">
      <c r="A230" s="66">
        <f t="shared" si="19"/>
        <v>224</v>
      </c>
      <c r="B230" s="67" t="s">
        <v>1348</v>
      </c>
      <c r="C230" s="68" t="s">
        <v>1349</v>
      </c>
      <c r="D230" s="51">
        <v>6</v>
      </c>
      <c r="E230" s="51">
        <v>3</v>
      </c>
      <c r="F230" s="51">
        <v>3</v>
      </c>
      <c r="G230" s="51">
        <v>1</v>
      </c>
      <c r="H230" s="51">
        <v>3</v>
      </c>
      <c r="I230" s="52" t="s">
        <v>152</v>
      </c>
      <c r="J230" s="69">
        <v>36468</v>
      </c>
      <c r="K230" s="70" t="s">
        <v>82</v>
      </c>
      <c r="L230" s="71" t="s">
        <v>299</v>
      </c>
      <c r="M230" s="71">
        <v>3</v>
      </c>
      <c r="N230" s="72" t="s">
        <v>116</v>
      </c>
      <c r="O230" s="73" t="s">
        <v>101</v>
      </c>
      <c r="P230" s="74">
        <f t="shared" ca="1" si="15"/>
        <v>16</v>
      </c>
      <c r="Q230" s="75">
        <f t="shared" ca="1" si="16"/>
        <v>1</v>
      </c>
      <c r="R230" s="74">
        <f t="shared" ca="1" si="17"/>
        <v>37</v>
      </c>
      <c r="S230" s="76">
        <v>28752</v>
      </c>
      <c r="T230" s="77" t="s">
        <v>146</v>
      </c>
      <c r="U230" s="76" t="s">
        <v>1350</v>
      </c>
      <c r="V230" s="77" t="s">
        <v>1351</v>
      </c>
      <c r="W230" s="78" t="s">
        <v>227</v>
      </c>
      <c r="X230" s="77" t="s">
        <v>510</v>
      </c>
      <c r="Y230" s="77" t="s">
        <v>353</v>
      </c>
      <c r="Z230" s="77" t="s">
        <v>146</v>
      </c>
      <c r="AA230" s="77"/>
      <c r="AB230" s="77" t="s">
        <v>91</v>
      </c>
      <c r="AC230" s="78"/>
      <c r="AD230" s="77" t="s">
        <v>121</v>
      </c>
      <c r="AE230" s="77" t="s">
        <v>517</v>
      </c>
      <c r="AF230" s="77" t="s">
        <v>418</v>
      </c>
      <c r="AG230" s="77" t="s">
        <v>96</v>
      </c>
      <c r="AH230" s="79" t="str">
        <f t="shared" si="18"/>
        <v>Jl. Untung Suropati  60-1/2-Pohjentrek-Purworejo-Pasuruan</v>
      </c>
      <c r="AI230" s="65"/>
    </row>
    <row r="231" spans="1:35" s="13" customFormat="1" ht="15" customHeight="1" x14ac:dyDescent="0.2">
      <c r="A231" s="66">
        <f t="shared" si="19"/>
        <v>225</v>
      </c>
      <c r="B231" s="67" t="s">
        <v>1352</v>
      </c>
      <c r="C231" s="68" t="s">
        <v>1353</v>
      </c>
      <c r="D231" s="51">
        <v>6</v>
      </c>
      <c r="E231" s="51">
        <v>2</v>
      </c>
      <c r="F231" s="51">
        <v>1</v>
      </c>
      <c r="G231" s="51">
        <v>1</v>
      </c>
      <c r="H231" s="51">
        <v>5</v>
      </c>
      <c r="I231" s="52" t="s">
        <v>181</v>
      </c>
      <c r="J231" s="69">
        <v>36468</v>
      </c>
      <c r="K231" s="70" t="s">
        <v>82</v>
      </c>
      <c r="L231" s="81" t="s">
        <v>139</v>
      </c>
      <c r="M231" s="71">
        <v>4</v>
      </c>
      <c r="N231" s="72" t="s">
        <v>116</v>
      </c>
      <c r="O231" s="73" t="s">
        <v>140</v>
      </c>
      <c r="P231" s="74">
        <f t="shared" ca="1" si="15"/>
        <v>16</v>
      </c>
      <c r="Q231" s="75">
        <f t="shared" ca="1" si="16"/>
        <v>1</v>
      </c>
      <c r="R231" s="74">
        <f t="shared" ca="1" si="17"/>
        <v>38</v>
      </c>
      <c r="S231" s="76">
        <v>28523</v>
      </c>
      <c r="T231" s="77" t="s">
        <v>1354</v>
      </c>
      <c r="U231" s="76" t="s">
        <v>1355</v>
      </c>
      <c r="V231" s="77" t="s">
        <v>1356</v>
      </c>
      <c r="W231" s="78" t="s">
        <v>105</v>
      </c>
      <c r="X231" s="77" t="s">
        <v>435</v>
      </c>
      <c r="Y231" s="77" t="s">
        <v>358</v>
      </c>
      <c r="Z231" s="77" t="s">
        <v>146</v>
      </c>
      <c r="AA231" s="77"/>
      <c r="AB231" s="77" t="s">
        <v>91</v>
      </c>
      <c r="AC231" s="78"/>
      <c r="AD231" s="77" t="s">
        <v>121</v>
      </c>
      <c r="AE231" s="77" t="s">
        <v>1357</v>
      </c>
      <c r="AF231" s="77" t="s">
        <v>393</v>
      </c>
      <c r="AG231" s="77" t="s">
        <v>96</v>
      </c>
      <c r="AH231" s="79" t="str">
        <f t="shared" si="18"/>
        <v>Jl. Dr.Wahidin S. Utara 7-1/1-Petamanan-Bugul Kidul-Pasuruan</v>
      </c>
      <c r="AI231" s="65"/>
    </row>
    <row r="232" spans="1:35" s="13" customFormat="1" ht="15" customHeight="1" x14ac:dyDescent="0.2">
      <c r="A232" s="66">
        <f t="shared" si="19"/>
        <v>226</v>
      </c>
      <c r="B232" s="67" t="s">
        <v>1358</v>
      </c>
      <c r="C232" s="68" t="s">
        <v>1359</v>
      </c>
      <c r="D232" s="51">
        <v>6</v>
      </c>
      <c r="E232" s="51">
        <v>4</v>
      </c>
      <c r="F232" s="51">
        <v>4</v>
      </c>
      <c r="G232" s="51">
        <v>6</v>
      </c>
      <c r="H232" s="51">
        <v>1</v>
      </c>
      <c r="I232" s="52" t="s">
        <v>213</v>
      </c>
      <c r="J232" s="69">
        <v>36493</v>
      </c>
      <c r="K232" s="70" t="s">
        <v>82</v>
      </c>
      <c r="L232" s="71" t="s">
        <v>115</v>
      </c>
      <c r="M232" s="71">
        <v>5</v>
      </c>
      <c r="N232" s="72" t="s">
        <v>116</v>
      </c>
      <c r="O232" s="73" t="s">
        <v>140</v>
      </c>
      <c r="P232" s="74">
        <f t="shared" ca="1" si="15"/>
        <v>16</v>
      </c>
      <c r="Q232" s="75">
        <f t="shared" ca="1" si="16"/>
        <v>1</v>
      </c>
      <c r="R232" s="74">
        <f t="shared" ca="1" si="17"/>
        <v>38</v>
      </c>
      <c r="S232" s="76">
        <v>28386</v>
      </c>
      <c r="T232" s="77" t="s">
        <v>146</v>
      </c>
      <c r="U232" s="76" t="s">
        <v>1360</v>
      </c>
      <c r="V232" s="77" t="s">
        <v>1361</v>
      </c>
      <c r="W232" s="78" t="s">
        <v>1362</v>
      </c>
      <c r="X232" s="77" t="s">
        <v>464</v>
      </c>
      <c r="Y232" s="77" t="s">
        <v>91</v>
      </c>
      <c r="Z232" s="77" t="s">
        <v>146</v>
      </c>
      <c r="AA232" s="77" t="s">
        <v>1361</v>
      </c>
      <c r="AB232" s="77" t="s">
        <v>91</v>
      </c>
      <c r="AC232" s="78"/>
      <c r="AD232" s="77" t="s">
        <v>121</v>
      </c>
      <c r="AE232" s="77" t="s">
        <v>317</v>
      </c>
      <c r="AF232" s="77" t="s">
        <v>123</v>
      </c>
      <c r="AG232" s="77" t="s">
        <v>96</v>
      </c>
      <c r="AH232" s="79" t="str">
        <f t="shared" si="18"/>
        <v>Jl. Apel-4/5-Kidul Dalem-Bangil-Pasuruan</v>
      </c>
      <c r="AI232" s="65"/>
    </row>
    <row r="233" spans="1:35" s="13" customFormat="1" ht="15" customHeight="1" x14ac:dyDescent="0.2">
      <c r="A233" s="66">
        <f t="shared" si="19"/>
        <v>227</v>
      </c>
      <c r="B233" s="67" t="s">
        <v>1363</v>
      </c>
      <c r="C233" s="68" t="s">
        <v>1364</v>
      </c>
      <c r="D233" s="51">
        <v>6</v>
      </c>
      <c r="E233" s="51">
        <v>3</v>
      </c>
      <c r="F233" s="51">
        <v>4</v>
      </c>
      <c r="G233" s="51">
        <v>7</v>
      </c>
      <c r="H233" s="51">
        <v>3</v>
      </c>
      <c r="I233" s="52" t="s">
        <v>152</v>
      </c>
      <c r="J233" s="69">
        <v>36495</v>
      </c>
      <c r="K233" s="70" t="s">
        <v>82</v>
      </c>
      <c r="L233" s="71" t="s">
        <v>299</v>
      </c>
      <c r="M233" s="71">
        <v>3</v>
      </c>
      <c r="N233" s="72" t="s">
        <v>84</v>
      </c>
      <c r="O233" s="73" t="s">
        <v>140</v>
      </c>
      <c r="P233" s="74">
        <f t="shared" ca="1" si="15"/>
        <v>16</v>
      </c>
      <c r="Q233" s="75">
        <f t="shared" ca="1" si="16"/>
        <v>0</v>
      </c>
      <c r="R233" s="74">
        <f t="shared" ca="1" si="17"/>
        <v>34</v>
      </c>
      <c r="S233" s="76">
        <v>29948</v>
      </c>
      <c r="T233" s="77" t="s">
        <v>91</v>
      </c>
      <c r="U233" s="76" t="s">
        <v>1365</v>
      </c>
      <c r="V233" s="77" t="s">
        <v>1366</v>
      </c>
      <c r="W233" s="78" t="s">
        <v>227</v>
      </c>
      <c r="X233" s="77" t="s">
        <v>745</v>
      </c>
      <c r="Y233" s="77" t="s">
        <v>91</v>
      </c>
      <c r="Z233" s="77" t="s">
        <v>146</v>
      </c>
      <c r="AA233" s="77"/>
      <c r="AB233" s="77" t="s">
        <v>91</v>
      </c>
      <c r="AC233" s="78"/>
      <c r="AD233" s="77" t="s">
        <v>121</v>
      </c>
      <c r="AE233" s="77" t="s">
        <v>195</v>
      </c>
      <c r="AF233" s="77" t="s">
        <v>418</v>
      </c>
      <c r="AG233" s="77" t="s">
        <v>96</v>
      </c>
      <c r="AH233" s="79" t="str">
        <f t="shared" si="18"/>
        <v>Jl. Pesanggrahan Selatan 87-1/2-Gempeng-Bangil-Pasuruan</v>
      </c>
      <c r="AI233" s="65"/>
    </row>
    <row r="234" spans="1:35" s="13" customFormat="1" ht="15" customHeight="1" x14ac:dyDescent="0.2">
      <c r="A234" s="66">
        <f t="shared" si="19"/>
        <v>228</v>
      </c>
      <c r="B234" s="67" t="s">
        <v>1367</v>
      </c>
      <c r="C234" s="68" t="s">
        <v>1368</v>
      </c>
      <c r="D234" s="51">
        <v>6</v>
      </c>
      <c r="E234" s="51">
        <v>3</v>
      </c>
      <c r="F234" s="51">
        <v>4</v>
      </c>
      <c r="G234" s="51" t="s">
        <v>9295</v>
      </c>
      <c r="H234" s="51">
        <v>1</v>
      </c>
      <c r="I234" s="52" t="s">
        <v>152</v>
      </c>
      <c r="J234" s="69">
        <v>36495</v>
      </c>
      <c r="K234" s="70" t="s">
        <v>82</v>
      </c>
      <c r="L234" s="71" t="s">
        <v>9291</v>
      </c>
      <c r="M234" s="71">
        <v>2</v>
      </c>
      <c r="N234" s="72" t="s">
        <v>84</v>
      </c>
      <c r="O234" s="73" t="s">
        <v>85</v>
      </c>
      <c r="P234" s="74">
        <f t="shared" ca="1" si="15"/>
        <v>16</v>
      </c>
      <c r="Q234" s="75">
        <f t="shared" ca="1" si="16"/>
        <v>0</v>
      </c>
      <c r="R234" s="74">
        <f t="shared" ca="1" si="17"/>
        <v>34</v>
      </c>
      <c r="S234" s="76">
        <v>29757</v>
      </c>
      <c r="T234" s="77" t="s">
        <v>146</v>
      </c>
      <c r="U234" s="76" t="s">
        <v>1369</v>
      </c>
      <c r="V234" s="77" t="s">
        <v>1370</v>
      </c>
      <c r="W234" s="78" t="s">
        <v>192</v>
      </c>
      <c r="X234" s="77" t="s">
        <v>963</v>
      </c>
      <c r="Y234" s="77" t="s">
        <v>923</v>
      </c>
      <c r="Z234" s="77" t="s">
        <v>146</v>
      </c>
      <c r="AA234" s="77"/>
      <c r="AB234" s="77" t="s">
        <v>91</v>
      </c>
      <c r="AC234" s="78"/>
      <c r="AD234" s="77" t="s">
        <v>121</v>
      </c>
      <c r="AE234" s="77" t="s">
        <v>392</v>
      </c>
      <c r="AF234" s="77" t="s">
        <v>393</v>
      </c>
      <c r="AG234" s="77" t="s">
        <v>96</v>
      </c>
      <c r="AH234" s="79" t="str">
        <f t="shared" si="18"/>
        <v>Ds. Tambakrejo-3/1-Tambakrejo-Kraton-Pasuruan</v>
      </c>
      <c r="AI234" s="65"/>
    </row>
    <row r="235" spans="1:35" s="13" customFormat="1" ht="15" customHeight="1" x14ac:dyDescent="0.2">
      <c r="A235" s="66">
        <f t="shared" si="19"/>
        <v>229</v>
      </c>
      <c r="B235" s="67" t="s">
        <v>1371</v>
      </c>
      <c r="C235" s="68" t="s">
        <v>1372</v>
      </c>
      <c r="D235" s="51">
        <v>6</v>
      </c>
      <c r="E235" s="51">
        <v>3</v>
      </c>
      <c r="F235" s="51">
        <v>4</v>
      </c>
      <c r="G235" s="51">
        <v>1</v>
      </c>
      <c r="H235" s="51">
        <v>1</v>
      </c>
      <c r="I235" s="52" t="s">
        <v>152</v>
      </c>
      <c r="J235" s="69">
        <v>36495</v>
      </c>
      <c r="K235" s="70" t="s">
        <v>82</v>
      </c>
      <c r="L235" s="71" t="s">
        <v>299</v>
      </c>
      <c r="M235" s="71">
        <v>3</v>
      </c>
      <c r="N235" s="72" t="s">
        <v>116</v>
      </c>
      <c r="O235" s="73" t="s">
        <v>140</v>
      </c>
      <c r="P235" s="74">
        <f t="shared" ca="1" si="15"/>
        <v>16</v>
      </c>
      <c r="Q235" s="75">
        <f t="shared" ca="1" si="16"/>
        <v>0</v>
      </c>
      <c r="R235" s="74">
        <f t="shared" ca="1" si="17"/>
        <v>37</v>
      </c>
      <c r="S235" s="76">
        <v>28973</v>
      </c>
      <c r="T235" s="77" t="s">
        <v>1354</v>
      </c>
      <c r="U235" s="76" t="s">
        <v>1373</v>
      </c>
      <c r="V235" s="77" t="s">
        <v>1374</v>
      </c>
      <c r="W235" s="78" t="s">
        <v>1375</v>
      </c>
      <c r="X235" s="77" t="s">
        <v>1376</v>
      </c>
      <c r="Y235" s="77" t="s">
        <v>391</v>
      </c>
      <c r="Z235" s="77" t="s">
        <v>146</v>
      </c>
      <c r="AA235" s="77"/>
      <c r="AB235" s="77" t="s">
        <v>91</v>
      </c>
      <c r="AC235" s="78"/>
      <c r="AD235" s="77" t="s">
        <v>121</v>
      </c>
      <c r="AE235" s="77" t="s">
        <v>1377</v>
      </c>
      <c r="AF235" s="77" t="s">
        <v>393</v>
      </c>
      <c r="AG235" s="77" t="s">
        <v>96</v>
      </c>
      <c r="AH235" s="79" t="str">
        <f t="shared" si="18"/>
        <v>Perum Karya Bakti O-6-7/7-Gentong-Gading Rejo-Pasuruan</v>
      </c>
      <c r="AI235" s="65"/>
    </row>
    <row r="236" spans="1:35" s="13" customFormat="1" ht="15" customHeight="1" x14ac:dyDescent="0.2">
      <c r="A236" s="66">
        <f t="shared" si="19"/>
        <v>230</v>
      </c>
      <c r="B236" s="67" t="s">
        <v>1378</v>
      </c>
      <c r="C236" s="68" t="s">
        <v>1379</v>
      </c>
      <c r="D236" s="51">
        <v>6</v>
      </c>
      <c r="E236" s="51">
        <v>2</v>
      </c>
      <c r="F236" s="51">
        <v>2</v>
      </c>
      <c r="G236" s="51">
        <v>4</v>
      </c>
      <c r="H236" s="51">
        <v>2</v>
      </c>
      <c r="I236" s="52" t="s">
        <v>181</v>
      </c>
      <c r="J236" s="69">
        <v>36495</v>
      </c>
      <c r="K236" s="70" t="s">
        <v>82</v>
      </c>
      <c r="L236" s="71" t="s">
        <v>299</v>
      </c>
      <c r="M236" s="71">
        <v>3</v>
      </c>
      <c r="N236" s="72" t="s">
        <v>84</v>
      </c>
      <c r="O236" s="73" t="s">
        <v>85</v>
      </c>
      <c r="P236" s="74">
        <f t="shared" ca="1" si="15"/>
        <v>16</v>
      </c>
      <c r="Q236" s="75">
        <f t="shared" ca="1" si="16"/>
        <v>0</v>
      </c>
      <c r="R236" s="74">
        <f t="shared" ca="1" si="17"/>
        <v>39</v>
      </c>
      <c r="S236" s="76">
        <v>28190</v>
      </c>
      <c r="T236" s="77" t="s">
        <v>146</v>
      </c>
      <c r="U236" s="76" t="s">
        <v>1380</v>
      </c>
      <c r="V236" s="77" t="s">
        <v>1381</v>
      </c>
      <c r="W236" s="78" t="s">
        <v>1138</v>
      </c>
      <c r="X236" s="77" t="s">
        <v>353</v>
      </c>
      <c r="Y236" s="77" t="s">
        <v>353</v>
      </c>
      <c r="Z236" s="77" t="s">
        <v>146</v>
      </c>
      <c r="AA236" s="77"/>
      <c r="AB236" s="77" t="s">
        <v>91</v>
      </c>
      <c r="AC236" s="78"/>
      <c r="AD236" s="77" t="s">
        <v>121</v>
      </c>
      <c r="AE236" s="77" t="s">
        <v>585</v>
      </c>
      <c r="AF236" s="77" t="s">
        <v>136</v>
      </c>
      <c r="AG236" s="77" t="s">
        <v>96</v>
      </c>
      <c r="AH236" s="79" t="str">
        <f t="shared" si="18"/>
        <v>Jl. Pang.Sudirman VII / 8-C-7/4-Purworejo-Purworejo-Pasuruan</v>
      </c>
      <c r="AI236" s="65"/>
    </row>
    <row r="237" spans="1:35" s="13" customFormat="1" ht="15" customHeight="1" x14ac:dyDescent="0.2">
      <c r="A237" s="66">
        <f t="shared" si="19"/>
        <v>231</v>
      </c>
      <c r="B237" s="67" t="s">
        <v>1382</v>
      </c>
      <c r="C237" s="68" t="s">
        <v>1383</v>
      </c>
      <c r="D237" s="51">
        <v>6</v>
      </c>
      <c r="E237" s="51">
        <v>4</v>
      </c>
      <c r="F237" s="51">
        <v>4</v>
      </c>
      <c r="G237" s="51">
        <v>5</v>
      </c>
      <c r="H237" s="51">
        <v>1</v>
      </c>
      <c r="I237" s="52" t="s">
        <v>213</v>
      </c>
      <c r="J237" s="69">
        <v>36495</v>
      </c>
      <c r="K237" s="70" t="s">
        <v>82</v>
      </c>
      <c r="L237" s="81" t="s">
        <v>139</v>
      </c>
      <c r="M237" s="71">
        <v>4</v>
      </c>
      <c r="N237" s="72" t="s">
        <v>84</v>
      </c>
      <c r="O237" s="73" t="s">
        <v>101</v>
      </c>
      <c r="P237" s="74">
        <f t="shared" ca="1" si="15"/>
        <v>16</v>
      </c>
      <c r="Q237" s="75">
        <f t="shared" ca="1" si="16"/>
        <v>0</v>
      </c>
      <c r="R237" s="74">
        <f t="shared" ca="1" si="17"/>
        <v>37</v>
      </c>
      <c r="S237" s="76">
        <v>28712</v>
      </c>
      <c r="T237" s="77" t="s">
        <v>146</v>
      </c>
      <c r="U237" s="76" t="s">
        <v>1384</v>
      </c>
      <c r="V237" s="77" t="s">
        <v>1385</v>
      </c>
      <c r="W237" s="78" t="s">
        <v>192</v>
      </c>
      <c r="X237" s="77" t="s">
        <v>578</v>
      </c>
      <c r="Y237" s="77" t="s">
        <v>91</v>
      </c>
      <c r="Z237" s="77" t="s">
        <v>146</v>
      </c>
      <c r="AA237" s="77"/>
      <c r="AB237" s="77" t="s">
        <v>91</v>
      </c>
      <c r="AC237" s="78" t="s">
        <v>1386</v>
      </c>
      <c r="AD237" s="77" t="s">
        <v>121</v>
      </c>
      <c r="AE237" s="77" t="s">
        <v>324</v>
      </c>
      <c r="AF237" s="77" t="s">
        <v>552</v>
      </c>
      <c r="AG237" s="77" t="s">
        <v>96</v>
      </c>
      <c r="AH237" s="79" t="str">
        <f t="shared" si="18"/>
        <v>Jl. Pepaya-3/1-Pogar-Bangil-Pasuruan</v>
      </c>
      <c r="AI237" s="65"/>
    </row>
    <row r="238" spans="1:35" s="13" customFormat="1" ht="15" customHeight="1" x14ac:dyDescent="0.2">
      <c r="A238" s="66">
        <f t="shared" si="19"/>
        <v>232</v>
      </c>
      <c r="B238" s="67" t="s">
        <v>1387</v>
      </c>
      <c r="C238" s="68" t="s">
        <v>1388</v>
      </c>
      <c r="D238" s="51">
        <v>6</v>
      </c>
      <c r="E238" s="51">
        <v>3</v>
      </c>
      <c r="F238" s="51">
        <v>3</v>
      </c>
      <c r="G238" s="51">
        <v>1</v>
      </c>
      <c r="H238" s="51">
        <v>3</v>
      </c>
      <c r="I238" s="52" t="s">
        <v>152</v>
      </c>
      <c r="J238" s="69">
        <v>36500</v>
      </c>
      <c r="K238" s="70" t="s">
        <v>82</v>
      </c>
      <c r="L238" s="81" t="s">
        <v>139</v>
      </c>
      <c r="M238" s="71">
        <v>4</v>
      </c>
      <c r="N238" s="72" t="s">
        <v>116</v>
      </c>
      <c r="O238" s="73" t="s">
        <v>101</v>
      </c>
      <c r="P238" s="74">
        <f t="shared" ca="1" si="15"/>
        <v>16</v>
      </c>
      <c r="Q238" s="75">
        <f t="shared" ca="1" si="16"/>
        <v>0</v>
      </c>
      <c r="R238" s="74">
        <f t="shared" ca="1" si="17"/>
        <v>35</v>
      </c>
      <c r="S238" s="76">
        <v>29401</v>
      </c>
      <c r="T238" s="77" t="s">
        <v>146</v>
      </c>
      <c r="U238" s="76" t="s">
        <v>1389</v>
      </c>
      <c r="V238" s="77" t="s">
        <v>1180</v>
      </c>
      <c r="W238" s="78" t="s">
        <v>867</v>
      </c>
      <c r="X238" s="77" t="s">
        <v>384</v>
      </c>
      <c r="Y238" s="77" t="s">
        <v>91</v>
      </c>
      <c r="Z238" s="77" t="s">
        <v>146</v>
      </c>
      <c r="AA238" s="77" t="s">
        <v>1180</v>
      </c>
      <c r="AB238" s="77" t="s">
        <v>91</v>
      </c>
      <c r="AC238" s="78"/>
      <c r="AD238" s="77" t="s">
        <v>121</v>
      </c>
      <c r="AE238" s="77" t="s">
        <v>547</v>
      </c>
      <c r="AF238" s="77" t="s">
        <v>1069</v>
      </c>
      <c r="AG238" s="77" t="s">
        <v>96</v>
      </c>
      <c r="AH238" s="79" t="str">
        <f t="shared" si="18"/>
        <v>Jl. R.A.Kartini-5/1-Latek-Bangil-Pasuruan</v>
      </c>
      <c r="AI238" s="65"/>
    </row>
    <row r="239" spans="1:35" s="13" customFormat="1" ht="15" customHeight="1" x14ac:dyDescent="0.2">
      <c r="A239" s="66">
        <f t="shared" si="19"/>
        <v>233</v>
      </c>
      <c r="B239" s="67" t="s">
        <v>1390</v>
      </c>
      <c r="C239" s="68" t="s">
        <v>1391</v>
      </c>
      <c r="D239" s="51">
        <v>6</v>
      </c>
      <c r="E239" s="51">
        <v>2</v>
      </c>
      <c r="F239" s="51">
        <v>2</v>
      </c>
      <c r="G239" s="51">
        <v>4</v>
      </c>
      <c r="H239" s="51">
        <v>4</v>
      </c>
      <c r="I239" s="52" t="s">
        <v>181</v>
      </c>
      <c r="J239" s="69">
        <v>36502</v>
      </c>
      <c r="K239" s="70" t="s">
        <v>82</v>
      </c>
      <c r="L239" s="71" t="s">
        <v>9291</v>
      </c>
      <c r="M239" s="71">
        <v>2</v>
      </c>
      <c r="N239" s="72" t="s">
        <v>84</v>
      </c>
      <c r="O239" s="73" t="s">
        <v>153</v>
      </c>
      <c r="P239" s="74">
        <f t="shared" ca="1" si="15"/>
        <v>16</v>
      </c>
      <c r="Q239" s="75">
        <f t="shared" ca="1" si="16"/>
        <v>0</v>
      </c>
      <c r="R239" s="74">
        <f t="shared" ca="1" si="17"/>
        <v>37</v>
      </c>
      <c r="S239" s="76">
        <v>28942</v>
      </c>
      <c r="T239" s="77" t="s">
        <v>91</v>
      </c>
      <c r="U239" s="76" t="s">
        <v>1392</v>
      </c>
      <c r="V239" s="77" t="s">
        <v>1393</v>
      </c>
      <c r="W239" s="78" t="s">
        <v>227</v>
      </c>
      <c r="X239" s="77" t="s">
        <v>379</v>
      </c>
      <c r="Y239" s="77" t="s">
        <v>91</v>
      </c>
      <c r="Z239" s="77" t="s">
        <v>146</v>
      </c>
      <c r="AA239" s="77"/>
      <c r="AB239" s="77" t="s">
        <v>91</v>
      </c>
      <c r="AC239" s="78"/>
      <c r="AD239" s="77" t="s">
        <v>121</v>
      </c>
      <c r="AE239" s="77" t="s">
        <v>365</v>
      </c>
      <c r="AF239" s="77" t="s">
        <v>552</v>
      </c>
      <c r="AG239" s="77" t="s">
        <v>96</v>
      </c>
      <c r="AH239" s="79" t="str">
        <f t="shared" si="18"/>
        <v>Jl. Kolursari 47-1/2-Kolursari-Bangil-Pasuruan</v>
      </c>
      <c r="AI239" s="65"/>
    </row>
    <row r="240" spans="1:35" s="13" customFormat="1" ht="15" customHeight="1" x14ac:dyDescent="0.2">
      <c r="A240" s="66">
        <f t="shared" si="19"/>
        <v>234</v>
      </c>
      <c r="B240" s="67" t="s">
        <v>1394</v>
      </c>
      <c r="C240" s="68" t="s">
        <v>1395</v>
      </c>
      <c r="D240" s="51">
        <v>6</v>
      </c>
      <c r="E240" s="51">
        <v>3</v>
      </c>
      <c r="F240" s="51">
        <v>3</v>
      </c>
      <c r="G240" s="51">
        <v>8</v>
      </c>
      <c r="H240" s="51">
        <v>4</v>
      </c>
      <c r="I240" s="52" t="s">
        <v>152</v>
      </c>
      <c r="J240" s="69">
        <v>36509</v>
      </c>
      <c r="K240" s="70" t="s">
        <v>82</v>
      </c>
      <c r="L240" s="71" t="s">
        <v>299</v>
      </c>
      <c r="M240" s="71">
        <v>3</v>
      </c>
      <c r="N240" s="72" t="s">
        <v>84</v>
      </c>
      <c r="O240" s="73" t="s">
        <v>153</v>
      </c>
      <c r="P240" s="74">
        <f t="shared" ca="1" si="15"/>
        <v>16</v>
      </c>
      <c r="Q240" s="75">
        <f t="shared" ca="1" si="16"/>
        <v>0</v>
      </c>
      <c r="R240" s="74">
        <f t="shared" ca="1" si="17"/>
        <v>37</v>
      </c>
      <c r="S240" s="76">
        <v>28717</v>
      </c>
      <c r="T240" s="77" t="s">
        <v>91</v>
      </c>
      <c r="U240" s="76" t="s">
        <v>1396</v>
      </c>
      <c r="V240" s="77" t="s">
        <v>1397</v>
      </c>
      <c r="W240" s="78"/>
      <c r="X240" s="77" t="s">
        <v>745</v>
      </c>
      <c r="Y240" s="77" t="s">
        <v>91</v>
      </c>
      <c r="Z240" s="77" t="s">
        <v>146</v>
      </c>
      <c r="AA240" s="77"/>
      <c r="AB240" s="77" t="s">
        <v>146</v>
      </c>
      <c r="AC240" s="78"/>
      <c r="AD240" s="77" t="s">
        <v>121</v>
      </c>
      <c r="AE240" s="77" t="s">
        <v>1398</v>
      </c>
      <c r="AF240" s="77" t="s">
        <v>418</v>
      </c>
      <c r="AG240" s="77" t="s">
        <v>96</v>
      </c>
      <c r="AH240" s="79" t="str">
        <f t="shared" si="18"/>
        <v>Perum Bangil Permata Asri L-18--Gempeng-Bangil-Pasuruan</v>
      </c>
      <c r="AI240" s="65"/>
    </row>
    <row r="241" spans="1:35" s="13" customFormat="1" ht="15" customHeight="1" x14ac:dyDescent="0.2">
      <c r="A241" s="66">
        <f t="shared" si="19"/>
        <v>235</v>
      </c>
      <c r="B241" s="67" t="s">
        <v>1399</v>
      </c>
      <c r="C241" s="68" t="s">
        <v>1400</v>
      </c>
      <c r="D241" s="51">
        <v>6</v>
      </c>
      <c r="E241" s="51">
        <v>3</v>
      </c>
      <c r="F241" s="51">
        <v>4</v>
      </c>
      <c r="G241" s="51">
        <v>1</v>
      </c>
      <c r="H241" s="51">
        <v>2</v>
      </c>
      <c r="I241" s="52" t="s">
        <v>152</v>
      </c>
      <c r="J241" s="69">
        <v>36551</v>
      </c>
      <c r="K241" s="70" t="s">
        <v>82</v>
      </c>
      <c r="L241" s="71" t="s">
        <v>9291</v>
      </c>
      <c r="M241" s="71">
        <v>2</v>
      </c>
      <c r="N241" s="72" t="s">
        <v>84</v>
      </c>
      <c r="O241" s="73" t="s">
        <v>101</v>
      </c>
      <c r="P241" s="74">
        <f t="shared" ca="1" si="15"/>
        <v>15</v>
      </c>
      <c r="Q241" s="75">
        <f t="shared" ca="1" si="16"/>
        <v>11</v>
      </c>
      <c r="R241" s="74">
        <f t="shared" ca="1" si="17"/>
        <v>36</v>
      </c>
      <c r="S241" s="76">
        <v>29019</v>
      </c>
      <c r="T241" s="77" t="s">
        <v>146</v>
      </c>
      <c r="U241" s="76" t="s">
        <v>1401</v>
      </c>
      <c r="V241" s="77" t="s">
        <v>1402</v>
      </c>
      <c r="W241" s="78" t="s">
        <v>105</v>
      </c>
      <c r="X241" s="77" t="s">
        <v>1403</v>
      </c>
      <c r="Y241" s="77" t="s">
        <v>91</v>
      </c>
      <c r="Z241" s="77" t="s">
        <v>146</v>
      </c>
      <c r="AA241" s="77"/>
      <c r="AB241" s="77" t="s">
        <v>91</v>
      </c>
      <c r="AC241" s="78" t="s">
        <v>1404</v>
      </c>
      <c r="AD241" s="77" t="s">
        <v>121</v>
      </c>
      <c r="AE241" s="77" t="s">
        <v>195</v>
      </c>
      <c r="AF241" s="77" t="s">
        <v>393</v>
      </c>
      <c r="AG241" s="77" t="s">
        <v>96</v>
      </c>
      <c r="AH241" s="79" t="str">
        <f t="shared" si="18"/>
        <v>Jl. M.Yasin 29-1/1-Mendalan-Bangil-Pasuruan</v>
      </c>
      <c r="AI241" s="65"/>
    </row>
    <row r="242" spans="1:35" s="13" customFormat="1" ht="15" customHeight="1" x14ac:dyDescent="0.2">
      <c r="A242" s="66">
        <f t="shared" si="19"/>
        <v>236</v>
      </c>
      <c r="B242" s="67" t="s">
        <v>1405</v>
      </c>
      <c r="C242" s="68" t="s">
        <v>1406</v>
      </c>
      <c r="D242" s="51">
        <v>6</v>
      </c>
      <c r="E242" s="51">
        <v>2</v>
      </c>
      <c r="F242" s="51">
        <v>2</v>
      </c>
      <c r="G242" s="51">
        <v>4</v>
      </c>
      <c r="H242" s="51">
        <v>1</v>
      </c>
      <c r="I242" s="52" t="s">
        <v>181</v>
      </c>
      <c r="J242" s="69">
        <v>36551</v>
      </c>
      <c r="K242" s="70" t="s">
        <v>82</v>
      </c>
      <c r="L242" s="71" t="s">
        <v>299</v>
      </c>
      <c r="M242" s="71">
        <v>3</v>
      </c>
      <c r="N242" s="72" t="s">
        <v>84</v>
      </c>
      <c r="O242" s="73" t="s">
        <v>140</v>
      </c>
      <c r="P242" s="74">
        <f t="shared" ca="1" si="15"/>
        <v>15</v>
      </c>
      <c r="Q242" s="75">
        <f t="shared" ca="1" si="16"/>
        <v>11</v>
      </c>
      <c r="R242" s="74">
        <f t="shared" ca="1" si="17"/>
        <v>36</v>
      </c>
      <c r="S242" s="76">
        <v>29338</v>
      </c>
      <c r="T242" s="77" t="s">
        <v>146</v>
      </c>
      <c r="U242" s="76" t="s">
        <v>1407</v>
      </c>
      <c r="V242" s="77" t="s">
        <v>1408</v>
      </c>
      <c r="W242" s="78" t="s">
        <v>723</v>
      </c>
      <c r="X242" s="77" t="s">
        <v>745</v>
      </c>
      <c r="Y242" s="77" t="s">
        <v>91</v>
      </c>
      <c r="Z242" s="77" t="s">
        <v>146</v>
      </c>
      <c r="AA242" s="77"/>
      <c r="AB242" s="77" t="s">
        <v>91</v>
      </c>
      <c r="AC242" s="78"/>
      <c r="AD242" s="77" t="s">
        <v>121</v>
      </c>
      <c r="AE242" s="77" t="s">
        <v>195</v>
      </c>
      <c r="AF242" s="77" t="s">
        <v>418</v>
      </c>
      <c r="AG242" s="77" t="s">
        <v>96</v>
      </c>
      <c r="AH242" s="79" t="str">
        <f t="shared" si="18"/>
        <v>Jl. Pesanggrahan EmbongMati 43-4/2-Gempeng-Bangil-Pasuruan</v>
      </c>
      <c r="AI242" s="65"/>
    </row>
    <row r="243" spans="1:35" s="13" customFormat="1" ht="15" customHeight="1" x14ac:dyDescent="0.2">
      <c r="A243" s="66">
        <f t="shared" si="19"/>
        <v>237</v>
      </c>
      <c r="B243" s="67" t="s">
        <v>1409</v>
      </c>
      <c r="C243" s="68" t="s">
        <v>1410</v>
      </c>
      <c r="D243" s="51">
        <v>4</v>
      </c>
      <c r="E243" s="51">
        <v>3</v>
      </c>
      <c r="F243" s="51">
        <v>1</v>
      </c>
      <c r="G243" s="51">
        <v>1</v>
      </c>
      <c r="H243" s="51">
        <v>5</v>
      </c>
      <c r="I243" s="52" t="s">
        <v>114</v>
      </c>
      <c r="J243" s="69">
        <v>36551</v>
      </c>
      <c r="K243" s="70" t="s">
        <v>82</v>
      </c>
      <c r="L243" s="81" t="s">
        <v>139</v>
      </c>
      <c r="M243" s="71">
        <v>4</v>
      </c>
      <c r="N243" s="72" t="s">
        <v>116</v>
      </c>
      <c r="O243" s="73" t="s">
        <v>101</v>
      </c>
      <c r="P243" s="74">
        <f t="shared" ca="1" si="15"/>
        <v>15</v>
      </c>
      <c r="Q243" s="75">
        <f t="shared" ca="1" si="16"/>
        <v>11</v>
      </c>
      <c r="R243" s="74">
        <f t="shared" ca="1" si="17"/>
        <v>38</v>
      </c>
      <c r="S243" s="76">
        <v>28622</v>
      </c>
      <c r="T243" s="80" t="s">
        <v>91</v>
      </c>
      <c r="U243" s="76" t="s">
        <v>1411</v>
      </c>
      <c r="V243" s="80" t="s">
        <v>1412</v>
      </c>
      <c r="W243" s="78" t="s">
        <v>1362</v>
      </c>
      <c r="X243" s="80" t="s">
        <v>578</v>
      </c>
      <c r="Y243" s="80" t="s">
        <v>91</v>
      </c>
      <c r="Z243" s="77" t="s">
        <v>146</v>
      </c>
      <c r="AA243" s="80" t="s">
        <v>1412</v>
      </c>
      <c r="AB243" s="77" t="s">
        <v>91</v>
      </c>
      <c r="AC243" s="78"/>
      <c r="AD243" s="77" t="s">
        <v>121</v>
      </c>
      <c r="AE243" s="80" t="s">
        <v>317</v>
      </c>
      <c r="AF243" s="80" t="s">
        <v>393</v>
      </c>
      <c r="AG243" s="80" t="s">
        <v>96</v>
      </c>
      <c r="AH243" s="79" t="str">
        <f t="shared" si="18"/>
        <v>Jl. Bendosulung 161-4/5-Pogar-Bangil-Pasuruan</v>
      </c>
      <c r="AI243" s="65"/>
    </row>
    <row r="244" spans="1:35" s="13" customFormat="1" ht="15" customHeight="1" x14ac:dyDescent="0.2">
      <c r="A244" s="66">
        <f t="shared" si="19"/>
        <v>238</v>
      </c>
      <c r="B244" s="67" t="s">
        <v>1413</v>
      </c>
      <c r="C244" s="68" t="s">
        <v>1414</v>
      </c>
      <c r="D244" s="51">
        <v>6</v>
      </c>
      <c r="E244" s="51">
        <v>4</v>
      </c>
      <c r="F244" s="51">
        <v>4</v>
      </c>
      <c r="G244" s="51">
        <v>4</v>
      </c>
      <c r="H244" s="51">
        <v>2</v>
      </c>
      <c r="I244" s="52" t="s">
        <v>213</v>
      </c>
      <c r="J244" s="69">
        <v>36563</v>
      </c>
      <c r="K244" s="70" t="s">
        <v>82</v>
      </c>
      <c r="L244" s="71" t="s">
        <v>9291</v>
      </c>
      <c r="M244" s="71">
        <v>2</v>
      </c>
      <c r="N244" s="72" t="s">
        <v>116</v>
      </c>
      <c r="O244" s="73" t="s">
        <v>85</v>
      </c>
      <c r="P244" s="74">
        <f t="shared" ca="1" si="15"/>
        <v>15</v>
      </c>
      <c r="Q244" s="75">
        <f t="shared" ca="1" si="16"/>
        <v>10</v>
      </c>
      <c r="R244" s="74">
        <f t="shared" ca="1" si="17"/>
        <v>37</v>
      </c>
      <c r="S244" s="76">
        <v>28908</v>
      </c>
      <c r="T244" s="77" t="s">
        <v>146</v>
      </c>
      <c r="U244" s="76" t="s">
        <v>1415</v>
      </c>
      <c r="V244" s="77" t="s">
        <v>1416</v>
      </c>
      <c r="W244" s="78" t="s">
        <v>227</v>
      </c>
      <c r="X244" s="77" t="s">
        <v>578</v>
      </c>
      <c r="Y244" s="77" t="s">
        <v>91</v>
      </c>
      <c r="Z244" s="77" t="s">
        <v>146</v>
      </c>
      <c r="AA244" s="77" t="s">
        <v>1416</v>
      </c>
      <c r="AB244" s="77" t="s">
        <v>91</v>
      </c>
      <c r="AC244" s="78"/>
      <c r="AD244" s="77" t="s">
        <v>121</v>
      </c>
      <c r="AE244" s="77" t="s">
        <v>566</v>
      </c>
      <c r="AF244" s="77" t="s">
        <v>905</v>
      </c>
      <c r="AG244" s="77" t="s">
        <v>96</v>
      </c>
      <c r="AH244" s="79" t="str">
        <f t="shared" si="18"/>
        <v>Jl. Mayjen.Sungkono -1/2-Pogar-Bangil-Pasuruan</v>
      </c>
      <c r="AI244" s="65"/>
    </row>
    <row r="245" spans="1:35" s="13" customFormat="1" ht="15" customHeight="1" x14ac:dyDescent="0.2">
      <c r="A245" s="66">
        <f t="shared" si="19"/>
        <v>239</v>
      </c>
      <c r="B245" s="67" t="s">
        <v>1417</v>
      </c>
      <c r="C245" s="68" t="s">
        <v>1418</v>
      </c>
      <c r="D245" s="51">
        <v>6</v>
      </c>
      <c r="E245" s="51">
        <v>3</v>
      </c>
      <c r="F245" s="51">
        <v>3</v>
      </c>
      <c r="G245" s="51">
        <v>1</v>
      </c>
      <c r="H245" s="51">
        <v>3</v>
      </c>
      <c r="I245" s="52" t="s">
        <v>152</v>
      </c>
      <c r="J245" s="69">
        <v>36563</v>
      </c>
      <c r="K245" s="70" t="s">
        <v>82</v>
      </c>
      <c r="L245" s="71" t="s">
        <v>299</v>
      </c>
      <c r="M245" s="71">
        <v>3</v>
      </c>
      <c r="N245" s="72" t="s">
        <v>116</v>
      </c>
      <c r="O245" s="81" t="s">
        <v>140</v>
      </c>
      <c r="P245" s="74">
        <f t="shared" ca="1" si="15"/>
        <v>15</v>
      </c>
      <c r="Q245" s="75">
        <f t="shared" ca="1" si="16"/>
        <v>10</v>
      </c>
      <c r="R245" s="74">
        <f t="shared" ca="1" si="17"/>
        <v>37</v>
      </c>
      <c r="S245" s="76">
        <v>28884</v>
      </c>
      <c r="T245" s="77" t="s">
        <v>146</v>
      </c>
      <c r="U245" s="76" t="s">
        <v>1419</v>
      </c>
      <c r="V245" s="77" t="s">
        <v>1420</v>
      </c>
      <c r="W245" s="82" t="s">
        <v>166</v>
      </c>
      <c r="X245" s="77" t="s">
        <v>950</v>
      </c>
      <c r="Y245" s="77" t="s">
        <v>353</v>
      </c>
      <c r="Z245" s="77" t="s">
        <v>146</v>
      </c>
      <c r="AA245" s="77"/>
      <c r="AB245" s="77" t="s">
        <v>91</v>
      </c>
      <c r="AC245" s="78"/>
      <c r="AD245" s="77" t="s">
        <v>121</v>
      </c>
      <c r="AE245" s="77" t="s">
        <v>517</v>
      </c>
      <c r="AF245" s="77" t="s">
        <v>406</v>
      </c>
      <c r="AG245" s="77" t="s">
        <v>96</v>
      </c>
      <c r="AH245" s="79" t="str">
        <f t="shared" si="18"/>
        <v>Jl. Pang.Sudirman 198-A-2/5-Kebonagung-Purworejo-Pasuruan</v>
      </c>
      <c r="AI245" s="65"/>
    </row>
    <row r="246" spans="1:35" s="13" customFormat="1" ht="15" customHeight="1" x14ac:dyDescent="0.2">
      <c r="A246" s="66">
        <f t="shared" si="19"/>
        <v>240</v>
      </c>
      <c r="B246" s="67" t="s">
        <v>1421</v>
      </c>
      <c r="C246" s="68" t="s">
        <v>1422</v>
      </c>
      <c r="D246" s="51">
        <v>6</v>
      </c>
      <c r="E246" s="51">
        <v>3</v>
      </c>
      <c r="F246" s="51">
        <v>4</v>
      </c>
      <c r="G246" s="51">
        <v>7</v>
      </c>
      <c r="H246" s="51">
        <v>3</v>
      </c>
      <c r="I246" s="52" t="s">
        <v>152</v>
      </c>
      <c r="J246" s="69">
        <v>36563</v>
      </c>
      <c r="K246" s="70" t="s">
        <v>82</v>
      </c>
      <c r="L246" s="71" t="s">
        <v>299</v>
      </c>
      <c r="M246" s="71">
        <v>3</v>
      </c>
      <c r="N246" s="72" t="s">
        <v>116</v>
      </c>
      <c r="O246" s="73" t="s">
        <v>101</v>
      </c>
      <c r="P246" s="74">
        <f t="shared" ca="1" si="15"/>
        <v>15</v>
      </c>
      <c r="Q246" s="75">
        <f t="shared" ca="1" si="16"/>
        <v>10</v>
      </c>
      <c r="R246" s="74">
        <f t="shared" ca="1" si="17"/>
        <v>37</v>
      </c>
      <c r="S246" s="76">
        <v>28950</v>
      </c>
      <c r="T246" s="77" t="s">
        <v>91</v>
      </c>
      <c r="U246" s="76" t="s">
        <v>1423</v>
      </c>
      <c r="V246" s="77" t="s">
        <v>1424</v>
      </c>
      <c r="W246" s="78" t="s">
        <v>1425</v>
      </c>
      <c r="X246" s="77" t="s">
        <v>1426</v>
      </c>
      <c r="Y246" s="77" t="s">
        <v>91</v>
      </c>
      <c r="Z246" s="77" t="s">
        <v>146</v>
      </c>
      <c r="AA246" s="77" t="s">
        <v>1424</v>
      </c>
      <c r="AB246" s="77" t="s">
        <v>91</v>
      </c>
      <c r="AC246" s="78"/>
      <c r="AD246" s="77" t="s">
        <v>121</v>
      </c>
      <c r="AE246" s="77" t="s">
        <v>365</v>
      </c>
      <c r="AF246" s="77" t="s">
        <v>149</v>
      </c>
      <c r="AG246" s="77" t="s">
        <v>96</v>
      </c>
      <c r="AH246" s="79" t="str">
        <f t="shared" si="18"/>
        <v>Jl. Durian 280-5/4-Kidul dalem-Bangil-Pasuruan</v>
      </c>
      <c r="AI246" s="65"/>
    </row>
    <row r="247" spans="1:35" s="13" customFormat="1" ht="15" customHeight="1" x14ac:dyDescent="0.2">
      <c r="A247" s="66">
        <f t="shared" si="19"/>
        <v>241</v>
      </c>
      <c r="B247" s="67" t="s">
        <v>1427</v>
      </c>
      <c r="C247" s="68" t="s">
        <v>1428</v>
      </c>
      <c r="D247" s="51">
        <v>6</v>
      </c>
      <c r="E247" s="51">
        <v>3</v>
      </c>
      <c r="F247" s="51">
        <v>4</v>
      </c>
      <c r="G247" s="51">
        <v>7</v>
      </c>
      <c r="H247" s="51">
        <v>3</v>
      </c>
      <c r="I247" s="52" t="s">
        <v>152</v>
      </c>
      <c r="J247" s="69">
        <v>36563</v>
      </c>
      <c r="K247" s="70" t="s">
        <v>82</v>
      </c>
      <c r="L247" s="71" t="s">
        <v>299</v>
      </c>
      <c r="M247" s="71">
        <v>3</v>
      </c>
      <c r="N247" s="72" t="s">
        <v>84</v>
      </c>
      <c r="O247" s="73" t="s">
        <v>101</v>
      </c>
      <c r="P247" s="74">
        <f t="shared" ca="1" si="15"/>
        <v>15</v>
      </c>
      <c r="Q247" s="75">
        <f t="shared" ca="1" si="16"/>
        <v>10</v>
      </c>
      <c r="R247" s="74">
        <f t="shared" ca="1" si="17"/>
        <v>37</v>
      </c>
      <c r="S247" s="76">
        <v>28898</v>
      </c>
      <c r="T247" s="77" t="s">
        <v>146</v>
      </c>
      <c r="U247" s="76" t="s">
        <v>1429</v>
      </c>
      <c r="V247" s="77" t="s">
        <v>1430</v>
      </c>
      <c r="W247" s="78" t="s">
        <v>530</v>
      </c>
      <c r="X247" s="77" t="s">
        <v>1431</v>
      </c>
      <c r="Y247" s="77" t="s">
        <v>923</v>
      </c>
      <c r="Z247" s="77" t="s">
        <v>146</v>
      </c>
      <c r="AA247" s="77"/>
      <c r="AB247" s="77" t="s">
        <v>91</v>
      </c>
      <c r="AC247" s="78"/>
      <c r="AD247" s="77" t="s">
        <v>121</v>
      </c>
      <c r="AE247" s="80" t="s">
        <v>324</v>
      </c>
      <c r="AF247" s="77" t="s">
        <v>552</v>
      </c>
      <c r="AG247" s="77" t="s">
        <v>96</v>
      </c>
      <c r="AH247" s="79" t="str">
        <f t="shared" si="18"/>
        <v>JL. Putra Bangsa-3/3-Pelinggisan-Kraton-Pasuruan</v>
      </c>
      <c r="AI247" s="65"/>
    </row>
    <row r="248" spans="1:35" s="13" customFormat="1" ht="15" customHeight="1" x14ac:dyDescent="0.2">
      <c r="A248" s="66">
        <f t="shared" si="19"/>
        <v>242</v>
      </c>
      <c r="B248" s="67" t="s">
        <v>1432</v>
      </c>
      <c r="C248" s="68" t="s">
        <v>1433</v>
      </c>
      <c r="D248" s="51">
        <v>6</v>
      </c>
      <c r="E248" s="51">
        <v>2</v>
      </c>
      <c r="F248" s="51">
        <v>2</v>
      </c>
      <c r="G248" s="51">
        <v>4</v>
      </c>
      <c r="H248" s="51">
        <v>4</v>
      </c>
      <c r="I248" s="52" t="s">
        <v>181</v>
      </c>
      <c r="J248" s="69">
        <v>36564</v>
      </c>
      <c r="K248" s="70" t="s">
        <v>82</v>
      </c>
      <c r="L248" s="71" t="s">
        <v>299</v>
      </c>
      <c r="M248" s="71">
        <v>3</v>
      </c>
      <c r="N248" s="72" t="s">
        <v>84</v>
      </c>
      <c r="O248" s="73" t="s">
        <v>153</v>
      </c>
      <c r="P248" s="74">
        <f t="shared" ca="1" si="15"/>
        <v>15</v>
      </c>
      <c r="Q248" s="75">
        <f t="shared" ca="1" si="16"/>
        <v>10</v>
      </c>
      <c r="R248" s="74">
        <f t="shared" ca="1" si="17"/>
        <v>35</v>
      </c>
      <c r="S248" s="76">
        <v>29491</v>
      </c>
      <c r="T248" s="77" t="s">
        <v>146</v>
      </c>
      <c r="U248" s="76" t="s">
        <v>1434</v>
      </c>
      <c r="V248" s="77" t="s">
        <v>1435</v>
      </c>
      <c r="W248" s="78" t="s">
        <v>757</v>
      </c>
      <c r="X248" s="77" t="s">
        <v>353</v>
      </c>
      <c r="Y248" s="77" t="s">
        <v>353</v>
      </c>
      <c r="Z248" s="77" t="s">
        <v>146</v>
      </c>
      <c r="AA248" s="77"/>
      <c r="AB248" s="77" t="s">
        <v>91</v>
      </c>
      <c r="AC248" s="78"/>
      <c r="AD248" s="77" t="s">
        <v>121</v>
      </c>
      <c r="AE248" s="77" t="s">
        <v>392</v>
      </c>
      <c r="AF248" s="77" t="s">
        <v>418</v>
      </c>
      <c r="AG248" s="77" t="s">
        <v>96</v>
      </c>
      <c r="AH248" s="79" t="str">
        <f t="shared" si="18"/>
        <v>Jl. Jambangan II / 5-7/2-Purworejo-Purworejo-Pasuruan</v>
      </c>
      <c r="AI248" s="65"/>
    </row>
    <row r="249" spans="1:35" s="13" customFormat="1" ht="15" customHeight="1" x14ac:dyDescent="0.2">
      <c r="A249" s="66">
        <f t="shared" si="19"/>
        <v>243</v>
      </c>
      <c r="B249" s="67" t="s">
        <v>1436</v>
      </c>
      <c r="C249" s="68" t="s">
        <v>1437</v>
      </c>
      <c r="D249" s="51">
        <v>6</v>
      </c>
      <c r="E249" s="51">
        <v>3</v>
      </c>
      <c r="F249" s="51">
        <v>3</v>
      </c>
      <c r="G249" s="51">
        <v>1</v>
      </c>
      <c r="H249" s="51">
        <v>2</v>
      </c>
      <c r="I249" s="52" t="s">
        <v>152</v>
      </c>
      <c r="J249" s="69">
        <v>36570</v>
      </c>
      <c r="K249" s="70" t="s">
        <v>82</v>
      </c>
      <c r="L249" s="71" t="s">
        <v>299</v>
      </c>
      <c r="M249" s="71">
        <v>3</v>
      </c>
      <c r="N249" s="72" t="s">
        <v>116</v>
      </c>
      <c r="O249" s="73" t="s">
        <v>140</v>
      </c>
      <c r="P249" s="74">
        <f t="shared" ca="1" si="15"/>
        <v>15</v>
      </c>
      <c r="Q249" s="75">
        <f t="shared" ca="1" si="16"/>
        <v>10</v>
      </c>
      <c r="R249" s="74">
        <f t="shared" ca="1" si="17"/>
        <v>35</v>
      </c>
      <c r="S249" s="76">
        <v>29400</v>
      </c>
      <c r="T249" s="77" t="s">
        <v>146</v>
      </c>
      <c r="U249" s="76" t="s">
        <v>1438</v>
      </c>
      <c r="V249" s="77" t="s">
        <v>1439</v>
      </c>
      <c r="W249" s="78" t="s">
        <v>227</v>
      </c>
      <c r="X249" s="77" t="s">
        <v>1440</v>
      </c>
      <c r="Y249" s="77" t="s">
        <v>837</v>
      </c>
      <c r="Z249" s="77" t="s">
        <v>146</v>
      </c>
      <c r="AA249" s="77"/>
      <c r="AB249" s="77" t="s">
        <v>146</v>
      </c>
      <c r="AC249" s="78"/>
      <c r="AD249" s="77" t="s">
        <v>121</v>
      </c>
      <c r="AE249" s="77" t="s">
        <v>904</v>
      </c>
      <c r="AF249" s="77" t="s">
        <v>525</v>
      </c>
      <c r="AG249" s="77" t="s">
        <v>96</v>
      </c>
      <c r="AH249" s="79" t="str">
        <f t="shared" si="18"/>
        <v>Jl. Raya penataan-1/2-Penataan-Winongan-Pasuruan</v>
      </c>
      <c r="AI249" s="65"/>
    </row>
    <row r="250" spans="1:35" s="13" customFormat="1" ht="15" customHeight="1" x14ac:dyDescent="0.2">
      <c r="A250" s="66">
        <f t="shared" si="19"/>
        <v>244</v>
      </c>
      <c r="B250" s="67" t="s">
        <v>1441</v>
      </c>
      <c r="C250" s="68" t="s">
        <v>1442</v>
      </c>
      <c r="D250" s="51">
        <v>6</v>
      </c>
      <c r="E250" s="51">
        <v>2</v>
      </c>
      <c r="F250" s="51">
        <v>2</v>
      </c>
      <c r="G250" s="51">
        <v>4</v>
      </c>
      <c r="H250" s="51">
        <v>2</v>
      </c>
      <c r="I250" s="52" t="s">
        <v>181</v>
      </c>
      <c r="J250" s="69">
        <v>36572</v>
      </c>
      <c r="K250" s="70" t="s">
        <v>82</v>
      </c>
      <c r="L250" s="71" t="s">
        <v>299</v>
      </c>
      <c r="M250" s="71">
        <v>3</v>
      </c>
      <c r="N250" s="72" t="s">
        <v>84</v>
      </c>
      <c r="O250" s="73" t="s">
        <v>153</v>
      </c>
      <c r="P250" s="74">
        <f t="shared" ca="1" si="15"/>
        <v>15</v>
      </c>
      <c r="Q250" s="75">
        <f t="shared" ca="1" si="16"/>
        <v>10</v>
      </c>
      <c r="R250" s="74">
        <f t="shared" ca="1" si="17"/>
        <v>37</v>
      </c>
      <c r="S250" s="76">
        <v>28974</v>
      </c>
      <c r="T250" s="77" t="s">
        <v>146</v>
      </c>
      <c r="U250" s="76" t="s">
        <v>1443</v>
      </c>
      <c r="V250" s="77" t="s">
        <v>1444</v>
      </c>
      <c r="W250" s="78" t="s">
        <v>584</v>
      </c>
      <c r="X250" s="77" t="s">
        <v>516</v>
      </c>
      <c r="Y250" s="77" t="s">
        <v>353</v>
      </c>
      <c r="Z250" s="77" t="s">
        <v>146</v>
      </c>
      <c r="AA250" s="77"/>
      <c r="AB250" s="77" t="s">
        <v>91</v>
      </c>
      <c r="AC250" s="78" t="s">
        <v>1445</v>
      </c>
      <c r="AD250" s="77" t="s">
        <v>121</v>
      </c>
      <c r="AE250" s="77" t="s">
        <v>392</v>
      </c>
      <c r="AF250" s="77" t="s">
        <v>418</v>
      </c>
      <c r="AG250" s="77" t="s">
        <v>96</v>
      </c>
      <c r="AH250" s="79" t="str">
        <f t="shared" si="18"/>
        <v>Jl. Sukun 10-9/2-Purutrejo-Purworejo-Pasuruan</v>
      </c>
      <c r="AI250" s="65"/>
    </row>
    <row r="251" spans="1:35" s="13" customFormat="1" ht="15" customHeight="1" x14ac:dyDescent="0.2">
      <c r="A251" s="66">
        <f t="shared" si="19"/>
        <v>245</v>
      </c>
      <c r="B251" s="67" t="s">
        <v>1446</v>
      </c>
      <c r="C251" s="68" t="s">
        <v>1447</v>
      </c>
      <c r="D251" s="51">
        <v>6</v>
      </c>
      <c r="E251" s="51">
        <v>2</v>
      </c>
      <c r="F251" s="51">
        <v>2</v>
      </c>
      <c r="G251" s="51">
        <v>4</v>
      </c>
      <c r="H251" s="51">
        <v>5</v>
      </c>
      <c r="I251" s="52" t="s">
        <v>181</v>
      </c>
      <c r="J251" s="69">
        <v>36572</v>
      </c>
      <c r="K251" s="70" t="s">
        <v>82</v>
      </c>
      <c r="L251" s="71" t="s">
        <v>299</v>
      </c>
      <c r="M251" s="71">
        <v>3</v>
      </c>
      <c r="N251" s="72" t="s">
        <v>84</v>
      </c>
      <c r="O251" s="73" t="s">
        <v>101</v>
      </c>
      <c r="P251" s="74">
        <f t="shared" ca="1" si="15"/>
        <v>15</v>
      </c>
      <c r="Q251" s="75">
        <f t="shared" ca="1" si="16"/>
        <v>10</v>
      </c>
      <c r="R251" s="74">
        <f t="shared" ca="1" si="17"/>
        <v>38</v>
      </c>
      <c r="S251" s="76">
        <v>28383</v>
      </c>
      <c r="T251" s="77" t="s">
        <v>146</v>
      </c>
      <c r="U251" s="76" t="s">
        <v>1448</v>
      </c>
      <c r="V251" s="77" t="s">
        <v>1449</v>
      </c>
      <c r="W251" s="78" t="s">
        <v>105</v>
      </c>
      <c r="X251" s="77" t="s">
        <v>645</v>
      </c>
      <c r="Y251" s="77" t="s">
        <v>91</v>
      </c>
      <c r="Z251" s="77" t="s">
        <v>146</v>
      </c>
      <c r="AA251" s="77"/>
      <c r="AB251" s="77" t="s">
        <v>91</v>
      </c>
      <c r="AC251" s="78" t="s">
        <v>1450</v>
      </c>
      <c r="AD251" s="77" t="s">
        <v>121</v>
      </c>
      <c r="AE251" s="80" t="s">
        <v>365</v>
      </c>
      <c r="AF251" s="77" t="s">
        <v>149</v>
      </c>
      <c r="AG251" s="77" t="s">
        <v>96</v>
      </c>
      <c r="AH251" s="79" t="str">
        <f t="shared" si="18"/>
        <v>Jl. R.A.Kartini 90-1/1-Dermo-Bangil-Pasuruan</v>
      </c>
      <c r="AI251" s="65"/>
    </row>
    <row r="252" spans="1:35" s="13" customFormat="1" ht="15" customHeight="1" x14ac:dyDescent="0.2">
      <c r="A252" s="66">
        <f t="shared" si="19"/>
        <v>246</v>
      </c>
      <c r="B252" s="67" t="s">
        <v>1451</v>
      </c>
      <c r="C252" s="68" t="s">
        <v>1452</v>
      </c>
      <c r="D252" s="51">
        <v>6</v>
      </c>
      <c r="E252" s="51">
        <v>3</v>
      </c>
      <c r="F252" s="51">
        <v>3</v>
      </c>
      <c r="G252" s="51">
        <v>9</v>
      </c>
      <c r="H252" s="51">
        <v>1</v>
      </c>
      <c r="I252" s="52" t="s">
        <v>152</v>
      </c>
      <c r="J252" s="69">
        <v>36599</v>
      </c>
      <c r="K252" s="70" t="s">
        <v>82</v>
      </c>
      <c r="L252" s="71" t="s">
        <v>299</v>
      </c>
      <c r="M252" s="71">
        <v>3</v>
      </c>
      <c r="N252" s="72" t="s">
        <v>116</v>
      </c>
      <c r="O252" s="73" t="s">
        <v>101</v>
      </c>
      <c r="P252" s="74">
        <f t="shared" ca="1" si="15"/>
        <v>15</v>
      </c>
      <c r="Q252" s="75">
        <f t="shared" ca="1" si="16"/>
        <v>9</v>
      </c>
      <c r="R252" s="74">
        <f t="shared" ca="1" si="17"/>
        <v>37</v>
      </c>
      <c r="S252" s="76">
        <v>28743</v>
      </c>
      <c r="T252" s="77" t="s">
        <v>146</v>
      </c>
      <c r="U252" s="76" t="s">
        <v>1453</v>
      </c>
      <c r="V252" s="77" t="s">
        <v>1454</v>
      </c>
      <c r="W252" s="78" t="s">
        <v>192</v>
      </c>
      <c r="X252" s="77" t="s">
        <v>1455</v>
      </c>
      <c r="Y252" s="77" t="s">
        <v>322</v>
      </c>
      <c r="Z252" s="77" t="s">
        <v>146</v>
      </c>
      <c r="AA252" s="77"/>
      <c r="AB252" s="77" t="s">
        <v>91</v>
      </c>
      <c r="AC252" s="78"/>
      <c r="AD252" s="77" t="s">
        <v>121</v>
      </c>
      <c r="AE252" s="77" t="s">
        <v>936</v>
      </c>
      <c r="AF252" s="77" t="s">
        <v>178</v>
      </c>
      <c r="AG252" s="77" t="s">
        <v>96</v>
      </c>
      <c r="AH252" s="79" t="str">
        <f t="shared" si="18"/>
        <v>Jl. Raya Rejoso 21-3/1-Patuguran-Rejoso-Pasuruan</v>
      </c>
      <c r="AI252" s="65"/>
    </row>
    <row r="253" spans="1:35" s="13" customFormat="1" ht="15" customHeight="1" x14ac:dyDescent="0.2">
      <c r="A253" s="66">
        <f t="shared" si="19"/>
        <v>247</v>
      </c>
      <c r="B253" s="67" t="s">
        <v>1456</v>
      </c>
      <c r="C253" s="68" t="s">
        <v>1457</v>
      </c>
      <c r="D253" s="51">
        <v>6</v>
      </c>
      <c r="E253" s="51">
        <v>3</v>
      </c>
      <c r="F253" s="51">
        <v>3</v>
      </c>
      <c r="G253" s="51">
        <v>4</v>
      </c>
      <c r="H253" s="51">
        <v>1</v>
      </c>
      <c r="I253" s="52" t="s">
        <v>152</v>
      </c>
      <c r="J253" s="69">
        <v>36599</v>
      </c>
      <c r="K253" s="70" t="s">
        <v>82</v>
      </c>
      <c r="L253" s="71" t="s">
        <v>299</v>
      </c>
      <c r="M253" s="71">
        <v>3</v>
      </c>
      <c r="N253" s="72" t="s">
        <v>84</v>
      </c>
      <c r="O253" s="73" t="s">
        <v>101</v>
      </c>
      <c r="P253" s="74">
        <f t="shared" ca="1" si="15"/>
        <v>15</v>
      </c>
      <c r="Q253" s="75">
        <f t="shared" ca="1" si="16"/>
        <v>9</v>
      </c>
      <c r="R253" s="74">
        <f t="shared" ca="1" si="17"/>
        <v>36</v>
      </c>
      <c r="S253" s="76">
        <v>29210</v>
      </c>
      <c r="T253" s="77" t="s">
        <v>146</v>
      </c>
      <c r="U253" s="76" t="s">
        <v>1458</v>
      </c>
      <c r="V253" s="77" t="s">
        <v>1459</v>
      </c>
      <c r="W253" s="78" t="s">
        <v>264</v>
      </c>
      <c r="X253" s="77" t="s">
        <v>458</v>
      </c>
      <c r="Y253" s="77" t="s">
        <v>91</v>
      </c>
      <c r="Z253" s="77" t="s">
        <v>146</v>
      </c>
      <c r="AA253" s="77"/>
      <c r="AB253" s="77" t="s">
        <v>146</v>
      </c>
      <c r="AC253" s="78"/>
      <c r="AD253" s="77" t="s">
        <v>121</v>
      </c>
      <c r="AE253" s="77" t="s">
        <v>365</v>
      </c>
      <c r="AF253" s="77" t="s">
        <v>149</v>
      </c>
      <c r="AG253" s="77" t="s">
        <v>96</v>
      </c>
      <c r="AH253" s="79" t="str">
        <f t="shared" si="18"/>
        <v>Jl. Nener  264-2/1-Kalianyar-Bangil-Pasuruan</v>
      </c>
      <c r="AI253" s="65"/>
    </row>
    <row r="254" spans="1:35" s="13" customFormat="1" ht="15" customHeight="1" x14ac:dyDescent="0.2">
      <c r="A254" s="66">
        <f t="shared" si="19"/>
        <v>248</v>
      </c>
      <c r="B254" s="67" t="s">
        <v>1460</v>
      </c>
      <c r="C254" s="68" t="s">
        <v>1461</v>
      </c>
      <c r="D254" s="51">
        <v>6</v>
      </c>
      <c r="E254" s="51">
        <v>6</v>
      </c>
      <c r="F254" s="51">
        <v>1</v>
      </c>
      <c r="G254" s="51">
        <v>2</v>
      </c>
      <c r="H254" s="51">
        <v>2</v>
      </c>
      <c r="I254" s="52" t="s">
        <v>99</v>
      </c>
      <c r="J254" s="69">
        <v>36599</v>
      </c>
      <c r="K254" s="70" t="s">
        <v>82</v>
      </c>
      <c r="L254" s="71" t="s">
        <v>299</v>
      </c>
      <c r="M254" s="71">
        <v>3</v>
      </c>
      <c r="N254" s="72" t="s">
        <v>84</v>
      </c>
      <c r="O254" s="81" t="s">
        <v>101</v>
      </c>
      <c r="P254" s="74">
        <f t="shared" ca="1" si="15"/>
        <v>15</v>
      </c>
      <c r="Q254" s="75">
        <f t="shared" ca="1" si="16"/>
        <v>9</v>
      </c>
      <c r="R254" s="74">
        <f t="shared" ca="1" si="17"/>
        <v>35</v>
      </c>
      <c r="S254" s="76">
        <v>29621</v>
      </c>
      <c r="T254" s="77" t="s">
        <v>146</v>
      </c>
      <c r="U254" s="76" t="s">
        <v>1462</v>
      </c>
      <c r="V254" s="77" t="s">
        <v>1463</v>
      </c>
      <c r="W254" s="78" t="s">
        <v>264</v>
      </c>
      <c r="X254" s="77" t="s">
        <v>745</v>
      </c>
      <c r="Y254" s="77" t="s">
        <v>91</v>
      </c>
      <c r="Z254" s="77" t="s">
        <v>146</v>
      </c>
      <c r="AA254" s="77"/>
      <c r="AB254" s="77" t="s">
        <v>91</v>
      </c>
      <c r="AC254" s="78"/>
      <c r="AD254" s="77" t="s">
        <v>121</v>
      </c>
      <c r="AE254" s="77" t="s">
        <v>277</v>
      </c>
      <c r="AF254" s="77" t="s">
        <v>418</v>
      </c>
      <c r="AG254" s="77" t="s">
        <v>96</v>
      </c>
      <c r="AH254" s="79" t="str">
        <f t="shared" si="18"/>
        <v>Jl. Jagung.Suprapto 5-2/1-Gempeng-Bangil-Pasuruan</v>
      </c>
      <c r="AI254" s="65"/>
    </row>
    <row r="255" spans="1:35" s="13" customFormat="1" ht="15" customHeight="1" x14ac:dyDescent="0.2">
      <c r="A255" s="66">
        <f t="shared" si="19"/>
        <v>249</v>
      </c>
      <c r="B255" s="67" t="s">
        <v>1464</v>
      </c>
      <c r="C255" s="68" t="s">
        <v>1465</v>
      </c>
      <c r="D255" s="51">
        <v>4</v>
      </c>
      <c r="E255" s="51">
        <v>3</v>
      </c>
      <c r="F255" s="51">
        <v>1</v>
      </c>
      <c r="G255" s="51">
        <v>1</v>
      </c>
      <c r="H255" s="51">
        <v>4</v>
      </c>
      <c r="I255" s="52" t="s">
        <v>114</v>
      </c>
      <c r="J255" s="69">
        <v>36626</v>
      </c>
      <c r="K255" s="70" t="s">
        <v>82</v>
      </c>
      <c r="L255" s="71" t="s">
        <v>299</v>
      </c>
      <c r="M255" s="71">
        <v>3</v>
      </c>
      <c r="N255" s="72" t="s">
        <v>116</v>
      </c>
      <c r="O255" s="73" t="s">
        <v>101</v>
      </c>
      <c r="P255" s="74">
        <f t="shared" ca="1" si="15"/>
        <v>15</v>
      </c>
      <c r="Q255" s="75">
        <f t="shared" ca="1" si="16"/>
        <v>8</v>
      </c>
      <c r="R255" s="74">
        <f t="shared" ca="1" si="17"/>
        <v>36</v>
      </c>
      <c r="S255" s="76">
        <v>29047</v>
      </c>
      <c r="T255" s="80" t="s">
        <v>146</v>
      </c>
      <c r="U255" s="76" t="s">
        <v>1466</v>
      </c>
      <c r="V255" s="80" t="s">
        <v>1467</v>
      </c>
      <c r="W255" s="78" t="s">
        <v>530</v>
      </c>
      <c r="X255" s="80" t="s">
        <v>1468</v>
      </c>
      <c r="Y255" s="80" t="s">
        <v>276</v>
      </c>
      <c r="Z255" s="77" t="s">
        <v>146</v>
      </c>
      <c r="AA255" s="80"/>
      <c r="AB255" s="77" t="s">
        <v>91</v>
      </c>
      <c r="AC255" s="78"/>
      <c r="AD255" s="77" t="s">
        <v>121</v>
      </c>
      <c r="AE255" s="80" t="s">
        <v>547</v>
      </c>
      <c r="AF255" s="77" t="s">
        <v>525</v>
      </c>
      <c r="AG255" s="80" t="s">
        <v>96</v>
      </c>
      <c r="AH255" s="79" t="str">
        <f t="shared" si="18"/>
        <v>Jl. Sukorejo 82-3/3-Rombo Wetan-Rembang-Pasuruan</v>
      </c>
      <c r="AI255" s="65"/>
    </row>
    <row r="256" spans="1:35" s="13" customFormat="1" ht="15" customHeight="1" x14ac:dyDescent="0.2">
      <c r="A256" s="66">
        <f t="shared" si="19"/>
        <v>250</v>
      </c>
      <c r="B256" s="67" t="s">
        <v>1469</v>
      </c>
      <c r="C256" s="68" t="s">
        <v>1470</v>
      </c>
      <c r="D256" s="51">
        <v>6</v>
      </c>
      <c r="E256" s="51">
        <v>3</v>
      </c>
      <c r="F256" s="51">
        <v>3</v>
      </c>
      <c r="G256" s="51">
        <v>2</v>
      </c>
      <c r="H256" s="51">
        <v>1</v>
      </c>
      <c r="I256" s="52" t="s">
        <v>152</v>
      </c>
      <c r="J256" s="69">
        <v>36626</v>
      </c>
      <c r="K256" s="70" t="s">
        <v>82</v>
      </c>
      <c r="L256" s="71" t="s">
        <v>139</v>
      </c>
      <c r="M256" s="71">
        <v>4</v>
      </c>
      <c r="N256" s="72" t="s">
        <v>116</v>
      </c>
      <c r="O256" s="73" t="s">
        <v>101</v>
      </c>
      <c r="P256" s="74">
        <f t="shared" ca="1" si="15"/>
        <v>15</v>
      </c>
      <c r="Q256" s="75">
        <f t="shared" ca="1" si="16"/>
        <v>8</v>
      </c>
      <c r="R256" s="74">
        <f t="shared" ca="1" si="17"/>
        <v>37</v>
      </c>
      <c r="S256" s="76">
        <v>28837</v>
      </c>
      <c r="T256" s="77" t="s">
        <v>146</v>
      </c>
      <c r="U256" s="76" t="s">
        <v>1471</v>
      </c>
      <c r="V256" s="77" t="s">
        <v>1472</v>
      </c>
      <c r="W256" s="78" t="s">
        <v>105</v>
      </c>
      <c r="X256" s="77" t="s">
        <v>1473</v>
      </c>
      <c r="Y256" s="77" t="s">
        <v>358</v>
      </c>
      <c r="Z256" s="77" t="s">
        <v>146</v>
      </c>
      <c r="AA256" s="77"/>
      <c r="AB256" s="77" t="s">
        <v>91</v>
      </c>
      <c r="AC256" s="78" t="s">
        <v>1474</v>
      </c>
      <c r="AD256" s="77" t="s">
        <v>121</v>
      </c>
      <c r="AE256" s="77" t="s">
        <v>517</v>
      </c>
      <c r="AF256" s="77" t="s">
        <v>393</v>
      </c>
      <c r="AG256" s="77" t="s">
        <v>96</v>
      </c>
      <c r="AH256" s="79" t="str">
        <f t="shared" si="18"/>
        <v>Jl. Imam Bonjol 7A-1/1-Bugul Lor-Bugul Kidul-Pasuruan</v>
      </c>
      <c r="AI256" s="65"/>
    </row>
    <row r="257" spans="1:35" s="13" customFormat="1" ht="15" customHeight="1" x14ac:dyDescent="0.2">
      <c r="A257" s="66">
        <f t="shared" si="19"/>
        <v>251</v>
      </c>
      <c r="B257" s="67" t="s">
        <v>1475</v>
      </c>
      <c r="C257" s="68" t="s">
        <v>1476</v>
      </c>
      <c r="D257" s="51">
        <v>6</v>
      </c>
      <c r="E257" s="51">
        <v>2</v>
      </c>
      <c r="F257" s="51">
        <v>1</v>
      </c>
      <c r="G257" s="51">
        <v>1</v>
      </c>
      <c r="H257" s="51">
        <v>4</v>
      </c>
      <c r="I257" s="52" t="s">
        <v>181</v>
      </c>
      <c r="J257" s="69">
        <v>36626</v>
      </c>
      <c r="K257" s="70" t="s">
        <v>82</v>
      </c>
      <c r="L257" s="71" t="s">
        <v>115</v>
      </c>
      <c r="M257" s="71">
        <v>5</v>
      </c>
      <c r="N257" s="72" t="s">
        <v>116</v>
      </c>
      <c r="O257" s="73" t="s">
        <v>140</v>
      </c>
      <c r="P257" s="74">
        <f t="shared" ca="1" si="15"/>
        <v>15</v>
      </c>
      <c r="Q257" s="75">
        <f t="shared" ca="1" si="16"/>
        <v>8</v>
      </c>
      <c r="R257" s="74">
        <f t="shared" ca="1" si="17"/>
        <v>35</v>
      </c>
      <c r="S257" s="76">
        <v>29540</v>
      </c>
      <c r="T257" s="77" t="s">
        <v>146</v>
      </c>
      <c r="U257" s="76" t="s">
        <v>1477</v>
      </c>
      <c r="V257" s="77" t="s">
        <v>921</v>
      </c>
      <c r="W257" s="78" t="s">
        <v>264</v>
      </c>
      <c r="X257" s="77" t="s">
        <v>922</v>
      </c>
      <c r="Y257" s="77" t="s">
        <v>923</v>
      </c>
      <c r="Z257" s="77" t="s">
        <v>146</v>
      </c>
      <c r="AA257" s="77"/>
      <c r="AB257" s="77" t="s">
        <v>91</v>
      </c>
      <c r="AC257" s="78" t="s">
        <v>1478</v>
      </c>
      <c r="AD257" s="77" t="s">
        <v>121</v>
      </c>
      <c r="AE257" s="77" t="s">
        <v>1093</v>
      </c>
      <c r="AF257" s="77" t="s">
        <v>418</v>
      </c>
      <c r="AG257" s="77" t="s">
        <v>96</v>
      </c>
      <c r="AH257" s="79" t="str">
        <f t="shared" si="18"/>
        <v>Ds. Sidogiri-2/1-Sidogiri-Kraton-Pasuruan</v>
      </c>
      <c r="AI257" s="65"/>
    </row>
    <row r="258" spans="1:35" s="13" customFormat="1" ht="15" customHeight="1" x14ac:dyDescent="0.2">
      <c r="A258" s="66">
        <f t="shared" si="19"/>
        <v>252</v>
      </c>
      <c r="B258" s="67" t="s">
        <v>1479</v>
      </c>
      <c r="C258" s="68" t="s">
        <v>1480</v>
      </c>
      <c r="D258" s="51">
        <v>6</v>
      </c>
      <c r="E258" s="51">
        <v>3</v>
      </c>
      <c r="F258" s="51">
        <v>4</v>
      </c>
      <c r="G258" s="51">
        <v>7</v>
      </c>
      <c r="H258" s="51">
        <v>1</v>
      </c>
      <c r="I258" s="52" t="s">
        <v>152</v>
      </c>
      <c r="J258" s="69">
        <v>36626</v>
      </c>
      <c r="K258" s="70" t="s">
        <v>82</v>
      </c>
      <c r="L258" s="71" t="s">
        <v>299</v>
      </c>
      <c r="M258" s="71">
        <v>3</v>
      </c>
      <c r="N258" s="72" t="s">
        <v>84</v>
      </c>
      <c r="O258" s="73" t="s">
        <v>153</v>
      </c>
      <c r="P258" s="74">
        <f t="shared" ca="1" si="15"/>
        <v>15</v>
      </c>
      <c r="Q258" s="75">
        <f t="shared" ca="1" si="16"/>
        <v>8</v>
      </c>
      <c r="R258" s="74">
        <f t="shared" ca="1" si="17"/>
        <v>36</v>
      </c>
      <c r="S258" s="76">
        <v>29366</v>
      </c>
      <c r="T258" s="77" t="s">
        <v>1481</v>
      </c>
      <c r="U258" s="76" t="s">
        <v>1482</v>
      </c>
      <c r="V258" s="77" t="s">
        <v>1483</v>
      </c>
      <c r="W258" s="78" t="s">
        <v>185</v>
      </c>
      <c r="X258" s="77" t="s">
        <v>464</v>
      </c>
      <c r="Y258" s="77" t="s">
        <v>91</v>
      </c>
      <c r="Z258" s="77" t="s">
        <v>146</v>
      </c>
      <c r="AA258" s="77"/>
      <c r="AB258" s="77" t="s">
        <v>91</v>
      </c>
      <c r="AC258" s="78"/>
      <c r="AD258" s="77" t="s">
        <v>121</v>
      </c>
      <c r="AE258" s="77" t="s">
        <v>1484</v>
      </c>
      <c r="AF258" s="77" t="s">
        <v>393</v>
      </c>
      <c r="AG258" s="77" t="s">
        <v>96</v>
      </c>
      <c r="AH258" s="79" t="str">
        <f t="shared" si="18"/>
        <v>Jl. Diponegoro-3/2-Kidul Dalem-Bangil-Pasuruan</v>
      </c>
      <c r="AI258" s="65"/>
    </row>
    <row r="259" spans="1:35" s="13" customFormat="1" ht="15" customHeight="1" x14ac:dyDescent="0.2">
      <c r="A259" s="66">
        <f t="shared" si="19"/>
        <v>253</v>
      </c>
      <c r="B259" s="67" t="s">
        <v>1485</v>
      </c>
      <c r="C259" s="68" t="s">
        <v>1486</v>
      </c>
      <c r="D259" s="51">
        <v>5</v>
      </c>
      <c r="E259" s="51">
        <v>3</v>
      </c>
      <c r="F259" s="51">
        <v>1</v>
      </c>
      <c r="G259" s="51">
        <v>1</v>
      </c>
      <c r="H259" s="51">
        <v>2</v>
      </c>
      <c r="I259" s="52" t="s">
        <v>252</v>
      </c>
      <c r="J259" s="69">
        <v>36626</v>
      </c>
      <c r="K259" s="70" t="s">
        <v>82</v>
      </c>
      <c r="L259" s="71" t="s">
        <v>139</v>
      </c>
      <c r="M259" s="71">
        <v>4</v>
      </c>
      <c r="N259" s="72" t="s">
        <v>116</v>
      </c>
      <c r="O259" s="73" t="s">
        <v>140</v>
      </c>
      <c r="P259" s="74">
        <f t="shared" ca="1" si="15"/>
        <v>15</v>
      </c>
      <c r="Q259" s="75">
        <f t="shared" ca="1" si="16"/>
        <v>8</v>
      </c>
      <c r="R259" s="74">
        <f t="shared" ca="1" si="17"/>
        <v>36</v>
      </c>
      <c r="S259" s="76">
        <v>29258</v>
      </c>
      <c r="T259" s="77" t="s">
        <v>146</v>
      </c>
      <c r="U259" s="76" t="s">
        <v>1487</v>
      </c>
      <c r="V259" s="77" t="s">
        <v>1488</v>
      </c>
      <c r="W259" s="78" t="s">
        <v>185</v>
      </c>
      <c r="X259" s="77" t="s">
        <v>452</v>
      </c>
      <c r="Y259" s="77" t="s">
        <v>91</v>
      </c>
      <c r="Z259" s="77" t="s">
        <v>146</v>
      </c>
      <c r="AA259" s="77" t="s">
        <v>1488</v>
      </c>
      <c r="AB259" s="77" t="s">
        <v>91</v>
      </c>
      <c r="AC259" s="78" t="s">
        <v>1489</v>
      </c>
      <c r="AD259" s="77" t="s">
        <v>121</v>
      </c>
      <c r="AE259" s="77" t="s">
        <v>1147</v>
      </c>
      <c r="AF259" s="77" t="s">
        <v>1069</v>
      </c>
      <c r="AG259" s="77" t="s">
        <v>96</v>
      </c>
      <c r="AH259" s="79" t="str">
        <f t="shared" si="18"/>
        <v>Jl. Kersikan III-3/2-Kersikan-Bangil-Pasuruan</v>
      </c>
      <c r="AI259" s="65"/>
    </row>
    <row r="260" spans="1:35" s="13" customFormat="1" ht="15" customHeight="1" x14ac:dyDescent="0.2">
      <c r="A260" s="66">
        <f t="shared" si="19"/>
        <v>254</v>
      </c>
      <c r="B260" s="67" t="s">
        <v>1490</v>
      </c>
      <c r="C260" s="68" t="s">
        <v>1491</v>
      </c>
      <c r="D260" s="51">
        <v>5</v>
      </c>
      <c r="E260" s="51">
        <v>3</v>
      </c>
      <c r="F260" s="51">
        <v>1</v>
      </c>
      <c r="G260" s="51">
        <v>1</v>
      </c>
      <c r="H260" s="51">
        <v>2</v>
      </c>
      <c r="I260" s="52" t="s">
        <v>252</v>
      </c>
      <c r="J260" s="69">
        <v>36626</v>
      </c>
      <c r="K260" s="70" t="s">
        <v>82</v>
      </c>
      <c r="L260" s="81" t="s">
        <v>139</v>
      </c>
      <c r="M260" s="71">
        <v>4</v>
      </c>
      <c r="N260" s="72" t="s">
        <v>116</v>
      </c>
      <c r="O260" s="73" t="s">
        <v>101</v>
      </c>
      <c r="P260" s="74">
        <f t="shared" ca="1" si="15"/>
        <v>15</v>
      </c>
      <c r="Q260" s="75">
        <f t="shared" ca="1" si="16"/>
        <v>8</v>
      </c>
      <c r="R260" s="74">
        <f t="shared" ca="1" si="17"/>
        <v>39</v>
      </c>
      <c r="S260" s="76">
        <v>28136</v>
      </c>
      <c r="T260" s="77" t="s">
        <v>146</v>
      </c>
      <c r="U260" s="76" t="s">
        <v>1492</v>
      </c>
      <c r="V260" s="77" t="s">
        <v>1493</v>
      </c>
      <c r="W260" s="78" t="s">
        <v>185</v>
      </c>
      <c r="X260" s="77" t="s">
        <v>1455</v>
      </c>
      <c r="Y260" s="77" t="s">
        <v>322</v>
      </c>
      <c r="Z260" s="77" t="s">
        <v>146</v>
      </c>
      <c r="AA260" s="77"/>
      <c r="AB260" s="77" t="s">
        <v>146</v>
      </c>
      <c r="AC260" s="78"/>
      <c r="AD260" s="77" t="s">
        <v>121</v>
      </c>
      <c r="AE260" s="77" t="s">
        <v>585</v>
      </c>
      <c r="AF260" s="77" t="s">
        <v>393</v>
      </c>
      <c r="AG260" s="77" t="s">
        <v>96</v>
      </c>
      <c r="AH260" s="79" t="str">
        <f t="shared" si="18"/>
        <v>Ds. Patuguran-3/2-Patuguran-Rejoso-Pasuruan</v>
      </c>
      <c r="AI260" s="65"/>
    </row>
    <row r="261" spans="1:35" s="13" customFormat="1" ht="15" customHeight="1" x14ac:dyDescent="0.2">
      <c r="A261" s="66">
        <f t="shared" si="19"/>
        <v>255</v>
      </c>
      <c r="B261" s="67" t="s">
        <v>1494</v>
      </c>
      <c r="C261" s="68" t="s">
        <v>1495</v>
      </c>
      <c r="D261" s="51">
        <v>6</v>
      </c>
      <c r="E261" s="51">
        <v>6</v>
      </c>
      <c r="F261" s="51">
        <v>1</v>
      </c>
      <c r="G261" s="51">
        <v>2</v>
      </c>
      <c r="H261" s="51">
        <v>9</v>
      </c>
      <c r="I261" s="52" t="s">
        <v>99</v>
      </c>
      <c r="J261" s="69">
        <v>36626</v>
      </c>
      <c r="K261" s="70" t="s">
        <v>82</v>
      </c>
      <c r="L261" s="71" t="s">
        <v>299</v>
      </c>
      <c r="M261" s="71">
        <v>3</v>
      </c>
      <c r="N261" s="72" t="s">
        <v>116</v>
      </c>
      <c r="O261" s="73" t="s">
        <v>101</v>
      </c>
      <c r="P261" s="74">
        <f t="shared" ca="1" si="15"/>
        <v>15</v>
      </c>
      <c r="Q261" s="75">
        <f t="shared" ca="1" si="16"/>
        <v>8</v>
      </c>
      <c r="R261" s="74">
        <f t="shared" ca="1" si="17"/>
        <v>37</v>
      </c>
      <c r="S261" s="76">
        <v>28802</v>
      </c>
      <c r="T261" s="77" t="s">
        <v>146</v>
      </c>
      <c r="U261" s="76" t="s">
        <v>1496</v>
      </c>
      <c r="V261" s="77" t="s">
        <v>1497</v>
      </c>
      <c r="W261" s="78" t="s">
        <v>185</v>
      </c>
      <c r="X261" s="77" t="s">
        <v>1426</v>
      </c>
      <c r="Y261" s="77" t="s">
        <v>91</v>
      </c>
      <c r="Z261" s="77" t="s">
        <v>146</v>
      </c>
      <c r="AA261" s="77" t="s">
        <v>1497</v>
      </c>
      <c r="AB261" s="77" t="s">
        <v>146</v>
      </c>
      <c r="AC261" s="78"/>
      <c r="AD261" s="77" t="s">
        <v>121</v>
      </c>
      <c r="AE261" s="77" t="s">
        <v>1247</v>
      </c>
      <c r="AF261" s="77" t="s">
        <v>418</v>
      </c>
      <c r="AG261" s="77" t="s">
        <v>96</v>
      </c>
      <c r="AH261" s="79" t="str">
        <f t="shared" si="18"/>
        <v>Jl. Anggur  423-3/2-Kidul dalem-Bangil-Pasuruan</v>
      </c>
      <c r="AI261" s="65"/>
    </row>
    <row r="262" spans="1:35" s="13" customFormat="1" ht="15" customHeight="1" x14ac:dyDescent="0.2">
      <c r="A262" s="66">
        <f t="shared" si="19"/>
        <v>256</v>
      </c>
      <c r="B262" s="67" t="s">
        <v>1498</v>
      </c>
      <c r="C262" s="68" t="s">
        <v>1499</v>
      </c>
      <c r="D262" s="51">
        <v>4</v>
      </c>
      <c r="E262" s="51">
        <v>3</v>
      </c>
      <c r="F262" s="51">
        <v>1</v>
      </c>
      <c r="G262" s="51">
        <v>1</v>
      </c>
      <c r="H262" s="51">
        <v>3</v>
      </c>
      <c r="I262" s="52" t="s">
        <v>114</v>
      </c>
      <c r="J262" s="69">
        <v>36626</v>
      </c>
      <c r="K262" s="70" t="s">
        <v>82</v>
      </c>
      <c r="L262" s="81" t="s">
        <v>139</v>
      </c>
      <c r="M262" s="71">
        <v>4</v>
      </c>
      <c r="N262" s="72" t="s">
        <v>116</v>
      </c>
      <c r="O262" s="73" t="s">
        <v>85</v>
      </c>
      <c r="P262" s="74">
        <f t="shared" ca="1" si="15"/>
        <v>15</v>
      </c>
      <c r="Q262" s="75">
        <f t="shared" ca="1" si="16"/>
        <v>8</v>
      </c>
      <c r="R262" s="74">
        <f t="shared" ca="1" si="17"/>
        <v>37</v>
      </c>
      <c r="S262" s="76">
        <v>28788</v>
      </c>
      <c r="T262" s="80" t="s">
        <v>146</v>
      </c>
      <c r="U262" s="76" t="s">
        <v>1500</v>
      </c>
      <c r="V262" s="80" t="s">
        <v>1501</v>
      </c>
      <c r="W262" s="78" t="s">
        <v>119</v>
      </c>
      <c r="X262" s="80" t="s">
        <v>578</v>
      </c>
      <c r="Y262" s="80" t="s">
        <v>91</v>
      </c>
      <c r="Z262" s="77" t="s">
        <v>146</v>
      </c>
      <c r="AA262" s="80" t="s">
        <v>1501</v>
      </c>
      <c r="AB262" s="77" t="s">
        <v>91</v>
      </c>
      <c r="AC262" s="78" t="s">
        <v>1502</v>
      </c>
      <c r="AD262" s="77" t="s">
        <v>121</v>
      </c>
      <c r="AE262" s="80" t="s">
        <v>702</v>
      </c>
      <c r="AF262" s="77" t="s">
        <v>905</v>
      </c>
      <c r="AG262" s="80" t="s">
        <v>96</v>
      </c>
      <c r="AH262" s="79" t="str">
        <f t="shared" si="18"/>
        <v>Jl. Mayjen.Sungkono 133-2/2-Pogar-Bangil-Pasuruan</v>
      </c>
      <c r="AI262" s="65"/>
    </row>
    <row r="263" spans="1:35" s="13" customFormat="1" ht="15" customHeight="1" x14ac:dyDescent="0.2">
      <c r="A263" s="66">
        <f t="shared" si="19"/>
        <v>257</v>
      </c>
      <c r="B263" s="67" t="s">
        <v>1503</v>
      </c>
      <c r="C263" s="68" t="s">
        <v>1504</v>
      </c>
      <c r="D263" s="51">
        <v>6</v>
      </c>
      <c r="E263" s="51">
        <v>3</v>
      </c>
      <c r="F263" s="51">
        <v>4</v>
      </c>
      <c r="G263" s="51">
        <v>1</v>
      </c>
      <c r="H263" s="51">
        <v>2</v>
      </c>
      <c r="I263" s="52" t="s">
        <v>152</v>
      </c>
      <c r="J263" s="69">
        <v>36626</v>
      </c>
      <c r="K263" s="70" t="s">
        <v>82</v>
      </c>
      <c r="L263" s="71" t="s">
        <v>299</v>
      </c>
      <c r="M263" s="71">
        <v>3</v>
      </c>
      <c r="N263" s="72" t="s">
        <v>116</v>
      </c>
      <c r="O263" s="73" t="s">
        <v>101</v>
      </c>
      <c r="P263" s="74">
        <f t="shared" ref="P263:P326" ca="1" si="20">DATEDIF(J263,$J$2,"Y")</f>
        <v>15</v>
      </c>
      <c r="Q263" s="75">
        <f t="shared" ref="Q263:Q326" ca="1" si="21">DATEDIF(J263,$J$2,"ym")</f>
        <v>8</v>
      </c>
      <c r="R263" s="74">
        <f t="shared" ref="R263:R326" ca="1" si="22">IF(MONTH(S263)-MONTH($J$2)&gt;6,YEAR($J$2)-YEAR(S263)-1,IF(MONTH(S263)-MONTH($J$2)&lt;-6,YEAR($J$2)-YEAR(S263)+1,YEAR($J$2)-YEAR(S263)))</f>
        <v>35</v>
      </c>
      <c r="S263" s="76">
        <v>29514</v>
      </c>
      <c r="T263" s="80" t="s">
        <v>146</v>
      </c>
      <c r="U263" s="76" t="s">
        <v>1505</v>
      </c>
      <c r="V263" s="80" t="s">
        <v>1506</v>
      </c>
      <c r="W263" s="78" t="s">
        <v>105</v>
      </c>
      <c r="X263" s="80" t="s">
        <v>923</v>
      </c>
      <c r="Y263" s="80" t="s">
        <v>923</v>
      </c>
      <c r="Z263" s="77" t="s">
        <v>146</v>
      </c>
      <c r="AA263" s="80"/>
      <c r="AB263" s="77" t="s">
        <v>91</v>
      </c>
      <c r="AC263" s="78"/>
      <c r="AD263" s="77" t="s">
        <v>121</v>
      </c>
      <c r="AE263" s="80" t="s">
        <v>547</v>
      </c>
      <c r="AF263" s="77" t="s">
        <v>525</v>
      </c>
      <c r="AG263" s="80" t="s">
        <v>96</v>
      </c>
      <c r="AH263" s="79" t="str">
        <f t="shared" ref="AH263:AH326" si="23">V263&amp;"-"&amp;W263&amp;"-"&amp;X263&amp;"-"&amp;Y263&amp;"-"&amp;Z263</f>
        <v>Ds. Gerongan-1/1-Kraton-Kraton-Pasuruan</v>
      </c>
      <c r="AI263" s="65"/>
    </row>
    <row r="264" spans="1:35" s="13" customFormat="1" ht="15" customHeight="1" x14ac:dyDescent="0.2">
      <c r="A264" s="66">
        <f t="shared" ref="A264:A327" si="24">A263+1</f>
        <v>258</v>
      </c>
      <c r="B264" s="67" t="s">
        <v>1507</v>
      </c>
      <c r="C264" s="68" t="s">
        <v>1508</v>
      </c>
      <c r="D264" s="51">
        <v>6</v>
      </c>
      <c r="E264" s="51">
        <v>2</v>
      </c>
      <c r="F264" s="51">
        <v>2</v>
      </c>
      <c r="G264" s="51">
        <v>4</v>
      </c>
      <c r="H264" s="51">
        <v>2</v>
      </c>
      <c r="I264" s="52" t="s">
        <v>181</v>
      </c>
      <c r="J264" s="69">
        <v>36626</v>
      </c>
      <c r="K264" s="70" t="s">
        <v>82</v>
      </c>
      <c r="L264" s="71" t="s">
        <v>299</v>
      </c>
      <c r="M264" s="71">
        <v>3</v>
      </c>
      <c r="N264" s="72" t="s">
        <v>84</v>
      </c>
      <c r="O264" s="73" t="s">
        <v>153</v>
      </c>
      <c r="P264" s="74">
        <f t="shared" ca="1" si="20"/>
        <v>15</v>
      </c>
      <c r="Q264" s="75">
        <f t="shared" ca="1" si="21"/>
        <v>8</v>
      </c>
      <c r="R264" s="74">
        <f t="shared" ca="1" si="22"/>
        <v>36</v>
      </c>
      <c r="S264" s="76">
        <v>29325</v>
      </c>
      <c r="T264" s="77" t="s">
        <v>146</v>
      </c>
      <c r="U264" s="76" t="s">
        <v>1509</v>
      </c>
      <c r="V264" s="77" t="s">
        <v>1510</v>
      </c>
      <c r="W264" s="78" t="s">
        <v>1343</v>
      </c>
      <c r="X264" s="77" t="s">
        <v>963</v>
      </c>
      <c r="Y264" s="77" t="s">
        <v>923</v>
      </c>
      <c r="Z264" s="77" t="s">
        <v>146</v>
      </c>
      <c r="AA264" s="77"/>
      <c r="AB264" s="77" t="s">
        <v>91</v>
      </c>
      <c r="AC264" s="78" t="s">
        <v>1511</v>
      </c>
      <c r="AD264" s="77" t="s">
        <v>121</v>
      </c>
      <c r="AE264" s="77" t="s">
        <v>324</v>
      </c>
      <c r="AF264" s="77" t="s">
        <v>149</v>
      </c>
      <c r="AG264" s="77" t="s">
        <v>96</v>
      </c>
      <c r="AH264" s="79" t="str">
        <f t="shared" si="23"/>
        <v>Jl. Tambakrejo-5/3-Tambakrejo-Kraton-Pasuruan</v>
      </c>
      <c r="AI264" s="65"/>
    </row>
    <row r="265" spans="1:35" s="13" customFormat="1" ht="15" customHeight="1" x14ac:dyDescent="0.2">
      <c r="A265" s="66">
        <f t="shared" si="24"/>
        <v>259</v>
      </c>
      <c r="B265" s="67" t="s">
        <v>1512</v>
      </c>
      <c r="C265" s="68" t="s">
        <v>1513</v>
      </c>
      <c r="D265" s="51">
        <v>6</v>
      </c>
      <c r="E265" s="51">
        <v>3</v>
      </c>
      <c r="F265" s="51">
        <v>4</v>
      </c>
      <c r="G265" s="51">
        <v>7</v>
      </c>
      <c r="H265" s="51">
        <v>2</v>
      </c>
      <c r="I265" s="52" t="s">
        <v>152</v>
      </c>
      <c r="J265" s="69">
        <v>36626</v>
      </c>
      <c r="K265" s="70" t="s">
        <v>82</v>
      </c>
      <c r="L265" s="71" t="s">
        <v>299</v>
      </c>
      <c r="M265" s="71">
        <v>3</v>
      </c>
      <c r="N265" s="72" t="s">
        <v>116</v>
      </c>
      <c r="O265" s="73" t="s">
        <v>140</v>
      </c>
      <c r="P265" s="74">
        <f t="shared" ca="1" si="20"/>
        <v>15</v>
      </c>
      <c r="Q265" s="75">
        <f t="shared" ca="1" si="21"/>
        <v>8</v>
      </c>
      <c r="R265" s="74">
        <f t="shared" ca="1" si="22"/>
        <v>36</v>
      </c>
      <c r="S265" s="76">
        <v>29360</v>
      </c>
      <c r="T265" s="77" t="s">
        <v>473</v>
      </c>
      <c r="U265" s="76" t="s">
        <v>1514</v>
      </c>
      <c r="V265" s="77" t="s">
        <v>1515</v>
      </c>
      <c r="W265" s="78" t="s">
        <v>370</v>
      </c>
      <c r="X265" s="77" t="s">
        <v>935</v>
      </c>
      <c r="Y265" s="77" t="s">
        <v>391</v>
      </c>
      <c r="Z265" s="77" t="s">
        <v>146</v>
      </c>
      <c r="AA265" s="77"/>
      <c r="AB265" s="77" t="s">
        <v>91</v>
      </c>
      <c r="AC265" s="78"/>
      <c r="AD265" s="77" t="s">
        <v>121</v>
      </c>
      <c r="AE265" s="77" t="s">
        <v>1516</v>
      </c>
      <c r="AF265" s="77" t="s">
        <v>393</v>
      </c>
      <c r="AG265" s="77" t="s">
        <v>96</v>
      </c>
      <c r="AH265" s="79" t="str">
        <f t="shared" si="23"/>
        <v>Ds. Karangketug-1/5-Karangketug-Gading Rejo-Pasuruan</v>
      </c>
      <c r="AI265" s="65"/>
    </row>
    <row r="266" spans="1:35" s="13" customFormat="1" ht="15" customHeight="1" x14ac:dyDescent="0.2">
      <c r="A266" s="66">
        <f t="shared" si="24"/>
        <v>260</v>
      </c>
      <c r="B266" s="67" t="s">
        <v>1517</v>
      </c>
      <c r="C266" s="68" t="s">
        <v>1518</v>
      </c>
      <c r="D266" s="51">
        <v>6</v>
      </c>
      <c r="E266" s="51">
        <v>3</v>
      </c>
      <c r="F266" s="51">
        <v>3</v>
      </c>
      <c r="G266" s="51">
        <v>3</v>
      </c>
      <c r="H266" s="51">
        <v>1</v>
      </c>
      <c r="I266" s="52" t="s">
        <v>152</v>
      </c>
      <c r="J266" s="69">
        <v>36640</v>
      </c>
      <c r="K266" s="70" t="s">
        <v>82</v>
      </c>
      <c r="L266" s="71" t="s">
        <v>115</v>
      </c>
      <c r="M266" s="71">
        <v>5</v>
      </c>
      <c r="N266" s="72" t="s">
        <v>116</v>
      </c>
      <c r="O266" s="73" t="s">
        <v>206</v>
      </c>
      <c r="P266" s="74">
        <f t="shared" ca="1" si="20"/>
        <v>15</v>
      </c>
      <c r="Q266" s="75">
        <f t="shared" ca="1" si="21"/>
        <v>8</v>
      </c>
      <c r="R266" s="74">
        <f t="shared" ca="1" si="22"/>
        <v>37</v>
      </c>
      <c r="S266" s="76">
        <v>28780</v>
      </c>
      <c r="T266" s="77" t="s">
        <v>146</v>
      </c>
      <c r="U266" s="76" t="s">
        <v>1519</v>
      </c>
      <c r="V266" s="77" t="s">
        <v>1259</v>
      </c>
      <c r="W266" s="78" t="s">
        <v>274</v>
      </c>
      <c r="X266" s="77" t="s">
        <v>509</v>
      </c>
      <c r="Y266" s="77" t="s">
        <v>510</v>
      </c>
      <c r="Z266" s="77" t="s">
        <v>146</v>
      </c>
      <c r="AA266" s="77"/>
      <c r="AB266" s="77" t="s">
        <v>91</v>
      </c>
      <c r="AC266" s="78"/>
      <c r="AD266" s="77" t="s">
        <v>121</v>
      </c>
      <c r="AE266" s="77" t="s">
        <v>904</v>
      </c>
      <c r="AF266" s="77" t="s">
        <v>525</v>
      </c>
      <c r="AG266" s="77" t="s">
        <v>96</v>
      </c>
      <c r="AH266" s="79" t="str">
        <f t="shared" si="23"/>
        <v>Ds. Pleret-1/6-Pleret-Pohjentrek-Pasuruan</v>
      </c>
      <c r="AI266" s="65"/>
    </row>
    <row r="267" spans="1:35" s="13" customFormat="1" ht="15" customHeight="1" x14ac:dyDescent="0.2">
      <c r="A267" s="66">
        <f t="shared" si="24"/>
        <v>261</v>
      </c>
      <c r="B267" s="67" t="s">
        <v>1520</v>
      </c>
      <c r="C267" s="68" t="s">
        <v>1521</v>
      </c>
      <c r="D267" s="51">
        <v>6</v>
      </c>
      <c r="E267" s="51">
        <v>6</v>
      </c>
      <c r="F267" s="51">
        <v>1</v>
      </c>
      <c r="G267" s="51">
        <v>2</v>
      </c>
      <c r="H267" s="51">
        <v>5</v>
      </c>
      <c r="I267" s="52" t="s">
        <v>99</v>
      </c>
      <c r="J267" s="69">
        <v>36640</v>
      </c>
      <c r="K267" s="70" t="s">
        <v>82</v>
      </c>
      <c r="L267" s="81" t="s">
        <v>139</v>
      </c>
      <c r="M267" s="71">
        <v>4</v>
      </c>
      <c r="N267" s="72" t="s">
        <v>116</v>
      </c>
      <c r="O267" s="73" t="s">
        <v>140</v>
      </c>
      <c r="P267" s="74">
        <f t="shared" ca="1" si="20"/>
        <v>15</v>
      </c>
      <c r="Q267" s="75">
        <f t="shared" ca="1" si="21"/>
        <v>8</v>
      </c>
      <c r="R267" s="74">
        <f t="shared" ca="1" si="22"/>
        <v>37</v>
      </c>
      <c r="S267" s="76">
        <v>28939</v>
      </c>
      <c r="T267" s="77" t="s">
        <v>146</v>
      </c>
      <c r="U267" s="76" t="s">
        <v>1522</v>
      </c>
      <c r="V267" s="77" t="s">
        <v>1523</v>
      </c>
      <c r="W267" s="78" t="s">
        <v>476</v>
      </c>
      <c r="X267" s="77" t="s">
        <v>984</v>
      </c>
      <c r="Y267" s="77" t="s">
        <v>923</v>
      </c>
      <c r="Z267" s="77" t="s">
        <v>146</v>
      </c>
      <c r="AA267" s="77"/>
      <c r="AB267" s="77" t="s">
        <v>91</v>
      </c>
      <c r="AC267" s="78"/>
      <c r="AD267" s="77" t="s">
        <v>121</v>
      </c>
      <c r="AE267" s="77" t="s">
        <v>517</v>
      </c>
      <c r="AF267" s="77" t="s">
        <v>393</v>
      </c>
      <c r="AG267" s="77" t="s">
        <v>96</v>
      </c>
      <c r="AH267" s="79" t="str">
        <f t="shared" si="23"/>
        <v>Jl. Kramat-5/2-Bendungan-Kraton-Pasuruan</v>
      </c>
      <c r="AI267" s="65"/>
    </row>
    <row r="268" spans="1:35" s="13" customFormat="1" ht="15" customHeight="1" x14ac:dyDescent="0.2">
      <c r="A268" s="66">
        <f t="shared" si="24"/>
        <v>262</v>
      </c>
      <c r="B268" s="67" t="s">
        <v>1524</v>
      </c>
      <c r="C268" s="68" t="s">
        <v>1525</v>
      </c>
      <c r="D268" s="51">
        <v>6</v>
      </c>
      <c r="E268" s="51">
        <v>2</v>
      </c>
      <c r="F268" s="51">
        <v>5</v>
      </c>
      <c r="G268" s="51">
        <v>3</v>
      </c>
      <c r="H268" s="51">
        <v>1</v>
      </c>
      <c r="I268" s="52" t="s">
        <v>181</v>
      </c>
      <c r="J268" s="69">
        <v>36654</v>
      </c>
      <c r="K268" s="70" t="s">
        <v>82</v>
      </c>
      <c r="L268" s="71" t="s">
        <v>9291</v>
      </c>
      <c r="M268" s="71">
        <v>2</v>
      </c>
      <c r="N268" s="72" t="s">
        <v>116</v>
      </c>
      <c r="O268" s="73" t="s">
        <v>140</v>
      </c>
      <c r="P268" s="74">
        <f t="shared" ca="1" si="20"/>
        <v>15</v>
      </c>
      <c r="Q268" s="75">
        <f t="shared" ca="1" si="21"/>
        <v>7</v>
      </c>
      <c r="R268" s="74">
        <f t="shared" ca="1" si="22"/>
        <v>37</v>
      </c>
      <c r="S268" s="76">
        <v>28977</v>
      </c>
      <c r="T268" s="77" t="s">
        <v>146</v>
      </c>
      <c r="U268" s="76" t="s">
        <v>1526</v>
      </c>
      <c r="V268" s="77" t="s">
        <v>1527</v>
      </c>
      <c r="W268" s="78" t="s">
        <v>185</v>
      </c>
      <c r="X268" s="77" t="s">
        <v>1431</v>
      </c>
      <c r="Y268" s="77" t="s">
        <v>923</v>
      </c>
      <c r="Z268" s="77" t="s">
        <v>146</v>
      </c>
      <c r="AA268" s="77"/>
      <c r="AB268" s="77" t="s">
        <v>91</v>
      </c>
      <c r="AC268" s="78"/>
      <c r="AD268" s="77" t="s">
        <v>121</v>
      </c>
      <c r="AE268" s="77" t="s">
        <v>517</v>
      </c>
      <c r="AF268" s="77" t="s">
        <v>393</v>
      </c>
      <c r="AG268" s="77" t="s">
        <v>96</v>
      </c>
      <c r="AH268" s="79" t="str">
        <f t="shared" si="23"/>
        <v>Jl. Putra Bangsa I-3/2-Pelinggisan-Kraton-Pasuruan</v>
      </c>
      <c r="AI268" s="65"/>
    </row>
    <row r="269" spans="1:35" s="13" customFormat="1" ht="15" customHeight="1" x14ac:dyDescent="0.2">
      <c r="A269" s="66">
        <f t="shared" si="24"/>
        <v>263</v>
      </c>
      <c r="B269" s="67" t="s">
        <v>1528</v>
      </c>
      <c r="C269" s="68" t="s">
        <v>1529</v>
      </c>
      <c r="D269" s="51">
        <v>6</v>
      </c>
      <c r="E269" s="51">
        <v>3</v>
      </c>
      <c r="F269" s="51">
        <v>3</v>
      </c>
      <c r="G269" s="51">
        <v>1</v>
      </c>
      <c r="H269" s="51">
        <v>3</v>
      </c>
      <c r="I269" s="52" t="s">
        <v>152</v>
      </c>
      <c r="J269" s="69">
        <v>36654</v>
      </c>
      <c r="K269" s="70" t="s">
        <v>82</v>
      </c>
      <c r="L269" s="71" t="s">
        <v>299</v>
      </c>
      <c r="M269" s="71">
        <v>3</v>
      </c>
      <c r="N269" s="72" t="s">
        <v>116</v>
      </c>
      <c r="O269" s="73" t="s">
        <v>140</v>
      </c>
      <c r="P269" s="74">
        <f t="shared" ca="1" si="20"/>
        <v>15</v>
      </c>
      <c r="Q269" s="75">
        <f t="shared" ca="1" si="21"/>
        <v>7</v>
      </c>
      <c r="R269" s="74">
        <f t="shared" ca="1" si="22"/>
        <v>37</v>
      </c>
      <c r="S269" s="76">
        <v>28783</v>
      </c>
      <c r="T269" s="77" t="s">
        <v>146</v>
      </c>
      <c r="U269" s="76" t="s">
        <v>1530</v>
      </c>
      <c r="V269" s="77" t="s">
        <v>1515</v>
      </c>
      <c r="W269" s="78" t="s">
        <v>166</v>
      </c>
      <c r="X269" s="77" t="s">
        <v>935</v>
      </c>
      <c r="Y269" s="77" t="s">
        <v>391</v>
      </c>
      <c r="Z269" s="77" t="s">
        <v>146</v>
      </c>
      <c r="AA269" s="77"/>
      <c r="AB269" s="77" t="s">
        <v>91</v>
      </c>
      <c r="AC269" s="78"/>
      <c r="AD269" s="77" t="s">
        <v>121</v>
      </c>
      <c r="AE269" s="77" t="s">
        <v>936</v>
      </c>
      <c r="AF269" s="77" t="s">
        <v>393</v>
      </c>
      <c r="AG269" s="77" t="s">
        <v>96</v>
      </c>
      <c r="AH269" s="79" t="str">
        <f t="shared" si="23"/>
        <v>Ds. Karangketug-2/5-Karangketug-Gading Rejo-Pasuruan</v>
      </c>
      <c r="AI269" s="65"/>
    </row>
    <row r="270" spans="1:35" s="13" customFormat="1" ht="15" customHeight="1" x14ac:dyDescent="0.2">
      <c r="A270" s="66">
        <f t="shared" si="24"/>
        <v>264</v>
      </c>
      <c r="B270" s="67" t="s">
        <v>1531</v>
      </c>
      <c r="C270" s="68" t="s">
        <v>1532</v>
      </c>
      <c r="D270" s="51">
        <v>6</v>
      </c>
      <c r="E270" s="51">
        <v>3</v>
      </c>
      <c r="F270" s="51">
        <v>4</v>
      </c>
      <c r="G270" s="51">
        <v>1</v>
      </c>
      <c r="H270" s="51">
        <v>2</v>
      </c>
      <c r="I270" s="52" t="s">
        <v>152</v>
      </c>
      <c r="J270" s="69">
        <v>36654</v>
      </c>
      <c r="K270" s="70" t="s">
        <v>82</v>
      </c>
      <c r="L270" s="71" t="s">
        <v>9291</v>
      </c>
      <c r="M270" s="71">
        <v>2</v>
      </c>
      <c r="N270" s="72" t="s">
        <v>84</v>
      </c>
      <c r="O270" s="73" t="s">
        <v>153</v>
      </c>
      <c r="P270" s="74">
        <f t="shared" ca="1" si="20"/>
        <v>15</v>
      </c>
      <c r="Q270" s="75">
        <f t="shared" ca="1" si="21"/>
        <v>7</v>
      </c>
      <c r="R270" s="74">
        <f t="shared" ca="1" si="22"/>
        <v>37</v>
      </c>
      <c r="S270" s="76">
        <v>28673</v>
      </c>
      <c r="T270" s="77" t="s">
        <v>146</v>
      </c>
      <c r="U270" s="76" t="s">
        <v>1533</v>
      </c>
      <c r="V270" s="77" t="s">
        <v>1534</v>
      </c>
      <c r="W270" s="78" t="s">
        <v>227</v>
      </c>
      <c r="X270" s="77" t="s">
        <v>390</v>
      </c>
      <c r="Y270" s="77" t="s">
        <v>391</v>
      </c>
      <c r="Z270" s="77" t="s">
        <v>146</v>
      </c>
      <c r="AA270" s="77"/>
      <c r="AB270" s="77" t="s">
        <v>91</v>
      </c>
      <c r="AC270" s="78" t="s">
        <v>1535</v>
      </c>
      <c r="AD270" s="77" t="s">
        <v>121</v>
      </c>
      <c r="AE270" s="77" t="s">
        <v>359</v>
      </c>
      <c r="AF270" s="77" t="s">
        <v>123</v>
      </c>
      <c r="AG270" s="77" t="s">
        <v>96</v>
      </c>
      <c r="AH270" s="79" t="str">
        <f t="shared" si="23"/>
        <v>Jl. Karya Bakti 16A-1/2-Karanganyar-Gading Rejo-Pasuruan</v>
      </c>
      <c r="AI270" s="65"/>
    </row>
    <row r="271" spans="1:35" s="13" customFormat="1" ht="15" customHeight="1" x14ac:dyDescent="0.2">
      <c r="A271" s="66">
        <f t="shared" si="24"/>
        <v>265</v>
      </c>
      <c r="B271" s="67" t="s">
        <v>1536</v>
      </c>
      <c r="C271" s="68" t="s">
        <v>1537</v>
      </c>
      <c r="D271" s="51">
        <v>6</v>
      </c>
      <c r="E271" s="51">
        <v>3</v>
      </c>
      <c r="F271" s="51">
        <v>3</v>
      </c>
      <c r="G271" s="51" t="s">
        <v>9294</v>
      </c>
      <c r="H271" s="51">
        <v>3</v>
      </c>
      <c r="I271" s="52" t="s">
        <v>152</v>
      </c>
      <c r="J271" s="69">
        <v>36654</v>
      </c>
      <c r="K271" s="70" t="s">
        <v>82</v>
      </c>
      <c r="L271" s="81" t="s">
        <v>139</v>
      </c>
      <c r="M271" s="71">
        <v>4</v>
      </c>
      <c r="N271" s="72" t="s">
        <v>116</v>
      </c>
      <c r="O271" s="73" t="s">
        <v>101</v>
      </c>
      <c r="P271" s="74">
        <f t="shared" ca="1" si="20"/>
        <v>15</v>
      </c>
      <c r="Q271" s="75">
        <f t="shared" ca="1" si="21"/>
        <v>7</v>
      </c>
      <c r="R271" s="74">
        <f t="shared" ca="1" si="22"/>
        <v>37</v>
      </c>
      <c r="S271" s="76">
        <v>28656</v>
      </c>
      <c r="T271" s="77" t="s">
        <v>91</v>
      </c>
      <c r="U271" s="76" t="s">
        <v>1538</v>
      </c>
      <c r="V271" s="77" t="s">
        <v>1539</v>
      </c>
      <c r="W271" s="78" t="s">
        <v>105</v>
      </c>
      <c r="X271" s="77" t="s">
        <v>193</v>
      </c>
      <c r="Y271" s="77" t="s">
        <v>91</v>
      </c>
      <c r="Z271" s="77" t="s">
        <v>146</v>
      </c>
      <c r="AA271" s="77" t="s">
        <v>1539</v>
      </c>
      <c r="AB271" s="77" t="s">
        <v>91</v>
      </c>
      <c r="AC271" s="78"/>
      <c r="AD271" s="77" t="s">
        <v>121</v>
      </c>
      <c r="AE271" s="80" t="s">
        <v>365</v>
      </c>
      <c r="AF271" s="77" t="s">
        <v>149</v>
      </c>
      <c r="AG271" s="77" t="s">
        <v>96</v>
      </c>
      <c r="AH271" s="79" t="str">
        <f t="shared" si="23"/>
        <v>Jl. Bendomungal 50-1/1-Bendomungal-Bangil-Pasuruan</v>
      </c>
      <c r="AI271" s="65"/>
    </row>
    <row r="272" spans="1:35" s="13" customFormat="1" ht="15" customHeight="1" x14ac:dyDescent="0.2">
      <c r="A272" s="66">
        <f t="shared" si="24"/>
        <v>266</v>
      </c>
      <c r="B272" s="67" t="s">
        <v>1540</v>
      </c>
      <c r="C272" s="68" t="s">
        <v>1541</v>
      </c>
      <c r="D272" s="51">
        <v>6</v>
      </c>
      <c r="E272" s="51">
        <v>3</v>
      </c>
      <c r="F272" s="51">
        <v>3</v>
      </c>
      <c r="G272" s="51">
        <v>5</v>
      </c>
      <c r="H272" s="51">
        <v>3</v>
      </c>
      <c r="I272" s="52" t="s">
        <v>152</v>
      </c>
      <c r="J272" s="69">
        <v>36654</v>
      </c>
      <c r="K272" s="70" t="s">
        <v>82</v>
      </c>
      <c r="L272" s="71" t="s">
        <v>9291</v>
      </c>
      <c r="M272" s="71">
        <v>2</v>
      </c>
      <c r="N272" s="72" t="s">
        <v>84</v>
      </c>
      <c r="O272" s="73" t="s">
        <v>206</v>
      </c>
      <c r="P272" s="74">
        <f t="shared" ca="1" si="20"/>
        <v>15</v>
      </c>
      <c r="Q272" s="75">
        <f t="shared" ca="1" si="21"/>
        <v>7</v>
      </c>
      <c r="R272" s="74">
        <f t="shared" ca="1" si="22"/>
        <v>36</v>
      </c>
      <c r="S272" s="76">
        <v>29321</v>
      </c>
      <c r="T272" s="77" t="s">
        <v>146</v>
      </c>
      <c r="U272" s="76" t="s">
        <v>1542</v>
      </c>
      <c r="V272" s="77" t="s">
        <v>1543</v>
      </c>
      <c r="W272" s="82" t="s">
        <v>209</v>
      </c>
      <c r="X272" s="77" t="s">
        <v>854</v>
      </c>
      <c r="Y272" s="77" t="s">
        <v>854</v>
      </c>
      <c r="Z272" s="77" t="s">
        <v>146</v>
      </c>
      <c r="AA272" s="77"/>
      <c r="AB272" s="77" t="s">
        <v>91</v>
      </c>
      <c r="AC272" s="78"/>
      <c r="AD272" s="77" t="s">
        <v>121</v>
      </c>
      <c r="AE272" s="77" t="s">
        <v>324</v>
      </c>
      <c r="AF272" s="77" t="s">
        <v>552</v>
      </c>
      <c r="AG272" s="77" t="s">
        <v>96</v>
      </c>
      <c r="AH272" s="79" t="str">
        <f t="shared" si="23"/>
        <v>Jl. Kejayan 53-1/3-Kejayan-Kejayan-Pasuruan</v>
      </c>
      <c r="AI272" s="65"/>
    </row>
    <row r="273" spans="1:35" s="13" customFormat="1" ht="15" customHeight="1" x14ac:dyDescent="0.2">
      <c r="A273" s="66">
        <f t="shared" si="24"/>
        <v>267</v>
      </c>
      <c r="B273" s="67" t="s">
        <v>1544</v>
      </c>
      <c r="C273" s="68" t="s">
        <v>1545</v>
      </c>
      <c r="D273" s="51">
        <v>6</v>
      </c>
      <c r="E273" s="51">
        <v>3</v>
      </c>
      <c r="F273" s="51">
        <v>3</v>
      </c>
      <c r="G273" s="51">
        <v>2</v>
      </c>
      <c r="H273" s="51">
        <v>3</v>
      </c>
      <c r="I273" s="52" t="s">
        <v>152</v>
      </c>
      <c r="J273" s="69">
        <v>36654</v>
      </c>
      <c r="K273" s="70" t="s">
        <v>82</v>
      </c>
      <c r="L273" s="71" t="s">
        <v>9291</v>
      </c>
      <c r="M273" s="71">
        <v>2</v>
      </c>
      <c r="N273" s="72" t="s">
        <v>116</v>
      </c>
      <c r="O273" s="73" t="s">
        <v>101</v>
      </c>
      <c r="P273" s="74">
        <f t="shared" ca="1" si="20"/>
        <v>15</v>
      </c>
      <c r="Q273" s="75">
        <f t="shared" ca="1" si="21"/>
        <v>7</v>
      </c>
      <c r="R273" s="74">
        <f t="shared" ca="1" si="22"/>
        <v>38</v>
      </c>
      <c r="S273" s="76">
        <v>28511</v>
      </c>
      <c r="T273" s="77" t="s">
        <v>146</v>
      </c>
      <c r="U273" s="76" t="s">
        <v>1546</v>
      </c>
      <c r="V273" s="77" t="s">
        <v>1547</v>
      </c>
      <c r="W273" s="78" t="s">
        <v>577</v>
      </c>
      <c r="X273" s="77" t="s">
        <v>1548</v>
      </c>
      <c r="Y273" s="77" t="s">
        <v>1549</v>
      </c>
      <c r="Z273" s="77" t="s">
        <v>146</v>
      </c>
      <c r="AA273" s="77"/>
      <c r="AB273" s="77" t="s">
        <v>91</v>
      </c>
      <c r="AC273" s="78" t="s">
        <v>1550</v>
      </c>
      <c r="AD273" s="77" t="s">
        <v>121</v>
      </c>
      <c r="AE273" s="77" t="s">
        <v>412</v>
      </c>
      <c r="AF273" s="77" t="s">
        <v>149</v>
      </c>
      <c r="AG273" s="77" t="s">
        <v>96</v>
      </c>
      <c r="AH273" s="79" t="str">
        <f t="shared" si="23"/>
        <v>Dsn. Putuk Timur-2/6-Cowek-Purwodadi-Pasuruan</v>
      </c>
      <c r="AI273" s="65"/>
    </row>
    <row r="274" spans="1:35" s="13" customFormat="1" ht="15" customHeight="1" x14ac:dyDescent="0.2">
      <c r="A274" s="66">
        <f t="shared" si="24"/>
        <v>268</v>
      </c>
      <c r="B274" s="67" t="s">
        <v>1551</v>
      </c>
      <c r="C274" s="68" t="s">
        <v>1552</v>
      </c>
      <c r="D274" s="51">
        <v>6</v>
      </c>
      <c r="E274" s="51">
        <v>2</v>
      </c>
      <c r="F274" s="51">
        <v>2</v>
      </c>
      <c r="G274" s="51">
        <v>2</v>
      </c>
      <c r="H274" s="51">
        <v>3</v>
      </c>
      <c r="I274" s="52" t="s">
        <v>181</v>
      </c>
      <c r="J274" s="69">
        <v>36654</v>
      </c>
      <c r="K274" s="70" t="s">
        <v>82</v>
      </c>
      <c r="L274" s="71" t="s">
        <v>9291</v>
      </c>
      <c r="M274" s="71">
        <v>2</v>
      </c>
      <c r="N274" s="72" t="s">
        <v>116</v>
      </c>
      <c r="O274" s="73" t="s">
        <v>153</v>
      </c>
      <c r="P274" s="74">
        <f t="shared" ca="1" si="20"/>
        <v>15</v>
      </c>
      <c r="Q274" s="75">
        <f t="shared" ca="1" si="21"/>
        <v>7</v>
      </c>
      <c r="R274" s="74">
        <f t="shared" ca="1" si="22"/>
        <v>35</v>
      </c>
      <c r="S274" s="76">
        <v>29506</v>
      </c>
      <c r="T274" s="77" t="s">
        <v>146</v>
      </c>
      <c r="U274" s="76" t="s">
        <v>1553</v>
      </c>
      <c r="V274" s="77" t="s">
        <v>1554</v>
      </c>
      <c r="W274" s="78" t="s">
        <v>105</v>
      </c>
      <c r="X274" s="77" t="s">
        <v>645</v>
      </c>
      <c r="Y274" s="77" t="s">
        <v>91</v>
      </c>
      <c r="Z274" s="77" t="s">
        <v>146</v>
      </c>
      <c r="AA274" s="77" t="s">
        <v>1554</v>
      </c>
      <c r="AB274" s="77" t="s">
        <v>91</v>
      </c>
      <c r="AC274" s="78" t="s">
        <v>1555</v>
      </c>
      <c r="AD274" s="77" t="s">
        <v>121</v>
      </c>
      <c r="AE274" s="77" t="s">
        <v>324</v>
      </c>
      <c r="AF274" s="77" t="s">
        <v>413</v>
      </c>
      <c r="AG274" s="77" t="s">
        <v>96</v>
      </c>
      <c r="AH274" s="79" t="str">
        <f t="shared" si="23"/>
        <v>Jl. R.A.Kartini 95-1/1-Dermo-Bangil-Pasuruan</v>
      </c>
      <c r="AI274" s="65"/>
    </row>
    <row r="275" spans="1:35" s="13" customFormat="1" ht="15" customHeight="1" x14ac:dyDescent="0.2">
      <c r="A275" s="66">
        <f t="shared" si="24"/>
        <v>269</v>
      </c>
      <c r="B275" s="67" t="s">
        <v>1556</v>
      </c>
      <c r="C275" s="68" t="s">
        <v>1557</v>
      </c>
      <c r="D275" s="51">
        <v>6</v>
      </c>
      <c r="E275" s="51">
        <v>3</v>
      </c>
      <c r="F275" s="51">
        <v>4</v>
      </c>
      <c r="G275" s="51">
        <v>1</v>
      </c>
      <c r="H275" s="51">
        <v>1</v>
      </c>
      <c r="I275" s="52" t="s">
        <v>152</v>
      </c>
      <c r="J275" s="69">
        <v>36654</v>
      </c>
      <c r="K275" s="70" t="s">
        <v>82</v>
      </c>
      <c r="L275" s="71" t="s">
        <v>299</v>
      </c>
      <c r="M275" s="71">
        <v>3</v>
      </c>
      <c r="N275" s="72" t="s">
        <v>116</v>
      </c>
      <c r="O275" s="73" t="s">
        <v>101</v>
      </c>
      <c r="P275" s="74">
        <f t="shared" ca="1" si="20"/>
        <v>15</v>
      </c>
      <c r="Q275" s="75">
        <f t="shared" ca="1" si="21"/>
        <v>7</v>
      </c>
      <c r="R275" s="74">
        <f t="shared" ca="1" si="22"/>
        <v>38</v>
      </c>
      <c r="S275" s="76">
        <v>28554</v>
      </c>
      <c r="T275" s="77" t="s">
        <v>91</v>
      </c>
      <c r="U275" s="76" t="s">
        <v>1558</v>
      </c>
      <c r="V275" s="77" t="s">
        <v>750</v>
      </c>
      <c r="W275" s="78" t="s">
        <v>751</v>
      </c>
      <c r="X275" s="77" t="s">
        <v>745</v>
      </c>
      <c r="Y275" s="77" t="s">
        <v>91</v>
      </c>
      <c r="Z275" s="77" t="s">
        <v>146</v>
      </c>
      <c r="AA275" s="77" t="s">
        <v>1559</v>
      </c>
      <c r="AB275" s="77" t="s">
        <v>91</v>
      </c>
      <c r="AC275" s="78" t="s">
        <v>1560</v>
      </c>
      <c r="AD275" s="77" t="s">
        <v>121</v>
      </c>
      <c r="AE275" s="77" t="s">
        <v>1561</v>
      </c>
      <c r="AF275" s="77" t="s">
        <v>123</v>
      </c>
      <c r="AG275" s="77" t="s">
        <v>96</v>
      </c>
      <c r="AH275" s="79" t="str">
        <f t="shared" si="23"/>
        <v>Jl. Layur Gg Tk Tanwirul Hijaa-08/01-Gempeng-Bangil-Pasuruan</v>
      </c>
      <c r="AI275" s="65"/>
    </row>
    <row r="276" spans="1:35" s="13" customFormat="1" ht="15" customHeight="1" x14ac:dyDescent="0.2">
      <c r="A276" s="66">
        <f t="shared" si="24"/>
        <v>270</v>
      </c>
      <c r="B276" s="67" t="s">
        <v>1562</v>
      </c>
      <c r="C276" s="68" t="s">
        <v>1563</v>
      </c>
      <c r="D276" s="51">
        <v>6</v>
      </c>
      <c r="E276" s="51">
        <v>2</v>
      </c>
      <c r="F276" s="51">
        <v>2</v>
      </c>
      <c r="G276" s="51">
        <v>2</v>
      </c>
      <c r="H276" s="51">
        <v>1</v>
      </c>
      <c r="I276" s="52" t="s">
        <v>181</v>
      </c>
      <c r="J276" s="69">
        <v>36654</v>
      </c>
      <c r="K276" s="70" t="s">
        <v>82</v>
      </c>
      <c r="L276" s="71" t="s">
        <v>299</v>
      </c>
      <c r="M276" s="71">
        <v>3</v>
      </c>
      <c r="N276" s="72" t="s">
        <v>116</v>
      </c>
      <c r="O276" s="73" t="s">
        <v>101</v>
      </c>
      <c r="P276" s="74">
        <f t="shared" ca="1" si="20"/>
        <v>15</v>
      </c>
      <c r="Q276" s="75">
        <f t="shared" ca="1" si="21"/>
        <v>7</v>
      </c>
      <c r="R276" s="74">
        <f t="shared" ca="1" si="22"/>
        <v>38</v>
      </c>
      <c r="S276" s="76">
        <v>28634</v>
      </c>
      <c r="T276" s="80" t="s">
        <v>146</v>
      </c>
      <c r="U276" s="76" t="s">
        <v>1564</v>
      </c>
      <c r="V276" s="80" t="s">
        <v>1565</v>
      </c>
      <c r="W276" s="78" t="s">
        <v>1566</v>
      </c>
      <c r="X276" s="77" t="s">
        <v>935</v>
      </c>
      <c r="Y276" s="77" t="s">
        <v>391</v>
      </c>
      <c r="Z276" s="77" t="s">
        <v>146</v>
      </c>
      <c r="AA276" s="80"/>
      <c r="AB276" s="77" t="s">
        <v>146</v>
      </c>
      <c r="AC276" s="78"/>
      <c r="AD276" s="77" t="s">
        <v>121</v>
      </c>
      <c r="AE276" s="80" t="s">
        <v>1567</v>
      </c>
      <c r="AF276" s="80" t="s">
        <v>1119</v>
      </c>
      <c r="AG276" s="80" t="s">
        <v>96</v>
      </c>
      <c r="AH276" s="79" t="str">
        <f t="shared" si="23"/>
        <v>Jl. Kebon Mangga-7/1-Karangketug-Gading Rejo-Pasuruan</v>
      </c>
      <c r="AI276" s="65"/>
    </row>
    <row r="277" spans="1:35" s="13" customFormat="1" ht="15" customHeight="1" x14ac:dyDescent="0.2">
      <c r="A277" s="66">
        <f t="shared" si="24"/>
        <v>271</v>
      </c>
      <c r="B277" s="67" t="s">
        <v>1568</v>
      </c>
      <c r="C277" s="68" t="s">
        <v>1569</v>
      </c>
      <c r="D277" s="51">
        <v>6</v>
      </c>
      <c r="E277" s="51">
        <v>2</v>
      </c>
      <c r="F277" s="51">
        <v>5</v>
      </c>
      <c r="G277" s="51">
        <v>3</v>
      </c>
      <c r="H277" s="51">
        <v>1</v>
      </c>
      <c r="I277" s="52" t="s">
        <v>181</v>
      </c>
      <c r="J277" s="69">
        <v>36654</v>
      </c>
      <c r="K277" s="70" t="s">
        <v>82</v>
      </c>
      <c r="L277" s="71" t="s">
        <v>9291</v>
      </c>
      <c r="M277" s="71">
        <v>2</v>
      </c>
      <c r="N277" s="72" t="s">
        <v>116</v>
      </c>
      <c r="O277" s="73" t="s">
        <v>101</v>
      </c>
      <c r="P277" s="74">
        <f t="shared" ca="1" si="20"/>
        <v>15</v>
      </c>
      <c r="Q277" s="75">
        <f t="shared" ca="1" si="21"/>
        <v>7</v>
      </c>
      <c r="R277" s="74">
        <f t="shared" ca="1" si="22"/>
        <v>39</v>
      </c>
      <c r="S277" s="76">
        <v>28266</v>
      </c>
      <c r="T277" s="77" t="s">
        <v>146</v>
      </c>
      <c r="U277" s="76" t="s">
        <v>1570</v>
      </c>
      <c r="V277" s="77" t="s">
        <v>1571</v>
      </c>
      <c r="W277" s="78" t="s">
        <v>1572</v>
      </c>
      <c r="X277" s="77" t="s">
        <v>1473</v>
      </c>
      <c r="Y277" s="77" t="s">
        <v>358</v>
      </c>
      <c r="Z277" s="77" t="s">
        <v>146</v>
      </c>
      <c r="AA277" s="77"/>
      <c r="AB277" s="77" t="s">
        <v>146</v>
      </c>
      <c r="AC277" s="78"/>
      <c r="AD277" s="77" t="s">
        <v>121</v>
      </c>
      <c r="AE277" s="77" t="s">
        <v>964</v>
      </c>
      <c r="AF277" s="77" t="s">
        <v>149</v>
      </c>
      <c r="AG277" s="77" t="s">
        <v>96</v>
      </c>
      <c r="AH277" s="79" t="str">
        <f t="shared" si="23"/>
        <v>Jl. Anjasmoro I / 9-8/5-Bugul Lor-Bugul Kidul-Pasuruan</v>
      </c>
      <c r="AI277" s="65"/>
    </row>
    <row r="278" spans="1:35" s="13" customFormat="1" ht="15" customHeight="1" x14ac:dyDescent="0.2">
      <c r="A278" s="66">
        <f t="shared" si="24"/>
        <v>272</v>
      </c>
      <c r="B278" s="67" t="s">
        <v>1573</v>
      </c>
      <c r="C278" s="68" t="s">
        <v>1574</v>
      </c>
      <c r="D278" s="51">
        <v>2</v>
      </c>
      <c r="E278" s="51">
        <v>1</v>
      </c>
      <c r="F278" s="51">
        <v>3</v>
      </c>
      <c r="G278" s="51">
        <v>1</v>
      </c>
      <c r="H278" s="51">
        <v>2</v>
      </c>
      <c r="I278" s="52" t="s">
        <v>232</v>
      </c>
      <c r="J278" s="69">
        <v>36663</v>
      </c>
      <c r="K278" s="70" t="s">
        <v>82</v>
      </c>
      <c r="L278" s="71" t="s">
        <v>233</v>
      </c>
      <c r="M278" s="71">
        <v>2</v>
      </c>
      <c r="N278" s="72" t="s">
        <v>116</v>
      </c>
      <c r="O278" s="73" t="s">
        <v>140</v>
      </c>
      <c r="P278" s="74">
        <f t="shared" ca="1" si="20"/>
        <v>15</v>
      </c>
      <c r="Q278" s="75">
        <f t="shared" ca="1" si="21"/>
        <v>7</v>
      </c>
      <c r="R278" s="74">
        <f t="shared" ca="1" si="22"/>
        <v>48</v>
      </c>
      <c r="S278" s="76">
        <v>24936</v>
      </c>
      <c r="T278" s="77" t="s">
        <v>86</v>
      </c>
      <c r="U278" s="76" t="s">
        <v>1575</v>
      </c>
      <c r="V278" s="77" t="s">
        <v>1576</v>
      </c>
      <c r="W278" s="78" t="s">
        <v>689</v>
      </c>
      <c r="X278" s="77" t="s">
        <v>1577</v>
      </c>
      <c r="Y278" s="77" t="s">
        <v>1578</v>
      </c>
      <c r="Z278" s="77" t="s">
        <v>86</v>
      </c>
      <c r="AA278" s="77"/>
      <c r="AB278" s="77" t="s">
        <v>91</v>
      </c>
      <c r="AC278" s="78" t="s">
        <v>1579</v>
      </c>
      <c r="AD278" s="77" t="s">
        <v>121</v>
      </c>
      <c r="AE278" s="77" t="s">
        <v>1580</v>
      </c>
      <c r="AF278" s="77" t="s">
        <v>123</v>
      </c>
      <c r="AG278" s="77" t="s">
        <v>96</v>
      </c>
      <c r="AH278" s="79" t="str">
        <f t="shared" si="23"/>
        <v>Jl. Kalimas Baru I / 1-9/1-Perak Utara-Pabean Cantian-Surabaya</v>
      </c>
      <c r="AI278" s="65"/>
    </row>
    <row r="279" spans="1:35" s="13" customFormat="1" ht="15" customHeight="1" x14ac:dyDescent="0.2">
      <c r="A279" s="66">
        <f t="shared" si="24"/>
        <v>273</v>
      </c>
      <c r="B279" s="67" t="s">
        <v>1581</v>
      </c>
      <c r="C279" s="68" t="s">
        <v>1582</v>
      </c>
      <c r="D279" s="51">
        <v>6</v>
      </c>
      <c r="E279" s="51">
        <v>3</v>
      </c>
      <c r="F279" s="51">
        <v>3</v>
      </c>
      <c r="G279" s="51">
        <v>6</v>
      </c>
      <c r="H279" s="51">
        <v>2</v>
      </c>
      <c r="I279" s="52" t="s">
        <v>152</v>
      </c>
      <c r="J279" s="69">
        <v>36668</v>
      </c>
      <c r="K279" s="70" t="s">
        <v>82</v>
      </c>
      <c r="L279" s="71" t="s">
        <v>299</v>
      </c>
      <c r="M279" s="71">
        <v>3</v>
      </c>
      <c r="N279" s="72" t="s">
        <v>116</v>
      </c>
      <c r="O279" s="73" t="s">
        <v>140</v>
      </c>
      <c r="P279" s="74">
        <f t="shared" ca="1" si="20"/>
        <v>15</v>
      </c>
      <c r="Q279" s="75">
        <f t="shared" ca="1" si="21"/>
        <v>7</v>
      </c>
      <c r="R279" s="74">
        <f t="shared" ca="1" si="22"/>
        <v>38</v>
      </c>
      <c r="S279" s="76">
        <v>28381</v>
      </c>
      <c r="T279" s="77" t="s">
        <v>146</v>
      </c>
      <c r="U279" s="76" t="s">
        <v>1583</v>
      </c>
      <c r="V279" s="77" t="s">
        <v>1584</v>
      </c>
      <c r="W279" s="78" t="s">
        <v>657</v>
      </c>
      <c r="X279" s="77" t="s">
        <v>509</v>
      </c>
      <c r="Y279" s="77" t="s">
        <v>510</v>
      </c>
      <c r="Z279" s="77" t="s">
        <v>146</v>
      </c>
      <c r="AA279" s="77"/>
      <c r="AB279" s="77" t="s">
        <v>91</v>
      </c>
      <c r="AC279" s="78"/>
      <c r="AD279" s="77" t="s">
        <v>121</v>
      </c>
      <c r="AE279" s="77" t="s">
        <v>904</v>
      </c>
      <c r="AF279" s="77" t="s">
        <v>525</v>
      </c>
      <c r="AG279" s="77" t="s">
        <v>96</v>
      </c>
      <c r="AH279" s="79" t="str">
        <f t="shared" si="23"/>
        <v>Ds. Pleret  9-4/6-Pleret-Pohjentrek-Pasuruan</v>
      </c>
      <c r="AI279" s="65"/>
    </row>
    <row r="280" spans="1:35" s="13" customFormat="1" ht="15" customHeight="1" x14ac:dyDescent="0.2">
      <c r="A280" s="66">
        <f t="shared" si="24"/>
        <v>274</v>
      </c>
      <c r="B280" s="67" t="s">
        <v>1585</v>
      </c>
      <c r="C280" s="68" t="s">
        <v>1586</v>
      </c>
      <c r="D280" s="51">
        <v>6</v>
      </c>
      <c r="E280" s="51">
        <v>3</v>
      </c>
      <c r="F280" s="51">
        <v>3</v>
      </c>
      <c r="G280" s="51">
        <v>2</v>
      </c>
      <c r="H280" s="51">
        <v>3</v>
      </c>
      <c r="I280" s="52" t="s">
        <v>152</v>
      </c>
      <c r="J280" s="69">
        <v>36668</v>
      </c>
      <c r="K280" s="70" t="s">
        <v>82</v>
      </c>
      <c r="L280" s="71" t="s">
        <v>139</v>
      </c>
      <c r="M280" s="71">
        <v>4</v>
      </c>
      <c r="N280" s="72" t="s">
        <v>116</v>
      </c>
      <c r="O280" s="73" t="s">
        <v>101</v>
      </c>
      <c r="P280" s="74">
        <f t="shared" ca="1" si="20"/>
        <v>15</v>
      </c>
      <c r="Q280" s="75">
        <f t="shared" ca="1" si="21"/>
        <v>7</v>
      </c>
      <c r="R280" s="74">
        <f t="shared" ca="1" si="22"/>
        <v>39</v>
      </c>
      <c r="S280" s="76">
        <v>28182</v>
      </c>
      <c r="T280" s="77" t="s">
        <v>146</v>
      </c>
      <c r="U280" s="76" t="s">
        <v>1587</v>
      </c>
      <c r="V280" s="77" t="s">
        <v>1588</v>
      </c>
      <c r="W280" s="78" t="s">
        <v>457</v>
      </c>
      <c r="X280" s="77" t="s">
        <v>1589</v>
      </c>
      <c r="Y280" s="77" t="s">
        <v>358</v>
      </c>
      <c r="Z280" s="77" t="s">
        <v>146</v>
      </c>
      <c r="AA280" s="77"/>
      <c r="AB280" s="77" t="s">
        <v>91</v>
      </c>
      <c r="AC280" s="78"/>
      <c r="AD280" s="77" t="s">
        <v>121</v>
      </c>
      <c r="AE280" s="77" t="s">
        <v>517</v>
      </c>
      <c r="AF280" s="77" t="s">
        <v>393</v>
      </c>
      <c r="AG280" s="77" t="s">
        <v>96</v>
      </c>
      <c r="AH280" s="79" t="str">
        <f t="shared" si="23"/>
        <v>Jl. Jelak Rejo-13/5-Blandongan-Bugul Kidul-Pasuruan</v>
      </c>
      <c r="AI280" s="65"/>
    </row>
    <row r="281" spans="1:35" s="13" customFormat="1" ht="15" customHeight="1" x14ac:dyDescent="0.2">
      <c r="A281" s="66">
        <f t="shared" si="24"/>
        <v>275</v>
      </c>
      <c r="B281" s="67" t="s">
        <v>1590</v>
      </c>
      <c r="C281" s="68" t="s">
        <v>1591</v>
      </c>
      <c r="D281" s="51">
        <v>6</v>
      </c>
      <c r="E281" s="51">
        <v>3</v>
      </c>
      <c r="F281" s="51">
        <v>3</v>
      </c>
      <c r="G281" s="51">
        <v>1</v>
      </c>
      <c r="H281" s="51">
        <v>4</v>
      </c>
      <c r="I281" s="52" t="s">
        <v>152</v>
      </c>
      <c r="J281" s="69">
        <v>36668</v>
      </c>
      <c r="K281" s="70" t="s">
        <v>82</v>
      </c>
      <c r="L281" s="71" t="s">
        <v>299</v>
      </c>
      <c r="M281" s="71">
        <v>3</v>
      </c>
      <c r="N281" s="72" t="s">
        <v>84</v>
      </c>
      <c r="O281" s="73" t="s">
        <v>153</v>
      </c>
      <c r="P281" s="74">
        <f t="shared" ca="1" si="20"/>
        <v>15</v>
      </c>
      <c r="Q281" s="75">
        <f t="shared" ca="1" si="21"/>
        <v>7</v>
      </c>
      <c r="R281" s="74">
        <f t="shared" ca="1" si="22"/>
        <v>34</v>
      </c>
      <c r="S281" s="76">
        <v>29932</v>
      </c>
      <c r="T281" s="77" t="s">
        <v>146</v>
      </c>
      <c r="U281" s="76" t="s">
        <v>1592</v>
      </c>
      <c r="V281" s="77" t="s">
        <v>1593</v>
      </c>
      <c r="W281" s="78" t="s">
        <v>209</v>
      </c>
      <c r="X281" s="77" t="s">
        <v>358</v>
      </c>
      <c r="Y281" s="77" t="s">
        <v>358</v>
      </c>
      <c r="Z281" s="77" t="s">
        <v>146</v>
      </c>
      <c r="AA281" s="77"/>
      <c r="AB281" s="77" t="s">
        <v>146</v>
      </c>
      <c r="AC281" s="78"/>
      <c r="AD281" s="77" t="s">
        <v>121</v>
      </c>
      <c r="AE281" s="77" t="s">
        <v>697</v>
      </c>
      <c r="AF281" s="77" t="s">
        <v>149</v>
      </c>
      <c r="AG281" s="77" t="s">
        <v>96</v>
      </c>
      <c r="AH281" s="79" t="str">
        <f t="shared" si="23"/>
        <v>Jl. Patimura  79-1/3-Bugul Kidul-Bugul Kidul-Pasuruan</v>
      </c>
      <c r="AI281" s="65"/>
    </row>
    <row r="282" spans="1:35" s="13" customFormat="1" ht="15" customHeight="1" x14ac:dyDescent="0.2">
      <c r="A282" s="66">
        <f t="shared" si="24"/>
        <v>276</v>
      </c>
      <c r="B282" s="67" t="s">
        <v>1594</v>
      </c>
      <c r="C282" s="68" t="s">
        <v>1595</v>
      </c>
      <c r="D282" s="51">
        <v>6</v>
      </c>
      <c r="E282" s="51">
        <v>2</v>
      </c>
      <c r="F282" s="51">
        <v>2</v>
      </c>
      <c r="G282" s="51">
        <v>4</v>
      </c>
      <c r="H282" s="51">
        <v>1</v>
      </c>
      <c r="I282" s="52" t="s">
        <v>181</v>
      </c>
      <c r="J282" s="69">
        <v>36668</v>
      </c>
      <c r="K282" s="70" t="s">
        <v>82</v>
      </c>
      <c r="L282" s="71" t="s">
        <v>299</v>
      </c>
      <c r="M282" s="71">
        <v>3</v>
      </c>
      <c r="N282" s="72" t="s">
        <v>84</v>
      </c>
      <c r="O282" s="73" t="s">
        <v>101</v>
      </c>
      <c r="P282" s="74">
        <f t="shared" ca="1" si="20"/>
        <v>15</v>
      </c>
      <c r="Q282" s="75">
        <f t="shared" ca="1" si="21"/>
        <v>7</v>
      </c>
      <c r="R282" s="74">
        <f t="shared" ca="1" si="22"/>
        <v>38</v>
      </c>
      <c r="S282" s="76">
        <v>28635</v>
      </c>
      <c r="T282" s="77" t="s">
        <v>91</v>
      </c>
      <c r="U282" s="76" t="s">
        <v>1596</v>
      </c>
      <c r="V282" s="77" t="s">
        <v>1597</v>
      </c>
      <c r="W282" s="78" t="s">
        <v>867</v>
      </c>
      <c r="X282" s="77" t="s">
        <v>379</v>
      </c>
      <c r="Y282" s="77" t="s">
        <v>91</v>
      </c>
      <c r="Z282" s="77" t="s">
        <v>146</v>
      </c>
      <c r="AA282" s="77"/>
      <c r="AB282" s="77" t="s">
        <v>91</v>
      </c>
      <c r="AC282" s="78"/>
      <c r="AD282" s="77" t="s">
        <v>121</v>
      </c>
      <c r="AE282" s="77" t="s">
        <v>477</v>
      </c>
      <c r="AF282" s="77" t="s">
        <v>393</v>
      </c>
      <c r="AG282" s="77" t="s">
        <v>96</v>
      </c>
      <c r="AH282" s="79" t="str">
        <f t="shared" si="23"/>
        <v>Jl. Mendalan  233-5/1-Kolursari-Bangil-Pasuruan</v>
      </c>
      <c r="AI282" s="65"/>
    </row>
    <row r="283" spans="1:35" s="13" customFormat="1" ht="15" customHeight="1" x14ac:dyDescent="0.2">
      <c r="A283" s="66">
        <f t="shared" si="24"/>
        <v>277</v>
      </c>
      <c r="B283" s="67" t="s">
        <v>1598</v>
      </c>
      <c r="C283" s="68" t="s">
        <v>1599</v>
      </c>
      <c r="D283" s="51">
        <v>6</v>
      </c>
      <c r="E283" s="51">
        <v>6</v>
      </c>
      <c r="F283" s="51">
        <v>1</v>
      </c>
      <c r="G283" s="51">
        <v>2</v>
      </c>
      <c r="H283" s="51">
        <v>5</v>
      </c>
      <c r="I283" s="52" t="s">
        <v>99</v>
      </c>
      <c r="J283" s="69">
        <v>36669</v>
      </c>
      <c r="K283" s="70" t="s">
        <v>82</v>
      </c>
      <c r="L283" s="71" t="s">
        <v>299</v>
      </c>
      <c r="M283" s="71">
        <v>3</v>
      </c>
      <c r="N283" s="72" t="s">
        <v>84</v>
      </c>
      <c r="O283" s="73" t="s">
        <v>101</v>
      </c>
      <c r="P283" s="74">
        <f t="shared" ca="1" si="20"/>
        <v>15</v>
      </c>
      <c r="Q283" s="75">
        <f t="shared" ca="1" si="21"/>
        <v>7</v>
      </c>
      <c r="R283" s="74">
        <f t="shared" ca="1" si="22"/>
        <v>37</v>
      </c>
      <c r="S283" s="76">
        <v>28838</v>
      </c>
      <c r="T283" s="77" t="s">
        <v>146</v>
      </c>
      <c r="U283" s="76" t="s">
        <v>1600</v>
      </c>
      <c r="V283" s="77" t="s">
        <v>1601</v>
      </c>
      <c r="W283" s="78" t="s">
        <v>166</v>
      </c>
      <c r="X283" s="77" t="s">
        <v>935</v>
      </c>
      <c r="Y283" s="77" t="s">
        <v>391</v>
      </c>
      <c r="Z283" s="77" t="s">
        <v>146</v>
      </c>
      <c r="AA283" s="77"/>
      <c r="AB283" s="77" t="s">
        <v>91</v>
      </c>
      <c r="AC283" s="78"/>
      <c r="AD283" s="77" t="s">
        <v>121</v>
      </c>
      <c r="AE283" s="77" t="s">
        <v>585</v>
      </c>
      <c r="AF283" s="77" t="s">
        <v>393</v>
      </c>
      <c r="AG283" s="77" t="s">
        <v>96</v>
      </c>
      <c r="AH283" s="79" t="str">
        <f t="shared" si="23"/>
        <v>Jl. Gatot Subroto  32-2/5-Karangketug-Gading Rejo-Pasuruan</v>
      </c>
      <c r="AI283" s="65"/>
    </row>
    <row r="284" spans="1:35" s="13" customFormat="1" ht="15" customHeight="1" x14ac:dyDescent="0.2">
      <c r="A284" s="66">
        <f t="shared" si="24"/>
        <v>278</v>
      </c>
      <c r="B284" s="67" t="s">
        <v>1602</v>
      </c>
      <c r="C284" s="68" t="s">
        <v>1603</v>
      </c>
      <c r="D284" s="51">
        <v>6</v>
      </c>
      <c r="E284" s="51">
        <v>3</v>
      </c>
      <c r="F284" s="51">
        <v>4</v>
      </c>
      <c r="G284" s="51">
        <v>4</v>
      </c>
      <c r="H284" s="51">
        <v>1</v>
      </c>
      <c r="I284" s="52" t="s">
        <v>152</v>
      </c>
      <c r="J284" s="69">
        <v>36675</v>
      </c>
      <c r="K284" s="70" t="s">
        <v>82</v>
      </c>
      <c r="L284" s="71" t="s">
        <v>139</v>
      </c>
      <c r="M284" s="71">
        <v>4</v>
      </c>
      <c r="N284" s="72" t="s">
        <v>116</v>
      </c>
      <c r="O284" s="73" t="s">
        <v>140</v>
      </c>
      <c r="P284" s="74">
        <f t="shared" ca="1" si="20"/>
        <v>15</v>
      </c>
      <c r="Q284" s="75">
        <f t="shared" ca="1" si="21"/>
        <v>7</v>
      </c>
      <c r="R284" s="74">
        <f t="shared" ca="1" si="22"/>
        <v>37</v>
      </c>
      <c r="S284" s="76">
        <v>28799</v>
      </c>
      <c r="T284" s="77" t="s">
        <v>146</v>
      </c>
      <c r="U284" s="76" t="s">
        <v>1604</v>
      </c>
      <c r="V284" s="77" t="s">
        <v>1605</v>
      </c>
      <c r="W284" s="78" t="s">
        <v>605</v>
      </c>
      <c r="X284" s="77" t="s">
        <v>1606</v>
      </c>
      <c r="Y284" s="77" t="s">
        <v>1091</v>
      </c>
      <c r="Z284" s="77" t="s">
        <v>146</v>
      </c>
      <c r="AA284" s="77" t="s">
        <v>1605</v>
      </c>
      <c r="AB284" s="77" t="s">
        <v>91</v>
      </c>
      <c r="AC284" s="78"/>
      <c r="AD284" s="77" t="s">
        <v>121</v>
      </c>
      <c r="AE284" s="77" t="s">
        <v>904</v>
      </c>
      <c r="AF284" s="77" t="s">
        <v>525</v>
      </c>
      <c r="AG284" s="77" t="s">
        <v>96</v>
      </c>
      <c r="AH284" s="79" t="str">
        <f t="shared" si="23"/>
        <v>Ds. Karanganyar Kidul-1/7-Karangsentul-Gondang Wetan-Pasuruan</v>
      </c>
      <c r="AI284" s="65"/>
    </row>
    <row r="285" spans="1:35" s="13" customFormat="1" ht="15" customHeight="1" x14ac:dyDescent="0.2">
      <c r="A285" s="66">
        <f t="shared" si="24"/>
        <v>279</v>
      </c>
      <c r="B285" s="67" t="s">
        <v>1607</v>
      </c>
      <c r="C285" s="68" t="s">
        <v>1608</v>
      </c>
      <c r="D285" s="51">
        <v>6</v>
      </c>
      <c r="E285" s="51">
        <v>2</v>
      </c>
      <c r="F285" s="51">
        <v>5</v>
      </c>
      <c r="G285" s="51">
        <v>3</v>
      </c>
      <c r="H285" s="51">
        <v>1</v>
      </c>
      <c r="I285" s="52" t="s">
        <v>181</v>
      </c>
      <c r="J285" s="69">
        <v>36675</v>
      </c>
      <c r="K285" s="70" t="s">
        <v>82</v>
      </c>
      <c r="L285" s="71" t="s">
        <v>299</v>
      </c>
      <c r="M285" s="71">
        <v>3</v>
      </c>
      <c r="N285" s="72" t="s">
        <v>116</v>
      </c>
      <c r="O285" s="73" t="s">
        <v>140</v>
      </c>
      <c r="P285" s="74">
        <f t="shared" ca="1" si="20"/>
        <v>15</v>
      </c>
      <c r="Q285" s="75">
        <f t="shared" ca="1" si="21"/>
        <v>7</v>
      </c>
      <c r="R285" s="74">
        <f t="shared" ca="1" si="22"/>
        <v>36</v>
      </c>
      <c r="S285" s="76">
        <v>29069</v>
      </c>
      <c r="T285" s="77" t="s">
        <v>146</v>
      </c>
      <c r="U285" s="76" t="s">
        <v>1609</v>
      </c>
      <c r="V285" s="77" t="s">
        <v>1610</v>
      </c>
      <c r="W285" s="78" t="s">
        <v>192</v>
      </c>
      <c r="X285" s="77" t="s">
        <v>1611</v>
      </c>
      <c r="Y285" s="77" t="s">
        <v>923</v>
      </c>
      <c r="Z285" s="77" t="s">
        <v>146</v>
      </c>
      <c r="AA285" s="77"/>
      <c r="AB285" s="77" t="s">
        <v>86</v>
      </c>
      <c r="AC285" s="78" t="s">
        <v>1612</v>
      </c>
      <c r="AD285" s="77" t="s">
        <v>121</v>
      </c>
      <c r="AE285" s="77" t="s">
        <v>470</v>
      </c>
      <c r="AF285" s="77" t="s">
        <v>393</v>
      </c>
      <c r="AG285" s="77" t="s">
        <v>96</v>
      </c>
      <c r="AH285" s="79" t="str">
        <f t="shared" si="23"/>
        <v>Jl. Stasiun Kraton-3/1-Kraton Krajan-Kraton-Pasuruan</v>
      </c>
      <c r="AI285" s="65"/>
    </row>
    <row r="286" spans="1:35" s="13" customFormat="1" ht="15" customHeight="1" x14ac:dyDescent="0.2">
      <c r="A286" s="66">
        <f t="shared" si="24"/>
        <v>280</v>
      </c>
      <c r="B286" s="67" t="s">
        <v>1613</v>
      </c>
      <c r="C286" s="68" t="s">
        <v>1614</v>
      </c>
      <c r="D286" s="51">
        <v>6</v>
      </c>
      <c r="E286" s="51">
        <v>3</v>
      </c>
      <c r="F286" s="51">
        <v>3</v>
      </c>
      <c r="G286" s="51">
        <v>5</v>
      </c>
      <c r="H286" s="51">
        <v>1</v>
      </c>
      <c r="I286" s="52" t="s">
        <v>152</v>
      </c>
      <c r="J286" s="69">
        <v>36676</v>
      </c>
      <c r="K286" s="70" t="s">
        <v>82</v>
      </c>
      <c r="L286" s="71" t="s">
        <v>115</v>
      </c>
      <c r="M286" s="71">
        <v>5</v>
      </c>
      <c r="N286" s="72" t="s">
        <v>116</v>
      </c>
      <c r="O286" s="73" t="s">
        <v>140</v>
      </c>
      <c r="P286" s="74">
        <f t="shared" ca="1" si="20"/>
        <v>15</v>
      </c>
      <c r="Q286" s="75">
        <f t="shared" ca="1" si="21"/>
        <v>7</v>
      </c>
      <c r="R286" s="74">
        <f t="shared" ca="1" si="22"/>
        <v>39</v>
      </c>
      <c r="S286" s="76">
        <v>28263</v>
      </c>
      <c r="T286" s="77" t="s">
        <v>146</v>
      </c>
      <c r="U286" s="76" t="s">
        <v>1615</v>
      </c>
      <c r="V286" s="77" t="s">
        <v>1616</v>
      </c>
      <c r="W286" s="78" t="s">
        <v>1617</v>
      </c>
      <c r="X286" s="77" t="s">
        <v>929</v>
      </c>
      <c r="Y286" s="77" t="s">
        <v>276</v>
      </c>
      <c r="Z286" s="77" t="s">
        <v>146</v>
      </c>
      <c r="AA286" s="77"/>
      <c r="AB286" s="77" t="s">
        <v>91</v>
      </c>
      <c r="AC286" s="78"/>
      <c r="AD286" s="77" t="s">
        <v>121</v>
      </c>
      <c r="AE286" s="77" t="s">
        <v>566</v>
      </c>
      <c r="AF286" s="77" t="s">
        <v>525</v>
      </c>
      <c r="AG286" s="77" t="s">
        <v>96</v>
      </c>
      <c r="AH286" s="79" t="str">
        <f t="shared" si="23"/>
        <v>Jl. Karang Panas  I / 20-1/8-Oro Ombo Wetan-Rembang-Pasuruan</v>
      </c>
      <c r="AI286" s="65"/>
    </row>
    <row r="287" spans="1:35" s="13" customFormat="1" ht="15" customHeight="1" x14ac:dyDescent="0.2">
      <c r="A287" s="66">
        <f t="shared" si="24"/>
        <v>281</v>
      </c>
      <c r="B287" s="67" t="s">
        <v>1618</v>
      </c>
      <c r="C287" s="68" t="s">
        <v>1619</v>
      </c>
      <c r="D287" s="51">
        <v>6</v>
      </c>
      <c r="E287" s="51">
        <v>3</v>
      </c>
      <c r="F287" s="51">
        <v>4</v>
      </c>
      <c r="G287" s="51">
        <v>7</v>
      </c>
      <c r="H287" s="51">
        <v>2</v>
      </c>
      <c r="I287" s="52" t="s">
        <v>152</v>
      </c>
      <c r="J287" s="69">
        <v>36676</v>
      </c>
      <c r="K287" s="70" t="s">
        <v>82</v>
      </c>
      <c r="L287" s="71" t="s">
        <v>299</v>
      </c>
      <c r="M287" s="71">
        <v>3</v>
      </c>
      <c r="N287" s="72" t="s">
        <v>84</v>
      </c>
      <c r="O287" s="73" t="s">
        <v>153</v>
      </c>
      <c r="P287" s="74">
        <f t="shared" ca="1" si="20"/>
        <v>15</v>
      </c>
      <c r="Q287" s="75">
        <f t="shared" ca="1" si="21"/>
        <v>7</v>
      </c>
      <c r="R287" s="74">
        <f t="shared" ca="1" si="22"/>
        <v>35</v>
      </c>
      <c r="S287" s="76">
        <v>29671</v>
      </c>
      <c r="T287" s="77" t="s">
        <v>146</v>
      </c>
      <c r="U287" s="76" t="s">
        <v>1620</v>
      </c>
      <c r="V287" s="77" t="s">
        <v>1621</v>
      </c>
      <c r="W287" s="78" t="s">
        <v>610</v>
      </c>
      <c r="X287" s="77" t="s">
        <v>1622</v>
      </c>
      <c r="Y287" s="77" t="s">
        <v>1622</v>
      </c>
      <c r="Z287" s="77" t="s">
        <v>146</v>
      </c>
      <c r="AA287" s="77"/>
      <c r="AB287" s="77" t="s">
        <v>91</v>
      </c>
      <c r="AC287" s="78"/>
      <c r="AD287" s="77" t="s">
        <v>121</v>
      </c>
      <c r="AE287" s="77" t="s">
        <v>392</v>
      </c>
      <c r="AF287" s="77" t="s">
        <v>393</v>
      </c>
      <c r="AG287" s="77" t="s">
        <v>96</v>
      </c>
      <c r="AH287" s="79" t="str">
        <f t="shared" si="23"/>
        <v>Jl. Raya Bromo 7-3/7-Pasrepan-Pasrepan-Pasuruan</v>
      </c>
      <c r="AI287" s="65"/>
    </row>
    <row r="288" spans="1:35" s="13" customFormat="1" ht="15" customHeight="1" x14ac:dyDescent="0.2">
      <c r="A288" s="66">
        <f t="shared" si="24"/>
        <v>282</v>
      </c>
      <c r="B288" s="67" t="s">
        <v>1623</v>
      </c>
      <c r="C288" s="68" t="s">
        <v>1624</v>
      </c>
      <c r="D288" s="51">
        <v>6</v>
      </c>
      <c r="E288" s="51">
        <v>3</v>
      </c>
      <c r="F288" s="51">
        <v>4</v>
      </c>
      <c r="G288" s="51">
        <v>1</v>
      </c>
      <c r="H288" s="51">
        <v>3</v>
      </c>
      <c r="I288" s="52" t="s">
        <v>152</v>
      </c>
      <c r="J288" s="69">
        <v>36676</v>
      </c>
      <c r="K288" s="70" t="s">
        <v>82</v>
      </c>
      <c r="L288" s="81" t="s">
        <v>139</v>
      </c>
      <c r="M288" s="71">
        <v>4</v>
      </c>
      <c r="N288" s="72" t="s">
        <v>116</v>
      </c>
      <c r="O288" s="73" t="s">
        <v>101</v>
      </c>
      <c r="P288" s="74">
        <f t="shared" ca="1" si="20"/>
        <v>15</v>
      </c>
      <c r="Q288" s="75">
        <f t="shared" ca="1" si="21"/>
        <v>7</v>
      </c>
      <c r="R288" s="74">
        <f t="shared" ca="1" si="22"/>
        <v>37</v>
      </c>
      <c r="S288" s="76">
        <v>28992</v>
      </c>
      <c r="T288" s="77" t="s">
        <v>224</v>
      </c>
      <c r="U288" s="76" t="s">
        <v>1625</v>
      </c>
      <c r="V288" s="77" t="s">
        <v>1626</v>
      </c>
      <c r="W288" s="78" t="s">
        <v>370</v>
      </c>
      <c r="X288" s="77" t="s">
        <v>1264</v>
      </c>
      <c r="Y288" s="77" t="s">
        <v>391</v>
      </c>
      <c r="Z288" s="77" t="s">
        <v>146</v>
      </c>
      <c r="AA288" s="77"/>
      <c r="AB288" s="77" t="s">
        <v>91</v>
      </c>
      <c r="AC288" s="78"/>
      <c r="AD288" s="77" t="s">
        <v>121</v>
      </c>
      <c r="AE288" s="77" t="s">
        <v>1627</v>
      </c>
      <c r="AF288" s="77" t="s">
        <v>418</v>
      </c>
      <c r="AG288" s="77" t="s">
        <v>96</v>
      </c>
      <c r="AH288" s="79" t="str">
        <f t="shared" si="23"/>
        <v>Jl. Aster A-9 / 2-1/5-Petahunan-Gading Rejo-Pasuruan</v>
      </c>
      <c r="AI288" s="65"/>
    </row>
    <row r="289" spans="1:35" s="13" customFormat="1" ht="15" customHeight="1" x14ac:dyDescent="0.2">
      <c r="A289" s="66">
        <f t="shared" si="24"/>
        <v>283</v>
      </c>
      <c r="B289" s="67" t="s">
        <v>1628</v>
      </c>
      <c r="C289" s="68" t="s">
        <v>1629</v>
      </c>
      <c r="D289" s="51">
        <v>6</v>
      </c>
      <c r="E289" s="51">
        <v>2</v>
      </c>
      <c r="F289" s="51">
        <v>2</v>
      </c>
      <c r="G289" s="51">
        <v>4</v>
      </c>
      <c r="H289" s="51">
        <v>2</v>
      </c>
      <c r="I289" s="52" t="s">
        <v>181</v>
      </c>
      <c r="J289" s="69">
        <v>36676</v>
      </c>
      <c r="K289" s="70" t="s">
        <v>82</v>
      </c>
      <c r="L289" s="71" t="s">
        <v>9291</v>
      </c>
      <c r="M289" s="71">
        <v>2</v>
      </c>
      <c r="N289" s="72" t="s">
        <v>84</v>
      </c>
      <c r="O289" s="73" t="s">
        <v>153</v>
      </c>
      <c r="P289" s="74">
        <f t="shared" ca="1" si="20"/>
        <v>15</v>
      </c>
      <c r="Q289" s="75">
        <f t="shared" ca="1" si="21"/>
        <v>7</v>
      </c>
      <c r="R289" s="74">
        <f t="shared" ca="1" si="22"/>
        <v>35</v>
      </c>
      <c r="S289" s="76">
        <v>29605</v>
      </c>
      <c r="T289" s="77" t="s">
        <v>146</v>
      </c>
      <c r="U289" s="76" t="s">
        <v>1630</v>
      </c>
      <c r="V289" s="77" t="s">
        <v>1631</v>
      </c>
      <c r="W289" s="78" t="s">
        <v>1043</v>
      </c>
      <c r="X289" s="77" t="s">
        <v>193</v>
      </c>
      <c r="Y289" s="77" t="s">
        <v>91</v>
      </c>
      <c r="Z289" s="77" t="s">
        <v>146</v>
      </c>
      <c r="AA289" s="77"/>
      <c r="AB289" s="77" t="s">
        <v>91</v>
      </c>
      <c r="AC289" s="78"/>
      <c r="AD289" s="77" t="s">
        <v>121</v>
      </c>
      <c r="AE289" s="77" t="s">
        <v>365</v>
      </c>
      <c r="AF289" s="77" t="s">
        <v>149</v>
      </c>
      <c r="AG289" s="77" t="s">
        <v>96</v>
      </c>
      <c r="AH289" s="79" t="str">
        <f t="shared" si="23"/>
        <v>Jl. Tengiri  VI / 512-D-7/3-Bendomungal-Bangil-Pasuruan</v>
      </c>
      <c r="AI289" s="65"/>
    </row>
    <row r="290" spans="1:35" s="13" customFormat="1" ht="15" customHeight="1" x14ac:dyDescent="0.2">
      <c r="A290" s="66">
        <f t="shared" si="24"/>
        <v>284</v>
      </c>
      <c r="B290" s="67" t="s">
        <v>1632</v>
      </c>
      <c r="C290" s="68" t="s">
        <v>1633</v>
      </c>
      <c r="D290" s="51">
        <v>6</v>
      </c>
      <c r="E290" s="51">
        <v>2</v>
      </c>
      <c r="F290" s="51">
        <v>2</v>
      </c>
      <c r="G290" s="51">
        <v>4</v>
      </c>
      <c r="H290" s="51">
        <v>4</v>
      </c>
      <c r="I290" s="52" t="s">
        <v>181</v>
      </c>
      <c r="J290" s="69">
        <v>36676</v>
      </c>
      <c r="K290" s="70" t="s">
        <v>82</v>
      </c>
      <c r="L290" s="71" t="s">
        <v>299</v>
      </c>
      <c r="M290" s="71">
        <v>3</v>
      </c>
      <c r="N290" s="72" t="s">
        <v>116</v>
      </c>
      <c r="O290" s="73" t="s">
        <v>140</v>
      </c>
      <c r="P290" s="74">
        <f t="shared" ca="1" si="20"/>
        <v>15</v>
      </c>
      <c r="Q290" s="75">
        <f t="shared" ca="1" si="21"/>
        <v>7</v>
      </c>
      <c r="R290" s="74">
        <f t="shared" ca="1" si="22"/>
        <v>36</v>
      </c>
      <c r="S290" s="76">
        <v>29065</v>
      </c>
      <c r="T290" s="77" t="s">
        <v>146</v>
      </c>
      <c r="U290" s="76" t="s">
        <v>1634</v>
      </c>
      <c r="V290" s="77" t="s">
        <v>1635</v>
      </c>
      <c r="W290" s="78" t="s">
        <v>600</v>
      </c>
      <c r="X290" s="77" t="s">
        <v>1622</v>
      </c>
      <c r="Y290" s="77" t="s">
        <v>1622</v>
      </c>
      <c r="Z290" s="77" t="s">
        <v>146</v>
      </c>
      <c r="AA290" s="77"/>
      <c r="AB290" s="77" t="s">
        <v>146</v>
      </c>
      <c r="AC290" s="78"/>
      <c r="AD290" s="77" t="s">
        <v>121</v>
      </c>
      <c r="AE290" s="77" t="s">
        <v>1093</v>
      </c>
      <c r="AF290" s="77" t="s">
        <v>393</v>
      </c>
      <c r="AG290" s="77" t="s">
        <v>96</v>
      </c>
      <c r="AH290" s="79" t="str">
        <f t="shared" si="23"/>
        <v>Jl. Raya Bromo 23-3/6-Pasrepan-Pasrepan-Pasuruan</v>
      </c>
      <c r="AI290" s="65"/>
    </row>
    <row r="291" spans="1:35" s="13" customFormat="1" ht="15" customHeight="1" x14ac:dyDescent="0.2">
      <c r="A291" s="66">
        <f t="shared" si="24"/>
        <v>285</v>
      </c>
      <c r="B291" s="67" t="s">
        <v>1636</v>
      </c>
      <c r="C291" s="68" t="s">
        <v>1637</v>
      </c>
      <c r="D291" s="51">
        <v>6</v>
      </c>
      <c r="E291" s="51">
        <v>3</v>
      </c>
      <c r="F291" s="51">
        <v>4</v>
      </c>
      <c r="G291" s="51">
        <v>1</v>
      </c>
      <c r="H291" s="51">
        <v>2</v>
      </c>
      <c r="I291" s="52" t="s">
        <v>152</v>
      </c>
      <c r="J291" s="69">
        <v>36676</v>
      </c>
      <c r="K291" s="70" t="s">
        <v>82</v>
      </c>
      <c r="L291" s="71" t="s">
        <v>299</v>
      </c>
      <c r="M291" s="71">
        <v>3</v>
      </c>
      <c r="N291" s="72" t="s">
        <v>116</v>
      </c>
      <c r="O291" s="73" t="s">
        <v>153</v>
      </c>
      <c r="P291" s="74">
        <f t="shared" ca="1" si="20"/>
        <v>15</v>
      </c>
      <c r="Q291" s="75">
        <f t="shared" ca="1" si="21"/>
        <v>7</v>
      </c>
      <c r="R291" s="74">
        <f t="shared" ca="1" si="22"/>
        <v>38</v>
      </c>
      <c r="S291" s="76">
        <v>28494</v>
      </c>
      <c r="T291" s="77" t="s">
        <v>146</v>
      </c>
      <c r="U291" s="76" t="s">
        <v>1638</v>
      </c>
      <c r="V291" s="77" t="s">
        <v>1639</v>
      </c>
      <c r="W291" s="78" t="s">
        <v>723</v>
      </c>
      <c r="X291" s="77" t="s">
        <v>1640</v>
      </c>
      <c r="Y291" s="77" t="s">
        <v>510</v>
      </c>
      <c r="Z291" s="77" t="s">
        <v>146</v>
      </c>
      <c r="AA291" s="77"/>
      <c r="AB291" s="77" t="s">
        <v>91</v>
      </c>
      <c r="AC291" s="78"/>
      <c r="AD291" s="77" t="s">
        <v>121</v>
      </c>
      <c r="AE291" s="77" t="s">
        <v>517</v>
      </c>
      <c r="AF291" s="77" t="s">
        <v>393</v>
      </c>
      <c r="AG291" s="77" t="s">
        <v>96</v>
      </c>
      <c r="AH291" s="79" t="str">
        <f t="shared" si="23"/>
        <v>JL. Raya Warung dowo 5-4/2-Warungdowo-Pohjentrek-Pasuruan</v>
      </c>
      <c r="AI291" s="65"/>
    </row>
    <row r="292" spans="1:35" s="13" customFormat="1" ht="15" customHeight="1" x14ac:dyDescent="0.2">
      <c r="A292" s="66">
        <f t="shared" si="24"/>
        <v>286</v>
      </c>
      <c r="B292" s="67" t="s">
        <v>1641</v>
      </c>
      <c r="C292" s="68" t="s">
        <v>1642</v>
      </c>
      <c r="D292" s="51">
        <v>6</v>
      </c>
      <c r="E292" s="51">
        <v>2</v>
      </c>
      <c r="F292" s="51">
        <v>5</v>
      </c>
      <c r="G292" s="51">
        <v>3</v>
      </c>
      <c r="H292" s="51">
        <v>1</v>
      </c>
      <c r="I292" s="52" t="s">
        <v>181</v>
      </c>
      <c r="J292" s="69">
        <v>36676</v>
      </c>
      <c r="K292" s="70" t="s">
        <v>82</v>
      </c>
      <c r="L292" s="71" t="s">
        <v>299</v>
      </c>
      <c r="M292" s="71">
        <v>3</v>
      </c>
      <c r="N292" s="72" t="s">
        <v>116</v>
      </c>
      <c r="O292" s="73" t="s">
        <v>140</v>
      </c>
      <c r="P292" s="74">
        <f t="shared" ca="1" si="20"/>
        <v>15</v>
      </c>
      <c r="Q292" s="75">
        <f t="shared" ca="1" si="21"/>
        <v>7</v>
      </c>
      <c r="R292" s="74">
        <f t="shared" ca="1" si="22"/>
        <v>37</v>
      </c>
      <c r="S292" s="76">
        <v>28751</v>
      </c>
      <c r="T292" s="77" t="s">
        <v>163</v>
      </c>
      <c r="U292" s="76" t="s">
        <v>1643</v>
      </c>
      <c r="V292" s="77" t="s">
        <v>1644</v>
      </c>
      <c r="W292" s="78" t="s">
        <v>185</v>
      </c>
      <c r="X292" s="77" t="s">
        <v>379</v>
      </c>
      <c r="Y292" s="77" t="s">
        <v>91</v>
      </c>
      <c r="Z292" s="77" t="s">
        <v>146</v>
      </c>
      <c r="AA292" s="77" t="s">
        <v>1644</v>
      </c>
      <c r="AB292" s="77" t="s">
        <v>91</v>
      </c>
      <c r="AC292" s="78"/>
      <c r="AD292" s="77" t="s">
        <v>121</v>
      </c>
      <c r="AE292" s="77" t="s">
        <v>1645</v>
      </c>
      <c r="AF292" s="77" t="s">
        <v>525</v>
      </c>
      <c r="AG292" s="77" t="s">
        <v>96</v>
      </c>
      <c r="AH292" s="79" t="str">
        <f t="shared" si="23"/>
        <v>Jl. Kolursari gg.Satria-3/2-Kolursari-Bangil-Pasuruan</v>
      </c>
      <c r="AI292" s="65"/>
    </row>
    <row r="293" spans="1:35" s="13" customFormat="1" ht="15" customHeight="1" x14ac:dyDescent="0.2">
      <c r="A293" s="66">
        <f t="shared" si="24"/>
        <v>287</v>
      </c>
      <c r="B293" s="67" t="s">
        <v>1646</v>
      </c>
      <c r="C293" s="68" t="s">
        <v>1647</v>
      </c>
      <c r="D293" s="51">
        <v>6</v>
      </c>
      <c r="E293" s="51">
        <v>3</v>
      </c>
      <c r="F293" s="51">
        <v>3</v>
      </c>
      <c r="G293" s="51">
        <v>1</v>
      </c>
      <c r="H293" s="51">
        <v>3</v>
      </c>
      <c r="I293" s="52" t="s">
        <v>152</v>
      </c>
      <c r="J293" s="69">
        <v>36682</v>
      </c>
      <c r="K293" s="70" t="s">
        <v>82</v>
      </c>
      <c r="L293" s="71" t="s">
        <v>9291</v>
      </c>
      <c r="M293" s="71">
        <v>2</v>
      </c>
      <c r="N293" s="72" t="s">
        <v>116</v>
      </c>
      <c r="O293" s="73" t="s">
        <v>140</v>
      </c>
      <c r="P293" s="74">
        <f t="shared" ca="1" si="20"/>
        <v>15</v>
      </c>
      <c r="Q293" s="75">
        <f t="shared" ca="1" si="21"/>
        <v>6</v>
      </c>
      <c r="R293" s="74">
        <f t="shared" ca="1" si="22"/>
        <v>38</v>
      </c>
      <c r="S293" s="76">
        <v>28376</v>
      </c>
      <c r="T293" s="77" t="s">
        <v>146</v>
      </c>
      <c r="U293" s="76" t="s">
        <v>1648</v>
      </c>
      <c r="V293" s="77" t="s">
        <v>301</v>
      </c>
      <c r="W293" s="78" t="s">
        <v>1074</v>
      </c>
      <c r="X293" s="77" t="s">
        <v>1649</v>
      </c>
      <c r="Y293" s="77" t="s">
        <v>276</v>
      </c>
      <c r="Z293" s="77" t="s">
        <v>146</v>
      </c>
      <c r="AA293" s="77"/>
      <c r="AB293" s="77" t="s">
        <v>91</v>
      </c>
      <c r="AC293" s="78"/>
      <c r="AD293" s="77" t="s">
        <v>121</v>
      </c>
      <c r="AE293" s="77" t="s">
        <v>540</v>
      </c>
      <c r="AF293" s="77" t="s">
        <v>385</v>
      </c>
      <c r="AG293" s="77" t="s">
        <v>96</v>
      </c>
      <c r="AH293" s="79" t="str">
        <f t="shared" si="23"/>
        <v>Ds. Nganglang-1/13-Rombo Kulon-Rembang-Pasuruan</v>
      </c>
      <c r="AI293" s="65"/>
    </row>
    <row r="294" spans="1:35" s="13" customFormat="1" ht="15" customHeight="1" x14ac:dyDescent="0.2">
      <c r="A294" s="66">
        <f t="shared" si="24"/>
        <v>288</v>
      </c>
      <c r="B294" s="67" t="s">
        <v>1650</v>
      </c>
      <c r="C294" s="68" t="s">
        <v>1651</v>
      </c>
      <c r="D294" s="51">
        <v>6</v>
      </c>
      <c r="E294" s="51">
        <v>3</v>
      </c>
      <c r="F294" s="51">
        <v>4</v>
      </c>
      <c r="G294" s="51" t="s">
        <v>9295</v>
      </c>
      <c r="H294" s="51">
        <v>2</v>
      </c>
      <c r="I294" s="52" t="s">
        <v>152</v>
      </c>
      <c r="J294" s="69">
        <v>36682</v>
      </c>
      <c r="K294" s="70" t="s">
        <v>82</v>
      </c>
      <c r="L294" s="71" t="s">
        <v>9291</v>
      </c>
      <c r="M294" s="71">
        <v>2</v>
      </c>
      <c r="N294" s="72" t="s">
        <v>116</v>
      </c>
      <c r="O294" s="73" t="s">
        <v>101</v>
      </c>
      <c r="P294" s="74">
        <f t="shared" ca="1" si="20"/>
        <v>15</v>
      </c>
      <c r="Q294" s="75">
        <f t="shared" ca="1" si="21"/>
        <v>6</v>
      </c>
      <c r="R294" s="74">
        <f t="shared" ca="1" si="22"/>
        <v>38</v>
      </c>
      <c r="S294" s="76">
        <v>28516</v>
      </c>
      <c r="T294" s="77" t="s">
        <v>146</v>
      </c>
      <c r="U294" s="76" t="s">
        <v>1652</v>
      </c>
      <c r="V294" s="77" t="s">
        <v>1653</v>
      </c>
      <c r="W294" s="78" t="s">
        <v>185</v>
      </c>
      <c r="X294" s="77" t="s">
        <v>1273</v>
      </c>
      <c r="Y294" s="77" t="s">
        <v>358</v>
      </c>
      <c r="Z294" s="77" t="s">
        <v>146</v>
      </c>
      <c r="AA294" s="77"/>
      <c r="AB294" s="77" t="s">
        <v>91</v>
      </c>
      <c r="AC294" s="78" t="s">
        <v>1654</v>
      </c>
      <c r="AD294" s="77" t="s">
        <v>121</v>
      </c>
      <c r="AE294" s="77" t="s">
        <v>1655</v>
      </c>
      <c r="AF294" s="77" t="s">
        <v>525</v>
      </c>
      <c r="AG294" s="77" t="s">
        <v>96</v>
      </c>
      <c r="AH294" s="79" t="str">
        <f t="shared" si="23"/>
        <v>Jl. MT.Haryono VIII / 10-3/2-Mandaran Rejo-Bugul Kidul-Pasuruan</v>
      </c>
      <c r="AI294" s="65"/>
    </row>
    <row r="295" spans="1:35" s="13" customFormat="1" ht="15" customHeight="1" x14ac:dyDescent="0.2">
      <c r="A295" s="66">
        <f t="shared" si="24"/>
        <v>289</v>
      </c>
      <c r="B295" s="67" t="s">
        <v>1656</v>
      </c>
      <c r="C295" s="68" t="s">
        <v>1657</v>
      </c>
      <c r="D295" s="51">
        <v>6</v>
      </c>
      <c r="E295" s="51">
        <v>3</v>
      </c>
      <c r="F295" s="51">
        <v>3</v>
      </c>
      <c r="G295" s="51">
        <v>5</v>
      </c>
      <c r="H295" s="51">
        <v>2</v>
      </c>
      <c r="I295" s="52" t="s">
        <v>152</v>
      </c>
      <c r="J295" s="69">
        <v>36682</v>
      </c>
      <c r="K295" s="70" t="s">
        <v>82</v>
      </c>
      <c r="L295" s="71" t="s">
        <v>299</v>
      </c>
      <c r="M295" s="71">
        <v>3</v>
      </c>
      <c r="N295" s="72" t="s">
        <v>116</v>
      </c>
      <c r="O295" s="73" t="s">
        <v>101</v>
      </c>
      <c r="P295" s="74">
        <f t="shared" ca="1" si="20"/>
        <v>15</v>
      </c>
      <c r="Q295" s="75">
        <f t="shared" ca="1" si="21"/>
        <v>6</v>
      </c>
      <c r="R295" s="74">
        <f t="shared" ca="1" si="22"/>
        <v>39</v>
      </c>
      <c r="S295" s="76">
        <v>28211</v>
      </c>
      <c r="T295" s="77" t="s">
        <v>146</v>
      </c>
      <c r="U295" s="76" t="s">
        <v>1658</v>
      </c>
      <c r="V295" s="77" t="s">
        <v>1659</v>
      </c>
      <c r="W295" s="78" t="s">
        <v>185</v>
      </c>
      <c r="X295" s="77" t="s">
        <v>1660</v>
      </c>
      <c r="Y295" s="77" t="s">
        <v>1622</v>
      </c>
      <c r="Z295" s="77" t="s">
        <v>146</v>
      </c>
      <c r="AA295" s="77"/>
      <c r="AB295" s="77" t="s">
        <v>146</v>
      </c>
      <c r="AC295" s="78" t="s">
        <v>1661</v>
      </c>
      <c r="AD295" s="77" t="s">
        <v>121</v>
      </c>
      <c r="AE295" s="77" t="s">
        <v>1655</v>
      </c>
      <c r="AF295" s="77" t="s">
        <v>525</v>
      </c>
      <c r="AG295" s="77" t="s">
        <v>96</v>
      </c>
      <c r="AH295" s="79" t="str">
        <f t="shared" si="23"/>
        <v>Jl. Raya Bromo 14-3/2-Pohgading-Pasrepan-Pasuruan</v>
      </c>
      <c r="AI295" s="65"/>
    </row>
    <row r="296" spans="1:35" s="13" customFormat="1" ht="15" customHeight="1" x14ac:dyDescent="0.2">
      <c r="A296" s="66">
        <f t="shared" si="24"/>
        <v>290</v>
      </c>
      <c r="B296" s="67" t="s">
        <v>1662</v>
      </c>
      <c r="C296" s="68" t="s">
        <v>1663</v>
      </c>
      <c r="D296" s="51">
        <v>6</v>
      </c>
      <c r="E296" s="51">
        <v>2</v>
      </c>
      <c r="F296" s="51">
        <v>1</v>
      </c>
      <c r="G296" s="51">
        <v>1</v>
      </c>
      <c r="H296" s="51">
        <v>5</v>
      </c>
      <c r="I296" s="52" t="s">
        <v>181</v>
      </c>
      <c r="J296" s="69">
        <v>36682</v>
      </c>
      <c r="K296" s="70" t="s">
        <v>82</v>
      </c>
      <c r="L296" s="81" t="s">
        <v>139</v>
      </c>
      <c r="M296" s="71">
        <v>4</v>
      </c>
      <c r="N296" s="72" t="s">
        <v>116</v>
      </c>
      <c r="O296" s="73" t="s">
        <v>140</v>
      </c>
      <c r="P296" s="74">
        <f t="shared" ca="1" si="20"/>
        <v>15</v>
      </c>
      <c r="Q296" s="75">
        <f t="shared" ca="1" si="21"/>
        <v>6</v>
      </c>
      <c r="R296" s="74">
        <f t="shared" ca="1" si="22"/>
        <v>37</v>
      </c>
      <c r="S296" s="76">
        <v>28710</v>
      </c>
      <c r="T296" s="77" t="s">
        <v>146</v>
      </c>
      <c r="U296" s="76" t="s">
        <v>1664</v>
      </c>
      <c r="V296" s="77" t="s">
        <v>1665</v>
      </c>
      <c r="W296" s="78" t="s">
        <v>192</v>
      </c>
      <c r="X296" s="77" t="s">
        <v>1666</v>
      </c>
      <c r="Y296" s="77" t="s">
        <v>309</v>
      </c>
      <c r="Z296" s="77" t="s">
        <v>146</v>
      </c>
      <c r="AA296" s="77"/>
      <c r="AB296" s="77" t="s">
        <v>91</v>
      </c>
      <c r="AC296" s="78"/>
      <c r="AD296" s="77" t="s">
        <v>121</v>
      </c>
      <c r="AE296" s="77" t="s">
        <v>702</v>
      </c>
      <c r="AF296" s="77" t="s">
        <v>1667</v>
      </c>
      <c r="AG296" s="77" t="s">
        <v>96</v>
      </c>
      <c r="AH296" s="79" t="str">
        <f t="shared" si="23"/>
        <v>Jl. Kabupaten 16-3/1-Kalipang-Grati-Pasuruan</v>
      </c>
      <c r="AI296" s="65"/>
    </row>
    <row r="297" spans="1:35" s="13" customFormat="1" ht="15" customHeight="1" x14ac:dyDescent="0.2">
      <c r="A297" s="66">
        <f t="shared" si="24"/>
        <v>291</v>
      </c>
      <c r="B297" s="67" t="s">
        <v>1668</v>
      </c>
      <c r="C297" s="68" t="s">
        <v>1669</v>
      </c>
      <c r="D297" s="51">
        <v>6</v>
      </c>
      <c r="E297" s="51">
        <v>3</v>
      </c>
      <c r="F297" s="51">
        <v>3</v>
      </c>
      <c r="G297" s="51">
        <v>8</v>
      </c>
      <c r="H297" s="51">
        <v>1</v>
      </c>
      <c r="I297" s="52" t="s">
        <v>152</v>
      </c>
      <c r="J297" s="69">
        <v>36682</v>
      </c>
      <c r="K297" s="70" t="s">
        <v>82</v>
      </c>
      <c r="L297" s="81" t="s">
        <v>139</v>
      </c>
      <c r="M297" s="71">
        <v>4</v>
      </c>
      <c r="N297" s="72" t="s">
        <v>116</v>
      </c>
      <c r="O297" s="73" t="s">
        <v>101</v>
      </c>
      <c r="P297" s="74">
        <f t="shared" ca="1" si="20"/>
        <v>15</v>
      </c>
      <c r="Q297" s="75">
        <f t="shared" ca="1" si="21"/>
        <v>6</v>
      </c>
      <c r="R297" s="74">
        <f t="shared" ca="1" si="22"/>
        <v>39</v>
      </c>
      <c r="S297" s="76">
        <v>28243</v>
      </c>
      <c r="T297" s="77" t="s">
        <v>224</v>
      </c>
      <c r="U297" s="76" t="s">
        <v>1670</v>
      </c>
      <c r="V297" s="77" t="s">
        <v>1671</v>
      </c>
      <c r="W297" s="78" t="s">
        <v>119</v>
      </c>
      <c r="X297" s="77" t="s">
        <v>1672</v>
      </c>
      <c r="Y297" s="77" t="s">
        <v>353</v>
      </c>
      <c r="Z297" s="77" t="s">
        <v>146</v>
      </c>
      <c r="AA297" s="77"/>
      <c r="AB297" s="77" t="s">
        <v>91</v>
      </c>
      <c r="AC297" s="78"/>
      <c r="AD297" s="77" t="s">
        <v>121</v>
      </c>
      <c r="AE297" s="77" t="s">
        <v>1673</v>
      </c>
      <c r="AF297" s="77" t="s">
        <v>123</v>
      </c>
      <c r="AG297" s="77" t="s">
        <v>96</v>
      </c>
      <c r="AH297" s="79" t="str">
        <f t="shared" si="23"/>
        <v>Jl. Laut  3B / 10-2/2-Mayangan-Purworejo-Pasuruan</v>
      </c>
      <c r="AI297" s="65"/>
    </row>
    <row r="298" spans="1:35" s="13" customFormat="1" ht="15" customHeight="1" x14ac:dyDescent="0.2">
      <c r="A298" s="66">
        <f t="shared" si="24"/>
        <v>292</v>
      </c>
      <c r="B298" s="67" t="s">
        <v>1674</v>
      </c>
      <c r="C298" s="68" t="s">
        <v>1675</v>
      </c>
      <c r="D298" s="51">
        <v>6</v>
      </c>
      <c r="E298" s="51">
        <v>3</v>
      </c>
      <c r="F298" s="51">
        <v>3</v>
      </c>
      <c r="G298" s="51">
        <v>2</v>
      </c>
      <c r="H298" s="51">
        <v>4</v>
      </c>
      <c r="I298" s="52" t="s">
        <v>152</v>
      </c>
      <c r="J298" s="69">
        <v>36682</v>
      </c>
      <c r="K298" s="70" t="s">
        <v>82</v>
      </c>
      <c r="L298" s="71" t="s">
        <v>299</v>
      </c>
      <c r="M298" s="71">
        <v>3</v>
      </c>
      <c r="N298" s="72" t="s">
        <v>116</v>
      </c>
      <c r="O298" s="73" t="s">
        <v>140</v>
      </c>
      <c r="P298" s="74">
        <f t="shared" ca="1" si="20"/>
        <v>15</v>
      </c>
      <c r="Q298" s="75">
        <f t="shared" ca="1" si="21"/>
        <v>6</v>
      </c>
      <c r="R298" s="74">
        <f t="shared" ca="1" si="22"/>
        <v>38</v>
      </c>
      <c r="S298" s="76">
        <v>28318</v>
      </c>
      <c r="T298" s="80" t="s">
        <v>146</v>
      </c>
      <c r="U298" s="76" t="s">
        <v>1676</v>
      </c>
      <c r="V298" s="80" t="s">
        <v>1677</v>
      </c>
      <c r="W298" s="78" t="s">
        <v>144</v>
      </c>
      <c r="X298" s="80" t="s">
        <v>509</v>
      </c>
      <c r="Y298" s="80" t="s">
        <v>510</v>
      </c>
      <c r="Z298" s="77" t="s">
        <v>146</v>
      </c>
      <c r="AA298" s="80"/>
      <c r="AB298" s="77" t="s">
        <v>91</v>
      </c>
      <c r="AC298" s="78"/>
      <c r="AD298" s="77" t="s">
        <v>121</v>
      </c>
      <c r="AE298" s="80" t="s">
        <v>1678</v>
      </c>
      <c r="AF298" s="80" t="s">
        <v>393</v>
      </c>
      <c r="AG298" s="80" t="s">
        <v>96</v>
      </c>
      <c r="AH298" s="79" t="str">
        <f t="shared" si="23"/>
        <v>Jl. Pleret 8 / 7-2/3-Pleret-Pohjentrek-Pasuruan</v>
      </c>
      <c r="AI298" s="65"/>
    </row>
    <row r="299" spans="1:35" s="13" customFormat="1" ht="15" customHeight="1" x14ac:dyDescent="0.2">
      <c r="A299" s="66">
        <f t="shared" si="24"/>
        <v>293</v>
      </c>
      <c r="B299" s="67" t="s">
        <v>1679</v>
      </c>
      <c r="C299" s="68" t="s">
        <v>1680</v>
      </c>
      <c r="D299" s="51">
        <v>6</v>
      </c>
      <c r="E299" s="51">
        <v>2</v>
      </c>
      <c r="F299" s="51">
        <v>2</v>
      </c>
      <c r="G299" s="51">
        <v>4</v>
      </c>
      <c r="H299" s="51">
        <v>2</v>
      </c>
      <c r="I299" s="52" t="s">
        <v>181</v>
      </c>
      <c r="J299" s="69">
        <v>36682</v>
      </c>
      <c r="K299" s="70" t="s">
        <v>82</v>
      </c>
      <c r="L299" s="71" t="s">
        <v>299</v>
      </c>
      <c r="M299" s="71">
        <v>3</v>
      </c>
      <c r="N299" s="72" t="s">
        <v>84</v>
      </c>
      <c r="O299" s="73" t="s">
        <v>153</v>
      </c>
      <c r="P299" s="74">
        <f t="shared" ca="1" si="20"/>
        <v>15</v>
      </c>
      <c r="Q299" s="75">
        <f t="shared" ca="1" si="21"/>
        <v>6</v>
      </c>
      <c r="R299" s="74">
        <f t="shared" ca="1" si="22"/>
        <v>35</v>
      </c>
      <c r="S299" s="76">
        <v>29504</v>
      </c>
      <c r="T299" s="77" t="s">
        <v>91</v>
      </c>
      <c r="U299" s="76" t="s">
        <v>1681</v>
      </c>
      <c r="V299" s="77" t="s">
        <v>1682</v>
      </c>
      <c r="W299" s="78" t="s">
        <v>192</v>
      </c>
      <c r="X299" s="77" t="s">
        <v>464</v>
      </c>
      <c r="Y299" s="77" t="s">
        <v>91</v>
      </c>
      <c r="Z299" s="77" t="s">
        <v>146</v>
      </c>
      <c r="AA299" s="77"/>
      <c r="AB299" s="77" t="s">
        <v>91</v>
      </c>
      <c r="AC299" s="78"/>
      <c r="AD299" s="77" t="s">
        <v>121</v>
      </c>
      <c r="AE299" s="77" t="s">
        <v>1033</v>
      </c>
      <c r="AF299" s="77" t="s">
        <v>393</v>
      </c>
      <c r="AG299" s="77" t="s">
        <v>96</v>
      </c>
      <c r="AH299" s="79" t="str">
        <f t="shared" si="23"/>
        <v>Jl. Diponegoro V / 164-3/1-Kidul Dalem-Bangil-Pasuruan</v>
      </c>
      <c r="AI299" s="65"/>
    </row>
    <row r="300" spans="1:35" s="13" customFormat="1" ht="15" customHeight="1" x14ac:dyDescent="0.2">
      <c r="A300" s="66">
        <f t="shared" si="24"/>
        <v>294</v>
      </c>
      <c r="B300" s="67" t="s">
        <v>1683</v>
      </c>
      <c r="C300" s="68" t="s">
        <v>1684</v>
      </c>
      <c r="D300" s="51">
        <v>6</v>
      </c>
      <c r="E300" s="51">
        <v>2</v>
      </c>
      <c r="F300" s="51">
        <v>2</v>
      </c>
      <c r="G300" s="51">
        <v>4</v>
      </c>
      <c r="H300" s="51">
        <v>4</v>
      </c>
      <c r="I300" s="52" t="s">
        <v>181</v>
      </c>
      <c r="J300" s="69">
        <v>36682</v>
      </c>
      <c r="K300" s="70" t="s">
        <v>82</v>
      </c>
      <c r="L300" s="71" t="s">
        <v>299</v>
      </c>
      <c r="M300" s="71">
        <v>3</v>
      </c>
      <c r="N300" s="72" t="s">
        <v>84</v>
      </c>
      <c r="O300" s="73" t="s">
        <v>153</v>
      </c>
      <c r="P300" s="74">
        <f t="shared" ca="1" si="20"/>
        <v>15</v>
      </c>
      <c r="Q300" s="75">
        <f t="shared" ca="1" si="21"/>
        <v>6</v>
      </c>
      <c r="R300" s="74">
        <f t="shared" ca="1" si="22"/>
        <v>37</v>
      </c>
      <c r="S300" s="76">
        <v>28898</v>
      </c>
      <c r="T300" s="80" t="s">
        <v>146</v>
      </c>
      <c r="U300" s="76" t="s">
        <v>1685</v>
      </c>
      <c r="V300" s="80" t="s">
        <v>1686</v>
      </c>
      <c r="W300" s="78" t="s">
        <v>867</v>
      </c>
      <c r="X300" s="77" t="s">
        <v>1273</v>
      </c>
      <c r="Y300" s="80" t="s">
        <v>358</v>
      </c>
      <c r="Z300" s="77" t="s">
        <v>146</v>
      </c>
      <c r="AA300" s="80"/>
      <c r="AB300" s="77" t="s">
        <v>91</v>
      </c>
      <c r="AC300" s="78" t="s">
        <v>1687</v>
      </c>
      <c r="AD300" s="77" t="s">
        <v>121</v>
      </c>
      <c r="AE300" s="77" t="s">
        <v>477</v>
      </c>
      <c r="AF300" s="77" t="s">
        <v>178</v>
      </c>
      <c r="AG300" s="80" t="s">
        <v>96</v>
      </c>
      <c r="AH300" s="79" t="str">
        <f t="shared" si="23"/>
        <v>Jl. MT.Haryono XVI / 19-5/1-Mandaran Rejo-Bugul Kidul-Pasuruan</v>
      </c>
      <c r="AI300" s="65"/>
    </row>
    <row r="301" spans="1:35" s="13" customFormat="1" ht="15" customHeight="1" x14ac:dyDescent="0.2">
      <c r="A301" s="66">
        <f t="shared" si="24"/>
        <v>295</v>
      </c>
      <c r="B301" s="67" t="s">
        <v>1688</v>
      </c>
      <c r="C301" s="68" t="s">
        <v>1689</v>
      </c>
      <c r="D301" s="51">
        <v>6</v>
      </c>
      <c r="E301" s="51">
        <v>2</v>
      </c>
      <c r="F301" s="51">
        <v>2</v>
      </c>
      <c r="G301" s="51">
        <v>4</v>
      </c>
      <c r="H301" s="51">
        <v>4</v>
      </c>
      <c r="I301" s="52" t="s">
        <v>181</v>
      </c>
      <c r="J301" s="69">
        <v>36682</v>
      </c>
      <c r="K301" s="70" t="s">
        <v>82</v>
      </c>
      <c r="L301" s="71" t="s">
        <v>299</v>
      </c>
      <c r="M301" s="71">
        <v>3</v>
      </c>
      <c r="N301" s="72" t="s">
        <v>84</v>
      </c>
      <c r="O301" s="73" t="s">
        <v>153</v>
      </c>
      <c r="P301" s="74">
        <f t="shared" ca="1" si="20"/>
        <v>15</v>
      </c>
      <c r="Q301" s="75">
        <f t="shared" ca="1" si="21"/>
        <v>6</v>
      </c>
      <c r="R301" s="74">
        <f t="shared" ca="1" si="22"/>
        <v>33</v>
      </c>
      <c r="S301" s="76">
        <v>30288</v>
      </c>
      <c r="T301" s="80" t="s">
        <v>473</v>
      </c>
      <c r="U301" s="76" t="s">
        <v>1690</v>
      </c>
      <c r="V301" s="80" t="s">
        <v>1691</v>
      </c>
      <c r="W301" s="78" t="s">
        <v>227</v>
      </c>
      <c r="X301" s="80" t="s">
        <v>390</v>
      </c>
      <c r="Y301" s="77" t="s">
        <v>391</v>
      </c>
      <c r="Z301" s="80" t="s">
        <v>146</v>
      </c>
      <c r="AA301" s="80"/>
      <c r="AB301" s="77" t="s">
        <v>91</v>
      </c>
      <c r="AC301" s="78"/>
      <c r="AD301" s="77" t="s">
        <v>121</v>
      </c>
      <c r="AE301" s="80" t="s">
        <v>1692</v>
      </c>
      <c r="AF301" s="80" t="s">
        <v>1693</v>
      </c>
      <c r="AG301" s="80" t="s">
        <v>96</v>
      </c>
      <c r="AH301" s="79" t="str">
        <f t="shared" si="23"/>
        <v>Jl. Hasanudin 23 / 66-1/2-Karanganyar-Gading Rejo-Pasuruan</v>
      </c>
      <c r="AI301" s="65"/>
    </row>
    <row r="302" spans="1:35" s="13" customFormat="1" ht="15" customHeight="1" x14ac:dyDescent="0.2">
      <c r="A302" s="66">
        <f t="shared" si="24"/>
        <v>296</v>
      </c>
      <c r="B302" s="67" t="s">
        <v>1694</v>
      </c>
      <c r="C302" s="68" t="s">
        <v>1695</v>
      </c>
      <c r="D302" s="51">
        <v>6</v>
      </c>
      <c r="E302" s="51">
        <v>3</v>
      </c>
      <c r="F302" s="51">
        <v>4</v>
      </c>
      <c r="G302" s="51">
        <v>7</v>
      </c>
      <c r="H302" s="51">
        <v>2</v>
      </c>
      <c r="I302" s="52" t="s">
        <v>152</v>
      </c>
      <c r="J302" s="69">
        <v>36682</v>
      </c>
      <c r="K302" s="70" t="s">
        <v>82</v>
      </c>
      <c r="L302" s="71" t="s">
        <v>9291</v>
      </c>
      <c r="M302" s="71">
        <v>2</v>
      </c>
      <c r="N302" s="72" t="s">
        <v>84</v>
      </c>
      <c r="O302" s="73" t="s">
        <v>140</v>
      </c>
      <c r="P302" s="74">
        <f t="shared" ca="1" si="20"/>
        <v>15</v>
      </c>
      <c r="Q302" s="75">
        <f t="shared" ca="1" si="21"/>
        <v>6</v>
      </c>
      <c r="R302" s="74">
        <f t="shared" ca="1" si="22"/>
        <v>36</v>
      </c>
      <c r="S302" s="76">
        <v>29088</v>
      </c>
      <c r="T302" s="77" t="s">
        <v>146</v>
      </c>
      <c r="U302" s="76" t="s">
        <v>1696</v>
      </c>
      <c r="V302" s="77" t="s">
        <v>1697</v>
      </c>
      <c r="W302" s="78" t="s">
        <v>605</v>
      </c>
      <c r="X302" s="77" t="s">
        <v>1698</v>
      </c>
      <c r="Y302" s="77" t="s">
        <v>322</v>
      </c>
      <c r="Z302" s="77" t="s">
        <v>146</v>
      </c>
      <c r="AA302" s="77"/>
      <c r="AB302" s="77" t="s">
        <v>146</v>
      </c>
      <c r="AC302" s="78" t="s">
        <v>1699</v>
      </c>
      <c r="AD302" s="77" t="s">
        <v>121</v>
      </c>
      <c r="AE302" s="77" t="s">
        <v>640</v>
      </c>
      <c r="AF302" s="77" t="s">
        <v>393</v>
      </c>
      <c r="AG302" s="77" t="s">
        <v>96</v>
      </c>
      <c r="AH302" s="79" t="str">
        <f t="shared" si="23"/>
        <v>Jl. Raya Ngopak Barat 17-1/7-Arjosari-Rejoso-Pasuruan</v>
      </c>
      <c r="AI302" s="65"/>
    </row>
    <row r="303" spans="1:35" s="13" customFormat="1" ht="15" customHeight="1" x14ac:dyDescent="0.2">
      <c r="A303" s="66">
        <f t="shared" si="24"/>
        <v>297</v>
      </c>
      <c r="B303" s="67" t="s">
        <v>1700</v>
      </c>
      <c r="C303" s="68" t="s">
        <v>1701</v>
      </c>
      <c r="D303" s="51">
        <v>6</v>
      </c>
      <c r="E303" s="51">
        <v>3</v>
      </c>
      <c r="F303" s="51">
        <v>3</v>
      </c>
      <c r="G303" s="51">
        <v>1</v>
      </c>
      <c r="H303" s="51">
        <v>1</v>
      </c>
      <c r="I303" s="52" t="s">
        <v>152</v>
      </c>
      <c r="J303" s="69">
        <v>36689</v>
      </c>
      <c r="K303" s="70" t="s">
        <v>82</v>
      </c>
      <c r="L303" s="71" t="s">
        <v>299</v>
      </c>
      <c r="M303" s="71">
        <v>3</v>
      </c>
      <c r="N303" s="72" t="s">
        <v>116</v>
      </c>
      <c r="O303" s="73" t="s">
        <v>101</v>
      </c>
      <c r="P303" s="74">
        <f t="shared" ca="1" si="20"/>
        <v>15</v>
      </c>
      <c r="Q303" s="75">
        <f t="shared" ca="1" si="21"/>
        <v>6</v>
      </c>
      <c r="R303" s="74">
        <f t="shared" ca="1" si="22"/>
        <v>37</v>
      </c>
      <c r="S303" s="76">
        <v>28707</v>
      </c>
      <c r="T303" s="77" t="s">
        <v>146</v>
      </c>
      <c r="U303" s="76" t="s">
        <v>1702</v>
      </c>
      <c r="V303" s="77" t="s">
        <v>779</v>
      </c>
      <c r="W303" s="78" t="s">
        <v>119</v>
      </c>
      <c r="X303" s="77" t="s">
        <v>639</v>
      </c>
      <c r="Y303" s="77" t="s">
        <v>309</v>
      </c>
      <c r="Z303" s="77" t="s">
        <v>146</v>
      </c>
      <c r="AA303" s="77" t="s">
        <v>779</v>
      </c>
      <c r="AB303" s="77" t="s">
        <v>146</v>
      </c>
      <c r="AC303" s="78" t="s">
        <v>1703</v>
      </c>
      <c r="AD303" s="77" t="s">
        <v>121</v>
      </c>
      <c r="AE303" s="77" t="s">
        <v>936</v>
      </c>
      <c r="AF303" s="77" t="s">
        <v>393</v>
      </c>
      <c r="AG303" s="77" t="s">
        <v>96</v>
      </c>
      <c r="AH303" s="79" t="str">
        <f t="shared" si="23"/>
        <v>Jl. Pahlawan-2/2-Ranuklindungan-Grati-Pasuruan</v>
      </c>
      <c r="AI303" s="65"/>
    </row>
    <row r="304" spans="1:35" s="13" customFormat="1" ht="15" customHeight="1" x14ac:dyDescent="0.2">
      <c r="A304" s="66">
        <f t="shared" si="24"/>
        <v>298</v>
      </c>
      <c r="B304" s="67" t="s">
        <v>1704</v>
      </c>
      <c r="C304" s="68" t="s">
        <v>1705</v>
      </c>
      <c r="D304" s="51">
        <v>6</v>
      </c>
      <c r="E304" s="51">
        <v>2</v>
      </c>
      <c r="F304" s="51">
        <v>2</v>
      </c>
      <c r="G304" s="51">
        <v>4</v>
      </c>
      <c r="H304" s="51">
        <v>5</v>
      </c>
      <c r="I304" s="52" t="s">
        <v>181</v>
      </c>
      <c r="J304" s="69">
        <v>36689</v>
      </c>
      <c r="K304" s="70" t="s">
        <v>82</v>
      </c>
      <c r="L304" s="81" t="s">
        <v>139</v>
      </c>
      <c r="M304" s="71">
        <v>4</v>
      </c>
      <c r="N304" s="72" t="s">
        <v>116</v>
      </c>
      <c r="O304" s="73" t="s">
        <v>101</v>
      </c>
      <c r="P304" s="74">
        <f t="shared" ca="1" si="20"/>
        <v>15</v>
      </c>
      <c r="Q304" s="75">
        <f t="shared" ca="1" si="21"/>
        <v>6</v>
      </c>
      <c r="R304" s="74">
        <f t="shared" ca="1" si="22"/>
        <v>38</v>
      </c>
      <c r="S304" s="76">
        <v>28527</v>
      </c>
      <c r="T304" s="77" t="s">
        <v>146</v>
      </c>
      <c r="U304" s="76" t="s">
        <v>1706</v>
      </c>
      <c r="V304" s="77" t="s">
        <v>1707</v>
      </c>
      <c r="W304" s="78" t="s">
        <v>917</v>
      </c>
      <c r="X304" s="77" t="s">
        <v>941</v>
      </c>
      <c r="Y304" s="77" t="s">
        <v>1708</v>
      </c>
      <c r="Z304" s="77" t="s">
        <v>146</v>
      </c>
      <c r="AA304" s="77" t="s">
        <v>1707</v>
      </c>
      <c r="AB304" s="77" t="s">
        <v>91</v>
      </c>
      <c r="AC304" s="78"/>
      <c r="AD304" s="77" t="s">
        <v>121</v>
      </c>
      <c r="AE304" s="77" t="s">
        <v>566</v>
      </c>
      <c r="AF304" s="77" t="s">
        <v>525</v>
      </c>
      <c r="AG304" s="77" t="s">
        <v>96</v>
      </c>
      <c r="AH304" s="79" t="str">
        <f t="shared" si="23"/>
        <v>Jl. Joko Riyo 2-4/4-Sidowayah-beji-Pasuruan</v>
      </c>
      <c r="AI304" s="65"/>
    </row>
    <row r="305" spans="1:35" s="13" customFormat="1" ht="15" customHeight="1" x14ac:dyDescent="0.2">
      <c r="A305" s="66">
        <f t="shared" si="24"/>
        <v>299</v>
      </c>
      <c r="B305" s="67" t="s">
        <v>1709</v>
      </c>
      <c r="C305" s="68" t="s">
        <v>1710</v>
      </c>
      <c r="D305" s="51">
        <v>6</v>
      </c>
      <c r="E305" s="51">
        <v>3</v>
      </c>
      <c r="F305" s="51">
        <v>3</v>
      </c>
      <c r="G305" s="51">
        <v>2</v>
      </c>
      <c r="H305" s="51">
        <v>3</v>
      </c>
      <c r="I305" s="52" t="s">
        <v>152</v>
      </c>
      <c r="J305" s="69">
        <v>36689</v>
      </c>
      <c r="K305" s="70" t="s">
        <v>82</v>
      </c>
      <c r="L305" s="71" t="s">
        <v>299</v>
      </c>
      <c r="M305" s="71">
        <v>3</v>
      </c>
      <c r="N305" s="72" t="s">
        <v>84</v>
      </c>
      <c r="O305" s="73" t="s">
        <v>153</v>
      </c>
      <c r="P305" s="74">
        <f t="shared" ca="1" si="20"/>
        <v>15</v>
      </c>
      <c r="Q305" s="75">
        <f t="shared" ca="1" si="21"/>
        <v>6</v>
      </c>
      <c r="R305" s="74">
        <f t="shared" ca="1" si="22"/>
        <v>37</v>
      </c>
      <c r="S305" s="76">
        <v>28876</v>
      </c>
      <c r="T305" s="77" t="s">
        <v>146</v>
      </c>
      <c r="U305" s="76" t="s">
        <v>1711</v>
      </c>
      <c r="V305" s="77" t="s">
        <v>1712</v>
      </c>
      <c r="W305" s="78" t="s">
        <v>344</v>
      </c>
      <c r="X305" s="77" t="s">
        <v>1713</v>
      </c>
      <c r="Y305" s="77" t="s">
        <v>309</v>
      </c>
      <c r="Z305" s="77" t="s">
        <v>146</v>
      </c>
      <c r="AA305" s="77"/>
      <c r="AB305" s="77" t="s">
        <v>146</v>
      </c>
      <c r="AC305" s="78"/>
      <c r="AD305" s="77" t="s">
        <v>121</v>
      </c>
      <c r="AE305" s="77" t="s">
        <v>324</v>
      </c>
      <c r="AF305" s="77" t="s">
        <v>552</v>
      </c>
      <c r="AG305" s="77" t="s">
        <v>96</v>
      </c>
      <c r="AH305" s="79" t="str">
        <f t="shared" si="23"/>
        <v>Jl. Sumber Dawesari 22-2/8-Jatisari-Grati-Pasuruan</v>
      </c>
      <c r="AI305" s="65"/>
    </row>
    <row r="306" spans="1:35" s="13" customFormat="1" ht="15" customHeight="1" x14ac:dyDescent="0.2">
      <c r="A306" s="66">
        <f t="shared" si="24"/>
        <v>300</v>
      </c>
      <c r="B306" s="67" t="s">
        <v>1714</v>
      </c>
      <c r="C306" s="68" t="s">
        <v>1715</v>
      </c>
      <c r="D306" s="51">
        <v>6</v>
      </c>
      <c r="E306" s="51">
        <v>3</v>
      </c>
      <c r="F306" s="51">
        <v>3</v>
      </c>
      <c r="G306" s="51">
        <v>1</v>
      </c>
      <c r="H306" s="51">
        <v>2</v>
      </c>
      <c r="I306" s="52" t="s">
        <v>152</v>
      </c>
      <c r="J306" s="69">
        <v>36689</v>
      </c>
      <c r="K306" s="70" t="s">
        <v>82</v>
      </c>
      <c r="L306" s="71" t="s">
        <v>299</v>
      </c>
      <c r="M306" s="71">
        <v>3</v>
      </c>
      <c r="N306" s="72" t="s">
        <v>116</v>
      </c>
      <c r="O306" s="73" t="s">
        <v>153</v>
      </c>
      <c r="P306" s="74">
        <f t="shared" ca="1" si="20"/>
        <v>15</v>
      </c>
      <c r="Q306" s="75">
        <f t="shared" ca="1" si="21"/>
        <v>6</v>
      </c>
      <c r="R306" s="74">
        <f t="shared" ca="1" si="22"/>
        <v>35</v>
      </c>
      <c r="S306" s="76">
        <v>29576</v>
      </c>
      <c r="T306" s="77" t="s">
        <v>146</v>
      </c>
      <c r="U306" s="76" t="s">
        <v>1716</v>
      </c>
      <c r="V306" s="77" t="s">
        <v>1717</v>
      </c>
      <c r="W306" s="78" t="s">
        <v>370</v>
      </c>
      <c r="X306" s="77" t="s">
        <v>935</v>
      </c>
      <c r="Y306" s="77" t="s">
        <v>391</v>
      </c>
      <c r="Z306" s="77" t="s">
        <v>146</v>
      </c>
      <c r="AA306" s="77"/>
      <c r="AB306" s="77" t="s">
        <v>91</v>
      </c>
      <c r="AC306" s="78"/>
      <c r="AD306" s="77" t="s">
        <v>121</v>
      </c>
      <c r="AE306" s="77" t="s">
        <v>904</v>
      </c>
      <c r="AF306" s="77" t="s">
        <v>525</v>
      </c>
      <c r="AG306" s="77" t="s">
        <v>96</v>
      </c>
      <c r="AH306" s="79" t="str">
        <f t="shared" si="23"/>
        <v>Ds. Karang Ketug-1/5-Karangketug-Gading Rejo-Pasuruan</v>
      </c>
      <c r="AI306" s="65"/>
    </row>
    <row r="307" spans="1:35" s="13" customFormat="1" ht="15" customHeight="1" x14ac:dyDescent="0.2">
      <c r="A307" s="66">
        <f t="shared" si="24"/>
        <v>301</v>
      </c>
      <c r="B307" s="67" t="s">
        <v>1718</v>
      </c>
      <c r="C307" s="68" t="s">
        <v>1719</v>
      </c>
      <c r="D307" s="51">
        <v>6</v>
      </c>
      <c r="E307" s="51">
        <v>2</v>
      </c>
      <c r="F307" s="51">
        <v>2</v>
      </c>
      <c r="G307" s="51">
        <v>4</v>
      </c>
      <c r="H307" s="51">
        <v>2</v>
      </c>
      <c r="I307" s="52" t="s">
        <v>181</v>
      </c>
      <c r="J307" s="69">
        <v>36689</v>
      </c>
      <c r="K307" s="70" t="s">
        <v>82</v>
      </c>
      <c r="L307" s="71" t="s">
        <v>9291</v>
      </c>
      <c r="M307" s="71">
        <v>2</v>
      </c>
      <c r="N307" s="72" t="s">
        <v>116</v>
      </c>
      <c r="O307" s="73" t="s">
        <v>85</v>
      </c>
      <c r="P307" s="74">
        <f t="shared" ca="1" si="20"/>
        <v>15</v>
      </c>
      <c r="Q307" s="75">
        <f t="shared" ca="1" si="21"/>
        <v>6</v>
      </c>
      <c r="R307" s="74">
        <f t="shared" ca="1" si="22"/>
        <v>36</v>
      </c>
      <c r="S307" s="76">
        <v>29325</v>
      </c>
      <c r="T307" s="77" t="s">
        <v>146</v>
      </c>
      <c r="U307" s="76" t="s">
        <v>1720</v>
      </c>
      <c r="V307" s="77" t="s">
        <v>1721</v>
      </c>
      <c r="W307" s="78" t="s">
        <v>185</v>
      </c>
      <c r="X307" s="77" t="s">
        <v>510</v>
      </c>
      <c r="Y307" s="77" t="s">
        <v>353</v>
      </c>
      <c r="Z307" s="77" t="s">
        <v>146</v>
      </c>
      <c r="AA307" s="77"/>
      <c r="AB307" s="77" t="s">
        <v>91</v>
      </c>
      <c r="AC307" s="78"/>
      <c r="AD307" s="77" t="s">
        <v>121</v>
      </c>
      <c r="AE307" s="77" t="s">
        <v>1655</v>
      </c>
      <c r="AF307" s="77" t="s">
        <v>525</v>
      </c>
      <c r="AG307" s="77" t="s">
        <v>96</v>
      </c>
      <c r="AH307" s="79" t="str">
        <f t="shared" si="23"/>
        <v>Jl. K.H.A.Dahlan 16-3/2-Pohjentrek-Purworejo-Pasuruan</v>
      </c>
      <c r="AI307" s="65"/>
    </row>
    <row r="308" spans="1:35" s="13" customFormat="1" ht="15" customHeight="1" x14ac:dyDescent="0.2">
      <c r="A308" s="66">
        <f t="shared" si="24"/>
        <v>302</v>
      </c>
      <c r="B308" s="67" t="s">
        <v>1722</v>
      </c>
      <c r="C308" s="68" t="s">
        <v>1723</v>
      </c>
      <c r="D308" s="51">
        <v>6</v>
      </c>
      <c r="E308" s="51">
        <v>3</v>
      </c>
      <c r="F308" s="51">
        <v>4</v>
      </c>
      <c r="G308" s="51">
        <v>1</v>
      </c>
      <c r="H308" s="51">
        <v>3</v>
      </c>
      <c r="I308" s="52" t="s">
        <v>152</v>
      </c>
      <c r="J308" s="69">
        <v>36689</v>
      </c>
      <c r="K308" s="70" t="s">
        <v>82</v>
      </c>
      <c r="L308" s="71" t="s">
        <v>299</v>
      </c>
      <c r="M308" s="71">
        <v>3</v>
      </c>
      <c r="N308" s="72" t="s">
        <v>116</v>
      </c>
      <c r="O308" s="73" t="s">
        <v>85</v>
      </c>
      <c r="P308" s="74">
        <f t="shared" ca="1" si="20"/>
        <v>15</v>
      </c>
      <c r="Q308" s="75">
        <f t="shared" ca="1" si="21"/>
        <v>6</v>
      </c>
      <c r="R308" s="74">
        <f t="shared" ca="1" si="22"/>
        <v>37</v>
      </c>
      <c r="S308" s="76">
        <v>28894</v>
      </c>
      <c r="T308" s="77" t="s">
        <v>146</v>
      </c>
      <c r="U308" s="76" t="s">
        <v>1724</v>
      </c>
      <c r="V308" s="77" t="s">
        <v>1725</v>
      </c>
      <c r="W308" s="78" t="s">
        <v>315</v>
      </c>
      <c r="X308" s="77" t="s">
        <v>1403</v>
      </c>
      <c r="Y308" s="77" t="s">
        <v>837</v>
      </c>
      <c r="Z308" s="77" t="s">
        <v>146</v>
      </c>
      <c r="AA308" s="77"/>
      <c r="AB308" s="77" t="s">
        <v>146</v>
      </c>
      <c r="AC308" s="78"/>
      <c r="AD308" s="77" t="s">
        <v>121</v>
      </c>
      <c r="AE308" s="77" t="s">
        <v>1726</v>
      </c>
      <c r="AF308" s="77" t="s">
        <v>525</v>
      </c>
      <c r="AG308" s="77" t="s">
        <v>96</v>
      </c>
      <c r="AH308" s="79" t="str">
        <f t="shared" si="23"/>
        <v>Jl. Raya Mendalan 5-1/4-Mendalan-Winongan-Pasuruan</v>
      </c>
      <c r="AI308" s="65"/>
    </row>
    <row r="309" spans="1:35" s="13" customFormat="1" ht="15" customHeight="1" x14ac:dyDescent="0.2">
      <c r="A309" s="66">
        <f t="shared" si="24"/>
        <v>303</v>
      </c>
      <c r="B309" s="67" t="s">
        <v>1727</v>
      </c>
      <c r="C309" s="68" t="s">
        <v>1728</v>
      </c>
      <c r="D309" s="51">
        <v>6</v>
      </c>
      <c r="E309" s="51">
        <v>3</v>
      </c>
      <c r="F309" s="51">
        <v>3</v>
      </c>
      <c r="G309" s="51">
        <v>2</v>
      </c>
      <c r="H309" s="51">
        <v>3</v>
      </c>
      <c r="I309" s="52" t="s">
        <v>152</v>
      </c>
      <c r="J309" s="69">
        <v>36689</v>
      </c>
      <c r="K309" s="70" t="s">
        <v>82</v>
      </c>
      <c r="L309" s="71" t="s">
        <v>9291</v>
      </c>
      <c r="M309" s="71">
        <v>2</v>
      </c>
      <c r="N309" s="72" t="s">
        <v>116</v>
      </c>
      <c r="O309" s="73" t="s">
        <v>101</v>
      </c>
      <c r="P309" s="74">
        <f t="shared" ca="1" si="20"/>
        <v>15</v>
      </c>
      <c r="Q309" s="75">
        <f t="shared" ca="1" si="21"/>
        <v>6</v>
      </c>
      <c r="R309" s="74">
        <f t="shared" ca="1" si="22"/>
        <v>38</v>
      </c>
      <c r="S309" s="76">
        <v>28345</v>
      </c>
      <c r="T309" s="77" t="s">
        <v>146</v>
      </c>
      <c r="U309" s="76" t="s">
        <v>1729</v>
      </c>
      <c r="V309" s="77" t="s">
        <v>1730</v>
      </c>
      <c r="W309" s="78" t="s">
        <v>166</v>
      </c>
      <c r="X309" s="77" t="s">
        <v>935</v>
      </c>
      <c r="Y309" s="77" t="s">
        <v>391</v>
      </c>
      <c r="Z309" s="77" t="s">
        <v>146</v>
      </c>
      <c r="AA309" s="77"/>
      <c r="AB309" s="77" t="s">
        <v>91</v>
      </c>
      <c r="AC309" s="78"/>
      <c r="AD309" s="77" t="s">
        <v>121</v>
      </c>
      <c r="AE309" s="77" t="s">
        <v>904</v>
      </c>
      <c r="AF309" s="77" t="s">
        <v>525</v>
      </c>
      <c r="AG309" s="77" t="s">
        <v>96</v>
      </c>
      <c r="AH309" s="79" t="str">
        <f t="shared" si="23"/>
        <v>Jl. Gatot Subroto 4-2/5-Karangketug-Gading Rejo-Pasuruan</v>
      </c>
      <c r="AI309" s="65"/>
    </row>
    <row r="310" spans="1:35" s="13" customFormat="1" ht="15" customHeight="1" x14ac:dyDescent="0.2">
      <c r="A310" s="66">
        <f t="shared" si="24"/>
        <v>304</v>
      </c>
      <c r="B310" s="67" t="s">
        <v>1731</v>
      </c>
      <c r="C310" s="68" t="s">
        <v>1732</v>
      </c>
      <c r="D310" s="51">
        <v>6</v>
      </c>
      <c r="E310" s="51">
        <v>3</v>
      </c>
      <c r="F310" s="51">
        <v>3</v>
      </c>
      <c r="G310" s="51">
        <v>6</v>
      </c>
      <c r="H310" s="51">
        <v>2</v>
      </c>
      <c r="I310" s="52" t="s">
        <v>152</v>
      </c>
      <c r="J310" s="69">
        <v>36689</v>
      </c>
      <c r="K310" s="70" t="s">
        <v>82</v>
      </c>
      <c r="L310" s="71" t="s">
        <v>299</v>
      </c>
      <c r="M310" s="71">
        <v>3</v>
      </c>
      <c r="N310" s="72" t="s">
        <v>84</v>
      </c>
      <c r="O310" s="73" t="s">
        <v>140</v>
      </c>
      <c r="P310" s="74">
        <f t="shared" ca="1" si="20"/>
        <v>15</v>
      </c>
      <c r="Q310" s="75">
        <f t="shared" ca="1" si="21"/>
        <v>6</v>
      </c>
      <c r="R310" s="74">
        <f t="shared" ca="1" si="22"/>
        <v>36</v>
      </c>
      <c r="S310" s="76">
        <v>29277</v>
      </c>
      <c r="T310" s="77" t="s">
        <v>91</v>
      </c>
      <c r="U310" s="76" t="s">
        <v>1733</v>
      </c>
      <c r="V310" s="77" t="s">
        <v>1734</v>
      </c>
      <c r="W310" s="78" t="s">
        <v>274</v>
      </c>
      <c r="X310" s="77" t="s">
        <v>464</v>
      </c>
      <c r="Y310" s="77" t="s">
        <v>91</v>
      </c>
      <c r="Z310" s="77" t="s">
        <v>146</v>
      </c>
      <c r="AA310" s="77"/>
      <c r="AB310" s="77" t="s">
        <v>91</v>
      </c>
      <c r="AC310" s="78"/>
      <c r="AD310" s="77" t="s">
        <v>121</v>
      </c>
      <c r="AE310" s="77" t="s">
        <v>1735</v>
      </c>
      <c r="AF310" s="77" t="s">
        <v>1693</v>
      </c>
      <c r="AG310" s="77" t="s">
        <v>96</v>
      </c>
      <c r="AH310" s="79" t="str">
        <f t="shared" si="23"/>
        <v>Jl. Nangka 350-1/6-Kidul Dalem-Bangil-Pasuruan</v>
      </c>
      <c r="AI310" s="65"/>
    </row>
    <row r="311" spans="1:35" s="13" customFormat="1" ht="15" customHeight="1" x14ac:dyDescent="0.2">
      <c r="A311" s="66">
        <f t="shared" si="24"/>
        <v>305</v>
      </c>
      <c r="B311" s="67" t="s">
        <v>1736</v>
      </c>
      <c r="C311" s="68" t="s">
        <v>1737</v>
      </c>
      <c r="D311" s="51">
        <v>6</v>
      </c>
      <c r="E311" s="51">
        <v>2</v>
      </c>
      <c r="F311" s="51">
        <v>2</v>
      </c>
      <c r="G311" s="51">
        <v>4</v>
      </c>
      <c r="H311" s="51">
        <v>1</v>
      </c>
      <c r="I311" s="52" t="s">
        <v>181</v>
      </c>
      <c r="J311" s="69">
        <v>36689</v>
      </c>
      <c r="K311" s="70" t="s">
        <v>82</v>
      </c>
      <c r="L311" s="71" t="s">
        <v>299</v>
      </c>
      <c r="M311" s="71">
        <v>3</v>
      </c>
      <c r="N311" s="72" t="s">
        <v>84</v>
      </c>
      <c r="O311" s="73" t="s">
        <v>101</v>
      </c>
      <c r="P311" s="74">
        <f t="shared" ca="1" si="20"/>
        <v>15</v>
      </c>
      <c r="Q311" s="75">
        <f t="shared" ca="1" si="21"/>
        <v>6</v>
      </c>
      <c r="R311" s="74">
        <f t="shared" ca="1" si="22"/>
        <v>38</v>
      </c>
      <c r="S311" s="76">
        <v>28477</v>
      </c>
      <c r="T311" s="77" t="s">
        <v>146</v>
      </c>
      <c r="U311" s="76" t="s">
        <v>1738</v>
      </c>
      <c r="V311" s="77" t="s">
        <v>1739</v>
      </c>
      <c r="W311" s="78" t="s">
        <v>723</v>
      </c>
      <c r="X311" s="77" t="s">
        <v>352</v>
      </c>
      <c r="Y311" s="77" t="s">
        <v>353</v>
      </c>
      <c r="Z311" s="77" t="s">
        <v>146</v>
      </c>
      <c r="AA311" s="77"/>
      <c r="AB311" s="77" t="s">
        <v>91</v>
      </c>
      <c r="AC311" s="78" t="s">
        <v>1740</v>
      </c>
      <c r="AD311" s="77" t="s">
        <v>121</v>
      </c>
      <c r="AE311" s="77" t="s">
        <v>1125</v>
      </c>
      <c r="AF311" s="77" t="s">
        <v>149</v>
      </c>
      <c r="AG311" s="77" t="s">
        <v>96</v>
      </c>
      <c r="AH311" s="79" t="str">
        <f t="shared" si="23"/>
        <v>Jl. Niaga 1 / 18-A-4/2-Kebonsari-Purworejo-Pasuruan</v>
      </c>
      <c r="AI311" s="65"/>
    </row>
    <row r="312" spans="1:35" s="13" customFormat="1" ht="15" customHeight="1" x14ac:dyDescent="0.2">
      <c r="A312" s="66">
        <f t="shared" si="24"/>
        <v>306</v>
      </c>
      <c r="B312" s="67" t="s">
        <v>1741</v>
      </c>
      <c r="C312" s="68" t="s">
        <v>1742</v>
      </c>
      <c r="D312" s="51">
        <v>6</v>
      </c>
      <c r="E312" s="51">
        <v>6</v>
      </c>
      <c r="F312" s="51">
        <v>1</v>
      </c>
      <c r="G312" s="51">
        <v>1</v>
      </c>
      <c r="H312" s="51">
        <v>1</v>
      </c>
      <c r="I312" s="52" t="s">
        <v>99</v>
      </c>
      <c r="J312" s="69">
        <v>36689</v>
      </c>
      <c r="K312" s="70" t="s">
        <v>82</v>
      </c>
      <c r="L312" s="71" t="s">
        <v>115</v>
      </c>
      <c r="M312" s="71">
        <v>5</v>
      </c>
      <c r="N312" s="72" t="s">
        <v>84</v>
      </c>
      <c r="O312" s="73" t="s">
        <v>101</v>
      </c>
      <c r="P312" s="74">
        <f t="shared" ca="1" si="20"/>
        <v>15</v>
      </c>
      <c r="Q312" s="75">
        <f t="shared" ca="1" si="21"/>
        <v>6</v>
      </c>
      <c r="R312" s="74">
        <f t="shared" ca="1" si="22"/>
        <v>36</v>
      </c>
      <c r="S312" s="76">
        <v>29181</v>
      </c>
      <c r="T312" s="77" t="s">
        <v>146</v>
      </c>
      <c r="U312" s="76" t="s">
        <v>1743</v>
      </c>
      <c r="V312" s="77" t="s">
        <v>1744</v>
      </c>
      <c r="W312" s="78" t="s">
        <v>934</v>
      </c>
      <c r="X312" s="77" t="s">
        <v>1273</v>
      </c>
      <c r="Y312" s="77" t="s">
        <v>358</v>
      </c>
      <c r="Z312" s="77" t="s">
        <v>146</v>
      </c>
      <c r="AA312" s="77"/>
      <c r="AB312" s="77" t="s">
        <v>91</v>
      </c>
      <c r="AC312" s="78"/>
      <c r="AD312" s="77" t="s">
        <v>121</v>
      </c>
      <c r="AE312" s="77" t="s">
        <v>392</v>
      </c>
      <c r="AF312" s="77" t="s">
        <v>136</v>
      </c>
      <c r="AG312" s="77" t="s">
        <v>96</v>
      </c>
      <c r="AH312" s="79" t="str">
        <f t="shared" si="23"/>
        <v>Jl. MT.Haryono XIV / 40-6/1-Mandaran Rejo-Bugul Kidul-Pasuruan</v>
      </c>
      <c r="AI312" s="65"/>
    </row>
    <row r="313" spans="1:35" s="13" customFormat="1" ht="15" customHeight="1" x14ac:dyDescent="0.2">
      <c r="A313" s="66">
        <f t="shared" si="24"/>
        <v>307</v>
      </c>
      <c r="B313" s="67" t="s">
        <v>1745</v>
      </c>
      <c r="C313" s="68" t="s">
        <v>1746</v>
      </c>
      <c r="D313" s="51">
        <v>6</v>
      </c>
      <c r="E313" s="51">
        <v>6</v>
      </c>
      <c r="F313" s="51">
        <v>1</v>
      </c>
      <c r="G313" s="51">
        <v>2</v>
      </c>
      <c r="H313" s="51">
        <v>9</v>
      </c>
      <c r="I313" s="52" t="s">
        <v>99</v>
      </c>
      <c r="J313" s="69">
        <v>36689</v>
      </c>
      <c r="K313" s="70" t="s">
        <v>82</v>
      </c>
      <c r="L313" s="71" t="s">
        <v>9291</v>
      </c>
      <c r="M313" s="71">
        <v>2</v>
      </c>
      <c r="N313" s="72" t="s">
        <v>84</v>
      </c>
      <c r="O313" s="73" t="s">
        <v>140</v>
      </c>
      <c r="P313" s="74">
        <f t="shared" ca="1" si="20"/>
        <v>15</v>
      </c>
      <c r="Q313" s="75">
        <f t="shared" ca="1" si="21"/>
        <v>6</v>
      </c>
      <c r="R313" s="74">
        <f t="shared" ca="1" si="22"/>
        <v>36</v>
      </c>
      <c r="S313" s="76">
        <v>29290</v>
      </c>
      <c r="T313" s="77" t="s">
        <v>146</v>
      </c>
      <c r="U313" s="76" t="s">
        <v>1747</v>
      </c>
      <c r="V313" s="77" t="s">
        <v>1748</v>
      </c>
      <c r="W313" s="78" t="s">
        <v>657</v>
      </c>
      <c r="X313" s="80" t="s">
        <v>390</v>
      </c>
      <c r="Y313" s="77" t="s">
        <v>391</v>
      </c>
      <c r="Z313" s="77" t="s">
        <v>146</v>
      </c>
      <c r="AA313" s="77"/>
      <c r="AB313" s="77" t="s">
        <v>91</v>
      </c>
      <c r="AC313" s="78"/>
      <c r="AD313" s="77" t="s">
        <v>121</v>
      </c>
      <c r="AE313" s="77" t="s">
        <v>697</v>
      </c>
      <c r="AF313" s="77" t="s">
        <v>552</v>
      </c>
      <c r="AG313" s="77" t="s">
        <v>96</v>
      </c>
      <c r="AH313" s="79" t="str">
        <f t="shared" si="23"/>
        <v>JL. Halmahera 13 / 54-4/6-Karanganyar-Gading Rejo-Pasuruan</v>
      </c>
      <c r="AI313" s="65"/>
    </row>
    <row r="314" spans="1:35" s="13" customFormat="1" ht="15" customHeight="1" x14ac:dyDescent="0.2">
      <c r="A314" s="66">
        <f t="shared" si="24"/>
        <v>308</v>
      </c>
      <c r="B314" s="67" t="s">
        <v>1749</v>
      </c>
      <c r="C314" s="68" t="s">
        <v>1750</v>
      </c>
      <c r="D314" s="51">
        <v>6</v>
      </c>
      <c r="E314" s="51">
        <v>3</v>
      </c>
      <c r="F314" s="51">
        <v>3</v>
      </c>
      <c r="G314" s="51">
        <v>1</v>
      </c>
      <c r="H314" s="51">
        <v>3</v>
      </c>
      <c r="I314" s="52" t="s">
        <v>152</v>
      </c>
      <c r="J314" s="69">
        <v>36689</v>
      </c>
      <c r="K314" s="70" t="s">
        <v>82</v>
      </c>
      <c r="L314" s="71" t="s">
        <v>9291</v>
      </c>
      <c r="M314" s="71">
        <v>2</v>
      </c>
      <c r="N314" s="72" t="s">
        <v>116</v>
      </c>
      <c r="O314" s="73" t="s">
        <v>101</v>
      </c>
      <c r="P314" s="74">
        <f t="shared" ca="1" si="20"/>
        <v>15</v>
      </c>
      <c r="Q314" s="75">
        <f t="shared" ca="1" si="21"/>
        <v>6</v>
      </c>
      <c r="R314" s="74">
        <f t="shared" ca="1" si="22"/>
        <v>38</v>
      </c>
      <c r="S314" s="76">
        <v>28584</v>
      </c>
      <c r="T314" s="77" t="s">
        <v>146</v>
      </c>
      <c r="U314" s="76" t="s">
        <v>1751</v>
      </c>
      <c r="V314" s="77" t="s">
        <v>1752</v>
      </c>
      <c r="W314" s="78" t="s">
        <v>370</v>
      </c>
      <c r="X314" s="77" t="s">
        <v>935</v>
      </c>
      <c r="Y314" s="77" t="s">
        <v>391</v>
      </c>
      <c r="Z314" s="77" t="s">
        <v>146</v>
      </c>
      <c r="AA314" s="77"/>
      <c r="AB314" s="77" t="s">
        <v>91</v>
      </c>
      <c r="AC314" s="78"/>
      <c r="AD314" s="77" t="s">
        <v>121</v>
      </c>
      <c r="AE314" s="77" t="s">
        <v>1655</v>
      </c>
      <c r="AF314" s="77" t="s">
        <v>525</v>
      </c>
      <c r="AG314" s="77" t="s">
        <v>96</v>
      </c>
      <c r="AH314" s="79" t="str">
        <f t="shared" si="23"/>
        <v>Jl. Gatot Subroto-1/5-Karangketug-Gading Rejo-Pasuruan</v>
      </c>
      <c r="AI314" s="65"/>
    </row>
    <row r="315" spans="1:35" s="13" customFormat="1" ht="15" customHeight="1" x14ac:dyDescent="0.2">
      <c r="A315" s="66">
        <f t="shared" si="24"/>
        <v>309</v>
      </c>
      <c r="B315" s="67" t="s">
        <v>1753</v>
      </c>
      <c r="C315" s="68" t="s">
        <v>1754</v>
      </c>
      <c r="D315" s="51">
        <v>6</v>
      </c>
      <c r="E315" s="51">
        <v>2</v>
      </c>
      <c r="F315" s="51">
        <v>5</v>
      </c>
      <c r="G315" s="51">
        <v>2</v>
      </c>
      <c r="H315" s="51">
        <v>3</v>
      </c>
      <c r="I315" s="52" t="s">
        <v>181</v>
      </c>
      <c r="J315" s="69">
        <v>36689</v>
      </c>
      <c r="K315" s="70" t="s">
        <v>82</v>
      </c>
      <c r="L315" s="71" t="s">
        <v>299</v>
      </c>
      <c r="M315" s="71">
        <v>3</v>
      </c>
      <c r="N315" s="72" t="s">
        <v>116</v>
      </c>
      <c r="O315" s="73" t="s">
        <v>101</v>
      </c>
      <c r="P315" s="74">
        <f t="shared" ca="1" si="20"/>
        <v>15</v>
      </c>
      <c r="Q315" s="75">
        <f t="shared" ca="1" si="21"/>
        <v>6</v>
      </c>
      <c r="R315" s="74">
        <f t="shared" ca="1" si="22"/>
        <v>36</v>
      </c>
      <c r="S315" s="76">
        <v>29114</v>
      </c>
      <c r="T315" s="77" t="s">
        <v>146</v>
      </c>
      <c r="U315" s="76" t="s">
        <v>1755</v>
      </c>
      <c r="V315" s="77" t="s">
        <v>1756</v>
      </c>
      <c r="W315" s="78" t="s">
        <v>105</v>
      </c>
      <c r="X315" s="77"/>
      <c r="Y315" s="77" t="s">
        <v>775</v>
      </c>
      <c r="Z315" s="77" t="s">
        <v>146</v>
      </c>
      <c r="AA315" s="77"/>
      <c r="AB315" s="77" t="s">
        <v>91</v>
      </c>
      <c r="AC315" s="78" t="s">
        <v>1757</v>
      </c>
      <c r="AD315" s="77" t="s">
        <v>121</v>
      </c>
      <c r="AE315" s="77" t="s">
        <v>640</v>
      </c>
      <c r="AF315" s="77" t="s">
        <v>393</v>
      </c>
      <c r="AG315" s="77" t="s">
        <v>96</v>
      </c>
      <c r="AH315" s="79" t="str">
        <f t="shared" si="23"/>
        <v>Jl. Raya Sumurwaru-1/1--Nguling-Pasuruan</v>
      </c>
      <c r="AI315" s="65"/>
    </row>
    <row r="316" spans="1:35" s="13" customFormat="1" ht="15" customHeight="1" x14ac:dyDescent="0.2">
      <c r="A316" s="66">
        <f t="shared" si="24"/>
        <v>310</v>
      </c>
      <c r="B316" s="67" t="s">
        <v>1758</v>
      </c>
      <c r="C316" s="68" t="s">
        <v>1759</v>
      </c>
      <c r="D316" s="51">
        <v>6</v>
      </c>
      <c r="E316" s="51">
        <v>3</v>
      </c>
      <c r="F316" s="51">
        <v>4</v>
      </c>
      <c r="G316" s="51">
        <v>7</v>
      </c>
      <c r="H316" s="51">
        <v>2</v>
      </c>
      <c r="I316" s="52" t="s">
        <v>152</v>
      </c>
      <c r="J316" s="69">
        <v>36689</v>
      </c>
      <c r="K316" s="70" t="s">
        <v>82</v>
      </c>
      <c r="L316" s="71" t="s">
        <v>9291</v>
      </c>
      <c r="M316" s="71">
        <v>2</v>
      </c>
      <c r="N316" s="72" t="s">
        <v>116</v>
      </c>
      <c r="O316" s="73" t="s">
        <v>101</v>
      </c>
      <c r="P316" s="74">
        <f t="shared" ca="1" si="20"/>
        <v>15</v>
      </c>
      <c r="Q316" s="75">
        <f t="shared" ca="1" si="21"/>
        <v>6</v>
      </c>
      <c r="R316" s="74">
        <f t="shared" ca="1" si="22"/>
        <v>37</v>
      </c>
      <c r="S316" s="76">
        <v>28867</v>
      </c>
      <c r="T316" s="77" t="s">
        <v>146</v>
      </c>
      <c r="U316" s="76" t="s">
        <v>1760</v>
      </c>
      <c r="V316" s="77" t="s">
        <v>1761</v>
      </c>
      <c r="W316" s="78" t="s">
        <v>166</v>
      </c>
      <c r="X316" s="80" t="s">
        <v>390</v>
      </c>
      <c r="Y316" s="77" t="s">
        <v>391</v>
      </c>
      <c r="Z316" s="77" t="s">
        <v>146</v>
      </c>
      <c r="AA316" s="77"/>
      <c r="AB316" s="77" t="s">
        <v>91</v>
      </c>
      <c r="AC316" s="78"/>
      <c r="AD316" s="77" t="s">
        <v>121</v>
      </c>
      <c r="AE316" s="77" t="s">
        <v>1762</v>
      </c>
      <c r="AF316" s="77" t="s">
        <v>525</v>
      </c>
      <c r="AG316" s="77" t="s">
        <v>96</v>
      </c>
      <c r="AH316" s="79" t="str">
        <f t="shared" si="23"/>
        <v>JL. Hasanudin 2-2/5-Karanganyar-Gading Rejo-Pasuruan</v>
      </c>
      <c r="AI316" s="65"/>
    </row>
    <row r="317" spans="1:35" s="13" customFormat="1" ht="15" customHeight="1" x14ac:dyDescent="0.2">
      <c r="A317" s="66">
        <f t="shared" si="24"/>
        <v>311</v>
      </c>
      <c r="B317" s="67" t="s">
        <v>1763</v>
      </c>
      <c r="C317" s="68" t="s">
        <v>1764</v>
      </c>
      <c r="D317" s="51">
        <v>6</v>
      </c>
      <c r="E317" s="51">
        <v>2</v>
      </c>
      <c r="F317" s="51">
        <v>2</v>
      </c>
      <c r="G317" s="51">
        <v>4</v>
      </c>
      <c r="H317" s="51">
        <v>2</v>
      </c>
      <c r="I317" s="52" t="s">
        <v>181</v>
      </c>
      <c r="J317" s="69">
        <v>36689</v>
      </c>
      <c r="K317" s="70" t="s">
        <v>82</v>
      </c>
      <c r="L317" s="81" t="s">
        <v>139</v>
      </c>
      <c r="M317" s="71">
        <v>4</v>
      </c>
      <c r="N317" s="72" t="s">
        <v>116</v>
      </c>
      <c r="O317" s="73" t="s">
        <v>101</v>
      </c>
      <c r="P317" s="74">
        <f t="shared" ca="1" si="20"/>
        <v>15</v>
      </c>
      <c r="Q317" s="75">
        <f t="shared" ca="1" si="21"/>
        <v>6</v>
      </c>
      <c r="R317" s="74">
        <f t="shared" ca="1" si="22"/>
        <v>37</v>
      </c>
      <c r="S317" s="76">
        <v>28647</v>
      </c>
      <c r="T317" s="77" t="s">
        <v>146</v>
      </c>
      <c r="U317" s="76" t="s">
        <v>1765</v>
      </c>
      <c r="V317" s="77" t="s">
        <v>1752</v>
      </c>
      <c r="W317" s="78" t="s">
        <v>577</v>
      </c>
      <c r="X317" s="77" t="s">
        <v>1766</v>
      </c>
      <c r="Y317" s="77" t="s">
        <v>391</v>
      </c>
      <c r="Z317" s="77" t="s">
        <v>146</v>
      </c>
      <c r="AA317" s="77"/>
      <c r="AB317" s="77" t="s">
        <v>91</v>
      </c>
      <c r="AC317" s="78"/>
      <c r="AD317" s="77" t="s">
        <v>121</v>
      </c>
      <c r="AE317" s="77" t="s">
        <v>904</v>
      </c>
      <c r="AF317" s="77" t="s">
        <v>525</v>
      </c>
      <c r="AG317" s="77" t="s">
        <v>96</v>
      </c>
      <c r="AH317" s="79" t="str">
        <f t="shared" si="23"/>
        <v>Jl. Gatot Subroto-2/6-Kradenan-Gading Rejo-Pasuruan</v>
      </c>
      <c r="AI317" s="65"/>
    </row>
    <row r="318" spans="1:35" s="13" customFormat="1" ht="15" customHeight="1" x14ac:dyDescent="0.2">
      <c r="A318" s="66">
        <f t="shared" si="24"/>
        <v>312</v>
      </c>
      <c r="B318" s="67" t="s">
        <v>1767</v>
      </c>
      <c r="C318" s="68" t="s">
        <v>1768</v>
      </c>
      <c r="D318" s="51">
        <v>6</v>
      </c>
      <c r="E318" s="51">
        <v>3</v>
      </c>
      <c r="F318" s="51">
        <v>3</v>
      </c>
      <c r="G318" s="51">
        <v>1</v>
      </c>
      <c r="H318" s="51">
        <v>1</v>
      </c>
      <c r="I318" s="52" t="s">
        <v>152</v>
      </c>
      <c r="J318" s="69">
        <v>36703</v>
      </c>
      <c r="K318" s="70" t="s">
        <v>82</v>
      </c>
      <c r="L318" s="71" t="s">
        <v>9291</v>
      </c>
      <c r="M318" s="71">
        <v>2</v>
      </c>
      <c r="N318" s="72" t="s">
        <v>84</v>
      </c>
      <c r="O318" s="73" t="s">
        <v>101</v>
      </c>
      <c r="P318" s="74">
        <f t="shared" ca="1" si="20"/>
        <v>15</v>
      </c>
      <c r="Q318" s="75">
        <f t="shared" ca="1" si="21"/>
        <v>6</v>
      </c>
      <c r="R318" s="74">
        <f t="shared" ca="1" si="22"/>
        <v>37</v>
      </c>
      <c r="S318" s="76">
        <v>28783</v>
      </c>
      <c r="T318" s="77" t="s">
        <v>146</v>
      </c>
      <c r="U318" s="76" t="s">
        <v>1769</v>
      </c>
      <c r="V318" s="77" t="s">
        <v>1770</v>
      </c>
      <c r="W318" s="78" t="s">
        <v>605</v>
      </c>
      <c r="X318" s="77" t="s">
        <v>1698</v>
      </c>
      <c r="Y318" s="77" t="s">
        <v>1771</v>
      </c>
      <c r="Z318" s="77" t="s">
        <v>146</v>
      </c>
      <c r="AA318" s="77"/>
      <c r="AB318" s="77" t="s">
        <v>146</v>
      </c>
      <c r="AC318" s="78"/>
      <c r="AD318" s="77" t="s">
        <v>121</v>
      </c>
      <c r="AE318" s="77" t="s">
        <v>936</v>
      </c>
      <c r="AF318" s="77" t="s">
        <v>393</v>
      </c>
      <c r="AG318" s="77" t="s">
        <v>96</v>
      </c>
      <c r="AH318" s="79" t="str">
        <f t="shared" si="23"/>
        <v>Jl. Raya Ngopak 17-1/7-Arjosari-Ngopak-Pasuruan</v>
      </c>
      <c r="AI318" s="65"/>
    </row>
    <row r="319" spans="1:35" s="13" customFormat="1" ht="15" customHeight="1" x14ac:dyDescent="0.2">
      <c r="A319" s="66">
        <f t="shared" si="24"/>
        <v>313</v>
      </c>
      <c r="B319" s="67" t="s">
        <v>1772</v>
      </c>
      <c r="C319" s="68" t="s">
        <v>1773</v>
      </c>
      <c r="D319" s="51">
        <v>6</v>
      </c>
      <c r="E319" s="51">
        <v>3</v>
      </c>
      <c r="F319" s="51">
        <v>3</v>
      </c>
      <c r="G319" s="51">
        <v>2</v>
      </c>
      <c r="H319" s="51">
        <v>3</v>
      </c>
      <c r="I319" s="52" t="s">
        <v>152</v>
      </c>
      <c r="J319" s="69">
        <v>36703</v>
      </c>
      <c r="K319" s="70" t="s">
        <v>82</v>
      </c>
      <c r="L319" s="71" t="s">
        <v>299</v>
      </c>
      <c r="M319" s="71">
        <v>3</v>
      </c>
      <c r="N319" s="72" t="s">
        <v>116</v>
      </c>
      <c r="O319" s="81" t="s">
        <v>101</v>
      </c>
      <c r="P319" s="74">
        <f t="shared" ca="1" si="20"/>
        <v>15</v>
      </c>
      <c r="Q319" s="75">
        <f t="shared" ca="1" si="21"/>
        <v>6</v>
      </c>
      <c r="R319" s="74">
        <f t="shared" ca="1" si="22"/>
        <v>37</v>
      </c>
      <c r="S319" s="76">
        <v>28705</v>
      </c>
      <c r="T319" s="77" t="s">
        <v>146</v>
      </c>
      <c r="U319" s="76" t="s">
        <v>1774</v>
      </c>
      <c r="V319" s="77" t="s">
        <v>1775</v>
      </c>
      <c r="W319" s="78" t="s">
        <v>274</v>
      </c>
      <c r="X319" s="77" t="s">
        <v>1776</v>
      </c>
      <c r="Y319" s="77" t="s">
        <v>353</v>
      </c>
      <c r="Z319" s="77" t="s">
        <v>146</v>
      </c>
      <c r="AA319" s="77"/>
      <c r="AB319" s="77" t="s">
        <v>91</v>
      </c>
      <c r="AC319" s="78" t="s">
        <v>1777</v>
      </c>
      <c r="AD319" s="77" t="s">
        <v>121</v>
      </c>
      <c r="AE319" s="77" t="s">
        <v>517</v>
      </c>
      <c r="AF319" s="77" t="s">
        <v>393</v>
      </c>
      <c r="AG319" s="77" t="s">
        <v>96</v>
      </c>
      <c r="AH319" s="79" t="str">
        <f t="shared" si="23"/>
        <v>Jl. Karang wingko 28-1/6-Wirogunan-Purworejo-Pasuruan</v>
      </c>
      <c r="AI319" s="65"/>
    </row>
    <row r="320" spans="1:35" s="13" customFormat="1" ht="15" customHeight="1" x14ac:dyDescent="0.2">
      <c r="A320" s="66">
        <f t="shared" si="24"/>
        <v>314</v>
      </c>
      <c r="B320" s="67" t="s">
        <v>1778</v>
      </c>
      <c r="C320" s="68" t="s">
        <v>1779</v>
      </c>
      <c r="D320" s="51">
        <v>6</v>
      </c>
      <c r="E320" s="51">
        <v>3</v>
      </c>
      <c r="F320" s="51">
        <v>4</v>
      </c>
      <c r="G320" s="51">
        <v>1</v>
      </c>
      <c r="H320" s="51">
        <v>2</v>
      </c>
      <c r="I320" s="52" t="s">
        <v>152</v>
      </c>
      <c r="J320" s="69">
        <v>36703</v>
      </c>
      <c r="K320" s="70" t="s">
        <v>82</v>
      </c>
      <c r="L320" s="71" t="s">
        <v>299</v>
      </c>
      <c r="M320" s="71">
        <v>3</v>
      </c>
      <c r="N320" s="72" t="s">
        <v>116</v>
      </c>
      <c r="O320" s="73" t="s">
        <v>140</v>
      </c>
      <c r="P320" s="74">
        <f t="shared" ca="1" si="20"/>
        <v>15</v>
      </c>
      <c r="Q320" s="75">
        <f t="shared" ca="1" si="21"/>
        <v>6</v>
      </c>
      <c r="R320" s="74">
        <f t="shared" ca="1" si="22"/>
        <v>37</v>
      </c>
      <c r="S320" s="76">
        <v>28850</v>
      </c>
      <c r="T320" s="77" t="s">
        <v>146</v>
      </c>
      <c r="U320" s="76" t="s">
        <v>1780</v>
      </c>
      <c r="V320" s="77" t="s">
        <v>1781</v>
      </c>
      <c r="W320" s="78" t="s">
        <v>1782</v>
      </c>
      <c r="X320" s="77" t="s">
        <v>1783</v>
      </c>
      <c r="Y320" s="77" t="s">
        <v>490</v>
      </c>
      <c r="Z320" s="77" t="s">
        <v>146</v>
      </c>
      <c r="AA320" s="77"/>
      <c r="AB320" s="77" t="s">
        <v>91</v>
      </c>
      <c r="AC320" s="78" t="s">
        <v>1784</v>
      </c>
      <c r="AD320" s="77" t="s">
        <v>121</v>
      </c>
      <c r="AE320" s="77" t="s">
        <v>1785</v>
      </c>
      <c r="AF320" s="77" t="s">
        <v>136</v>
      </c>
      <c r="AG320" s="77" t="s">
        <v>96</v>
      </c>
      <c r="AH320" s="79" t="str">
        <f t="shared" si="23"/>
        <v>Dsn. Kulak-1/12-Nogosari-Pandaan-Pasuruan</v>
      </c>
      <c r="AI320" s="65"/>
    </row>
    <row r="321" spans="1:35" s="13" customFormat="1" ht="15" customHeight="1" x14ac:dyDescent="0.2">
      <c r="A321" s="66">
        <f t="shared" si="24"/>
        <v>315</v>
      </c>
      <c r="B321" s="67" t="s">
        <v>1786</v>
      </c>
      <c r="C321" s="68" t="s">
        <v>1787</v>
      </c>
      <c r="D321" s="51">
        <v>2</v>
      </c>
      <c r="E321" s="51">
        <v>1</v>
      </c>
      <c r="F321" s="51">
        <v>3</v>
      </c>
      <c r="G321" s="51">
        <v>1</v>
      </c>
      <c r="H321" s="51">
        <v>5</v>
      </c>
      <c r="I321" s="52" t="s">
        <v>232</v>
      </c>
      <c r="J321" s="69">
        <v>36703</v>
      </c>
      <c r="K321" s="70" t="s">
        <v>82</v>
      </c>
      <c r="L321" s="71" t="s">
        <v>271</v>
      </c>
      <c r="M321" s="71">
        <v>2</v>
      </c>
      <c r="N321" s="72" t="s">
        <v>116</v>
      </c>
      <c r="O321" s="73" t="s">
        <v>206</v>
      </c>
      <c r="P321" s="74">
        <f t="shared" ca="1" si="20"/>
        <v>15</v>
      </c>
      <c r="Q321" s="75">
        <f t="shared" ca="1" si="21"/>
        <v>6</v>
      </c>
      <c r="R321" s="74">
        <f t="shared" ca="1" si="22"/>
        <v>45</v>
      </c>
      <c r="S321" s="76">
        <v>25736</v>
      </c>
      <c r="T321" s="77" t="s">
        <v>146</v>
      </c>
      <c r="U321" s="76" t="s">
        <v>1788</v>
      </c>
      <c r="V321" s="77" t="s">
        <v>1789</v>
      </c>
      <c r="W321" s="78" t="s">
        <v>264</v>
      </c>
      <c r="X321" s="77" t="s">
        <v>364</v>
      </c>
      <c r="Y321" s="77" t="s">
        <v>276</v>
      </c>
      <c r="Z321" s="77" t="s">
        <v>146</v>
      </c>
      <c r="AA321" s="77"/>
      <c r="AB321" s="77" t="s">
        <v>91</v>
      </c>
      <c r="AC321" s="78"/>
      <c r="AD321" s="77" t="s">
        <v>121</v>
      </c>
      <c r="AE321" s="77" t="s">
        <v>540</v>
      </c>
      <c r="AF321" s="77" t="s">
        <v>149</v>
      </c>
      <c r="AG321" s="77" t="s">
        <v>96</v>
      </c>
      <c r="AH321" s="79" t="str">
        <f t="shared" si="23"/>
        <v>Ds. Ketimang Timur-2/1-Pekoren-Rembang-Pasuruan</v>
      </c>
      <c r="AI321" s="65"/>
    </row>
    <row r="322" spans="1:35" s="13" customFormat="1" ht="15" customHeight="1" x14ac:dyDescent="0.2">
      <c r="A322" s="66">
        <f t="shared" si="24"/>
        <v>316</v>
      </c>
      <c r="B322" s="67" t="s">
        <v>1790</v>
      </c>
      <c r="C322" s="79" t="s">
        <v>1791</v>
      </c>
      <c r="D322" s="51">
        <v>2</v>
      </c>
      <c r="E322" s="51">
        <v>1</v>
      </c>
      <c r="F322" s="51">
        <v>3</v>
      </c>
      <c r="G322" s="51">
        <v>1</v>
      </c>
      <c r="H322" s="51">
        <v>5</v>
      </c>
      <c r="I322" s="52" t="s">
        <v>232</v>
      </c>
      <c r="J322" s="69">
        <v>36703</v>
      </c>
      <c r="K322" s="70" t="s">
        <v>82</v>
      </c>
      <c r="L322" s="71" t="s">
        <v>271</v>
      </c>
      <c r="M322" s="71">
        <v>2</v>
      </c>
      <c r="N322" s="72" t="s">
        <v>116</v>
      </c>
      <c r="O322" s="73" t="s">
        <v>101</v>
      </c>
      <c r="P322" s="74">
        <f t="shared" ca="1" si="20"/>
        <v>15</v>
      </c>
      <c r="Q322" s="75">
        <f t="shared" ca="1" si="21"/>
        <v>6</v>
      </c>
      <c r="R322" s="74">
        <f t="shared" ca="1" si="22"/>
        <v>44</v>
      </c>
      <c r="S322" s="76">
        <v>26425</v>
      </c>
      <c r="T322" s="77" t="s">
        <v>1792</v>
      </c>
      <c r="U322" s="76" t="s">
        <v>1793</v>
      </c>
      <c r="V322" s="77" t="s">
        <v>1180</v>
      </c>
      <c r="W322" s="78" t="s">
        <v>469</v>
      </c>
      <c r="X322" s="77" t="s">
        <v>384</v>
      </c>
      <c r="Y322" s="77" t="s">
        <v>91</v>
      </c>
      <c r="Z322" s="77" t="s">
        <v>146</v>
      </c>
      <c r="AA322" s="77" t="s">
        <v>1180</v>
      </c>
      <c r="AB322" s="77" t="s">
        <v>91</v>
      </c>
      <c r="AC322" s="78" t="s">
        <v>1794</v>
      </c>
      <c r="AD322" s="77" t="s">
        <v>121</v>
      </c>
      <c r="AE322" s="77" t="s">
        <v>1795</v>
      </c>
      <c r="AF322" s="77" t="s">
        <v>136</v>
      </c>
      <c r="AG322" s="77" t="s">
        <v>96</v>
      </c>
      <c r="AH322" s="79" t="str">
        <f t="shared" si="23"/>
        <v>Jl. R.A.Kartini-8/2-Latek-Bangil-Pasuruan</v>
      </c>
      <c r="AI322" s="65"/>
    </row>
    <row r="323" spans="1:35" s="13" customFormat="1" ht="15" customHeight="1" x14ac:dyDescent="0.2">
      <c r="A323" s="66">
        <f t="shared" si="24"/>
        <v>317</v>
      </c>
      <c r="B323" s="67" t="s">
        <v>1796</v>
      </c>
      <c r="C323" s="68" t="s">
        <v>1797</v>
      </c>
      <c r="D323" s="51">
        <v>6</v>
      </c>
      <c r="E323" s="51">
        <v>2</v>
      </c>
      <c r="F323" s="51">
        <v>2</v>
      </c>
      <c r="G323" s="51">
        <v>2</v>
      </c>
      <c r="H323" s="51">
        <v>1</v>
      </c>
      <c r="I323" s="52" t="s">
        <v>181</v>
      </c>
      <c r="J323" s="69">
        <v>36706</v>
      </c>
      <c r="K323" s="70" t="s">
        <v>82</v>
      </c>
      <c r="L323" s="71" t="s">
        <v>9291</v>
      </c>
      <c r="M323" s="71">
        <v>2</v>
      </c>
      <c r="N323" s="72" t="s">
        <v>116</v>
      </c>
      <c r="O323" s="73" t="s">
        <v>101</v>
      </c>
      <c r="P323" s="74">
        <f t="shared" ca="1" si="20"/>
        <v>15</v>
      </c>
      <c r="Q323" s="75">
        <f t="shared" ca="1" si="21"/>
        <v>6</v>
      </c>
      <c r="R323" s="74">
        <f t="shared" ca="1" si="22"/>
        <v>38</v>
      </c>
      <c r="S323" s="76">
        <v>28491</v>
      </c>
      <c r="T323" s="77" t="s">
        <v>146</v>
      </c>
      <c r="U323" s="76" t="s">
        <v>1798</v>
      </c>
      <c r="V323" s="77" t="s">
        <v>1799</v>
      </c>
      <c r="W323" s="78" t="s">
        <v>786</v>
      </c>
      <c r="X323" s="77" t="s">
        <v>929</v>
      </c>
      <c r="Y323" s="77" t="s">
        <v>276</v>
      </c>
      <c r="Z323" s="77" t="s">
        <v>146</v>
      </c>
      <c r="AA323" s="77"/>
      <c r="AB323" s="77" t="s">
        <v>91</v>
      </c>
      <c r="AC323" s="78"/>
      <c r="AD323" s="77" t="s">
        <v>121</v>
      </c>
      <c r="AE323" s="77" t="s">
        <v>566</v>
      </c>
      <c r="AF323" s="77" t="s">
        <v>286</v>
      </c>
      <c r="AG323" s="77" t="s">
        <v>96</v>
      </c>
      <c r="AH323" s="79" t="str">
        <f t="shared" si="23"/>
        <v>Jl. Rohnini-2/7-Oro Ombo Wetan-Rembang-Pasuruan</v>
      </c>
      <c r="AI323" s="65"/>
    </row>
    <row r="324" spans="1:35" s="13" customFormat="1" ht="15" customHeight="1" x14ac:dyDescent="0.2">
      <c r="A324" s="66">
        <f t="shared" si="24"/>
        <v>318</v>
      </c>
      <c r="B324" s="67" t="s">
        <v>1800</v>
      </c>
      <c r="C324" s="68" t="s">
        <v>1801</v>
      </c>
      <c r="D324" s="51">
        <v>6</v>
      </c>
      <c r="E324" s="51">
        <v>3</v>
      </c>
      <c r="F324" s="51">
        <v>3</v>
      </c>
      <c r="G324" s="51">
        <v>5</v>
      </c>
      <c r="H324" s="51">
        <v>2</v>
      </c>
      <c r="I324" s="52" t="s">
        <v>152</v>
      </c>
      <c r="J324" s="69">
        <v>36706</v>
      </c>
      <c r="K324" s="70" t="s">
        <v>82</v>
      </c>
      <c r="L324" s="71" t="s">
        <v>299</v>
      </c>
      <c r="M324" s="71">
        <v>3</v>
      </c>
      <c r="N324" s="72" t="s">
        <v>84</v>
      </c>
      <c r="O324" s="73" t="s">
        <v>140</v>
      </c>
      <c r="P324" s="74">
        <f t="shared" ca="1" si="20"/>
        <v>15</v>
      </c>
      <c r="Q324" s="75">
        <f t="shared" ca="1" si="21"/>
        <v>6</v>
      </c>
      <c r="R324" s="74">
        <f t="shared" ca="1" si="22"/>
        <v>35</v>
      </c>
      <c r="S324" s="76">
        <v>29524</v>
      </c>
      <c r="T324" s="77" t="s">
        <v>146</v>
      </c>
      <c r="U324" s="76" t="s">
        <v>1802</v>
      </c>
      <c r="V324" s="77" t="s">
        <v>1803</v>
      </c>
      <c r="W324" s="78" t="s">
        <v>476</v>
      </c>
      <c r="X324" s="77" t="s">
        <v>1804</v>
      </c>
      <c r="Y324" s="77" t="s">
        <v>91</v>
      </c>
      <c r="Z324" s="77" t="s">
        <v>146</v>
      </c>
      <c r="AA324" s="77"/>
      <c r="AB324" s="77" t="s">
        <v>91</v>
      </c>
      <c r="AC324" s="78"/>
      <c r="AD324" s="77" t="s">
        <v>121</v>
      </c>
      <c r="AE324" s="77" t="s">
        <v>1247</v>
      </c>
      <c r="AF324" s="77" t="s">
        <v>418</v>
      </c>
      <c r="AG324" s="77" t="s">
        <v>96</v>
      </c>
      <c r="AH324" s="79" t="str">
        <f t="shared" si="23"/>
        <v>Jl. Manggis 41-5/2-dermo-Bangil-Pasuruan</v>
      </c>
      <c r="AI324" s="65"/>
    </row>
    <row r="325" spans="1:35" s="13" customFormat="1" ht="15" customHeight="1" x14ac:dyDescent="0.2">
      <c r="A325" s="66">
        <f t="shared" si="24"/>
        <v>319</v>
      </c>
      <c r="B325" s="67" t="s">
        <v>1805</v>
      </c>
      <c r="C325" s="68" t="s">
        <v>1806</v>
      </c>
      <c r="D325" s="51">
        <v>6</v>
      </c>
      <c r="E325" s="51">
        <v>2</v>
      </c>
      <c r="F325" s="51">
        <v>2</v>
      </c>
      <c r="G325" s="51">
        <v>5</v>
      </c>
      <c r="H325" s="51">
        <v>1</v>
      </c>
      <c r="I325" s="52" t="s">
        <v>181</v>
      </c>
      <c r="J325" s="69">
        <v>36706</v>
      </c>
      <c r="K325" s="70" t="s">
        <v>82</v>
      </c>
      <c r="L325" s="71" t="s">
        <v>299</v>
      </c>
      <c r="M325" s="71">
        <v>3</v>
      </c>
      <c r="N325" s="72" t="s">
        <v>116</v>
      </c>
      <c r="O325" s="73" t="s">
        <v>140</v>
      </c>
      <c r="P325" s="74">
        <f t="shared" ca="1" si="20"/>
        <v>15</v>
      </c>
      <c r="Q325" s="75">
        <f t="shared" ca="1" si="21"/>
        <v>6</v>
      </c>
      <c r="R325" s="74">
        <f t="shared" ca="1" si="22"/>
        <v>38</v>
      </c>
      <c r="S325" s="76">
        <v>28482</v>
      </c>
      <c r="T325" s="77" t="s">
        <v>146</v>
      </c>
      <c r="U325" s="76" t="s">
        <v>1807</v>
      </c>
      <c r="V325" s="77" t="s">
        <v>1571</v>
      </c>
      <c r="W325" s="78" t="s">
        <v>1572</v>
      </c>
      <c r="X325" s="77" t="s">
        <v>1473</v>
      </c>
      <c r="Y325" s="77" t="s">
        <v>358</v>
      </c>
      <c r="Z325" s="77" t="s">
        <v>146</v>
      </c>
      <c r="AA325" s="77"/>
      <c r="AB325" s="77" t="s">
        <v>91</v>
      </c>
      <c r="AC325" s="78"/>
      <c r="AD325" s="77" t="s">
        <v>121</v>
      </c>
      <c r="AE325" s="77" t="s">
        <v>440</v>
      </c>
      <c r="AF325" s="77" t="s">
        <v>393</v>
      </c>
      <c r="AG325" s="77" t="s">
        <v>96</v>
      </c>
      <c r="AH325" s="79" t="str">
        <f t="shared" si="23"/>
        <v>Jl. Anjasmoro I / 9-8/5-Bugul Lor-Bugul Kidul-Pasuruan</v>
      </c>
      <c r="AI325" s="65"/>
    </row>
    <row r="326" spans="1:35" s="13" customFormat="1" ht="15" customHeight="1" x14ac:dyDescent="0.2">
      <c r="A326" s="66">
        <f t="shared" si="24"/>
        <v>320</v>
      </c>
      <c r="B326" s="67" t="s">
        <v>1808</v>
      </c>
      <c r="C326" s="68" t="s">
        <v>1809</v>
      </c>
      <c r="D326" s="51">
        <v>6</v>
      </c>
      <c r="E326" s="51">
        <v>3</v>
      </c>
      <c r="F326" s="51">
        <v>4</v>
      </c>
      <c r="G326" s="51">
        <v>1</v>
      </c>
      <c r="H326" s="51">
        <v>3</v>
      </c>
      <c r="I326" s="52" t="s">
        <v>152</v>
      </c>
      <c r="J326" s="69">
        <v>36710</v>
      </c>
      <c r="K326" s="70" t="s">
        <v>82</v>
      </c>
      <c r="L326" s="71" t="s">
        <v>299</v>
      </c>
      <c r="M326" s="71">
        <v>3</v>
      </c>
      <c r="N326" s="72" t="s">
        <v>116</v>
      </c>
      <c r="O326" s="73" t="s">
        <v>101</v>
      </c>
      <c r="P326" s="74">
        <f t="shared" ca="1" si="20"/>
        <v>15</v>
      </c>
      <c r="Q326" s="75">
        <f t="shared" ca="1" si="21"/>
        <v>5</v>
      </c>
      <c r="R326" s="74">
        <f t="shared" ca="1" si="22"/>
        <v>38</v>
      </c>
      <c r="S326" s="76">
        <v>28634</v>
      </c>
      <c r="T326" s="77" t="s">
        <v>146</v>
      </c>
      <c r="U326" s="76" t="s">
        <v>1810</v>
      </c>
      <c r="V326" s="77" t="s">
        <v>1811</v>
      </c>
      <c r="W326" s="78" t="s">
        <v>119</v>
      </c>
      <c r="X326" s="77" t="s">
        <v>639</v>
      </c>
      <c r="Y326" s="77" t="s">
        <v>309</v>
      </c>
      <c r="Z326" s="77" t="s">
        <v>146</v>
      </c>
      <c r="AA326" s="77" t="s">
        <v>1811</v>
      </c>
      <c r="AB326" s="77" t="s">
        <v>146</v>
      </c>
      <c r="AC326" s="78"/>
      <c r="AD326" s="77" t="s">
        <v>121</v>
      </c>
      <c r="AE326" s="77" t="s">
        <v>702</v>
      </c>
      <c r="AF326" s="77" t="s">
        <v>905</v>
      </c>
      <c r="AG326" s="77" t="s">
        <v>96</v>
      </c>
      <c r="AH326" s="79" t="str">
        <f t="shared" si="23"/>
        <v>Jl. Pahlawan 41-2/2-Ranuklindungan-Grati-Pasuruan</v>
      </c>
      <c r="AI326" s="65"/>
    </row>
    <row r="327" spans="1:35" s="13" customFormat="1" ht="15" customHeight="1" x14ac:dyDescent="0.2">
      <c r="A327" s="66">
        <f t="shared" si="24"/>
        <v>321</v>
      </c>
      <c r="B327" s="67" t="s">
        <v>1812</v>
      </c>
      <c r="C327" s="68" t="s">
        <v>1813</v>
      </c>
      <c r="D327" s="51">
        <v>6</v>
      </c>
      <c r="E327" s="51">
        <v>3</v>
      </c>
      <c r="F327" s="51">
        <v>3</v>
      </c>
      <c r="G327" s="51">
        <v>1</v>
      </c>
      <c r="H327" s="51">
        <v>3</v>
      </c>
      <c r="I327" s="52" t="s">
        <v>152</v>
      </c>
      <c r="J327" s="69">
        <v>36712</v>
      </c>
      <c r="K327" s="70" t="s">
        <v>82</v>
      </c>
      <c r="L327" s="81" t="s">
        <v>139</v>
      </c>
      <c r="M327" s="71">
        <v>4</v>
      </c>
      <c r="N327" s="72" t="s">
        <v>116</v>
      </c>
      <c r="O327" s="73" t="s">
        <v>140</v>
      </c>
      <c r="P327" s="74">
        <f t="shared" ref="P327:P390" ca="1" si="25">DATEDIF(J327,$J$2,"Y")</f>
        <v>15</v>
      </c>
      <c r="Q327" s="75">
        <f t="shared" ref="Q327:Q390" ca="1" si="26">DATEDIF(J327,$J$2,"ym")</f>
        <v>5</v>
      </c>
      <c r="R327" s="74">
        <f t="shared" ref="R327:R390" ca="1" si="27">IF(MONTH(S327)-MONTH($J$2)&gt;6,YEAR($J$2)-YEAR(S327)-1,IF(MONTH(S327)-MONTH($J$2)&lt;-6,YEAR($J$2)-YEAR(S327)+1,YEAR($J$2)-YEAR(S327)))</f>
        <v>35</v>
      </c>
      <c r="S327" s="76">
        <v>29653</v>
      </c>
      <c r="T327" s="77" t="s">
        <v>146</v>
      </c>
      <c r="U327" s="76" t="s">
        <v>1814</v>
      </c>
      <c r="V327" s="77" t="s">
        <v>1815</v>
      </c>
      <c r="W327" s="78" t="s">
        <v>476</v>
      </c>
      <c r="X327" s="80" t="s">
        <v>390</v>
      </c>
      <c r="Y327" s="77" t="s">
        <v>391</v>
      </c>
      <c r="Z327" s="77" t="s">
        <v>146</v>
      </c>
      <c r="AA327" s="77"/>
      <c r="AB327" s="77" t="s">
        <v>91</v>
      </c>
      <c r="AC327" s="78" t="s">
        <v>1816</v>
      </c>
      <c r="AD327" s="77" t="s">
        <v>121</v>
      </c>
      <c r="AE327" s="77" t="s">
        <v>1357</v>
      </c>
      <c r="AF327" s="77" t="s">
        <v>393</v>
      </c>
      <c r="AG327" s="77" t="s">
        <v>96</v>
      </c>
      <c r="AH327" s="79" t="str">
        <f t="shared" ref="AH327:AH390" si="28">V327&amp;"-"&amp;W327&amp;"-"&amp;X327&amp;"-"&amp;Y327&amp;"-"&amp;Z327</f>
        <v>Jl. Hasanudin 66-5/2-Karanganyar-Gading Rejo-Pasuruan</v>
      </c>
      <c r="AI327" s="65"/>
    </row>
    <row r="328" spans="1:35" s="13" customFormat="1" ht="15" customHeight="1" x14ac:dyDescent="0.2">
      <c r="A328" s="66">
        <f t="shared" ref="A328:A391" si="29">A327+1</f>
        <v>322</v>
      </c>
      <c r="B328" s="67" t="s">
        <v>1817</v>
      </c>
      <c r="C328" s="68" t="s">
        <v>1818</v>
      </c>
      <c r="D328" s="51">
        <v>6</v>
      </c>
      <c r="E328" s="51">
        <v>3</v>
      </c>
      <c r="F328" s="51">
        <v>3</v>
      </c>
      <c r="G328" s="51">
        <v>1</v>
      </c>
      <c r="H328" s="51">
        <v>3</v>
      </c>
      <c r="I328" s="52" t="s">
        <v>152</v>
      </c>
      <c r="J328" s="69">
        <v>36712</v>
      </c>
      <c r="K328" s="70" t="s">
        <v>82</v>
      </c>
      <c r="L328" s="71" t="s">
        <v>9291</v>
      </c>
      <c r="M328" s="71">
        <v>2</v>
      </c>
      <c r="N328" s="72" t="s">
        <v>116</v>
      </c>
      <c r="O328" s="73" t="s">
        <v>101</v>
      </c>
      <c r="P328" s="74">
        <f t="shared" ca="1" si="25"/>
        <v>15</v>
      </c>
      <c r="Q328" s="75">
        <f t="shared" ca="1" si="26"/>
        <v>5</v>
      </c>
      <c r="R328" s="74">
        <f t="shared" ca="1" si="27"/>
        <v>36</v>
      </c>
      <c r="S328" s="76">
        <v>29298</v>
      </c>
      <c r="T328" s="77" t="s">
        <v>146</v>
      </c>
      <c r="U328" s="76" t="s">
        <v>1819</v>
      </c>
      <c r="V328" s="77" t="s">
        <v>1820</v>
      </c>
      <c r="W328" s="78" t="s">
        <v>119</v>
      </c>
      <c r="X328" s="77" t="s">
        <v>509</v>
      </c>
      <c r="Y328" s="77" t="s">
        <v>510</v>
      </c>
      <c r="Z328" s="77" t="s">
        <v>146</v>
      </c>
      <c r="AA328" s="77"/>
      <c r="AB328" s="77" t="s">
        <v>146</v>
      </c>
      <c r="AC328" s="78"/>
      <c r="AD328" s="77" t="s">
        <v>121</v>
      </c>
      <c r="AE328" s="77" t="s">
        <v>524</v>
      </c>
      <c r="AF328" s="77" t="s">
        <v>525</v>
      </c>
      <c r="AG328" s="77" t="s">
        <v>96</v>
      </c>
      <c r="AH328" s="79" t="str">
        <f t="shared" si="28"/>
        <v>Jl. Raya Pleret 27-2/2-Pleret-Pohjentrek-Pasuruan</v>
      </c>
      <c r="AI328" s="65"/>
    </row>
    <row r="329" spans="1:35" s="13" customFormat="1" ht="15" customHeight="1" x14ac:dyDescent="0.2">
      <c r="A329" s="66">
        <f t="shared" si="29"/>
        <v>323</v>
      </c>
      <c r="B329" s="67" t="s">
        <v>1821</v>
      </c>
      <c r="C329" s="68" t="s">
        <v>1822</v>
      </c>
      <c r="D329" s="51">
        <v>6</v>
      </c>
      <c r="E329" s="51">
        <v>2</v>
      </c>
      <c r="F329" s="51">
        <v>5</v>
      </c>
      <c r="G329" s="51">
        <v>1</v>
      </c>
      <c r="H329" s="51">
        <v>3</v>
      </c>
      <c r="I329" s="52" t="s">
        <v>181</v>
      </c>
      <c r="J329" s="69">
        <v>36724</v>
      </c>
      <c r="K329" s="70" t="s">
        <v>82</v>
      </c>
      <c r="L329" s="71" t="s">
        <v>299</v>
      </c>
      <c r="M329" s="71">
        <v>3</v>
      </c>
      <c r="N329" s="72" t="s">
        <v>116</v>
      </c>
      <c r="O329" s="73" t="s">
        <v>101</v>
      </c>
      <c r="P329" s="74">
        <f t="shared" ca="1" si="25"/>
        <v>15</v>
      </c>
      <c r="Q329" s="75">
        <f t="shared" ca="1" si="26"/>
        <v>5</v>
      </c>
      <c r="R329" s="74">
        <f t="shared" ca="1" si="27"/>
        <v>37</v>
      </c>
      <c r="S329" s="76">
        <v>28693</v>
      </c>
      <c r="T329" s="77" t="s">
        <v>146</v>
      </c>
      <c r="U329" s="76" t="s">
        <v>1823</v>
      </c>
      <c r="V329" s="77" t="s">
        <v>933</v>
      </c>
      <c r="W329" s="78" t="s">
        <v>185</v>
      </c>
      <c r="X329" s="77" t="s">
        <v>935</v>
      </c>
      <c r="Y329" s="77" t="s">
        <v>391</v>
      </c>
      <c r="Z329" s="77" t="s">
        <v>146</v>
      </c>
      <c r="AA329" s="77"/>
      <c r="AB329" s="77" t="s">
        <v>91</v>
      </c>
      <c r="AC329" s="78" t="s">
        <v>1824</v>
      </c>
      <c r="AD329" s="77" t="s">
        <v>121</v>
      </c>
      <c r="AE329" s="77" t="s">
        <v>1825</v>
      </c>
      <c r="AF329" s="77" t="s">
        <v>393</v>
      </c>
      <c r="AG329" s="77" t="s">
        <v>96</v>
      </c>
      <c r="AH329" s="79" t="str">
        <f t="shared" si="28"/>
        <v>Jl. Stasiun 261-3/2-Karangketug-Gading Rejo-Pasuruan</v>
      </c>
      <c r="AI329" s="65"/>
    </row>
    <row r="330" spans="1:35" s="13" customFormat="1" ht="15" customHeight="1" x14ac:dyDescent="0.2">
      <c r="A330" s="66">
        <f t="shared" si="29"/>
        <v>324</v>
      </c>
      <c r="B330" s="67" t="s">
        <v>1826</v>
      </c>
      <c r="C330" s="68" t="s">
        <v>1827</v>
      </c>
      <c r="D330" s="51">
        <v>6</v>
      </c>
      <c r="E330" s="51">
        <v>6</v>
      </c>
      <c r="F330" s="51">
        <v>1</v>
      </c>
      <c r="G330" s="51">
        <v>2</v>
      </c>
      <c r="H330" s="51">
        <v>6</v>
      </c>
      <c r="I330" s="52" t="s">
        <v>99</v>
      </c>
      <c r="J330" s="69">
        <v>36724</v>
      </c>
      <c r="K330" s="70" t="s">
        <v>82</v>
      </c>
      <c r="L330" s="71" t="s">
        <v>115</v>
      </c>
      <c r="M330" s="71">
        <v>5</v>
      </c>
      <c r="N330" s="72" t="s">
        <v>116</v>
      </c>
      <c r="O330" s="73" t="s">
        <v>101</v>
      </c>
      <c r="P330" s="74">
        <f t="shared" ca="1" si="25"/>
        <v>15</v>
      </c>
      <c r="Q330" s="75">
        <f t="shared" ca="1" si="26"/>
        <v>5</v>
      </c>
      <c r="R330" s="74">
        <f t="shared" ca="1" si="27"/>
        <v>34</v>
      </c>
      <c r="S330" s="76">
        <v>29922</v>
      </c>
      <c r="T330" s="77" t="s">
        <v>224</v>
      </c>
      <c r="U330" s="76" t="s">
        <v>1828</v>
      </c>
      <c r="V330" s="77" t="s">
        <v>1829</v>
      </c>
      <c r="W330" s="78" t="s">
        <v>530</v>
      </c>
      <c r="X330" s="77" t="s">
        <v>1830</v>
      </c>
      <c r="Y330" s="77" t="s">
        <v>1830</v>
      </c>
      <c r="Z330" s="77" t="s">
        <v>163</v>
      </c>
      <c r="AA330" s="77"/>
      <c r="AB330" s="77" t="s">
        <v>91</v>
      </c>
      <c r="AC330" s="78"/>
      <c r="AD330" s="77" t="s">
        <v>121</v>
      </c>
      <c r="AE330" s="77" t="s">
        <v>1831</v>
      </c>
      <c r="AF330" s="77" t="s">
        <v>525</v>
      </c>
      <c r="AG330" s="77" t="s">
        <v>96</v>
      </c>
      <c r="AH330" s="79" t="str">
        <f t="shared" si="28"/>
        <v>Jl. Rahayu-3/3-Bumiaji-Bumiaji-Malang</v>
      </c>
      <c r="AI330" s="65"/>
    </row>
    <row r="331" spans="1:35" s="13" customFormat="1" ht="15" customHeight="1" x14ac:dyDescent="0.2">
      <c r="A331" s="66">
        <f t="shared" si="29"/>
        <v>325</v>
      </c>
      <c r="B331" s="67" t="s">
        <v>1832</v>
      </c>
      <c r="C331" s="68" t="s">
        <v>1833</v>
      </c>
      <c r="D331" s="51">
        <v>6</v>
      </c>
      <c r="E331" s="51">
        <v>2</v>
      </c>
      <c r="F331" s="51">
        <v>2</v>
      </c>
      <c r="G331" s="51">
        <v>2</v>
      </c>
      <c r="H331" s="51">
        <v>1</v>
      </c>
      <c r="I331" s="52" t="s">
        <v>181</v>
      </c>
      <c r="J331" s="69">
        <v>36724</v>
      </c>
      <c r="K331" s="70" t="s">
        <v>82</v>
      </c>
      <c r="L331" s="71" t="s">
        <v>299</v>
      </c>
      <c r="M331" s="71">
        <v>3</v>
      </c>
      <c r="N331" s="72" t="s">
        <v>116</v>
      </c>
      <c r="O331" s="73" t="s">
        <v>101</v>
      </c>
      <c r="P331" s="74">
        <f t="shared" ca="1" si="25"/>
        <v>15</v>
      </c>
      <c r="Q331" s="75">
        <f t="shared" ca="1" si="26"/>
        <v>5</v>
      </c>
      <c r="R331" s="74">
        <f t="shared" ca="1" si="27"/>
        <v>34</v>
      </c>
      <c r="S331" s="76">
        <v>29922</v>
      </c>
      <c r="T331" s="77" t="s">
        <v>146</v>
      </c>
      <c r="U331" s="76" t="s">
        <v>1834</v>
      </c>
      <c r="V331" s="77" t="s">
        <v>1835</v>
      </c>
      <c r="W331" s="78" t="s">
        <v>577</v>
      </c>
      <c r="X331" s="77" t="s">
        <v>435</v>
      </c>
      <c r="Y331" s="77" t="s">
        <v>358</v>
      </c>
      <c r="Z331" s="77" t="s">
        <v>146</v>
      </c>
      <c r="AA331" s="77"/>
      <c r="AB331" s="77" t="s">
        <v>91</v>
      </c>
      <c r="AC331" s="78"/>
      <c r="AD331" s="77" t="s">
        <v>121</v>
      </c>
      <c r="AE331" s="77" t="s">
        <v>517</v>
      </c>
      <c r="AF331" s="77" t="s">
        <v>393</v>
      </c>
      <c r="AG331" s="77" t="s">
        <v>96</v>
      </c>
      <c r="AH331" s="79" t="str">
        <f t="shared" si="28"/>
        <v>Jl. Sunan Ampel III / 32-2/6-Petamanan-Bugul Kidul-Pasuruan</v>
      </c>
      <c r="AI331" s="65"/>
    </row>
    <row r="332" spans="1:35" s="13" customFormat="1" ht="15" customHeight="1" x14ac:dyDescent="0.2">
      <c r="A332" s="66">
        <f t="shared" si="29"/>
        <v>326</v>
      </c>
      <c r="B332" s="67" t="s">
        <v>1836</v>
      </c>
      <c r="C332" s="68" t="s">
        <v>1837</v>
      </c>
      <c r="D332" s="51">
        <v>6</v>
      </c>
      <c r="E332" s="51">
        <v>3</v>
      </c>
      <c r="F332" s="51">
        <v>3</v>
      </c>
      <c r="G332" s="51">
        <v>1</v>
      </c>
      <c r="H332" s="51">
        <v>3</v>
      </c>
      <c r="I332" s="52" t="s">
        <v>152</v>
      </c>
      <c r="J332" s="69">
        <v>36724</v>
      </c>
      <c r="K332" s="70" t="s">
        <v>82</v>
      </c>
      <c r="L332" s="71" t="s">
        <v>9291</v>
      </c>
      <c r="M332" s="71">
        <v>2</v>
      </c>
      <c r="N332" s="72" t="s">
        <v>116</v>
      </c>
      <c r="O332" s="73" t="s">
        <v>101</v>
      </c>
      <c r="P332" s="74">
        <f t="shared" ca="1" si="25"/>
        <v>15</v>
      </c>
      <c r="Q332" s="75">
        <f t="shared" ca="1" si="26"/>
        <v>5</v>
      </c>
      <c r="R332" s="74">
        <f t="shared" ca="1" si="27"/>
        <v>36</v>
      </c>
      <c r="S332" s="76">
        <v>29294</v>
      </c>
      <c r="T332" s="77" t="s">
        <v>146</v>
      </c>
      <c r="U332" s="76" t="s">
        <v>1838</v>
      </c>
      <c r="V332" s="77" t="s">
        <v>1839</v>
      </c>
      <c r="W332" s="78" t="s">
        <v>530</v>
      </c>
      <c r="X332" s="77" t="s">
        <v>1776</v>
      </c>
      <c r="Y332" s="77" t="s">
        <v>353</v>
      </c>
      <c r="Z332" s="77" t="s">
        <v>146</v>
      </c>
      <c r="AA332" s="77"/>
      <c r="AB332" s="77" t="s">
        <v>91</v>
      </c>
      <c r="AC332" s="78"/>
      <c r="AD332" s="77" t="s">
        <v>121</v>
      </c>
      <c r="AE332" s="77" t="s">
        <v>904</v>
      </c>
      <c r="AF332" s="77" t="s">
        <v>905</v>
      </c>
      <c r="AG332" s="77" t="s">
        <v>96</v>
      </c>
      <c r="AH332" s="79" t="str">
        <f t="shared" si="28"/>
        <v>Jl. Kenanga-3/3-Wirogunan-Purworejo-Pasuruan</v>
      </c>
      <c r="AI332" s="65"/>
    </row>
    <row r="333" spans="1:35" s="13" customFormat="1" ht="15" customHeight="1" x14ac:dyDescent="0.2">
      <c r="A333" s="66">
        <f t="shared" si="29"/>
        <v>327</v>
      </c>
      <c r="B333" s="67" t="s">
        <v>1840</v>
      </c>
      <c r="C333" s="68" t="s">
        <v>1841</v>
      </c>
      <c r="D333" s="51">
        <v>6</v>
      </c>
      <c r="E333" s="51">
        <v>2</v>
      </c>
      <c r="F333" s="51">
        <v>2</v>
      </c>
      <c r="G333" s="51">
        <v>5</v>
      </c>
      <c r="H333" s="51">
        <v>1</v>
      </c>
      <c r="I333" s="52" t="s">
        <v>181</v>
      </c>
      <c r="J333" s="69">
        <v>36724</v>
      </c>
      <c r="K333" s="70" t="s">
        <v>82</v>
      </c>
      <c r="L333" s="71" t="s">
        <v>299</v>
      </c>
      <c r="M333" s="71">
        <v>3</v>
      </c>
      <c r="N333" s="72" t="s">
        <v>116</v>
      </c>
      <c r="O333" s="73" t="s">
        <v>101</v>
      </c>
      <c r="P333" s="74">
        <f t="shared" ca="1" si="25"/>
        <v>15</v>
      </c>
      <c r="Q333" s="75">
        <f t="shared" ca="1" si="26"/>
        <v>5</v>
      </c>
      <c r="R333" s="74">
        <f t="shared" ca="1" si="27"/>
        <v>35</v>
      </c>
      <c r="S333" s="76">
        <v>29654</v>
      </c>
      <c r="T333" s="77" t="s">
        <v>1842</v>
      </c>
      <c r="U333" s="76" t="s">
        <v>1843</v>
      </c>
      <c r="V333" s="77" t="s">
        <v>301</v>
      </c>
      <c r="W333" s="78" t="s">
        <v>144</v>
      </c>
      <c r="X333" s="77" t="s">
        <v>302</v>
      </c>
      <c r="Y333" s="77" t="s">
        <v>276</v>
      </c>
      <c r="Z333" s="77" t="s">
        <v>146</v>
      </c>
      <c r="AA333" s="77"/>
      <c r="AB333" s="77" t="s">
        <v>91</v>
      </c>
      <c r="AC333" s="78"/>
      <c r="AD333" s="77" t="s">
        <v>121</v>
      </c>
      <c r="AE333" s="77" t="s">
        <v>1147</v>
      </c>
      <c r="AF333" s="77" t="s">
        <v>905</v>
      </c>
      <c r="AG333" s="77" t="s">
        <v>96</v>
      </c>
      <c r="AH333" s="79" t="str">
        <f t="shared" si="28"/>
        <v>Ds. Nganglang-2/3-Oro Ombo Kulon-Rembang-Pasuruan</v>
      </c>
      <c r="AI333" s="65"/>
    </row>
    <row r="334" spans="1:35" s="13" customFormat="1" ht="15" customHeight="1" x14ac:dyDescent="0.2">
      <c r="A334" s="66">
        <f t="shared" si="29"/>
        <v>328</v>
      </c>
      <c r="B334" s="67" t="s">
        <v>1844</v>
      </c>
      <c r="C334" s="68" t="s">
        <v>1845</v>
      </c>
      <c r="D334" s="51">
        <v>6</v>
      </c>
      <c r="E334" s="51">
        <v>3</v>
      </c>
      <c r="F334" s="51">
        <v>4</v>
      </c>
      <c r="G334" s="51" t="s">
        <v>9295</v>
      </c>
      <c r="H334" s="51">
        <v>1</v>
      </c>
      <c r="I334" s="52" t="s">
        <v>152</v>
      </c>
      <c r="J334" s="69">
        <v>36724</v>
      </c>
      <c r="K334" s="70" t="s">
        <v>82</v>
      </c>
      <c r="L334" s="71" t="s">
        <v>299</v>
      </c>
      <c r="M334" s="71">
        <v>3</v>
      </c>
      <c r="N334" s="72" t="s">
        <v>84</v>
      </c>
      <c r="O334" s="73" t="s">
        <v>85</v>
      </c>
      <c r="P334" s="74">
        <f t="shared" ca="1" si="25"/>
        <v>15</v>
      </c>
      <c r="Q334" s="75">
        <f t="shared" ca="1" si="26"/>
        <v>5</v>
      </c>
      <c r="R334" s="74">
        <f t="shared" ca="1" si="27"/>
        <v>39</v>
      </c>
      <c r="S334" s="76">
        <v>28154</v>
      </c>
      <c r="T334" s="77" t="s">
        <v>146</v>
      </c>
      <c r="U334" s="76" t="s">
        <v>1846</v>
      </c>
      <c r="V334" s="77" t="s">
        <v>1847</v>
      </c>
      <c r="W334" s="78" t="s">
        <v>1848</v>
      </c>
      <c r="X334" s="77" t="s">
        <v>516</v>
      </c>
      <c r="Y334" s="77" t="s">
        <v>353</v>
      </c>
      <c r="Z334" s="77" t="s">
        <v>146</v>
      </c>
      <c r="AA334" s="77"/>
      <c r="AB334" s="77" t="s">
        <v>91</v>
      </c>
      <c r="AC334" s="78" t="s">
        <v>1849</v>
      </c>
      <c r="AD334" s="77" t="s">
        <v>121</v>
      </c>
      <c r="AE334" s="77" t="s">
        <v>399</v>
      </c>
      <c r="AF334" s="77" t="s">
        <v>178</v>
      </c>
      <c r="AG334" s="77" t="s">
        <v>96</v>
      </c>
      <c r="AH334" s="79" t="str">
        <f t="shared" si="28"/>
        <v>Jl. Wahidin gg.Waru 8-26/5-Purutrejo-Purworejo-Pasuruan</v>
      </c>
      <c r="AI334" s="65"/>
    </row>
    <row r="335" spans="1:35" s="13" customFormat="1" ht="15" customHeight="1" x14ac:dyDescent="0.2">
      <c r="A335" s="66">
        <f t="shared" si="29"/>
        <v>329</v>
      </c>
      <c r="B335" s="67" t="s">
        <v>1850</v>
      </c>
      <c r="C335" s="68" t="s">
        <v>1851</v>
      </c>
      <c r="D335" s="51">
        <v>6</v>
      </c>
      <c r="E335" s="51">
        <v>2</v>
      </c>
      <c r="F335" s="51">
        <v>1</v>
      </c>
      <c r="G335" s="51">
        <v>1</v>
      </c>
      <c r="H335" s="51">
        <v>5</v>
      </c>
      <c r="I335" s="52" t="s">
        <v>181</v>
      </c>
      <c r="J335" s="69">
        <v>36724</v>
      </c>
      <c r="K335" s="70" t="s">
        <v>82</v>
      </c>
      <c r="L335" s="71" t="s">
        <v>299</v>
      </c>
      <c r="M335" s="71">
        <v>3</v>
      </c>
      <c r="N335" s="72" t="s">
        <v>116</v>
      </c>
      <c r="O335" s="73" t="s">
        <v>140</v>
      </c>
      <c r="P335" s="74">
        <f t="shared" ca="1" si="25"/>
        <v>15</v>
      </c>
      <c r="Q335" s="75">
        <f t="shared" ca="1" si="26"/>
        <v>5</v>
      </c>
      <c r="R335" s="74">
        <f t="shared" ca="1" si="27"/>
        <v>37</v>
      </c>
      <c r="S335" s="76">
        <v>28723</v>
      </c>
      <c r="T335" s="77" t="s">
        <v>91</v>
      </c>
      <c r="U335" s="76" t="s">
        <v>1852</v>
      </c>
      <c r="V335" s="77" t="s">
        <v>1853</v>
      </c>
      <c r="W335" s="78" t="s">
        <v>209</v>
      </c>
      <c r="X335" s="77" t="s">
        <v>578</v>
      </c>
      <c r="Y335" s="77" t="s">
        <v>91</v>
      </c>
      <c r="Z335" s="77" t="s">
        <v>146</v>
      </c>
      <c r="AA335" s="77" t="s">
        <v>1853</v>
      </c>
      <c r="AB335" s="77" t="s">
        <v>146</v>
      </c>
      <c r="AC335" s="78"/>
      <c r="AD335" s="77" t="s">
        <v>121</v>
      </c>
      <c r="AE335" s="77" t="s">
        <v>566</v>
      </c>
      <c r="AF335" s="77" t="s">
        <v>905</v>
      </c>
      <c r="AG335" s="77" t="s">
        <v>96</v>
      </c>
      <c r="AH335" s="79" t="str">
        <f t="shared" si="28"/>
        <v>Jl. Mangga-1/3-Pogar-Bangil-Pasuruan</v>
      </c>
      <c r="AI335" s="65"/>
    </row>
    <row r="336" spans="1:35" s="13" customFormat="1" ht="15" customHeight="1" x14ac:dyDescent="0.2">
      <c r="A336" s="66">
        <f t="shared" si="29"/>
        <v>330</v>
      </c>
      <c r="B336" s="67" t="s">
        <v>1854</v>
      </c>
      <c r="C336" s="68" t="s">
        <v>1855</v>
      </c>
      <c r="D336" s="51">
        <v>6</v>
      </c>
      <c r="E336" s="51">
        <v>2</v>
      </c>
      <c r="F336" s="51">
        <v>2</v>
      </c>
      <c r="G336" s="51">
        <v>4</v>
      </c>
      <c r="H336" s="51">
        <v>2</v>
      </c>
      <c r="I336" s="52" t="s">
        <v>181</v>
      </c>
      <c r="J336" s="69">
        <v>36724</v>
      </c>
      <c r="K336" s="70" t="s">
        <v>82</v>
      </c>
      <c r="L336" s="71" t="s">
        <v>299</v>
      </c>
      <c r="M336" s="71">
        <v>3</v>
      </c>
      <c r="N336" s="72" t="s">
        <v>84</v>
      </c>
      <c r="O336" s="73" t="s">
        <v>140</v>
      </c>
      <c r="P336" s="74">
        <f t="shared" ca="1" si="25"/>
        <v>15</v>
      </c>
      <c r="Q336" s="75">
        <f t="shared" ca="1" si="26"/>
        <v>5</v>
      </c>
      <c r="R336" s="74">
        <f t="shared" ca="1" si="27"/>
        <v>36</v>
      </c>
      <c r="S336" s="76">
        <v>29148</v>
      </c>
      <c r="T336" s="77" t="s">
        <v>146</v>
      </c>
      <c r="U336" s="76" t="s">
        <v>1856</v>
      </c>
      <c r="V336" s="77" t="s">
        <v>1857</v>
      </c>
      <c r="W336" s="78" t="s">
        <v>185</v>
      </c>
      <c r="X336" s="77" t="s">
        <v>210</v>
      </c>
      <c r="Y336" s="77" t="s">
        <v>91</v>
      </c>
      <c r="Z336" s="77" t="s">
        <v>146</v>
      </c>
      <c r="AA336" s="77"/>
      <c r="AB336" s="77" t="s">
        <v>91</v>
      </c>
      <c r="AC336" s="78" t="s">
        <v>1858</v>
      </c>
      <c r="AD336" s="77" t="s">
        <v>121</v>
      </c>
      <c r="AE336" s="77" t="s">
        <v>195</v>
      </c>
      <c r="AF336" s="77" t="s">
        <v>418</v>
      </c>
      <c r="AG336" s="77" t="s">
        <v>96</v>
      </c>
      <c r="AH336" s="79" t="str">
        <f t="shared" si="28"/>
        <v>Jl. Gabus 89-3/2-Kalirejo-Bangil-Pasuruan</v>
      </c>
      <c r="AI336" s="65"/>
    </row>
    <row r="337" spans="1:35" s="13" customFormat="1" ht="15" customHeight="1" x14ac:dyDescent="0.2">
      <c r="A337" s="66">
        <f t="shared" si="29"/>
        <v>331</v>
      </c>
      <c r="B337" s="67" t="s">
        <v>1859</v>
      </c>
      <c r="C337" s="68" t="s">
        <v>1860</v>
      </c>
      <c r="D337" s="51">
        <v>6</v>
      </c>
      <c r="E337" s="51">
        <v>3</v>
      </c>
      <c r="F337" s="51">
        <v>4</v>
      </c>
      <c r="G337" s="51">
        <v>7</v>
      </c>
      <c r="H337" s="51">
        <v>3</v>
      </c>
      <c r="I337" s="52" t="s">
        <v>152</v>
      </c>
      <c r="J337" s="69">
        <v>36724</v>
      </c>
      <c r="K337" s="70" t="s">
        <v>82</v>
      </c>
      <c r="L337" s="71" t="s">
        <v>9291</v>
      </c>
      <c r="M337" s="71">
        <v>2</v>
      </c>
      <c r="N337" s="72" t="s">
        <v>84</v>
      </c>
      <c r="O337" s="81" t="s">
        <v>153</v>
      </c>
      <c r="P337" s="74">
        <f t="shared" ca="1" si="25"/>
        <v>15</v>
      </c>
      <c r="Q337" s="75">
        <f t="shared" ca="1" si="26"/>
        <v>5</v>
      </c>
      <c r="R337" s="74">
        <f t="shared" ca="1" si="27"/>
        <v>34</v>
      </c>
      <c r="S337" s="76">
        <v>29947</v>
      </c>
      <c r="T337" s="77" t="s">
        <v>146</v>
      </c>
      <c r="U337" s="76" t="s">
        <v>1861</v>
      </c>
      <c r="V337" s="77" t="s">
        <v>1862</v>
      </c>
      <c r="W337" s="78" t="s">
        <v>185</v>
      </c>
      <c r="X337" s="77" t="s">
        <v>379</v>
      </c>
      <c r="Y337" s="77" t="s">
        <v>91</v>
      </c>
      <c r="Z337" s="77" t="s">
        <v>146</v>
      </c>
      <c r="AA337" s="77"/>
      <c r="AB337" s="77" t="s">
        <v>91</v>
      </c>
      <c r="AC337" s="78" t="s">
        <v>1863</v>
      </c>
      <c r="AD337" s="77" t="s">
        <v>121</v>
      </c>
      <c r="AE337" s="77" t="s">
        <v>1212</v>
      </c>
      <c r="AF337" s="77" t="s">
        <v>552</v>
      </c>
      <c r="AG337" s="77" t="s">
        <v>96</v>
      </c>
      <c r="AH337" s="79" t="str">
        <f t="shared" si="28"/>
        <v>Jl. Kolursari gg.Satria / 10-3/2-Kolursari-Bangil-Pasuruan</v>
      </c>
      <c r="AI337" s="65"/>
    </row>
    <row r="338" spans="1:35" s="13" customFormat="1" ht="15" customHeight="1" x14ac:dyDescent="0.2">
      <c r="A338" s="66">
        <f t="shared" si="29"/>
        <v>332</v>
      </c>
      <c r="B338" s="67" t="s">
        <v>1864</v>
      </c>
      <c r="C338" s="68" t="s">
        <v>1865</v>
      </c>
      <c r="D338" s="51">
        <v>6</v>
      </c>
      <c r="E338" s="51">
        <v>2</v>
      </c>
      <c r="F338" s="51">
        <v>2</v>
      </c>
      <c r="G338" s="51">
        <v>2</v>
      </c>
      <c r="H338" s="51">
        <v>3</v>
      </c>
      <c r="I338" s="52" t="s">
        <v>181</v>
      </c>
      <c r="J338" s="69">
        <v>36724</v>
      </c>
      <c r="K338" s="70" t="s">
        <v>82</v>
      </c>
      <c r="L338" s="71" t="s">
        <v>9291</v>
      </c>
      <c r="M338" s="71">
        <v>2</v>
      </c>
      <c r="N338" s="72" t="s">
        <v>116</v>
      </c>
      <c r="O338" s="73" t="s">
        <v>140</v>
      </c>
      <c r="P338" s="74">
        <f t="shared" ca="1" si="25"/>
        <v>15</v>
      </c>
      <c r="Q338" s="75">
        <f t="shared" ca="1" si="26"/>
        <v>5</v>
      </c>
      <c r="R338" s="74">
        <f t="shared" ca="1" si="27"/>
        <v>35</v>
      </c>
      <c r="S338" s="76">
        <v>29412</v>
      </c>
      <c r="T338" s="77" t="s">
        <v>146</v>
      </c>
      <c r="U338" s="76" t="s">
        <v>1866</v>
      </c>
      <c r="V338" s="77" t="s">
        <v>1867</v>
      </c>
      <c r="W338" s="78" t="s">
        <v>1868</v>
      </c>
      <c r="X338" s="77" t="s">
        <v>458</v>
      </c>
      <c r="Y338" s="77" t="s">
        <v>91</v>
      </c>
      <c r="Z338" s="77" t="s">
        <v>146</v>
      </c>
      <c r="AA338" s="77" t="s">
        <v>1867</v>
      </c>
      <c r="AB338" s="77" t="s">
        <v>91</v>
      </c>
      <c r="AC338" s="78"/>
      <c r="AD338" s="77" t="s">
        <v>121</v>
      </c>
      <c r="AE338" s="77" t="s">
        <v>547</v>
      </c>
      <c r="AF338" s="77" t="s">
        <v>525</v>
      </c>
      <c r="AG338" s="77" t="s">
        <v>96</v>
      </c>
      <c r="AH338" s="79" t="str">
        <f t="shared" si="28"/>
        <v>Jl. Nener 500-9/3-Kalianyar-Bangil-Pasuruan</v>
      </c>
      <c r="AI338" s="65"/>
    </row>
    <row r="339" spans="1:35" s="13" customFormat="1" ht="15" customHeight="1" x14ac:dyDescent="0.2">
      <c r="A339" s="66">
        <f t="shared" si="29"/>
        <v>333</v>
      </c>
      <c r="B339" s="67" t="s">
        <v>1869</v>
      </c>
      <c r="C339" s="68" t="s">
        <v>1870</v>
      </c>
      <c r="D339" s="51">
        <v>6</v>
      </c>
      <c r="E339" s="51">
        <v>2</v>
      </c>
      <c r="F339" s="51">
        <v>2</v>
      </c>
      <c r="G339" s="51">
        <v>2</v>
      </c>
      <c r="H339" s="51">
        <v>1</v>
      </c>
      <c r="I339" s="52" t="s">
        <v>181</v>
      </c>
      <c r="J339" s="69">
        <v>36725</v>
      </c>
      <c r="K339" s="70" t="s">
        <v>82</v>
      </c>
      <c r="L339" s="81" t="s">
        <v>139</v>
      </c>
      <c r="M339" s="71">
        <v>4</v>
      </c>
      <c r="N339" s="72" t="s">
        <v>116</v>
      </c>
      <c r="O339" s="73" t="s">
        <v>101</v>
      </c>
      <c r="P339" s="74">
        <f t="shared" ca="1" si="25"/>
        <v>15</v>
      </c>
      <c r="Q339" s="75">
        <f t="shared" ca="1" si="26"/>
        <v>5</v>
      </c>
      <c r="R339" s="74">
        <f t="shared" ca="1" si="27"/>
        <v>35</v>
      </c>
      <c r="S339" s="76">
        <v>29446</v>
      </c>
      <c r="T339" s="77" t="s">
        <v>146</v>
      </c>
      <c r="U339" s="76" t="s">
        <v>1871</v>
      </c>
      <c r="V339" s="77" t="s">
        <v>1872</v>
      </c>
      <c r="W339" s="78" t="s">
        <v>786</v>
      </c>
      <c r="X339" s="77" t="s">
        <v>1640</v>
      </c>
      <c r="Y339" s="77" t="s">
        <v>510</v>
      </c>
      <c r="Z339" s="77" t="s">
        <v>146</v>
      </c>
      <c r="AA339" s="77"/>
      <c r="AB339" s="77" t="s">
        <v>91</v>
      </c>
      <c r="AC339" s="78" t="s">
        <v>1873</v>
      </c>
      <c r="AD339" s="77" t="s">
        <v>121</v>
      </c>
      <c r="AE339" s="77" t="s">
        <v>1874</v>
      </c>
      <c r="AF339" s="77" t="s">
        <v>393</v>
      </c>
      <c r="AG339" s="77" t="s">
        <v>96</v>
      </c>
      <c r="AH339" s="79" t="str">
        <f t="shared" si="28"/>
        <v>Ds. Warung Dowo 6A-2/7-Warungdowo-Pohjentrek-Pasuruan</v>
      </c>
      <c r="AI339" s="65"/>
    </row>
    <row r="340" spans="1:35" s="13" customFormat="1" ht="15" customHeight="1" x14ac:dyDescent="0.2">
      <c r="A340" s="66">
        <f t="shared" si="29"/>
        <v>334</v>
      </c>
      <c r="B340" s="67" t="s">
        <v>1875</v>
      </c>
      <c r="C340" s="68" t="s">
        <v>1876</v>
      </c>
      <c r="D340" s="51">
        <v>6</v>
      </c>
      <c r="E340" s="51">
        <v>3</v>
      </c>
      <c r="F340" s="51">
        <v>3</v>
      </c>
      <c r="G340" s="51">
        <v>1</v>
      </c>
      <c r="H340" s="51">
        <v>3</v>
      </c>
      <c r="I340" s="52" t="s">
        <v>152</v>
      </c>
      <c r="J340" s="69">
        <v>36725</v>
      </c>
      <c r="K340" s="70" t="s">
        <v>82</v>
      </c>
      <c r="L340" s="71" t="s">
        <v>9291</v>
      </c>
      <c r="M340" s="71">
        <v>2</v>
      </c>
      <c r="N340" s="72" t="s">
        <v>116</v>
      </c>
      <c r="O340" s="73" t="s">
        <v>206</v>
      </c>
      <c r="P340" s="74">
        <f t="shared" ca="1" si="25"/>
        <v>15</v>
      </c>
      <c r="Q340" s="75">
        <f t="shared" ca="1" si="26"/>
        <v>5</v>
      </c>
      <c r="R340" s="74">
        <f t="shared" ca="1" si="27"/>
        <v>36</v>
      </c>
      <c r="S340" s="76">
        <v>29090</v>
      </c>
      <c r="T340" s="77" t="s">
        <v>146</v>
      </c>
      <c r="U340" s="76" t="s">
        <v>1877</v>
      </c>
      <c r="V340" s="77" t="s">
        <v>1878</v>
      </c>
      <c r="W340" s="78" t="s">
        <v>434</v>
      </c>
      <c r="X340" s="77" t="s">
        <v>1403</v>
      </c>
      <c r="Y340" s="77" t="s">
        <v>837</v>
      </c>
      <c r="Z340" s="77" t="s">
        <v>146</v>
      </c>
      <c r="AA340" s="77"/>
      <c r="AB340" s="77" t="s">
        <v>146</v>
      </c>
      <c r="AC340" s="78"/>
      <c r="AD340" s="77" t="s">
        <v>121</v>
      </c>
      <c r="AE340" s="77" t="s">
        <v>585</v>
      </c>
      <c r="AF340" s="77" t="s">
        <v>123</v>
      </c>
      <c r="AG340" s="77" t="s">
        <v>96</v>
      </c>
      <c r="AH340" s="79" t="str">
        <f t="shared" si="28"/>
        <v>Jl. Raya Mendalan 45-2/4-Mendalan-Winongan-Pasuruan</v>
      </c>
      <c r="AI340" s="65"/>
    </row>
    <row r="341" spans="1:35" s="13" customFormat="1" ht="15" customHeight="1" x14ac:dyDescent="0.2">
      <c r="A341" s="66">
        <f t="shared" si="29"/>
        <v>335</v>
      </c>
      <c r="B341" s="67" t="s">
        <v>1879</v>
      </c>
      <c r="C341" s="68" t="s">
        <v>1880</v>
      </c>
      <c r="D341" s="51">
        <v>6</v>
      </c>
      <c r="E341" s="51">
        <v>3</v>
      </c>
      <c r="F341" s="51">
        <v>4</v>
      </c>
      <c r="G341" s="51">
        <v>7</v>
      </c>
      <c r="H341" s="51">
        <v>3</v>
      </c>
      <c r="I341" s="52" t="s">
        <v>152</v>
      </c>
      <c r="J341" s="69">
        <v>36725</v>
      </c>
      <c r="K341" s="70" t="s">
        <v>82</v>
      </c>
      <c r="L341" s="71" t="s">
        <v>9291</v>
      </c>
      <c r="M341" s="71">
        <v>2</v>
      </c>
      <c r="N341" s="72" t="s">
        <v>116</v>
      </c>
      <c r="O341" s="73" t="s">
        <v>101</v>
      </c>
      <c r="P341" s="74">
        <f t="shared" ca="1" si="25"/>
        <v>15</v>
      </c>
      <c r="Q341" s="75">
        <f t="shared" ca="1" si="26"/>
        <v>5</v>
      </c>
      <c r="R341" s="74">
        <f t="shared" ca="1" si="27"/>
        <v>33</v>
      </c>
      <c r="S341" s="76">
        <v>30243</v>
      </c>
      <c r="T341" s="77" t="s">
        <v>146</v>
      </c>
      <c r="U341" s="76" t="s">
        <v>1881</v>
      </c>
      <c r="V341" s="77" t="s">
        <v>1882</v>
      </c>
      <c r="W341" s="78" t="s">
        <v>185</v>
      </c>
      <c r="X341" s="77" t="s">
        <v>423</v>
      </c>
      <c r="Y341" s="77" t="s">
        <v>424</v>
      </c>
      <c r="Z341" s="77" t="s">
        <v>146</v>
      </c>
      <c r="AA341" s="77"/>
      <c r="AB341" s="77" t="s">
        <v>91</v>
      </c>
      <c r="AC341" s="78" t="s">
        <v>1883</v>
      </c>
      <c r="AD341" s="77" t="s">
        <v>121</v>
      </c>
      <c r="AE341" s="77" t="s">
        <v>517</v>
      </c>
      <c r="AF341" s="77" t="s">
        <v>406</v>
      </c>
      <c r="AG341" s="77" t="s">
        <v>96</v>
      </c>
      <c r="AH341" s="79" t="str">
        <f t="shared" si="28"/>
        <v>Jl. Garuda X / 11-3/2-Kandangsapi-Bugul kidul-Pasuruan</v>
      </c>
      <c r="AI341" s="65"/>
    </row>
    <row r="342" spans="1:35" s="13" customFormat="1" ht="15" customHeight="1" x14ac:dyDescent="0.2">
      <c r="A342" s="66">
        <f t="shared" si="29"/>
        <v>336</v>
      </c>
      <c r="B342" s="67" t="s">
        <v>1884</v>
      </c>
      <c r="C342" s="68" t="s">
        <v>1885</v>
      </c>
      <c r="D342" s="51">
        <v>6</v>
      </c>
      <c r="E342" s="51">
        <v>2</v>
      </c>
      <c r="F342" s="51">
        <v>2</v>
      </c>
      <c r="G342" s="51">
        <v>5</v>
      </c>
      <c r="H342" s="51">
        <v>1</v>
      </c>
      <c r="I342" s="52" t="s">
        <v>181</v>
      </c>
      <c r="J342" s="69">
        <v>36725</v>
      </c>
      <c r="K342" s="70" t="s">
        <v>82</v>
      </c>
      <c r="L342" s="71" t="s">
        <v>299</v>
      </c>
      <c r="M342" s="71">
        <v>3</v>
      </c>
      <c r="N342" s="72" t="s">
        <v>116</v>
      </c>
      <c r="O342" s="73" t="s">
        <v>101</v>
      </c>
      <c r="P342" s="74">
        <f t="shared" ca="1" si="25"/>
        <v>15</v>
      </c>
      <c r="Q342" s="75">
        <f t="shared" ca="1" si="26"/>
        <v>5</v>
      </c>
      <c r="R342" s="74">
        <f t="shared" ca="1" si="27"/>
        <v>37</v>
      </c>
      <c r="S342" s="76">
        <v>28840</v>
      </c>
      <c r="T342" s="77" t="s">
        <v>473</v>
      </c>
      <c r="U342" s="76" t="s">
        <v>1886</v>
      </c>
      <c r="V342" s="77" t="s">
        <v>1752</v>
      </c>
      <c r="W342" s="78"/>
      <c r="X342" s="77" t="s">
        <v>935</v>
      </c>
      <c r="Y342" s="77" t="s">
        <v>391</v>
      </c>
      <c r="Z342" s="77" t="s">
        <v>146</v>
      </c>
      <c r="AA342" s="77"/>
      <c r="AB342" s="77" t="s">
        <v>91</v>
      </c>
      <c r="AC342" s="78"/>
      <c r="AD342" s="77" t="s">
        <v>121</v>
      </c>
      <c r="AE342" s="77" t="s">
        <v>412</v>
      </c>
      <c r="AF342" s="77" t="s">
        <v>1887</v>
      </c>
      <c r="AG342" s="77" t="s">
        <v>96</v>
      </c>
      <c r="AH342" s="79" t="str">
        <f t="shared" si="28"/>
        <v>Jl. Gatot Subroto--Karangketug-Gading Rejo-Pasuruan</v>
      </c>
      <c r="AI342" s="65"/>
    </row>
    <row r="343" spans="1:35" s="13" customFormat="1" ht="15" customHeight="1" x14ac:dyDescent="0.2">
      <c r="A343" s="66">
        <f t="shared" si="29"/>
        <v>337</v>
      </c>
      <c r="B343" s="67" t="s">
        <v>1888</v>
      </c>
      <c r="C343" s="68" t="s">
        <v>1889</v>
      </c>
      <c r="D343" s="51">
        <v>6</v>
      </c>
      <c r="E343" s="51">
        <v>2</v>
      </c>
      <c r="F343" s="51">
        <v>2</v>
      </c>
      <c r="G343" s="51">
        <v>2</v>
      </c>
      <c r="H343" s="51">
        <v>1</v>
      </c>
      <c r="I343" s="52" t="s">
        <v>181</v>
      </c>
      <c r="J343" s="69">
        <v>36725</v>
      </c>
      <c r="K343" s="70" t="s">
        <v>82</v>
      </c>
      <c r="L343" s="71" t="s">
        <v>299</v>
      </c>
      <c r="M343" s="71">
        <v>3</v>
      </c>
      <c r="N343" s="72" t="s">
        <v>116</v>
      </c>
      <c r="O343" s="73" t="s">
        <v>101</v>
      </c>
      <c r="P343" s="74">
        <f t="shared" ca="1" si="25"/>
        <v>15</v>
      </c>
      <c r="Q343" s="75">
        <f t="shared" ca="1" si="26"/>
        <v>5</v>
      </c>
      <c r="R343" s="74">
        <f t="shared" ca="1" si="27"/>
        <v>35</v>
      </c>
      <c r="S343" s="76">
        <v>29402</v>
      </c>
      <c r="T343" s="77" t="s">
        <v>146</v>
      </c>
      <c r="U343" s="76" t="s">
        <v>1890</v>
      </c>
      <c r="V343" s="77" t="s">
        <v>1891</v>
      </c>
      <c r="W343" s="78" t="s">
        <v>434</v>
      </c>
      <c r="X343" s="77" t="s">
        <v>1892</v>
      </c>
      <c r="Y343" s="77" t="s">
        <v>391</v>
      </c>
      <c r="Z343" s="77" t="s">
        <v>146</v>
      </c>
      <c r="AA343" s="77"/>
      <c r="AB343" s="77" t="s">
        <v>91</v>
      </c>
      <c r="AC343" s="78"/>
      <c r="AD343" s="77" t="s">
        <v>121</v>
      </c>
      <c r="AE343" s="77" t="s">
        <v>517</v>
      </c>
      <c r="AF343" s="77" t="s">
        <v>393</v>
      </c>
      <c r="AG343" s="77" t="s">
        <v>96</v>
      </c>
      <c r="AH343" s="79" t="str">
        <f t="shared" si="28"/>
        <v>Ds. Petukangan Bukir 29-2/4-Bukir-Gading Rejo-Pasuruan</v>
      </c>
      <c r="AI343" s="65"/>
    </row>
    <row r="344" spans="1:35" s="13" customFormat="1" ht="15" customHeight="1" x14ac:dyDescent="0.2">
      <c r="A344" s="66">
        <f t="shared" si="29"/>
        <v>338</v>
      </c>
      <c r="B344" s="67" t="s">
        <v>1893</v>
      </c>
      <c r="C344" s="68" t="s">
        <v>1894</v>
      </c>
      <c r="D344" s="51">
        <v>6</v>
      </c>
      <c r="E344" s="51">
        <v>4</v>
      </c>
      <c r="F344" s="51">
        <v>2</v>
      </c>
      <c r="G344" s="51">
        <v>6</v>
      </c>
      <c r="H344" s="51">
        <v>2</v>
      </c>
      <c r="I344" s="52" t="s">
        <v>213</v>
      </c>
      <c r="J344" s="69">
        <v>36725</v>
      </c>
      <c r="K344" s="70" t="s">
        <v>82</v>
      </c>
      <c r="L344" s="71" t="s">
        <v>9291</v>
      </c>
      <c r="M344" s="71">
        <v>2</v>
      </c>
      <c r="N344" s="72" t="s">
        <v>116</v>
      </c>
      <c r="O344" s="73" t="s">
        <v>101</v>
      </c>
      <c r="P344" s="74">
        <f t="shared" ca="1" si="25"/>
        <v>15</v>
      </c>
      <c r="Q344" s="75">
        <f t="shared" ca="1" si="26"/>
        <v>5</v>
      </c>
      <c r="R344" s="74">
        <f t="shared" ca="1" si="27"/>
        <v>37</v>
      </c>
      <c r="S344" s="76">
        <v>28655</v>
      </c>
      <c r="T344" s="77" t="s">
        <v>146</v>
      </c>
      <c r="U344" s="76" t="s">
        <v>1895</v>
      </c>
      <c r="V344" s="77" t="s">
        <v>1896</v>
      </c>
      <c r="W344" s="78" t="s">
        <v>274</v>
      </c>
      <c r="X344" s="77" t="s">
        <v>950</v>
      </c>
      <c r="Y344" s="77" t="s">
        <v>353</v>
      </c>
      <c r="Z344" s="77" t="s">
        <v>146</v>
      </c>
      <c r="AA344" s="77"/>
      <c r="AB344" s="77" t="s">
        <v>91</v>
      </c>
      <c r="AC344" s="78" t="s">
        <v>1897</v>
      </c>
      <c r="AD344" s="77" t="s">
        <v>121</v>
      </c>
      <c r="AE344" s="77" t="s">
        <v>1898</v>
      </c>
      <c r="AF344" s="77" t="s">
        <v>393</v>
      </c>
      <c r="AG344" s="77" t="s">
        <v>96</v>
      </c>
      <c r="AH344" s="79" t="str">
        <f t="shared" si="28"/>
        <v>Jl. Untung Suropati 15-1/6-Kebonagung-Purworejo-Pasuruan</v>
      </c>
      <c r="AI344" s="65"/>
    </row>
    <row r="345" spans="1:35" s="13" customFormat="1" ht="15" customHeight="1" x14ac:dyDescent="0.2">
      <c r="A345" s="66">
        <f t="shared" si="29"/>
        <v>339</v>
      </c>
      <c r="B345" s="67" t="s">
        <v>1899</v>
      </c>
      <c r="C345" s="68" t="s">
        <v>1900</v>
      </c>
      <c r="D345" s="51">
        <v>6</v>
      </c>
      <c r="E345" s="51">
        <v>4</v>
      </c>
      <c r="F345" s="51">
        <v>4</v>
      </c>
      <c r="G345" s="51">
        <v>4</v>
      </c>
      <c r="H345" s="51">
        <v>2</v>
      </c>
      <c r="I345" s="52" t="s">
        <v>213</v>
      </c>
      <c r="J345" s="69">
        <v>36725</v>
      </c>
      <c r="K345" s="70" t="s">
        <v>82</v>
      </c>
      <c r="L345" s="71" t="s">
        <v>9291</v>
      </c>
      <c r="M345" s="71">
        <v>2</v>
      </c>
      <c r="N345" s="72" t="s">
        <v>116</v>
      </c>
      <c r="O345" s="73" t="s">
        <v>140</v>
      </c>
      <c r="P345" s="74">
        <f t="shared" ca="1" si="25"/>
        <v>15</v>
      </c>
      <c r="Q345" s="75">
        <f t="shared" ca="1" si="26"/>
        <v>5</v>
      </c>
      <c r="R345" s="74">
        <f t="shared" ca="1" si="27"/>
        <v>34</v>
      </c>
      <c r="S345" s="76">
        <v>29995</v>
      </c>
      <c r="T345" s="77" t="s">
        <v>146</v>
      </c>
      <c r="U345" s="76" t="s">
        <v>1901</v>
      </c>
      <c r="V345" s="77" t="s">
        <v>1902</v>
      </c>
      <c r="W345" s="78" t="s">
        <v>434</v>
      </c>
      <c r="X345" s="77" t="s">
        <v>1903</v>
      </c>
      <c r="Y345" s="77" t="s">
        <v>309</v>
      </c>
      <c r="Z345" s="77" t="s">
        <v>146</v>
      </c>
      <c r="AA345" s="77" t="s">
        <v>1902</v>
      </c>
      <c r="AB345" s="77" t="s">
        <v>146</v>
      </c>
      <c r="AC345" s="78"/>
      <c r="AD345" s="77" t="s">
        <v>121</v>
      </c>
      <c r="AE345" s="77" t="s">
        <v>904</v>
      </c>
      <c r="AF345" s="77" t="s">
        <v>905</v>
      </c>
      <c r="AG345" s="77" t="s">
        <v>96</v>
      </c>
      <c r="AH345" s="79" t="str">
        <f t="shared" si="28"/>
        <v>Jl. Magersari 55-2/4-Kedawung Kulon-Grati-Pasuruan</v>
      </c>
      <c r="AI345" s="65"/>
    </row>
    <row r="346" spans="1:35" s="13" customFormat="1" ht="15" customHeight="1" x14ac:dyDescent="0.2">
      <c r="A346" s="66">
        <f t="shared" si="29"/>
        <v>340</v>
      </c>
      <c r="B346" s="67" t="s">
        <v>1904</v>
      </c>
      <c r="C346" s="68" t="s">
        <v>1905</v>
      </c>
      <c r="D346" s="51">
        <v>6</v>
      </c>
      <c r="E346" s="51">
        <v>3</v>
      </c>
      <c r="F346" s="51">
        <v>4</v>
      </c>
      <c r="G346" s="51">
        <v>1</v>
      </c>
      <c r="H346" s="51">
        <v>2</v>
      </c>
      <c r="I346" s="52" t="s">
        <v>152</v>
      </c>
      <c r="J346" s="69">
        <v>36725</v>
      </c>
      <c r="K346" s="70" t="s">
        <v>82</v>
      </c>
      <c r="L346" s="71" t="s">
        <v>299</v>
      </c>
      <c r="M346" s="71">
        <v>3</v>
      </c>
      <c r="N346" s="72" t="s">
        <v>116</v>
      </c>
      <c r="O346" s="73" t="s">
        <v>140</v>
      </c>
      <c r="P346" s="74">
        <f t="shared" ca="1" si="25"/>
        <v>15</v>
      </c>
      <c r="Q346" s="75">
        <f t="shared" ca="1" si="26"/>
        <v>5</v>
      </c>
      <c r="R346" s="74">
        <f t="shared" ca="1" si="27"/>
        <v>35</v>
      </c>
      <c r="S346" s="76">
        <v>29434</v>
      </c>
      <c r="T346" s="77" t="s">
        <v>146</v>
      </c>
      <c r="U346" s="76" t="s">
        <v>1906</v>
      </c>
      <c r="V346" s="77" t="s">
        <v>1907</v>
      </c>
      <c r="W346" s="78" t="s">
        <v>723</v>
      </c>
      <c r="X346" s="77" t="s">
        <v>1908</v>
      </c>
      <c r="Y346" s="77" t="s">
        <v>923</v>
      </c>
      <c r="Z346" s="77" t="s">
        <v>146</v>
      </c>
      <c r="AA346" s="77"/>
      <c r="AB346" s="77" t="s">
        <v>91</v>
      </c>
      <c r="AC346" s="78"/>
      <c r="AD346" s="77" t="s">
        <v>121</v>
      </c>
      <c r="AE346" s="77" t="s">
        <v>585</v>
      </c>
      <c r="AF346" s="77" t="s">
        <v>393</v>
      </c>
      <c r="AG346" s="77" t="s">
        <v>96</v>
      </c>
      <c r="AH346" s="79" t="str">
        <f t="shared" si="28"/>
        <v>Jl. Putra Bangsa-4/2-Pukul-Kraton-Pasuruan</v>
      </c>
      <c r="AI346" s="65"/>
    </row>
    <row r="347" spans="1:35" s="13" customFormat="1" ht="15" customHeight="1" x14ac:dyDescent="0.2">
      <c r="A347" s="66">
        <f t="shared" si="29"/>
        <v>341</v>
      </c>
      <c r="B347" s="67" t="s">
        <v>1909</v>
      </c>
      <c r="C347" s="68" t="s">
        <v>1910</v>
      </c>
      <c r="D347" s="51">
        <v>6</v>
      </c>
      <c r="E347" s="51">
        <v>3</v>
      </c>
      <c r="F347" s="51">
        <v>4</v>
      </c>
      <c r="G347" s="51">
        <v>7</v>
      </c>
      <c r="H347" s="51">
        <v>2</v>
      </c>
      <c r="I347" s="52" t="s">
        <v>152</v>
      </c>
      <c r="J347" s="69">
        <v>36725</v>
      </c>
      <c r="K347" s="70" t="s">
        <v>82</v>
      </c>
      <c r="L347" s="71" t="s">
        <v>299</v>
      </c>
      <c r="M347" s="71">
        <v>3</v>
      </c>
      <c r="N347" s="72" t="s">
        <v>84</v>
      </c>
      <c r="O347" s="73" t="s">
        <v>153</v>
      </c>
      <c r="P347" s="74">
        <f t="shared" ca="1" si="25"/>
        <v>15</v>
      </c>
      <c r="Q347" s="75">
        <f t="shared" ca="1" si="26"/>
        <v>5</v>
      </c>
      <c r="R347" s="74">
        <f t="shared" ca="1" si="27"/>
        <v>34</v>
      </c>
      <c r="S347" s="76">
        <v>29971</v>
      </c>
      <c r="T347" s="77" t="s">
        <v>146</v>
      </c>
      <c r="U347" s="76" t="s">
        <v>1911</v>
      </c>
      <c r="V347" s="77" t="s">
        <v>1912</v>
      </c>
      <c r="W347" s="78" t="s">
        <v>274</v>
      </c>
      <c r="X347" s="77" t="s">
        <v>509</v>
      </c>
      <c r="Y347" s="77" t="s">
        <v>510</v>
      </c>
      <c r="Z347" s="77" t="s">
        <v>146</v>
      </c>
      <c r="AA347" s="77"/>
      <c r="AB347" s="77" t="s">
        <v>91</v>
      </c>
      <c r="AC347" s="78"/>
      <c r="AD347" s="77" t="s">
        <v>121</v>
      </c>
      <c r="AE347" s="77" t="s">
        <v>436</v>
      </c>
      <c r="AF347" s="77" t="s">
        <v>149</v>
      </c>
      <c r="AG347" s="77" t="s">
        <v>96</v>
      </c>
      <c r="AH347" s="79" t="str">
        <f t="shared" si="28"/>
        <v>Jl. Magersari 7-1/6-Pleret-Pohjentrek-Pasuruan</v>
      </c>
      <c r="AI347" s="65"/>
    </row>
    <row r="348" spans="1:35" s="13" customFormat="1" ht="15" customHeight="1" x14ac:dyDescent="0.2">
      <c r="A348" s="66">
        <f t="shared" si="29"/>
        <v>342</v>
      </c>
      <c r="B348" s="67" t="s">
        <v>1913</v>
      </c>
      <c r="C348" s="68" t="s">
        <v>1914</v>
      </c>
      <c r="D348" s="51">
        <v>6</v>
      </c>
      <c r="E348" s="51">
        <v>6</v>
      </c>
      <c r="F348" s="51">
        <v>1</v>
      </c>
      <c r="G348" s="51">
        <v>2</v>
      </c>
      <c r="H348" s="51">
        <v>5</v>
      </c>
      <c r="I348" s="52" t="s">
        <v>99</v>
      </c>
      <c r="J348" s="69">
        <v>36725</v>
      </c>
      <c r="K348" s="70" t="s">
        <v>82</v>
      </c>
      <c r="L348" s="71" t="s">
        <v>299</v>
      </c>
      <c r="M348" s="71">
        <v>3</v>
      </c>
      <c r="N348" s="72" t="s">
        <v>84</v>
      </c>
      <c r="O348" s="73" t="s">
        <v>153</v>
      </c>
      <c r="P348" s="74">
        <f t="shared" ca="1" si="25"/>
        <v>15</v>
      </c>
      <c r="Q348" s="75">
        <f t="shared" ca="1" si="26"/>
        <v>5</v>
      </c>
      <c r="R348" s="74">
        <f t="shared" ca="1" si="27"/>
        <v>35</v>
      </c>
      <c r="S348" s="76">
        <v>29686</v>
      </c>
      <c r="T348" s="77" t="s">
        <v>1915</v>
      </c>
      <c r="U348" s="76" t="s">
        <v>1916</v>
      </c>
      <c r="V348" s="77" t="s">
        <v>1917</v>
      </c>
      <c r="W348" s="78" t="s">
        <v>264</v>
      </c>
      <c r="X348" s="77" t="s">
        <v>1918</v>
      </c>
      <c r="Y348" s="77" t="s">
        <v>498</v>
      </c>
      <c r="Z348" s="77" t="s">
        <v>146</v>
      </c>
      <c r="AA348" s="77"/>
      <c r="AB348" s="77" t="s">
        <v>91</v>
      </c>
      <c r="AC348" s="78"/>
      <c r="AD348" s="77" t="s">
        <v>121</v>
      </c>
      <c r="AE348" s="77" t="s">
        <v>1919</v>
      </c>
      <c r="AF348" s="77" t="s">
        <v>1693</v>
      </c>
      <c r="AG348" s="77" t="s">
        <v>96</v>
      </c>
      <c r="AH348" s="79" t="str">
        <f t="shared" si="28"/>
        <v>Ds. Wonokoyo-2/1-Wonokoyo-Beji-Pasuruan</v>
      </c>
      <c r="AI348" s="65"/>
    </row>
    <row r="349" spans="1:35" s="13" customFormat="1" ht="15" customHeight="1" x14ac:dyDescent="0.2">
      <c r="A349" s="66">
        <f t="shared" si="29"/>
        <v>343</v>
      </c>
      <c r="B349" s="67" t="s">
        <v>1920</v>
      </c>
      <c r="C349" s="68" t="s">
        <v>1921</v>
      </c>
      <c r="D349" s="51">
        <v>6</v>
      </c>
      <c r="E349" s="51">
        <v>3</v>
      </c>
      <c r="F349" s="51">
        <v>4</v>
      </c>
      <c r="G349" s="51">
        <v>4</v>
      </c>
      <c r="H349" s="51">
        <v>1</v>
      </c>
      <c r="I349" s="52" t="s">
        <v>152</v>
      </c>
      <c r="J349" s="69">
        <v>36725</v>
      </c>
      <c r="K349" s="70" t="s">
        <v>82</v>
      </c>
      <c r="L349" s="71" t="s">
        <v>9291</v>
      </c>
      <c r="M349" s="71">
        <v>2</v>
      </c>
      <c r="N349" s="72" t="s">
        <v>84</v>
      </c>
      <c r="O349" s="73" t="s">
        <v>101</v>
      </c>
      <c r="P349" s="74">
        <f t="shared" ca="1" si="25"/>
        <v>15</v>
      </c>
      <c r="Q349" s="75">
        <f t="shared" ca="1" si="26"/>
        <v>5</v>
      </c>
      <c r="R349" s="74">
        <f t="shared" ca="1" si="27"/>
        <v>34</v>
      </c>
      <c r="S349" s="76">
        <v>29934</v>
      </c>
      <c r="T349" s="77" t="s">
        <v>163</v>
      </c>
      <c r="U349" s="76" t="s">
        <v>1922</v>
      </c>
      <c r="V349" s="77" t="s">
        <v>1923</v>
      </c>
      <c r="W349" s="78" t="s">
        <v>1217</v>
      </c>
      <c r="X349" s="77" t="s">
        <v>1426</v>
      </c>
      <c r="Y349" s="77" t="s">
        <v>91</v>
      </c>
      <c r="Z349" s="77" t="s">
        <v>146</v>
      </c>
      <c r="AA349" s="77"/>
      <c r="AB349" s="77" t="s">
        <v>86</v>
      </c>
      <c r="AC349" s="78"/>
      <c r="AD349" s="77" t="s">
        <v>121</v>
      </c>
      <c r="AE349" s="77" t="s">
        <v>1924</v>
      </c>
      <c r="AF349" s="77" t="s">
        <v>149</v>
      </c>
      <c r="AG349" s="77" t="s">
        <v>96</v>
      </c>
      <c r="AH349" s="79" t="str">
        <f t="shared" si="28"/>
        <v>Jl. Ledok Selatan 665-4/7-Kidul dalem-Bangil-Pasuruan</v>
      </c>
      <c r="AI349" s="65"/>
    </row>
    <row r="350" spans="1:35" s="13" customFormat="1" ht="15" customHeight="1" x14ac:dyDescent="0.2">
      <c r="A350" s="66">
        <f t="shared" si="29"/>
        <v>344</v>
      </c>
      <c r="B350" s="67" t="s">
        <v>1925</v>
      </c>
      <c r="C350" s="68" t="s">
        <v>1926</v>
      </c>
      <c r="D350" s="51">
        <v>6</v>
      </c>
      <c r="E350" s="51">
        <v>2</v>
      </c>
      <c r="F350" s="51">
        <v>2</v>
      </c>
      <c r="G350" s="51">
        <v>4</v>
      </c>
      <c r="H350" s="51">
        <v>4</v>
      </c>
      <c r="I350" s="52" t="s">
        <v>181</v>
      </c>
      <c r="J350" s="69">
        <v>36725</v>
      </c>
      <c r="K350" s="70" t="s">
        <v>82</v>
      </c>
      <c r="L350" s="71" t="s">
        <v>299</v>
      </c>
      <c r="M350" s="71">
        <v>3</v>
      </c>
      <c r="N350" s="72" t="s">
        <v>84</v>
      </c>
      <c r="O350" s="73" t="s">
        <v>101</v>
      </c>
      <c r="P350" s="74">
        <f t="shared" ca="1" si="25"/>
        <v>15</v>
      </c>
      <c r="Q350" s="75">
        <f t="shared" ca="1" si="26"/>
        <v>5</v>
      </c>
      <c r="R350" s="74">
        <f t="shared" ca="1" si="27"/>
        <v>34</v>
      </c>
      <c r="S350" s="76">
        <v>29745</v>
      </c>
      <c r="T350" s="77" t="s">
        <v>146</v>
      </c>
      <c r="U350" s="76" t="s">
        <v>1927</v>
      </c>
      <c r="V350" s="77" t="s">
        <v>1928</v>
      </c>
      <c r="W350" s="78" t="s">
        <v>1929</v>
      </c>
      <c r="X350" s="77" t="s">
        <v>1930</v>
      </c>
      <c r="Y350" s="77" t="s">
        <v>775</v>
      </c>
      <c r="Z350" s="77" t="s">
        <v>146</v>
      </c>
      <c r="AA350" s="77"/>
      <c r="AB350" s="77" t="s">
        <v>91</v>
      </c>
      <c r="AC350" s="78"/>
      <c r="AD350" s="77" t="s">
        <v>121</v>
      </c>
      <c r="AE350" s="77" t="s">
        <v>324</v>
      </c>
      <c r="AF350" s="77" t="s">
        <v>385</v>
      </c>
      <c r="AG350" s="77" t="s">
        <v>96</v>
      </c>
      <c r="AH350" s="79" t="str">
        <f t="shared" si="28"/>
        <v>Jl. Sumur Waru no.-17/7-Sumberanyar-Nguling-Pasuruan</v>
      </c>
      <c r="AI350" s="65"/>
    </row>
    <row r="351" spans="1:35" s="13" customFormat="1" ht="15" customHeight="1" x14ac:dyDescent="0.2">
      <c r="A351" s="66">
        <f t="shared" si="29"/>
        <v>345</v>
      </c>
      <c r="B351" s="67" t="s">
        <v>1931</v>
      </c>
      <c r="C351" s="68" t="s">
        <v>1932</v>
      </c>
      <c r="D351" s="51">
        <v>6</v>
      </c>
      <c r="E351" s="51">
        <v>2</v>
      </c>
      <c r="F351" s="51">
        <v>2</v>
      </c>
      <c r="G351" s="51">
        <v>4</v>
      </c>
      <c r="H351" s="51">
        <v>2</v>
      </c>
      <c r="I351" s="52" t="s">
        <v>181</v>
      </c>
      <c r="J351" s="69">
        <v>36725</v>
      </c>
      <c r="K351" s="70" t="s">
        <v>82</v>
      </c>
      <c r="L351" s="71" t="s">
        <v>9291</v>
      </c>
      <c r="M351" s="71">
        <v>2</v>
      </c>
      <c r="N351" s="72" t="s">
        <v>84</v>
      </c>
      <c r="O351" s="73" t="s">
        <v>153</v>
      </c>
      <c r="P351" s="74">
        <f t="shared" ca="1" si="25"/>
        <v>15</v>
      </c>
      <c r="Q351" s="75">
        <f t="shared" ca="1" si="26"/>
        <v>5</v>
      </c>
      <c r="R351" s="74">
        <f t="shared" ca="1" si="27"/>
        <v>34</v>
      </c>
      <c r="S351" s="76">
        <v>30088</v>
      </c>
      <c r="T351" s="77" t="s">
        <v>91</v>
      </c>
      <c r="U351" s="76" t="s">
        <v>1933</v>
      </c>
      <c r="V351" s="77" t="s">
        <v>1934</v>
      </c>
      <c r="W351" s="78" t="s">
        <v>1217</v>
      </c>
      <c r="X351" s="77" t="s">
        <v>464</v>
      </c>
      <c r="Y351" s="77" t="s">
        <v>91</v>
      </c>
      <c r="Z351" s="77" t="s">
        <v>146</v>
      </c>
      <c r="AA351" s="77"/>
      <c r="AB351" s="77" t="s">
        <v>91</v>
      </c>
      <c r="AC351" s="78"/>
      <c r="AD351" s="77" t="s">
        <v>121</v>
      </c>
      <c r="AE351" s="77" t="s">
        <v>365</v>
      </c>
      <c r="AF351" s="77" t="s">
        <v>149</v>
      </c>
      <c r="AG351" s="77" t="s">
        <v>96</v>
      </c>
      <c r="AH351" s="79" t="str">
        <f t="shared" si="28"/>
        <v>Jl. Durian 643-4/7-Kidul Dalem-Bangil-Pasuruan</v>
      </c>
      <c r="AI351" s="65"/>
    </row>
    <row r="352" spans="1:35" s="13" customFormat="1" ht="15" customHeight="1" x14ac:dyDescent="0.2">
      <c r="A352" s="66">
        <f t="shared" si="29"/>
        <v>346</v>
      </c>
      <c r="B352" s="67" t="s">
        <v>1935</v>
      </c>
      <c r="C352" s="68" t="s">
        <v>1936</v>
      </c>
      <c r="D352" s="51">
        <v>6</v>
      </c>
      <c r="E352" s="51">
        <v>3</v>
      </c>
      <c r="F352" s="51">
        <v>3</v>
      </c>
      <c r="G352" s="51">
        <v>2</v>
      </c>
      <c r="H352" s="51">
        <v>1</v>
      </c>
      <c r="I352" s="52" t="s">
        <v>152</v>
      </c>
      <c r="J352" s="69">
        <v>36725</v>
      </c>
      <c r="K352" s="70" t="s">
        <v>82</v>
      </c>
      <c r="L352" s="71" t="s">
        <v>299</v>
      </c>
      <c r="M352" s="71">
        <v>3</v>
      </c>
      <c r="N352" s="72" t="s">
        <v>84</v>
      </c>
      <c r="O352" s="73" t="s">
        <v>153</v>
      </c>
      <c r="P352" s="74">
        <f t="shared" ca="1" si="25"/>
        <v>15</v>
      </c>
      <c r="Q352" s="75">
        <f t="shared" ca="1" si="26"/>
        <v>5</v>
      </c>
      <c r="R352" s="74">
        <f t="shared" ca="1" si="27"/>
        <v>36</v>
      </c>
      <c r="S352" s="76">
        <v>29317</v>
      </c>
      <c r="T352" s="77" t="s">
        <v>146</v>
      </c>
      <c r="U352" s="76" t="s">
        <v>1937</v>
      </c>
      <c r="V352" s="77" t="s">
        <v>208</v>
      </c>
      <c r="W352" s="78" t="s">
        <v>209</v>
      </c>
      <c r="X352" s="77" t="s">
        <v>210</v>
      </c>
      <c r="Y352" s="77" t="s">
        <v>91</v>
      </c>
      <c r="Z352" s="77" t="s">
        <v>146</v>
      </c>
      <c r="AA352" s="77"/>
      <c r="AB352" s="77" t="s">
        <v>91</v>
      </c>
      <c r="AC352" s="78"/>
      <c r="AD352" s="77" t="s">
        <v>121</v>
      </c>
      <c r="AE352" s="77" t="s">
        <v>1938</v>
      </c>
      <c r="AF352" s="77" t="s">
        <v>1939</v>
      </c>
      <c r="AG352" s="77" t="s">
        <v>96</v>
      </c>
      <c r="AH352" s="79" t="str">
        <f t="shared" si="28"/>
        <v>Jl. Bader 228-1/3-Kalirejo-Bangil-Pasuruan</v>
      </c>
      <c r="AI352" s="65"/>
    </row>
    <row r="353" spans="1:35" s="13" customFormat="1" ht="15" customHeight="1" x14ac:dyDescent="0.2">
      <c r="A353" s="66">
        <f t="shared" si="29"/>
        <v>347</v>
      </c>
      <c r="B353" s="67" t="s">
        <v>1940</v>
      </c>
      <c r="C353" s="68" t="s">
        <v>1941</v>
      </c>
      <c r="D353" s="51">
        <v>6</v>
      </c>
      <c r="E353" s="51">
        <v>2</v>
      </c>
      <c r="F353" s="51">
        <v>2</v>
      </c>
      <c r="G353" s="51">
        <v>2</v>
      </c>
      <c r="H353" s="51">
        <v>4</v>
      </c>
      <c r="I353" s="52" t="s">
        <v>181</v>
      </c>
      <c r="J353" s="69">
        <v>36725</v>
      </c>
      <c r="K353" s="70" t="s">
        <v>82</v>
      </c>
      <c r="L353" s="71" t="s">
        <v>9291</v>
      </c>
      <c r="M353" s="71">
        <v>2</v>
      </c>
      <c r="N353" s="72" t="s">
        <v>116</v>
      </c>
      <c r="O353" s="73" t="s">
        <v>101</v>
      </c>
      <c r="P353" s="74">
        <f t="shared" ca="1" si="25"/>
        <v>15</v>
      </c>
      <c r="Q353" s="75">
        <f t="shared" ca="1" si="26"/>
        <v>5</v>
      </c>
      <c r="R353" s="74">
        <f t="shared" ca="1" si="27"/>
        <v>34</v>
      </c>
      <c r="S353" s="76">
        <v>29882</v>
      </c>
      <c r="T353" s="77" t="s">
        <v>146</v>
      </c>
      <c r="U353" s="76" t="s">
        <v>1942</v>
      </c>
      <c r="V353" s="77" t="s">
        <v>308</v>
      </c>
      <c r="W353" s="82" t="s">
        <v>370</v>
      </c>
      <c r="X353" s="77" t="s">
        <v>1943</v>
      </c>
      <c r="Y353" s="77" t="s">
        <v>309</v>
      </c>
      <c r="Z353" s="77" t="s">
        <v>146</v>
      </c>
      <c r="AA353" s="77" t="s">
        <v>308</v>
      </c>
      <c r="AB353" s="77" t="s">
        <v>146</v>
      </c>
      <c r="AC353" s="78"/>
      <c r="AD353" s="77" t="s">
        <v>121</v>
      </c>
      <c r="AE353" s="77" t="s">
        <v>640</v>
      </c>
      <c r="AF353" s="77" t="s">
        <v>393</v>
      </c>
      <c r="AG353" s="77" t="s">
        <v>96</v>
      </c>
      <c r="AH353" s="79" t="str">
        <f t="shared" si="28"/>
        <v>Ds. Cukurgondang-1/5-Cukur gondang-Grati-Pasuruan</v>
      </c>
      <c r="AI353" s="65"/>
    </row>
    <row r="354" spans="1:35" s="13" customFormat="1" ht="15" customHeight="1" x14ac:dyDescent="0.2">
      <c r="A354" s="66">
        <f t="shared" si="29"/>
        <v>348</v>
      </c>
      <c r="B354" s="67" t="s">
        <v>1944</v>
      </c>
      <c r="C354" s="68" t="s">
        <v>1945</v>
      </c>
      <c r="D354" s="51">
        <v>6</v>
      </c>
      <c r="E354" s="51">
        <v>3</v>
      </c>
      <c r="F354" s="51">
        <v>4</v>
      </c>
      <c r="G354" s="51">
        <v>7</v>
      </c>
      <c r="H354" s="51">
        <v>2</v>
      </c>
      <c r="I354" s="52" t="s">
        <v>152</v>
      </c>
      <c r="J354" s="69">
        <v>36725</v>
      </c>
      <c r="K354" s="70" t="s">
        <v>82</v>
      </c>
      <c r="L354" s="71" t="s">
        <v>299</v>
      </c>
      <c r="M354" s="71">
        <v>3</v>
      </c>
      <c r="N354" s="72" t="s">
        <v>116</v>
      </c>
      <c r="O354" s="73" t="s">
        <v>206</v>
      </c>
      <c r="P354" s="74">
        <f t="shared" ca="1" si="25"/>
        <v>15</v>
      </c>
      <c r="Q354" s="75">
        <f t="shared" ca="1" si="26"/>
        <v>5</v>
      </c>
      <c r="R354" s="74">
        <f t="shared" ca="1" si="27"/>
        <v>38</v>
      </c>
      <c r="S354" s="76">
        <v>28605</v>
      </c>
      <c r="T354" s="77" t="s">
        <v>146</v>
      </c>
      <c r="U354" s="76" t="s">
        <v>1946</v>
      </c>
      <c r="V354" s="77" t="s">
        <v>1947</v>
      </c>
      <c r="W354" s="78" t="s">
        <v>156</v>
      </c>
      <c r="X354" s="77" t="s">
        <v>1948</v>
      </c>
      <c r="Y354" s="77" t="s">
        <v>146</v>
      </c>
      <c r="Z354" s="77" t="s">
        <v>146</v>
      </c>
      <c r="AA354" s="77"/>
      <c r="AB354" s="77" t="s">
        <v>91</v>
      </c>
      <c r="AC354" s="78" t="s">
        <v>1949</v>
      </c>
      <c r="AD354" s="77" t="s">
        <v>121</v>
      </c>
      <c r="AE354" s="77" t="s">
        <v>1950</v>
      </c>
      <c r="AF354" s="77" t="s">
        <v>418</v>
      </c>
      <c r="AG354" s="77" t="s">
        <v>96</v>
      </c>
      <c r="AH354" s="79" t="str">
        <f t="shared" si="28"/>
        <v>Jl. Raya Tlogosari 20-4/3-Tosari-Pasuruan-Pasuruan</v>
      </c>
      <c r="AI354" s="65"/>
    </row>
    <row r="355" spans="1:35" s="13" customFormat="1" ht="15" customHeight="1" x14ac:dyDescent="0.2">
      <c r="A355" s="66">
        <f t="shared" si="29"/>
        <v>349</v>
      </c>
      <c r="B355" s="67" t="s">
        <v>1951</v>
      </c>
      <c r="C355" s="68" t="s">
        <v>1952</v>
      </c>
      <c r="D355" s="51">
        <v>6</v>
      </c>
      <c r="E355" s="51">
        <v>4</v>
      </c>
      <c r="F355" s="51">
        <v>2</v>
      </c>
      <c r="G355" s="51">
        <v>6</v>
      </c>
      <c r="H355" s="51">
        <v>2</v>
      </c>
      <c r="I355" s="52" t="s">
        <v>213</v>
      </c>
      <c r="J355" s="69">
        <v>36745</v>
      </c>
      <c r="K355" s="70" t="s">
        <v>82</v>
      </c>
      <c r="L355" s="71" t="s">
        <v>299</v>
      </c>
      <c r="M355" s="71">
        <v>3</v>
      </c>
      <c r="N355" s="72" t="s">
        <v>84</v>
      </c>
      <c r="O355" s="73" t="s">
        <v>101</v>
      </c>
      <c r="P355" s="74">
        <f t="shared" ca="1" si="25"/>
        <v>15</v>
      </c>
      <c r="Q355" s="75">
        <f t="shared" ca="1" si="26"/>
        <v>4</v>
      </c>
      <c r="R355" s="74">
        <f t="shared" ca="1" si="27"/>
        <v>35</v>
      </c>
      <c r="S355" s="76">
        <v>29702</v>
      </c>
      <c r="T355" s="77" t="s">
        <v>146</v>
      </c>
      <c r="U355" s="76" t="s">
        <v>1953</v>
      </c>
      <c r="V355" s="77" t="s">
        <v>1954</v>
      </c>
      <c r="W355" s="78" t="s">
        <v>227</v>
      </c>
      <c r="X355" s="77" t="s">
        <v>1955</v>
      </c>
      <c r="Y355" s="77" t="s">
        <v>353</v>
      </c>
      <c r="Z355" s="77" t="s">
        <v>146</v>
      </c>
      <c r="AA355" s="77"/>
      <c r="AB355" s="77" t="s">
        <v>91</v>
      </c>
      <c r="AC355" s="78" t="s">
        <v>1956</v>
      </c>
      <c r="AD355" s="77" t="s">
        <v>121</v>
      </c>
      <c r="AE355" s="77" t="s">
        <v>436</v>
      </c>
      <c r="AF355" s="77" t="s">
        <v>149</v>
      </c>
      <c r="AG355" s="77" t="s">
        <v>96</v>
      </c>
      <c r="AH355" s="79" t="str">
        <f t="shared" si="28"/>
        <v>Jl. Hangtuah-1/2-Ngemplak Rejo-Purworejo-Pasuruan</v>
      </c>
      <c r="AI355" s="65"/>
    </row>
    <row r="356" spans="1:35" s="13" customFormat="1" ht="15" customHeight="1" x14ac:dyDescent="0.2">
      <c r="A356" s="66">
        <f t="shared" si="29"/>
        <v>350</v>
      </c>
      <c r="B356" s="67" t="s">
        <v>1957</v>
      </c>
      <c r="C356" s="68" t="s">
        <v>1958</v>
      </c>
      <c r="D356" s="51">
        <v>6</v>
      </c>
      <c r="E356" s="51">
        <v>4</v>
      </c>
      <c r="F356" s="51">
        <v>4</v>
      </c>
      <c r="G356" s="51">
        <v>4</v>
      </c>
      <c r="H356" s="51">
        <v>2</v>
      </c>
      <c r="I356" s="52" t="s">
        <v>213</v>
      </c>
      <c r="J356" s="69">
        <v>36745</v>
      </c>
      <c r="K356" s="70" t="s">
        <v>82</v>
      </c>
      <c r="L356" s="71" t="s">
        <v>9291</v>
      </c>
      <c r="M356" s="71">
        <v>2</v>
      </c>
      <c r="N356" s="72" t="s">
        <v>84</v>
      </c>
      <c r="O356" s="81" t="s">
        <v>153</v>
      </c>
      <c r="P356" s="74">
        <f t="shared" ca="1" si="25"/>
        <v>15</v>
      </c>
      <c r="Q356" s="75">
        <f t="shared" ca="1" si="26"/>
        <v>4</v>
      </c>
      <c r="R356" s="74">
        <f t="shared" ca="1" si="27"/>
        <v>35</v>
      </c>
      <c r="S356" s="76">
        <v>29545</v>
      </c>
      <c r="T356" s="77" t="s">
        <v>146</v>
      </c>
      <c r="U356" s="76" t="s">
        <v>1959</v>
      </c>
      <c r="V356" s="77" t="s">
        <v>1960</v>
      </c>
      <c r="W356" s="78" t="s">
        <v>1217</v>
      </c>
      <c r="X356" s="77" t="s">
        <v>464</v>
      </c>
      <c r="Y356" s="77" t="s">
        <v>91</v>
      </c>
      <c r="Z356" s="77" t="s">
        <v>146</v>
      </c>
      <c r="AA356" s="77"/>
      <c r="AB356" s="77" t="s">
        <v>91</v>
      </c>
      <c r="AC356" s="78" t="s">
        <v>1961</v>
      </c>
      <c r="AD356" s="77" t="s">
        <v>121</v>
      </c>
      <c r="AE356" s="77" t="s">
        <v>195</v>
      </c>
      <c r="AF356" s="77" t="s">
        <v>393</v>
      </c>
      <c r="AG356" s="77" t="s">
        <v>96</v>
      </c>
      <c r="AH356" s="79" t="str">
        <f t="shared" si="28"/>
        <v>Jl. Durian-4/7-Kidul Dalem-Bangil-Pasuruan</v>
      </c>
      <c r="AI356" s="65"/>
    </row>
    <row r="357" spans="1:35" s="13" customFormat="1" ht="15" customHeight="1" x14ac:dyDescent="0.2">
      <c r="A357" s="66">
        <f t="shared" si="29"/>
        <v>351</v>
      </c>
      <c r="B357" s="67" t="s">
        <v>1962</v>
      </c>
      <c r="C357" s="68" t="s">
        <v>1963</v>
      </c>
      <c r="D357" s="51">
        <v>6</v>
      </c>
      <c r="E357" s="51">
        <v>4</v>
      </c>
      <c r="F357" s="51">
        <v>4</v>
      </c>
      <c r="G357" s="51">
        <v>4</v>
      </c>
      <c r="H357" s="51">
        <v>2</v>
      </c>
      <c r="I357" s="52" t="s">
        <v>213</v>
      </c>
      <c r="J357" s="69">
        <v>36745</v>
      </c>
      <c r="K357" s="70" t="s">
        <v>82</v>
      </c>
      <c r="L357" s="71" t="s">
        <v>9291</v>
      </c>
      <c r="M357" s="71">
        <v>2</v>
      </c>
      <c r="N357" s="72" t="s">
        <v>84</v>
      </c>
      <c r="O357" s="73" t="s">
        <v>101</v>
      </c>
      <c r="P357" s="74">
        <f t="shared" ca="1" si="25"/>
        <v>15</v>
      </c>
      <c r="Q357" s="75">
        <f t="shared" ca="1" si="26"/>
        <v>4</v>
      </c>
      <c r="R357" s="74">
        <f t="shared" ca="1" si="27"/>
        <v>34</v>
      </c>
      <c r="S357" s="76">
        <v>29776</v>
      </c>
      <c r="T357" s="77" t="s">
        <v>146</v>
      </c>
      <c r="U357" s="76" t="s">
        <v>1964</v>
      </c>
      <c r="V357" s="77" t="s">
        <v>1965</v>
      </c>
      <c r="W357" s="78" t="s">
        <v>156</v>
      </c>
      <c r="X357" s="77" t="s">
        <v>1966</v>
      </c>
      <c r="Y357" s="77" t="s">
        <v>391</v>
      </c>
      <c r="Z357" s="77" t="s">
        <v>146</v>
      </c>
      <c r="AA357" s="77"/>
      <c r="AB357" s="77" t="s">
        <v>91</v>
      </c>
      <c r="AC357" s="78"/>
      <c r="AD357" s="77" t="s">
        <v>121</v>
      </c>
      <c r="AE357" s="77" t="s">
        <v>470</v>
      </c>
      <c r="AF357" s="77" t="s">
        <v>393</v>
      </c>
      <c r="AG357" s="77" t="s">
        <v>96</v>
      </c>
      <c r="AH357" s="79" t="str">
        <f t="shared" si="28"/>
        <v>Jl. Gatot Subroto 26-4/3-Krapyak-Gading Rejo-Pasuruan</v>
      </c>
      <c r="AI357" s="65"/>
    </row>
    <row r="358" spans="1:35" s="13" customFormat="1" ht="15" customHeight="1" x14ac:dyDescent="0.2">
      <c r="A358" s="66">
        <f t="shared" si="29"/>
        <v>352</v>
      </c>
      <c r="B358" s="67" t="s">
        <v>1967</v>
      </c>
      <c r="C358" s="68" t="s">
        <v>1968</v>
      </c>
      <c r="D358" s="51">
        <v>6</v>
      </c>
      <c r="E358" s="51">
        <v>2</v>
      </c>
      <c r="F358" s="51">
        <v>2</v>
      </c>
      <c r="G358" s="51">
        <v>4</v>
      </c>
      <c r="H358" s="51">
        <v>2</v>
      </c>
      <c r="I358" s="52" t="s">
        <v>181</v>
      </c>
      <c r="J358" s="69">
        <v>36745</v>
      </c>
      <c r="K358" s="70" t="s">
        <v>82</v>
      </c>
      <c r="L358" s="71" t="s">
        <v>299</v>
      </c>
      <c r="M358" s="71">
        <v>3</v>
      </c>
      <c r="N358" s="72" t="s">
        <v>84</v>
      </c>
      <c r="O358" s="73" t="s">
        <v>153</v>
      </c>
      <c r="P358" s="74">
        <f t="shared" ca="1" si="25"/>
        <v>15</v>
      </c>
      <c r="Q358" s="75">
        <f t="shared" ca="1" si="26"/>
        <v>4</v>
      </c>
      <c r="R358" s="74">
        <f t="shared" ca="1" si="27"/>
        <v>34</v>
      </c>
      <c r="S358" s="76">
        <v>29803</v>
      </c>
      <c r="T358" s="77" t="s">
        <v>146</v>
      </c>
      <c r="U358" s="76" t="s">
        <v>1969</v>
      </c>
      <c r="V358" s="77" t="s">
        <v>1970</v>
      </c>
      <c r="W358" s="78" t="s">
        <v>434</v>
      </c>
      <c r="X358" s="77" t="s">
        <v>364</v>
      </c>
      <c r="Y358" s="77" t="s">
        <v>276</v>
      </c>
      <c r="Z358" s="77" t="s">
        <v>146</v>
      </c>
      <c r="AA358" s="77"/>
      <c r="AB358" s="77" t="s">
        <v>91</v>
      </c>
      <c r="AC358" s="78"/>
      <c r="AD358" s="77" t="s">
        <v>121</v>
      </c>
      <c r="AE358" s="77" t="s">
        <v>277</v>
      </c>
      <c r="AF358" s="77" t="s">
        <v>406</v>
      </c>
      <c r="AG358" s="77" t="s">
        <v>96</v>
      </c>
      <c r="AH358" s="79" t="str">
        <f t="shared" si="28"/>
        <v>Ds. Ketimang Barat-2/4-Pekoren-Rembang-Pasuruan</v>
      </c>
      <c r="AI358" s="65"/>
    </row>
    <row r="359" spans="1:35" s="13" customFormat="1" ht="15" customHeight="1" x14ac:dyDescent="0.2">
      <c r="A359" s="66">
        <f t="shared" si="29"/>
        <v>353</v>
      </c>
      <c r="B359" s="67" t="s">
        <v>1971</v>
      </c>
      <c r="C359" s="68" t="s">
        <v>1972</v>
      </c>
      <c r="D359" s="51">
        <v>6</v>
      </c>
      <c r="E359" s="51">
        <v>3</v>
      </c>
      <c r="F359" s="51">
        <v>3</v>
      </c>
      <c r="G359" s="51">
        <v>1</v>
      </c>
      <c r="H359" s="51">
        <v>4</v>
      </c>
      <c r="I359" s="52" t="s">
        <v>152</v>
      </c>
      <c r="J359" s="69">
        <v>36745</v>
      </c>
      <c r="K359" s="70" t="s">
        <v>82</v>
      </c>
      <c r="L359" s="71" t="s">
        <v>299</v>
      </c>
      <c r="M359" s="71">
        <v>3</v>
      </c>
      <c r="N359" s="72" t="s">
        <v>116</v>
      </c>
      <c r="O359" s="73" t="s">
        <v>140</v>
      </c>
      <c r="P359" s="74">
        <f t="shared" ca="1" si="25"/>
        <v>15</v>
      </c>
      <c r="Q359" s="75">
        <f t="shared" ca="1" si="26"/>
        <v>4</v>
      </c>
      <c r="R359" s="74">
        <f t="shared" ca="1" si="27"/>
        <v>34</v>
      </c>
      <c r="S359" s="76">
        <v>29830</v>
      </c>
      <c r="T359" s="77" t="s">
        <v>146</v>
      </c>
      <c r="U359" s="76" t="s">
        <v>1973</v>
      </c>
      <c r="V359" s="77" t="s">
        <v>1974</v>
      </c>
      <c r="W359" s="78" t="s">
        <v>119</v>
      </c>
      <c r="X359" s="77" t="s">
        <v>379</v>
      </c>
      <c r="Y359" s="77" t="s">
        <v>91</v>
      </c>
      <c r="Z359" s="77" t="s">
        <v>146</v>
      </c>
      <c r="AA359" s="77" t="s">
        <v>1974</v>
      </c>
      <c r="AB359" s="77" t="s">
        <v>91</v>
      </c>
      <c r="AC359" s="78"/>
      <c r="AD359" s="77" t="s">
        <v>121</v>
      </c>
      <c r="AE359" s="77" t="s">
        <v>1975</v>
      </c>
      <c r="AF359" s="77" t="s">
        <v>525</v>
      </c>
      <c r="AG359" s="77" t="s">
        <v>96</v>
      </c>
      <c r="AH359" s="79" t="str">
        <f t="shared" si="28"/>
        <v>Jl. Kolursari 23-2/2-Kolursari-Bangil-Pasuruan</v>
      </c>
      <c r="AI359" s="65"/>
    </row>
    <row r="360" spans="1:35" s="13" customFormat="1" ht="15" customHeight="1" x14ac:dyDescent="0.2">
      <c r="A360" s="66">
        <f t="shared" si="29"/>
        <v>354</v>
      </c>
      <c r="B360" s="67" t="s">
        <v>1976</v>
      </c>
      <c r="C360" s="68" t="s">
        <v>1977</v>
      </c>
      <c r="D360" s="51">
        <v>4</v>
      </c>
      <c r="E360" s="51">
        <v>3</v>
      </c>
      <c r="F360" s="51">
        <v>1</v>
      </c>
      <c r="G360" s="51">
        <v>1</v>
      </c>
      <c r="H360" s="51">
        <v>5</v>
      </c>
      <c r="I360" s="52" t="s">
        <v>114</v>
      </c>
      <c r="J360" s="69">
        <v>36745</v>
      </c>
      <c r="K360" s="70" t="s">
        <v>82</v>
      </c>
      <c r="L360" s="71" t="s">
        <v>299</v>
      </c>
      <c r="M360" s="71">
        <v>3</v>
      </c>
      <c r="N360" s="72" t="s">
        <v>116</v>
      </c>
      <c r="O360" s="73" t="s">
        <v>140</v>
      </c>
      <c r="P360" s="74">
        <f t="shared" ca="1" si="25"/>
        <v>15</v>
      </c>
      <c r="Q360" s="75">
        <f t="shared" ca="1" si="26"/>
        <v>4</v>
      </c>
      <c r="R360" s="74">
        <f t="shared" ca="1" si="27"/>
        <v>39</v>
      </c>
      <c r="S360" s="76">
        <v>28186</v>
      </c>
      <c r="T360" s="77" t="s">
        <v>90</v>
      </c>
      <c r="U360" s="76" t="s">
        <v>1978</v>
      </c>
      <c r="V360" s="77" t="s">
        <v>1979</v>
      </c>
      <c r="W360" s="78" t="s">
        <v>144</v>
      </c>
      <c r="X360" s="77" t="s">
        <v>1980</v>
      </c>
      <c r="Y360" s="77" t="s">
        <v>276</v>
      </c>
      <c r="Z360" s="77" t="s">
        <v>146</v>
      </c>
      <c r="AA360" s="77"/>
      <c r="AB360" s="77" t="s">
        <v>91</v>
      </c>
      <c r="AC360" s="78"/>
      <c r="AD360" s="77" t="s">
        <v>121</v>
      </c>
      <c r="AE360" s="77" t="s">
        <v>1981</v>
      </c>
      <c r="AF360" s="77" t="s">
        <v>123</v>
      </c>
      <c r="AG360" s="77" t="s">
        <v>96</v>
      </c>
      <c r="AH360" s="79" t="str">
        <f t="shared" si="28"/>
        <v>Jl. Raci Sekolahan-2/3-Raci-Rembang-Pasuruan</v>
      </c>
      <c r="AI360" s="65"/>
    </row>
    <row r="361" spans="1:35" s="13" customFormat="1" ht="15" customHeight="1" x14ac:dyDescent="0.2">
      <c r="A361" s="66">
        <f t="shared" si="29"/>
        <v>355</v>
      </c>
      <c r="B361" s="67" t="s">
        <v>1982</v>
      </c>
      <c r="C361" s="68" t="s">
        <v>1983</v>
      </c>
      <c r="D361" s="51">
        <v>4</v>
      </c>
      <c r="E361" s="51">
        <v>3</v>
      </c>
      <c r="F361" s="51">
        <v>1</v>
      </c>
      <c r="G361" s="51">
        <v>1</v>
      </c>
      <c r="H361" s="51">
        <v>5</v>
      </c>
      <c r="I361" s="52" t="s">
        <v>114</v>
      </c>
      <c r="J361" s="69">
        <v>36745</v>
      </c>
      <c r="K361" s="70" t="s">
        <v>82</v>
      </c>
      <c r="L361" s="71" t="s">
        <v>299</v>
      </c>
      <c r="M361" s="71">
        <v>3</v>
      </c>
      <c r="N361" s="72" t="s">
        <v>116</v>
      </c>
      <c r="O361" s="73" t="s">
        <v>140</v>
      </c>
      <c r="P361" s="74">
        <f t="shared" ca="1" si="25"/>
        <v>15</v>
      </c>
      <c r="Q361" s="75">
        <f t="shared" ca="1" si="26"/>
        <v>4</v>
      </c>
      <c r="R361" s="74">
        <f t="shared" ca="1" si="27"/>
        <v>34</v>
      </c>
      <c r="S361" s="76">
        <v>29832</v>
      </c>
      <c r="T361" s="77" t="s">
        <v>90</v>
      </c>
      <c r="U361" s="76" t="s">
        <v>1984</v>
      </c>
      <c r="V361" s="77" t="s">
        <v>1985</v>
      </c>
      <c r="W361" s="78" t="s">
        <v>144</v>
      </c>
      <c r="X361" s="77" t="s">
        <v>1980</v>
      </c>
      <c r="Y361" s="77" t="s">
        <v>276</v>
      </c>
      <c r="Z361" s="77" t="s">
        <v>146</v>
      </c>
      <c r="AA361" s="77"/>
      <c r="AB361" s="77" t="s">
        <v>91</v>
      </c>
      <c r="AC361" s="78"/>
      <c r="AD361" s="77" t="s">
        <v>121</v>
      </c>
      <c r="AE361" s="77" t="s">
        <v>1986</v>
      </c>
      <c r="AF361" s="77" t="s">
        <v>525</v>
      </c>
      <c r="AG361" s="77" t="s">
        <v>96</v>
      </c>
      <c r="AH361" s="79" t="str">
        <f t="shared" si="28"/>
        <v>Jl. Raya Raci-2/3-Raci-Rembang-Pasuruan</v>
      </c>
      <c r="AI361" s="65"/>
    </row>
    <row r="362" spans="1:35" s="13" customFormat="1" ht="15" customHeight="1" x14ac:dyDescent="0.2">
      <c r="A362" s="66">
        <f t="shared" si="29"/>
        <v>356</v>
      </c>
      <c r="B362" s="67" t="s">
        <v>1987</v>
      </c>
      <c r="C362" s="68" t="s">
        <v>1988</v>
      </c>
      <c r="D362" s="51">
        <v>6</v>
      </c>
      <c r="E362" s="51">
        <v>3</v>
      </c>
      <c r="F362" s="51">
        <v>3</v>
      </c>
      <c r="G362" s="51">
        <v>2</v>
      </c>
      <c r="H362" s="51">
        <v>2</v>
      </c>
      <c r="I362" s="52" t="s">
        <v>152</v>
      </c>
      <c r="J362" s="69">
        <v>36745</v>
      </c>
      <c r="K362" s="70" t="s">
        <v>82</v>
      </c>
      <c r="L362" s="71" t="s">
        <v>115</v>
      </c>
      <c r="M362" s="71">
        <v>5</v>
      </c>
      <c r="N362" s="72" t="s">
        <v>116</v>
      </c>
      <c r="O362" s="73" t="s">
        <v>140</v>
      </c>
      <c r="P362" s="74">
        <f t="shared" ca="1" si="25"/>
        <v>15</v>
      </c>
      <c r="Q362" s="75">
        <f t="shared" ca="1" si="26"/>
        <v>4</v>
      </c>
      <c r="R362" s="74">
        <f t="shared" ca="1" si="27"/>
        <v>36</v>
      </c>
      <c r="S362" s="76">
        <v>29123</v>
      </c>
      <c r="T362" s="77" t="s">
        <v>146</v>
      </c>
      <c r="U362" s="76" t="s">
        <v>1989</v>
      </c>
      <c r="V362" s="77" t="s">
        <v>779</v>
      </c>
      <c r="W362" s="78" t="s">
        <v>723</v>
      </c>
      <c r="X362" s="77" t="s">
        <v>639</v>
      </c>
      <c r="Y362" s="77" t="s">
        <v>309</v>
      </c>
      <c r="Z362" s="77" t="s">
        <v>146</v>
      </c>
      <c r="AA362" s="77" t="s">
        <v>779</v>
      </c>
      <c r="AB362" s="77" t="s">
        <v>146</v>
      </c>
      <c r="AC362" s="78"/>
      <c r="AD362" s="77" t="s">
        <v>121</v>
      </c>
      <c r="AE362" s="77" t="s">
        <v>324</v>
      </c>
      <c r="AF362" s="77" t="s">
        <v>413</v>
      </c>
      <c r="AG362" s="77" t="s">
        <v>96</v>
      </c>
      <c r="AH362" s="79" t="str">
        <f t="shared" si="28"/>
        <v>Jl. Pahlawan-4/2-Ranuklindungan-Grati-Pasuruan</v>
      </c>
      <c r="AI362" s="65"/>
    </row>
    <row r="363" spans="1:35" s="13" customFormat="1" ht="15" customHeight="1" x14ac:dyDescent="0.2">
      <c r="A363" s="66">
        <f t="shared" si="29"/>
        <v>357</v>
      </c>
      <c r="B363" s="67" t="s">
        <v>1990</v>
      </c>
      <c r="C363" s="68" t="s">
        <v>1991</v>
      </c>
      <c r="D363" s="51">
        <v>3</v>
      </c>
      <c r="E363" s="51">
        <v>2</v>
      </c>
      <c r="F363" s="51">
        <v>1</v>
      </c>
      <c r="G363" s="51">
        <v>1</v>
      </c>
      <c r="H363" s="51">
        <v>1</v>
      </c>
      <c r="I363" s="52" t="s">
        <v>81</v>
      </c>
      <c r="J363" s="69">
        <v>36759</v>
      </c>
      <c r="K363" s="70" t="s">
        <v>82</v>
      </c>
      <c r="L363" s="71" t="s">
        <v>127</v>
      </c>
      <c r="M363" s="71">
        <v>5</v>
      </c>
      <c r="N363" s="72" t="s">
        <v>116</v>
      </c>
      <c r="O363" s="73" t="s">
        <v>140</v>
      </c>
      <c r="P363" s="74">
        <f t="shared" ca="1" si="25"/>
        <v>15</v>
      </c>
      <c r="Q363" s="75">
        <f t="shared" ca="1" si="26"/>
        <v>4</v>
      </c>
      <c r="R363" s="74">
        <f t="shared" ca="1" si="27"/>
        <v>39</v>
      </c>
      <c r="S363" s="76">
        <v>28188</v>
      </c>
      <c r="T363" s="77" t="s">
        <v>1992</v>
      </c>
      <c r="U363" s="76" t="s">
        <v>1993</v>
      </c>
      <c r="V363" s="77" t="s">
        <v>1994</v>
      </c>
      <c r="W363" s="78" t="s">
        <v>264</v>
      </c>
      <c r="X363" s="77" t="s">
        <v>1995</v>
      </c>
      <c r="Y363" s="77" t="s">
        <v>1996</v>
      </c>
      <c r="Z363" s="77" t="s">
        <v>1997</v>
      </c>
      <c r="AA363" s="77"/>
      <c r="AB363" s="77" t="s">
        <v>146</v>
      </c>
      <c r="AC363" s="78" t="s">
        <v>1998</v>
      </c>
      <c r="AD363" s="77" t="s">
        <v>295</v>
      </c>
      <c r="AE363" s="77" t="s">
        <v>1999</v>
      </c>
      <c r="AF363" s="77" t="s">
        <v>2000</v>
      </c>
      <c r="AG363" s="77" t="s">
        <v>96</v>
      </c>
      <c r="AH363" s="79" t="str">
        <f t="shared" si="28"/>
        <v>Jl. Susuk-2/1-Susuk-Ngombol-Purwokerto</v>
      </c>
      <c r="AI363" s="65"/>
    </row>
    <row r="364" spans="1:35" s="13" customFormat="1" ht="15" customHeight="1" x14ac:dyDescent="0.2">
      <c r="A364" s="66">
        <f t="shared" si="29"/>
        <v>358</v>
      </c>
      <c r="B364" s="67" t="s">
        <v>2001</v>
      </c>
      <c r="C364" s="68" t="s">
        <v>2002</v>
      </c>
      <c r="D364" s="51">
        <v>5</v>
      </c>
      <c r="E364" s="51">
        <v>2</v>
      </c>
      <c r="F364" s="51">
        <v>1</v>
      </c>
      <c r="G364" s="51">
        <v>1</v>
      </c>
      <c r="H364" s="51">
        <v>1</v>
      </c>
      <c r="I364" s="52" t="s">
        <v>1220</v>
      </c>
      <c r="J364" s="69">
        <v>36766</v>
      </c>
      <c r="K364" s="70" t="s">
        <v>82</v>
      </c>
      <c r="L364" s="81" t="s">
        <v>289</v>
      </c>
      <c r="M364" s="71">
        <v>7</v>
      </c>
      <c r="N364" s="72" t="s">
        <v>84</v>
      </c>
      <c r="O364" s="73" t="s">
        <v>101</v>
      </c>
      <c r="P364" s="74">
        <f t="shared" ca="1" si="25"/>
        <v>15</v>
      </c>
      <c r="Q364" s="75">
        <f t="shared" ca="1" si="26"/>
        <v>4</v>
      </c>
      <c r="R364" s="74">
        <f t="shared" ca="1" si="27"/>
        <v>39</v>
      </c>
      <c r="S364" s="76">
        <v>27963</v>
      </c>
      <c r="T364" s="77" t="s">
        <v>86</v>
      </c>
      <c r="U364" s="76" t="s">
        <v>2003</v>
      </c>
      <c r="V364" s="77" t="s">
        <v>2004</v>
      </c>
      <c r="W364" s="78" t="s">
        <v>105</v>
      </c>
      <c r="X364" s="77" t="s">
        <v>2005</v>
      </c>
      <c r="Y364" s="77" t="s">
        <v>2006</v>
      </c>
      <c r="Z364" s="77" t="s">
        <v>86</v>
      </c>
      <c r="AA364" s="77"/>
      <c r="AB364" s="77" t="s">
        <v>86</v>
      </c>
      <c r="AC364" s="78" t="s">
        <v>2007</v>
      </c>
      <c r="AD364" s="77" t="s">
        <v>93</v>
      </c>
      <c r="AE364" s="77" t="s">
        <v>2008</v>
      </c>
      <c r="AF364" s="77" t="s">
        <v>2009</v>
      </c>
      <c r="AG364" s="77" t="s">
        <v>96</v>
      </c>
      <c r="AH364" s="79" t="str">
        <f t="shared" si="28"/>
        <v>Jl. Grudo I / 28-1/1-Dr.Sutomo-Tegalsari-Surabaya</v>
      </c>
      <c r="AI364" s="65"/>
    </row>
    <row r="365" spans="1:35" s="13" customFormat="1" ht="15" customHeight="1" x14ac:dyDescent="0.2">
      <c r="A365" s="66">
        <f t="shared" si="29"/>
        <v>359</v>
      </c>
      <c r="B365" s="67" t="s">
        <v>2010</v>
      </c>
      <c r="C365" s="68" t="s">
        <v>2011</v>
      </c>
      <c r="D365" s="51">
        <v>6</v>
      </c>
      <c r="E365" s="51">
        <v>3</v>
      </c>
      <c r="F365" s="51">
        <v>3</v>
      </c>
      <c r="G365" s="51">
        <v>6</v>
      </c>
      <c r="H365" s="51">
        <v>2</v>
      </c>
      <c r="I365" s="52" t="s">
        <v>152</v>
      </c>
      <c r="J365" s="69">
        <v>36774</v>
      </c>
      <c r="K365" s="70" t="s">
        <v>82</v>
      </c>
      <c r="L365" s="71" t="s">
        <v>299</v>
      </c>
      <c r="M365" s="71">
        <v>3</v>
      </c>
      <c r="N365" s="72" t="s">
        <v>116</v>
      </c>
      <c r="O365" s="73" t="s">
        <v>101</v>
      </c>
      <c r="P365" s="74">
        <f t="shared" ca="1" si="25"/>
        <v>15</v>
      </c>
      <c r="Q365" s="75">
        <f t="shared" ca="1" si="26"/>
        <v>3</v>
      </c>
      <c r="R365" s="74">
        <f t="shared" ca="1" si="27"/>
        <v>35</v>
      </c>
      <c r="S365" s="76">
        <v>29692</v>
      </c>
      <c r="T365" s="77" t="s">
        <v>146</v>
      </c>
      <c r="U365" s="76" t="s">
        <v>2012</v>
      </c>
      <c r="V365" s="77" t="s">
        <v>2013</v>
      </c>
      <c r="W365" s="78" t="s">
        <v>530</v>
      </c>
      <c r="X365" s="77" t="s">
        <v>1473</v>
      </c>
      <c r="Y365" s="77" t="s">
        <v>358</v>
      </c>
      <c r="Z365" s="77" t="s">
        <v>146</v>
      </c>
      <c r="AA365" s="77"/>
      <c r="AB365" s="77" t="s">
        <v>91</v>
      </c>
      <c r="AC365" s="78"/>
      <c r="AD365" s="77" t="s">
        <v>121</v>
      </c>
      <c r="AE365" s="77" t="s">
        <v>2014</v>
      </c>
      <c r="AF365" s="77" t="s">
        <v>552</v>
      </c>
      <c r="AG365" s="77" t="s">
        <v>96</v>
      </c>
      <c r="AH365" s="79" t="str">
        <f t="shared" si="28"/>
        <v>Jl. Cemara 113-3/3-Bugul Lor-Bugul Kidul-Pasuruan</v>
      </c>
      <c r="AI365" s="65"/>
    </row>
    <row r="366" spans="1:35" s="13" customFormat="1" ht="15" customHeight="1" x14ac:dyDescent="0.2">
      <c r="A366" s="66">
        <f t="shared" si="29"/>
        <v>360</v>
      </c>
      <c r="B366" s="67" t="s">
        <v>2015</v>
      </c>
      <c r="C366" s="68" t="s">
        <v>2016</v>
      </c>
      <c r="D366" s="51">
        <v>6</v>
      </c>
      <c r="E366" s="51">
        <v>4</v>
      </c>
      <c r="F366" s="51">
        <v>4</v>
      </c>
      <c r="G366" s="51">
        <v>1</v>
      </c>
      <c r="H366" s="51">
        <v>1</v>
      </c>
      <c r="I366" s="52" t="s">
        <v>213</v>
      </c>
      <c r="J366" s="69">
        <v>36774</v>
      </c>
      <c r="K366" s="70" t="s">
        <v>82</v>
      </c>
      <c r="L366" s="71" t="s">
        <v>299</v>
      </c>
      <c r="M366" s="71">
        <v>3</v>
      </c>
      <c r="N366" s="72" t="s">
        <v>116</v>
      </c>
      <c r="O366" s="73" t="s">
        <v>101</v>
      </c>
      <c r="P366" s="74">
        <f t="shared" ca="1" si="25"/>
        <v>15</v>
      </c>
      <c r="Q366" s="75">
        <f t="shared" ca="1" si="26"/>
        <v>3</v>
      </c>
      <c r="R366" s="74">
        <f t="shared" ca="1" si="27"/>
        <v>35</v>
      </c>
      <c r="S366" s="76">
        <v>29719</v>
      </c>
      <c r="T366" s="77" t="s">
        <v>1915</v>
      </c>
      <c r="U366" s="76" t="s">
        <v>2017</v>
      </c>
      <c r="V366" s="77" t="s">
        <v>2018</v>
      </c>
      <c r="W366" s="78" t="s">
        <v>274</v>
      </c>
      <c r="X366" s="77" t="s">
        <v>1776</v>
      </c>
      <c r="Y366" s="77" t="s">
        <v>353</v>
      </c>
      <c r="Z366" s="77" t="s">
        <v>146</v>
      </c>
      <c r="AA366" s="77"/>
      <c r="AB366" s="77" t="s">
        <v>146</v>
      </c>
      <c r="AC366" s="78"/>
      <c r="AD366" s="77" t="s">
        <v>121</v>
      </c>
      <c r="AE366" s="77" t="s">
        <v>2019</v>
      </c>
      <c r="AF366" s="77" t="s">
        <v>393</v>
      </c>
      <c r="AG366" s="77" t="s">
        <v>96</v>
      </c>
      <c r="AH366" s="79" t="str">
        <f t="shared" si="28"/>
        <v>Jl. Karang Wingko III / 33-1/6-Wirogunan-Purworejo-Pasuruan</v>
      </c>
      <c r="AI366" s="65"/>
    </row>
    <row r="367" spans="1:35" s="13" customFormat="1" ht="15" customHeight="1" x14ac:dyDescent="0.2">
      <c r="A367" s="66">
        <f t="shared" si="29"/>
        <v>361</v>
      </c>
      <c r="B367" s="67" t="s">
        <v>2020</v>
      </c>
      <c r="C367" s="68" t="s">
        <v>2021</v>
      </c>
      <c r="D367" s="51">
        <v>5</v>
      </c>
      <c r="E367" s="51">
        <v>3</v>
      </c>
      <c r="F367" s="51">
        <v>1</v>
      </c>
      <c r="G367" s="51">
        <v>1</v>
      </c>
      <c r="H367" s="51">
        <v>2</v>
      </c>
      <c r="I367" s="52" t="s">
        <v>252</v>
      </c>
      <c r="J367" s="69">
        <v>36774</v>
      </c>
      <c r="K367" s="70" t="s">
        <v>82</v>
      </c>
      <c r="L367" s="71" t="s">
        <v>299</v>
      </c>
      <c r="M367" s="71">
        <v>3</v>
      </c>
      <c r="N367" s="72" t="s">
        <v>116</v>
      </c>
      <c r="O367" s="73" t="s">
        <v>140</v>
      </c>
      <c r="P367" s="74">
        <f t="shared" ca="1" si="25"/>
        <v>15</v>
      </c>
      <c r="Q367" s="75">
        <f t="shared" ca="1" si="26"/>
        <v>3</v>
      </c>
      <c r="R367" s="74">
        <f t="shared" ca="1" si="27"/>
        <v>34</v>
      </c>
      <c r="S367" s="76">
        <v>29764</v>
      </c>
      <c r="T367" s="77" t="s">
        <v>146</v>
      </c>
      <c r="U367" s="76" t="s">
        <v>2022</v>
      </c>
      <c r="V367" s="77" t="s">
        <v>2023</v>
      </c>
      <c r="W367" s="78" t="s">
        <v>2024</v>
      </c>
      <c r="X367" s="77" t="s">
        <v>352</v>
      </c>
      <c r="Y367" s="77" t="s">
        <v>353</v>
      </c>
      <c r="Z367" s="77" t="s">
        <v>146</v>
      </c>
      <c r="AA367" s="77"/>
      <c r="AB367" s="77" t="s">
        <v>91</v>
      </c>
      <c r="AC367" s="78" t="s">
        <v>2025</v>
      </c>
      <c r="AD367" s="77" t="s">
        <v>121</v>
      </c>
      <c r="AE367" s="77" t="s">
        <v>436</v>
      </c>
      <c r="AF367" s="77" t="s">
        <v>552</v>
      </c>
      <c r="AG367" s="77" t="s">
        <v>96</v>
      </c>
      <c r="AH367" s="79" t="str">
        <f t="shared" si="28"/>
        <v>Jl. Diponegoro 22-1/11-Kebonsari-Purworejo-Pasuruan</v>
      </c>
      <c r="AI367" s="65"/>
    </row>
    <row r="368" spans="1:35" s="13" customFormat="1" ht="15" customHeight="1" x14ac:dyDescent="0.2">
      <c r="A368" s="66">
        <f t="shared" si="29"/>
        <v>362</v>
      </c>
      <c r="B368" s="67" t="s">
        <v>2026</v>
      </c>
      <c r="C368" s="68" t="s">
        <v>2027</v>
      </c>
      <c r="D368" s="51">
        <v>6</v>
      </c>
      <c r="E368" s="51">
        <v>2</v>
      </c>
      <c r="F368" s="51">
        <v>5</v>
      </c>
      <c r="G368" s="51">
        <v>3</v>
      </c>
      <c r="H368" s="51">
        <v>1</v>
      </c>
      <c r="I368" s="52" t="s">
        <v>181</v>
      </c>
      <c r="J368" s="69">
        <v>36774</v>
      </c>
      <c r="K368" s="70" t="s">
        <v>82</v>
      </c>
      <c r="L368" s="71" t="s">
        <v>299</v>
      </c>
      <c r="M368" s="71">
        <v>3</v>
      </c>
      <c r="N368" s="72" t="s">
        <v>116</v>
      </c>
      <c r="O368" s="73" t="s">
        <v>140</v>
      </c>
      <c r="P368" s="74">
        <f t="shared" ca="1" si="25"/>
        <v>15</v>
      </c>
      <c r="Q368" s="75">
        <f t="shared" ca="1" si="26"/>
        <v>3</v>
      </c>
      <c r="R368" s="74">
        <f t="shared" ca="1" si="27"/>
        <v>38</v>
      </c>
      <c r="S368" s="76">
        <v>28507</v>
      </c>
      <c r="T368" s="77" t="s">
        <v>146</v>
      </c>
      <c r="U368" s="76" t="s">
        <v>2028</v>
      </c>
      <c r="V368" s="77" t="s">
        <v>551</v>
      </c>
      <c r="W368" s="78" t="s">
        <v>2029</v>
      </c>
      <c r="X368" s="77" t="s">
        <v>2030</v>
      </c>
      <c r="Y368" s="77" t="s">
        <v>510</v>
      </c>
      <c r="Z368" s="77" t="s">
        <v>146</v>
      </c>
      <c r="AA368" s="77"/>
      <c r="AB368" s="77" t="s">
        <v>91</v>
      </c>
      <c r="AC368" s="78"/>
      <c r="AD368" s="77" t="s">
        <v>121</v>
      </c>
      <c r="AE368" s="77" t="s">
        <v>2031</v>
      </c>
      <c r="AF368" s="77" t="s">
        <v>1069</v>
      </c>
      <c r="AG368" s="77" t="s">
        <v>96</v>
      </c>
      <c r="AH368" s="79" t="str">
        <f t="shared" si="28"/>
        <v>Jl. KHA.Dahlan-8/4-Mancilan-Pohjentrek-Pasuruan</v>
      </c>
      <c r="AI368" s="65"/>
    </row>
    <row r="369" spans="1:35" s="13" customFormat="1" ht="15" customHeight="1" x14ac:dyDescent="0.2">
      <c r="A369" s="66">
        <f t="shared" si="29"/>
        <v>363</v>
      </c>
      <c r="B369" s="67" t="s">
        <v>2032</v>
      </c>
      <c r="C369" s="68" t="s">
        <v>2033</v>
      </c>
      <c r="D369" s="51">
        <v>6</v>
      </c>
      <c r="E369" s="51">
        <v>3</v>
      </c>
      <c r="F369" s="51">
        <v>4</v>
      </c>
      <c r="G369" s="51">
        <v>7</v>
      </c>
      <c r="H369" s="51">
        <v>2</v>
      </c>
      <c r="I369" s="52" t="s">
        <v>152</v>
      </c>
      <c r="J369" s="69">
        <v>36774</v>
      </c>
      <c r="K369" s="70" t="s">
        <v>82</v>
      </c>
      <c r="L369" s="71" t="s">
        <v>9291</v>
      </c>
      <c r="M369" s="71">
        <v>2</v>
      </c>
      <c r="N369" s="72" t="s">
        <v>116</v>
      </c>
      <c r="O369" s="73" t="s">
        <v>140</v>
      </c>
      <c r="P369" s="74">
        <f t="shared" ca="1" si="25"/>
        <v>15</v>
      </c>
      <c r="Q369" s="75">
        <f t="shared" ca="1" si="26"/>
        <v>3</v>
      </c>
      <c r="R369" s="74">
        <f t="shared" ca="1" si="27"/>
        <v>38</v>
      </c>
      <c r="S369" s="76">
        <v>28609</v>
      </c>
      <c r="T369" s="77" t="s">
        <v>146</v>
      </c>
      <c r="U369" s="76" t="s">
        <v>2034</v>
      </c>
      <c r="V369" s="77" t="s">
        <v>2035</v>
      </c>
      <c r="W369" s="78" t="s">
        <v>434</v>
      </c>
      <c r="X369" s="77" t="s">
        <v>2036</v>
      </c>
      <c r="Y369" s="77" t="s">
        <v>309</v>
      </c>
      <c r="Z369" s="77" t="s">
        <v>146</v>
      </c>
      <c r="AA369" s="77" t="s">
        <v>2035</v>
      </c>
      <c r="AB369" s="77" t="s">
        <v>146</v>
      </c>
      <c r="AC369" s="78"/>
      <c r="AD369" s="77" t="s">
        <v>121</v>
      </c>
      <c r="AE369" s="77" t="s">
        <v>2031</v>
      </c>
      <c r="AF369" s="77" t="s">
        <v>525</v>
      </c>
      <c r="AG369" s="77" t="s">
        <v>96</v>
      </c>
      <c r="AH369" s="79" t="str">
        <f t="shared" si="28"/>
        <v>Ds. Blandongan-2/4-Kedawung Wetan-Grati-Pasuruan</v>
      </c>
      <c r="AI369" s="65"/>
    </row>
    <row r="370" spans="1:35" s="13" customFormat="1" ht="15" customHeight="1" x14ac:dyDescent="0.2">
      <c r="A370" s="66">
        <f t="shared" si="29"/>
        <v>364</v>
      </c>
      <c r="B370" s="67" t="s">
        <v>2037</v>
      </c>
      <c r="C370" s="68" t="s">
        <v>2038</v>
      </c>
      <c r="D370" s="51">
        <v>6</v>
      </c>
      <c r="E370" s="51">
        <v>4</v>
      </c>
      <c r="F370" s="51">
        <v>2</v>
      </c>
      <c r="G370" s="51">
        <v>2</v>
      </c>
      <c r="H370" s="51">
        <v>1</v>
      </c>
      <c r="I370" s="52" t="s">
        <v>213</v>
      </c>
      <c r="J370" s="69">
        <v>36774</v>
      </c>
      <c r="K370" s="70" t="s">
        <v>82</v>
      </c>
      <c r="L370" s="71" t="s">
        <v>299</v>
      </c>
      <c r="M370" s="71">
        <v>3</v>
      </c>
      <c r="N370" s="72" t="s">
        <v>116</v>
      </c>
      <c r="O370" s="73" t="s">
        <v>140</v>
      </c>
      <c r="P370" s="74">
        <f t="shared" ca="1" si="25"/>
        <v>15</v>
      </c>
      <c r="Q370" s="75">
        <f t="shared" ca="1" si="26"/>
        <v>3</v>
      </c>
      <c r="R370" s="74">
        <f t="shared" ca="1" si="27"/>
        <v>34</v>
      </c>
      <c r="S370" s="76">
        <v>29802</v>
      </c>
      <c r="T370" s="77" t="s">
        <v>473</v>
      </c>
      <c r="U370" s="76" t="s">
        <v>2039</v>
      </c>
      <c r="V370" s="77" t="s">
        <v>2040</v>
      </c>
      <c r="W370" s="78" t="s">
        <v>156</v>
      </c>
      <c r="X370" s="80" t="s">
        <v>390</v>
      </c>
      <c r="Y370" s="77" t="s">
        <v>391</v>
      </c>
      <c r="Z370" s="77" t="s">
        <v>146</v>
      </c>
      <c r="AA370" s="77"/>
      <c r="AB370" s="77" t="s">
        <v>91</v>
      </c>
      <c r="AC370" s="78"/>
      <c r="AD370" s="77" t="s">
        <v>121</v>
      </c>
      <c r="AE370" s="77" t="s">
        <v>2041</v>
      </c>
      <c r="AF370" s="77" t="s">
        <v>393</v>
      </c>
      <c r="AG370" s="77" t="s">
        <v>96</v>
      </c>
      <c r="AH370" s="79" t="str">
        <f t="shared" si="28"/>
        <v>Jl. Hasanudin 324-4/3-Karanganyar-Gading Rejo-Pasuruan</v>
      </c>
      <c r="AI370" s="65"/>
    </row>
    <row r="371" spans="1:35" s="13" customFormat="1" ht="15" customHeight="1" x14ac:dyDescent="0.2">
      <c r="A371" s="66">
        <f t="shared" si="29"/>
        <v>365</v>
      </c>
      <c r="B371" s="67" t="s">
        <v>2042</v>
      </c>
      <c r="C371" s="68" t="s">
        <v>2043</v>
      </c>
      <c r="D371" s="51">
        <v>2</v>
      </c>
      <c r="E371" s="51">
        <v>1</v>
      </c>
      <c r="F371" s="51">
        <v>3</v>
      </c>
      <c r="G371" s="51">
        <v>1</v>
      </c>
      <c r="H371" s="51">
        <v>3</v>
      </c>
      <c r="I371" s="52" t="s">
        <v>232</v>
      </c>
      <c r="J371" s="69">
        <v>36774</v>
      </c>
      <c r="K371" s="70" t="s">
        <v>82</v>
      </c>
      <c r="L371" s="71" t="s">
        <v>9291</v>
      </c>
      <c r="M371" s="71">
        <v>2</v>
      </c>
      <c r="N371" s="72" t="s">
        <v>116</v>
      </c>
      <c r="O371" s="73" t="s">
        <v>140</v>
      </c>
      <c r="P371" s="74">
        <f t="shared" ca="1" si="25"/>
        <v>15</v>
      </c>
      <c r="Q371" s="75">
        <f t="shared" ca="1" si="26"/>
        <v>3</v>
      </c>
      <c r="R371" s="74">
        <f t="shared" ca="1" si="27"/>
        <v>35</v>
      </c>
      <c r="S371" s="76">
        <v>29383</v>
      </c>
      <c r="T371" s="77" t="s">
        <v>146</v>
      </c>
      <c r="U371" s="76" t="s">
        <v>2044</v>
      </c>
      <c r="V371" s="77" t="s">
        <v>2045</v>
      </c>
      <c r="W371" s="78" t="s">
        <v>119</v>
      </c>
      <c r="X371" s="77" t="s">
        <v>391</v>
      </c>
      <c r="Y371" s="77" t="s">
        <v>391</v>
      </c>
      <c r="Z371" s="77" t="s">
        <v>146</v>
      </c>
      <c r="AA371" s="77"/>
      <c r="AB371" s="77" t="s">
        <v>91</v>
      </c>
      <c r="AC371" s="78" t="s">
        <v>2046</v>
      </c>
      <c r="AD371" s="77" t="s">
        <v>121</v>
      </c>
      <c r="AE371" s="77" t="s">
        <v>504</v>
      </c>
      <c r="AF371" s="77" t="s">
        <v>393</v>
      </c>
      <c r="AG371" s="77" t="s">
        <v>96</v>
      </c>
      <c r="AH371" s="79" t="str">
        <f t="shared" si="28"/>
        <v>Jl. Irian Jaya-2/2-Gading Rejo-Gading Rejo-Pasuruan</v>
      </c>
      <c r="AI371" s="65"/>
    </row>
    <row r="372" spans="1:35" s="13" customFormat="1" ht="15" customHeight="1" x14ac:dyDescent="0.2">
      <c r="A372" s="66">
        <f t="shared" si="29"/>
        <v>366</v>
      </c>
      <c r="B372" s="67" t="s">
        <v>2047</v>
      </c>
      <c r="C372" s="68" t="s">
        <v>2048</v>
      </c>
      <c r="D372" s="51">
        <v>6</v>
      </c>
      <c r="E372" s="51">
        <v>3</v>
      </c>
      <c r="F372" s="51">
        <v>3</v>
      </c>
      <c r="G372" s="51" t="s">
        <v>9294</v>
      </c>
      <c r="H372" s="51">
        <v>3</v>
      </c>
      <c r="I372" s="52" t="s">
        <v>152</v>
      </c>
      <c r="J372" s="69">
        <v>36802</v>
      </c>
      <c r="K372" s="70" t="s">
        <v>82</v>
      </c>
      <c r="L372" s="71" t="s">
        <v>299</v>
      </c>
      <c r="M372" s="71">
        <v>3</v>
      </c>
      <c r="N372" s="72" t="s">
        <v>84</v>
      </c>
      <c r="O372" s="73" t="s">
        <v>85</v>
      </c>
      <c r="P372" s="74">
        <f t="shared" ca="1" si="25"/>
        <v>15</v>
      </c>
      <c r="Q372" s="75">
        <f t="shared" ca="1" si="26"/>
        <v>2</v>
      </c>
      <c r="R372" s="74">
        <f t="shared" ca="1" si="27"/>
        <v>34</v>
      </c>
      <c r="S372" s="76">
        <v>29749</v>
      </c>
      <c r="T372" s="77" t="s">
        <v>146</v>
      </c>
      <c r="U372" s="76" t="s">
        <v>2049</v>
      </c>
      <c r="V372" s="77" t="s">
        <v>2050</v>
      </c>
      <c r="W372" s="82" t="s">
        <v>185</v>
      </c>
      <c r="X372" s="77" t="s">
        <v>578</v>
      </c>
      <c r="Y372" s="77" t="s">
        <v>91</v>
      </c>
      <c r="Z372" s="77" t="s">
        <v>146</v>
      </c>
      <c r="AA372" s="77"/>
      <c r="AB372" s="77" t="s">
        <v>91</v>
      </c>
      <c r="AC372" s="78"/>
      <c r="AD372" s="77" t="s">
        <v>121</v>
      </c>
      <c r="AE372" s="80" t="s">
        <v>365</v>
      </c>
      <c r="AF372" s="77" t="s">
        <v>149</v>
      </c>
      <c r="AG372" s="77" t="s">
        <v>96</v>
      </c>
      <c r="AH372" s="79" t="str">
        <f t="shared" si="28"/>
        <v>Jl. Sungkono 48-3/2-Pogar-Bangil-Pasuruan</v>
      </c>
      <c r="AI372" s="65"/>
    </row>
    <row r="373" spans="1:35" s="13" customFormat="1" ht="15" customHeight="1" x14ac:dyDescent="0.2">
      <c r="A373" s="66">
        <f t="shared" si="29"/>
        <v>367</v>
      </c>
      <c r="B373" s="67" t="s">
        <v>2051</v>
      </c>
      <c r="C373" s="68" t="s">
        <v>2052</v>
      </c>
      <c r="D373" s="51">
        <v>6</v>
      </c>
      <c r="E373" s="51">
        <v>3</v>
      </c>
      <c r="F373" s="51">
        <v>3</v>
      </c>
      <c r="G373" s="51">
        <v>1</v>
      </c>
      <c r="H373" s="51">
        <v>1</v>
      </c>
      <c r="I373" s="52" t="s">
        <v>152</v>
      </c>
      <c r="J373" s="69">
        <v>36802</v>
      </c>
      <c r="K373" s="70" t="s">
        <v>82</v>
      </c>
      <c r="L373" s="81" t="s">
        <v>139</v>
      </c>
      <c r="M373" s="71">
        <v>4</v>
      </c>
      <c r="N373" s="72" t="s">
        <v>116</v>
      </c>
      <c r="O373" s="73" t="s">
        <v>140</v>
      </c>
      <c r="P373" s="74">
        <f t="shared" ca="1" si="25"/>
        <v>15</v>
      </c>
      <c r="Q373" s="75">
        <f t="shared" ca="1" si="26"/>
        <v>2</v>
      </c>
      <c r="R373" s="74">
        <f t="shared" ca="1" si="27"/>
        <v>35</v>
      </c>
      <c r="S373" s="76">
        <v>29695</v>
      </c>
      <c r="T373" s="77" t="s">
        <v>146</v>
      </c>
      <c r="U373" s="76" t="s">
        <v>2053</v>
      </c>
      <c r="V373" s="77" t="s">
        <v>2054</v>
      </c>
      <c r="W373" s="82" t="s">
        <v>209</v>
      </c>
      <c r="X373" s="77" t="s">
        <v>2055</v>
      </c>
      <c r="Y373" s="77" t="s">
        <v>797</v>
      </c>
      <c r="Z373" s="77" t="s">
        <v>146</v>
      </c>
      <c r="AA373" s="77"/>
      <c r="AB373" s="77" t="s">
        <v>91</v>
      </c>
      <c r="AC373" s="78"/>
      <c r="AD373" s="77" t="s">
        <v>121</v>
      </c>
      <c r="AE373" s="77" t="s">
        <v>2056</v>
      </c>
      <c r="AF373" s="77" t="s">
        <v>418</v>
      </c>
      <c r="AG373" s="77" t="s">
        <v>96</v>
      </c>
      <c r="AH373" s="79" t="str">
        <f t="shared" si="28"/>
        <v>Jl. Cendono-1/3-Cendono-Purwosari-Pasuruan</v>
      </c>
      <c r="AI373" s="65"/>
    </row>
    <row r="374" spans="1:35" s="13" customFormat="1" ht="15" customHeight="1" x14ac:dyDescent="0.2">
      <c r="A374" s="66">
        <f t="shared" si="29"/>
        <v>368</v>
      </c>
      <c r="B374" s="67" t="s">
        <v>2057</v>
      </c>
      <c r="C374" s="68" t="s">
        <v>2058</v>
      </c>
      <c r="D374" s="51">
        <v>6</v>
      </c>
      <c r="E374" s="51">
        <v>3</v>
      </c>
      <c r="F374" s="51">
        <v>3</v>
      </c>
      <c r="G374" s="51">
        <v>1</v>
      </c>
      <c r="H374" s="51">
        <v>3</v>
      </c>
      <c r="I374" s="52" t="s">
        <v>152</v>
      </c>
      <c r="J374" s="69">
        <v>36802</v>
      </c>
      <c r="K374" s="70" t="s">
        <v>82</v>
      </c>
      <c r="L374" s="71" t="s">
        <v>9291</v>
      </c>
      <c r="M374" s="71">
        <v>2</v>
      </c>
      <c r="N374" s="72" t="s">
        <v>116</v>
      </c>
      <c r="O374" s="73" t="s">
        <v>140</v>
      </c>
      <c r="P374" s="74">
        <f t="shared" ca="1" si="25"/>
        <v>15</v>
      </c>
      <c r="Q374" s="75">
        <f t="shared" ca="1" si="26"/>
        <v>2</v>
      </c>
      <c r="R374" s="74">
        <f t="shared" ca="1" si="27"/>
        <v>39</v>
      </c>
      <c r="S374" s="76">
        <v>28262</v>
      </c>
      <c r="T374" s="77" t="s">
        <v>146</v>
      </c>
      <c r="U374" s="76" t="s">
        <v>2059</v>
      </c>
      <c r="V374" s="77" t="s">
        <v>2060</v>
      </c>
      <c r="W374" s="78" t="s">
        <v>131</v>
      </c>
      <c r="X374" s="77" t="s">
        <v>391</v>
      </c>
      <c r="Y374" s="77" t="s">
        <v>2061</v>
      </c>
      <c r="Z374" s="77" t="s">
        <v>146</v>
      </c>
      <c r="AA374" s="77"/>
      <c r="AB374" s="77" t="s">
        <v>146</v>
      </c>
      <c r="AC374" s="78"/>
      <c r="AD374" s="77" t="s">
        <v>121</v>
      </c>
      <c r="AE374" s="77" t="s">
        <v>412</v>
      </c>
      <c r="AF374" s="77" t="s">
        <v>385</v>
      </c>
      <c r="AG374" s="77" t="s">
        <v>96</v>
      </c>
      <c r="AH374" s="79" t="str">
        <f t="shared" si="28"/>
        <v>Jl. Raya Karang Ketug-4/1-Gading Rejo-kraton-Pasuruan</v>
      </c>
      <c r="AI374" s="65"/>
    </row>
    <row r="375" spans="1:35" s="13" customFormat="1" ht="15" customHeight="1" x14ac:dyDescent="0.2">
      <c r="A375" s="66">
        <f t="shared" si="29"/>
        <v>369</v>
      </c>
      <c r="B375" s="67" t="s">
        <v>2062</v>
      </c>
      <c r="C375" s="68" t="s">
        <v>2063</v>
      </c>
      <c r="D375" s="51">
        <v>6</v>
      </c>
      <c r="E375" s="51">
        <v>4</v>
      </c>
      <c r="F375" s="51">
        <v>2</v>
      </c>
      <c r="G375" s="51">
        <v>6</v>
      </c>
      <c r="H375" s="51">
        <v>2</v>
      </c>
      <c r="I375" s="52" t="s">
        <v>213</v>
      </c>
      <c r="J375" s="69">
        <v>36802</v>
      </c>
      <c r="K375" s="70" t="s">
        <v>82</v>
      </c>
      <c r="L375" s="71" t="s">
        <v>9291</v>
      </c>
      <c r="M375" s="71">
        <v>2</v>
      </c>
      <c r="N375" s="72" t="s">
        <v>84</v>
      </c>
      <c r="O375" s="73" t="s">
        <v>101</v>
      </c>
      <c r="P375" s="74">
        <f t="shared" ca="1" si="25"/>
        <v>15</v>
      </c>
      <c r="Q375" s="75">
        <f t="shared" ca="1" si="26"/>
        <v>2</v>
      </c>
      <c r="R375" s="74">
        <f t="shared" ca="1" si="27"/>
        <v>33</v>
      </c>
      <c r="S375" s="76">
        <v>30380</v>
      </c>
      <c r="T375" s="77" t="s">
        <v>146</v>
      </c>
      <c r="U375" s="76" t="s">
        <v>2064</v>
      </c>
      <c r="V375" s="77" t="s">
        <v>1493</v>
      </c>
      <c r="W375" s="82" t="s">
        <v>209</v>
      </c>
      <c r="X375" s="77" t="s">
        <v>1455</v>
      </c>
      <c r="Y375" s="77" t="s">
        <v>322</v>
      </c>
      <c r="Z375" s="77" t="s">
        <v>146</v>
      </c>
      <c r="AA375" s="77"/>
      <c r="AB375" s="77" t="s">
        <v>146</v>
      </c>
      <c r="AC375" s="78"/>
      <c r="AD375" s="77" t="s">
        <v>121</v>
      </c>
      <c r="AE375" s="77" t="s">
        <v>2065</v>
      </c>
      <c r="AF375" s="77" t="s">
        <v>149</v>
      </c>
      <c r="AG375" s="77" t="s">
        <v>96</v>
      </c>
      <c r="AH375" s="79" t="str">
        <f t="shared" si="28"/>
        <v>Ds. Patuguran-1/3-Patuguran-Rejoso-Pasuruan</v>
      </c>
      <c r="AI375" s="65"/>
    </row>
    <row r="376" spans="1:35" s="13" customFormat="1" ht="15" customHeight="1" x14ac:dyDescent="0.2">
      <c r="A376" s="66">
        <f t="shared" si="29"/>
        <v>370</v>
      </c>
      <c r="B376" s="67" t="s">
        <v>2066</v>
      </c>
      <c r="C376" s="68" t="s">
        <v>2067</v>
      </c>
      <c r="D376" s="51">
        <v>6</v>
      </c>
      <c r="E376" s="51">
        <v>2</v>
      </c>
      <c r="F376" s="51">
        <v>1</v>
      </c>
      <c r="G376" s="51">
        <v>1</v>
      </c>
      <c r="H376" s="51">
        <v>2</v>
      </c>
      <c r="I376" s="52" t="s">
        <v>181</v>
      </c>
      <c r="J376" s="69">
        <v>36823</v>
      </c>
      <c r="K376" s="70" t="s">
        <v>82</v>
      </c>
      <c r="L376" s="81" t="s">
        <v>139</v>
      </c>
      <c r="M376" s="71">
        <v>4</v>
      </c>
      <c r="N376" s="72" t="s">
        <v>116</v>
      </c>
      <c r="O376" s="73" t="s">
        <v>206</v>
      </c>
      <c r="P376" s="74">
        <f t="shared" ca="1" si="25"/>
        <v>15</v>
      </c>
      <c r="Q376" s="75">
        <f t="shared" ca="1" si="26"/>
        <v>2</v>
      </c>
      <c r="R376" s="74">
        <f t="shared" ca="1" si="27"/>
        <v>35</v>
      </c>
      <c r="S376" s="76">
        <v>29722</v>
      </c>
      <c r="T376" s="77" t="s">
        <v>146</v>
      </c>
      <c r="U376" s="76" t="s">
        <v>2068</v>
      </c>
      <c r="V376" s="77" t="s">
        <v>2069</v>
      </c>
      <c r="W376" s="78" t="s">
        <v>156</v>
      </c>
      <c r="X376" s="77" t="s">
        <v>1473</v>
      </c>
      <c r="Y376" s="77" t="s">
        <v>358</v>
      </c>
      <c r="Z376" s="77" t="s">
        <v>146</v>
      </c>
      <c r="AA376" s="77"/>
      <c r="AB376" s="77" t="s">
        <v>146</v>
      </c>
      <c r="AC376" s="78"/>
      <c r="AD376" s="77" t="s">
        <v>121</v>
      </c>
      <c r="AE376" s="77" t="s">
        <v>2070</v>
      </c>
      <c r="AF376" s="77" t="s">
        <v>525</v>
      </c>
      <c r="AG376" s="77" t="s">
        <v>96</v>
      </c>
      <c r="AH376" s="79" t="str">
        <f t="shared" si="28"/>
        <v>Jl. Cemara  VI / 150-4/3-Bugul Lor-Bugul Kidul-Pasuruan</v>
      </c>
      <c r="AI376" s="65"/>
    </row>
    <row r="377" spans="1:35" s="13" customFormat="1" ht="15" customHeight="1" x14ac:dyDescent="0.2">
      <c r="A377" s="66">
        <f t="shared" si="29"/>
        <v>371</v>
      </c>
      <c r="B377" s="67" t="s">
        <v>2071</v>
      </c>
      <c r="C377" s="68" t="s">
        <v>2072</v>
      </c>
      <c r="D377" s="51">
        <v>6</v>
      </c>
      <c r="E377" s="51">
        <v>3</v>
      </c>
      <c r="F377" s="51">
        <v>4</v>
      </c>
      <c r="G377" s="51">
        <v>7</v>
      </c>
      <c r="H377" s="51">
        <v>3</v>
      </c>
      <c r="I377" s="52" t="s">
        <v>152</v>
      </c>
      <c r="J377" s="69">
        <v>36823</v>
      </c>
      <c r="K377" s="70" t="s">
        <v>82</v>
      </c>
      <c r="L377" s="71" t="s">
        <v>299</v>
      </c>
      <c r="M377" s="71">
        <v>3</v>
      </c>
      <c r="N377" s="72" t="s">
        <v>84</v>
      </c>
      <c r="O377" s="73" t="s">
        <v>153</v>
      </c>
      <c r="P377" s="74">
        <f t="shared" ca="1" si="25"/>
        <v>15</v>
      </c>
      <c r="Q377" s="75">
        <f t="shared" ca="1" si="26"/>
        <v>2</v>
      </c>
      <c r="R377" s="74">
        <f t="shared" ca="1" si="27"/>
        <v>34</v>
      </c>
      <c r="S377" s="76">
        <v>30053</v>
      </c>
      <c r="T377" s="77" t="s">
        <v>146</v>
      </c>
      <c r="U377" s="76" t="s">
        <v>2073</v>
      </c>
      <c r="V377" s="77" t="s">
        <v>2074</v>
      </c>
      <c r="W377" s="78" t="s">
        <v>1425</v>
      </c>
      <c r="X377" s="77" t="s">
        <v>464</v>
      </c>
      <c r="Y377" s="77" t="s">
        <v>91</v>
      </c>
      <c r="Z377" s="77" t="s">
        <v>146</v>
      </c>
      <c r="AA377" s="77"/>
      <c r="AB377" s="77" t="s">
        <v>91</v>
      </c>
      <c r="AC377" s="78"/>
      <c r="AD377" s="77" t="s">
        <v>121</v>
      </c>
      <c r="AE377" s="77" t="s">
        <v>1212</v>
      </c>
      <c r="AF377" s="77" t="s">
        <v>149</v>
      </c>
      <c r="AG377" s="77" t="s">
        <v>96</v>
      </c>
      <c r="AH377" s="79" t="str">
        <f t="shared" si="28"/>
        <v>Jl. Anggur 248-5/4-Kidul Dalem-Bangil-Pasuruan</v>
      </c>
      <c r="AI377" s="65"/>
    </row>
    <row r="378" spans="1:35" s="13" customFormat="1" ht="15" customHeight="1" x14ac:dyDescent="0.2">
      <c r="A378" s="66">
        <f t="shared" si="29"/>
        <v>372</v>
      </c>
      <c r="B378" s="67" t="s">
        <v>2075</v>
      </c>
      <c r="C378" s="68" t="s">
        <v>2076</v>
      </c>
      <c r="D378" s="51">
        <v>6</v>
      </c>
      <c r="E378" s="51">
        <v>2</v>
      </c>
      <c r="F378" s="51">
        <v>2</v>
      </c>
      <c r="G378" s="51">
        <v>4</v>
      </c>
      <c r="H378" s="51">
        <v>5</v>
      </c>
      <c r="I378" s="52" t="s">
        <v>181</v>
      </c>
      <c r="J378" s="69">
        <v>36857</v>
      </c>
      <c r="K378" s="70" t="s">
        <v>82</v>
      </c>
      <c r="L378" s="71" t="s">
        <v>299</v>
      </c>
      <c r="M378" s="71">
        <v>3</v>
      </c>
      <c r="N378" s="72" t="s">
        <v>84</v>
      </c>
      <c r="O378" s="73" t="s">
        <v>101</v>
      </c>
      <c r="P378" s="74">
        <f t="shared" ca="1" si="25"/>
        <v>15</v>
      </c>
      <c r="Q378" s="75">
        <f t="shared" ca="1" si="26"/>
        <v>1</v>
      </c>
      <c r="R378" s="74">
        <f t="shared" ca="1" si="27"/>
        <v>34</v>
      </c>
      <c r="S378" s="76">
        <v>29803</v>
      </c>
      <c r="T378" s="77" t="s">
        <v>146</v>
      </c>
      <c r="U378" s="76" t="s">
        <v>2077</v>
      </c>
      <c r="V378" s="77" t="s">
        <v>2078</v>
      </c>
      <c r="W378" s="82" t="s">
        <v>119</v>
      </c>
      <c r="X378" s="77" t="s">
        <v>696</v>
      </c>
      <c r="Y378" s="77" t="s">
        <v>358</v>
      </c>
      <c r="Z378" s="77" t="s">
        <v>146</v>
      </c>
      <c r="AA378" s="77"/>
      <c r="AB378" s="77" t="s">
        <v>91</v>
      </c>
      <c r="AC378" s="78" t="s">
        <v>2079</v>
      </c>
      <c r="AD378" s="77" t="s">
        <v>121</v>
      </c>
      <c r="AE378" s="77" t="s">
        <v>517</v>
      </c>
      <c r="AF378" s="77" t="s">
        <v>406</v>
      </c>
      <c r="AG378" s="77" t="s">
        <v>96</v>
      </c>
      <c r="AH378" s="79" t="str">
        <f t="shared" si="28"/>
        <v>Jl. Pahlawan 22C-2/2-Pekuncen-Bugul Kidul-Pasuruan</v>
      </c>
      <c r="AI378" s="65"/>
    </row>
    <row r="379" spans="1:35" s="13" customFormat="1" ht="15" customHeight="1" x14ac:dyDescent="0.2">
      <c r="A379" s="66">
        <f t="shared" si="29"/>
        <v>373</v>
      </c>
      <c r="B379" s="67" t="s">
        <v>2080</v>
      </c>
      <c r="C379" s="68" t="s">
        <v>2081</v>
      </c>
      <c r="D379" s="51">
        <v>6</v>
      </c>
      <c r="E379" s="51">
        <v>3</v>
      </c>
      <c r="F379" s="51">
        <v>3</v>
      </c>
      <c r="G379" s="51" t="s">
        <v>9294</v>
      </c>
      <c r="H379" s="51">
        <v>2</v>
      </c>
      <c r="I379" s="52" t="s">
        <v>152</v>
      </c>
      <c r="J379" s="69">
        <v>36874</v>
      </c>
      <c r="K379" s="70" t="s">
        <v>82</v>
      </c>
      <c r="L379" s="71" t="s">
        <v>299</v>
      </c>
      <c r="M379" s="71">
        <v>3</v>
      </c>
      <c r="N379" s="72" t="s">
        <v>84</v>
      </c>
      <c r="O379" s="73" t="s">
        <v>140</v>
      </c>
      <c r="P379" s="74">
        <f t="shared" ca="1" si="25"/>
        <v>15</v>
      </c>
      <c r="Q379" s="75">
        <f t="shared" ca="1" si="26"/>
        <v>0</v>
      </c>
      <c r="R379" s="74">
        <f t="shared" ca="1" si="27"/>
        <v>35</v>
      </c>
      <c r="S379" s="76">
        <v>29637</v>
      </c>
      <c r="T379" s="77" t="s">
        <v>146</v>
      </c>
      <c r="U379" s="76" t="s">
        <v>2082</v>
      </c>
      <c r="V379" s="77" t="s">
        <v>1752</v>
      </c>
      <c r="W379" s="78" t="s">
        <v>530</v>
      </c>
      <c r="X379" s="77" t="s">
        <v>1264</v>
      </c>
      <c r="Y379" s="77" t="s">
        <v>391</v>
      </c>
      <c r="Z379" s="77" t="s">
        <v>146</v>
      </c>
      <c r="AA379" s="77"/>
      <c r="AB379" s="77" t="s">
        <v>91</v>
      </c>
      <c r="AC379" s="78"/>
      <c r="AD379" s="77" t="s">
        <v>121</v>
      </c>
      <c r="AE379" s="77" t="s">
        <v>324</v>
      </c>
      <c r="AF379" s="77" t="s">
        <v>149</v>
      </c>
      <c r="AG379" s="77" t="s">
        <v>96</v>
      </c>
      <c r="AH379" s="79" t="str">
        <f t="shared" si="28"/>
        <v>Jl. Gatot Subroto-3/3-Petahunan-Gading Rejo-Pasuruan</v>
      </c>
      <c r="AI379" s="65"/>
    </row>
    <row r="380" spans="1:35" s="13" customFormat="1" ht="15" customHeight="1" x14ac:dyDescent="0.2">
      <c r="A380" s="66">
        <f t="shared" si="29"/>
        <v>374</v>
      </c>
      <c r="B380" s="67" t="s">
        <v>2083</v>
      </c>
      <c r="C380" s="68" t="s">
        <v>2084</v>
      </c>
      <c r="D380" s="51">
        <v>6</v>
      </c>
      <c r="E380" s="51">
        <v>2</v>
      </c>
      <c r="F380" s="51">
        <v>2</v>
      </c>
      <c r="G380" s="51">
        <v>4</v>
      </c>
      <c r="H380" s="51">
        <v>2</v>
      </c>
      <c r="I380" s="52" t="s">
        <v>181</v>
      </c>
      <c r="J380" s="69">
        <v>36874</v>
      </c>
      <c r="K380" s="70" t="s">
        <v>82</v>
      </c>
      <c r="L380" s="71" t="s">
        <v>9291</v>
      </c>
      <c r="M380" s="71">
        <v>2</v>
      </c>
      <c r="N380" s="72" t="s">
        <v>84</v>
      </c>
      <c r="O380" s="73" t="s">
        <v>153</v>
      </c>
      <c r="P380" s="74">
        <f t="shared" ca="1" si="25"/>
        <v>15</v>
      </c>
      <c r="Q380" s="75">
        <f t="shared" ca="1" si="26"/>
        <v>0</v>
      </c>
      <c r="R380" s="74">
        <f t="shared" ca="1" si="27"/>
        <v>34</v>
      </c>
      <c r="S380" s="76">
        <v>29999</v>
      </c>
      <c r="T380" s="77" t="s">
        <v>146</v>
      </c>
      <c r="U380" s="76" t="s">
        <v>2085</v>
      </c>
      <c r="V380" s="77" t="s">
        <v>2086</v>
      </c>
      <c r="W380" s="78" t="s">
        <v>383</v>
      </c>
      <c r="X380" s="77" t="s">
        <v>352</v>
      </c>
      <c r="Y380" s="77" t="s">
        <v>353</v>
      </c>
      <c r="Z380" s="77" t="s">
        <v>146</v>
      </c>
      <c r="AA380" s="77"/>
      <c r="AB380" s="77" t="s">
        <v>91</v>
      </c>
      <c r="AC380" s="78"/>
      <c r="AD380" s="77" t="s">
        <v>121</v>
      </c>
      <c r="AE380" s="77" t="s">
        <v>359</v>
      </c>
      <c r="AF380" s="77" t="s">
        <v>418</v>
      </c>
      <c r="AG380" s="77" t="s">
        <v>96</v>
      </c>
      <c r="AH380" s="79" t="str">
        <f t="shared" si="28"/>
        <v>Jl. Mawar II / 44-4/8-Kebonsari-Purworejo-Pasuruan</v>
      </c>
      <c r="AI380" s="65"/>
    </row>
    <row r="381" spans="1:35" s="13" customFormat="1" ht="15" customHeight="1" x14ac:dyDescent="0.2">
      <c r="A381" s="66">
        <f t="shared" si="29"/>
        <v>375</v>
      </c>
      <c r="B381" s="67" t="s">
        <v>2087</v>
      </c>
      <c r="C381" s="68" t="s">
        <v>2088</v>
      </c>
      <c r="D381" s="51">
        <v>6</v>
      </c>
      <c r="E381" s="51">
        <v>2</v>
      </c>
      <c r="F381" s="51">
        <v>2</v>
      </c>
      <c r="G381" s="51">
        <v>4</v>
      </c>
      <c r="H381" s="51">
        <v>4</v>
      </c>
      <c r="I381" s="52" t="s">
        <v>181</v>
      </c>
      <c r="J381" s="69">
        <v>36874</v>
      </c>
      <c r="K381" s="70" t="s">
        <v>82</v>
      </c>
      <c r="L381" s="71" t="s">
        <v>299</v>
      </c>
      <c r="M381" s="71">
        <v>3</v>
      </c>
      <c r="N381" s="72" t="s">
        <v>84</v>
      </c>
      <c r="O381" s="73" t="s">
        <v>85</v>
      </c>
      <c r="P381" s="74">
        <f t="shared" ca="1" si="25"/>
        <v>15</v>
      </c>
      <c r="Q381" s="75">
        <f t="shared" ca="1" si="26"/>
        <v>0</v>
      </c>
      <c r="R381" s="74">
        <f t="shared" ca="1" si="27"/>
        <v>34</v>
      </c>
      <c r="S381" s="76">
        <v>29940</v>
      </c>
      <c r="T381" s="77" t="s">
        <v>146</v>
      </c>
      <c r="U381" s="76" t="s">
        <v>2089</v>
      </c>
      <c r="V381" s="77" t="s">
        <v>2090</v>
      </c>
      <c r="W381" s="78" t="s">
        <v>723</v>
      </c>
      <c r="X381" s="80" t="s">
        <v>390</v>
      </c>
      <c r="Y381" s="77" t="s">
        <v>391</v>
      </c>
      <c r="Z381" s="77" t="s">
        <v>146</v>
      </c>
      <c r="AA381" s="77"/>
      <c r="AB381" s="77" t="s">
        <v>91</v>
      </c>
      <c r="AC381" s="78"/>
      <c r="AD381" s="77" t="s">
        <v>121</v>
      </c>
      <c r="AE381" s="77" t="s">
        <v>324</v>
      </c>
      <c r="AF381" s="77" t="s">
        <v>149</v>
      </c>
      <c r="AG381" s="77" t="s">
        <v>96</v>
      </c>
      <c r="AH381" s="79" t="str">
        <f t="shared" si="28"/>
        <v>Jl. Hasanudin 9 / 72-4/2-Karanganyar-Gading Rejo-Pasuruan</v>
      </c>
      <c r="AI381" s="65"/>
    </row>
    <row r="382" spans="1:35" s="13" customFormat="1" ht="15" customHeight="1" x14ac:dyDescent="0.2">
      <c r="A382" s="66">
        <f t="shared" si="29"/>
        <v>376</v>
      </c>
      <c r="B382" s="67" t="s">
        <v>2091</v>
      </c>
      <c r="C382" s="68" t="s">
        <v>2092</v>
      </c>
      <c r="D382" s="51">
        <v>6</v>
      </c>
      <c r="E382" s="51">
        <v>6</v>
      </c>
      <c r="F382" s="51">
        <v>1</v>
      </c>
      <c r="G382" s="51">
        <v>2</v>
      </c>
      <c r="H382" s="51">
        <v>2</v>
      </c>
      <c r="I382" s="52" t="s">
        <v>99</v>
      </c>
      <c r="J382" s="69">
        <v>36874</v>
      </c>
      <c r="K382" s="70" t="s">
        <v>82</v>
      </c>
      <c r="L382" s="71" t="s">
        <v>299</v>
      </c>
      <c r="M382" s="71">
        <v>3</v>
      </c>
      <c r="N382" s="72" t="s">
        <v>116</v>
      </c>
      <c r="O382" s="73" t="s">
        <v>140</v>
      </c>
      <c r="P382" s="74">
        <f t="shared" ca="1" si="25"/>
        <v>15</v>
      </c>
      <c r="Q382" s="75">
        <f t="shared" ca="1" si="26"/>
        <v>0</v>
      </c>
      <c r="R382" s="74">
        <f t="shared" ca="1" si="27"/>
        <v>38</v>
      </c>
      <c r="S382" s="76">
        <v>28490</v>
      </c>
      <c r="T382" s="77" t="s">
        <v>146</v>
      </c>
      <c r="U382" s="76" t="s">
        <v>2093</v>
      </c>
      <c r="V382" s="77" t="s">
        <v>2094</v>
      </c>
      <c r="W382" s="78" t="s">
        <v>577</v>
      </c>
      <c r="X382" s="77" t="s">
        <v>935</v>
      </c>
      <c r="Y382" s="77" t="s">
        <v>391</v>
      </c>
      <c r="Z382" s="77" t="s">
        <v>146</v>
      </c>
      <c r="AA382" s="77"/>
      <c r="AB382" s="77" t="s">
        <v>91</v>
      </c>
      <c r="AC382" s="78"/>
      <c r="AD382" s="77" t="s">
        <v>121</v>
      </c>
      <c r="AE382" s="77" t="s">
        <v>904</v>
      </c>
      <c r="AF382" s="77" t="s">
        <v>525</v>
      </c>
      <c r="AG382" s="77" t="s">
        <v>96</v>
      </c>
      <c r="AH382" s="79" t="str">
        <f t="shared" si="28"/>
        <v>Jl. Jend. Gatot Subroto-2/6-Karangketug-Gading Rejo-Pasuruan</v>
      </c>
      <c r="AI382" s="65"/>
    </row>
    <row r="383" spans="1:35" s="13" customFormat="1" ht="15" customHeight="1" x14ac:dyDescent="0.2">
      <c r="A383" s="66">
        <f t="shared" si="29"/>
        <v>377</v>
      </c>
      <c r="B383" s="67" t="s">
        <v>2095</v>
      </c>
      <c r="C383" s="68" t="s">
        <v>2096</v>
      </c>
      <c r="D383" s="51">
        <v>6</v>
      </c>
      <c r="E383" s="51">
        <v>2</v>
      </c>
      <c r="F383" s="51">
        <v>2</v>
      </c>
      <c r="G383" s="51">
        <v>2</v>
      </c>
      <c r="H383" s="51">
        <v>3</v>
      </c>
      <c r="I383" s="52" t="s">
        <v>181</v>
      </c>
      <c r="J383" s="69">
        <v>36874</v>
      </c>
      <c r="K383" s="70" t="s">
        <v>82</v>
      </c>
      <c r="L383" s="71" t="s">
        <v>299</v>
      </c>
      <c r="M383" s="71">
        <v>3</v>
      </c>
      <c r="N383" s="72" t="s">
        <v>116</v>
      </c>
      <c r="O383" s="73" t="s">
        <v>206</v>
      </c>
      <c r="P383" s="74">
        <f t="shared" ca="1" si="25"/>
        <v>15</v>
      </c>
      <c r="Q383" s="75">
        <f t="shared" ca="1" si="26"/>
        <v>0</v>
      </c>
      <c r="R383" s="74">
        <f t="shared" ca="1" si="27"/>
        <v>35</v>
      </c>
      <c r="S383" s="76">
        <v>29519</v>
      </c>
      <c r="T383" s="77" t="s">
        <v>146</v>
      </c>
      <c r="U383" s="76"/>
      <c r="V383" s="77" t="s">
        <v>2097</v>
      </c>
      <c r="W383" s="78" t="s">
        <v>192</v>
      </c>
      <c r="X383" s="77" t="s">
        <v>435</v>
      </c>
      <c r="Y383" s="77" t="s">
        <v>358</v>
      </c>
      <c r="Z383" s="77" t="s">
        <v>146</v>
      </c>
      <c r="AA383" s="77"/>
      <c r="AB383" s="77" t="s">
        <v>91</v>
      </c>
      <c r="AC383" s="78"/>
      <c r="AD383" s="77" t="s">
        <v>121</v>
      </c>
      <c r="AE383" s="77" t="s">
        <v>440</v>
      </c>
      <c r="AF383" s="77" t="s">
        <v>418</v>
      </c>
      <c r="AG383" s="77" t="s">
        <v>96</v>
      </c>
      <c r="AH383" s="79" t="str">
        <f t="shared" si="28"/>
        <v>Jl. Sunan Ampel 2-3/1-Petamanan-Bugul Kidul-Pasuruan</v>
      </c>
      <c r="AI383" s="65"/>
    </row>
    <row r="384" spans="1:35" s="13" customFormat="1" ht="15" customHeight="1" x14ac:dyDescent="0.2">
      <c r="A384" s="66">
        <f t="shared" si="29"/>
        <v>378</v>
      </c>
      <c r="B384" s="67" t="s">
        <v>2098</v>
      </c>
      <c r="C384" s="68" t="s">
        <v>2099</v>
      </c>
      <c r="D384" s="51">
        <v>6</v>
      </c>
      <c r="E384" s="51">
        <v>2</v>
      </c>
      <c r="F384" s="51">
        <v>2</v>
      </c>
      <c r="G384" s="51">
        <v>2</v>
      </c>
      <c r="H384" s="51">
        <v>3</v>
      </c>
      <c r="I384" s="52" t="s">
        <v>181</v>
      </c>
      <c r="J384" s="69">
        <v>36874</v>
      </c>
      <c r="K384" s="70" t="s">
        <v>82</v>
      </c>
      <c r="L384" s="81" t="s">
        <v>139</v>
      </c>
      <c r="M384" s="71">
        <v>4</v>
      </c>
      <c r="N384" s="72" t="s">
        <v>116</v>
      </c>
      <c r="O384" s="73" t="s">
        <v>140</v>
      </c>
      <c r="P384" s="74">
        <f t="shared" ca="1" si="25"/>
        <v>15</v>
      </c>
      <c r="Q384" s="75">
        <f t="shared" ca="1" si="26"/>
        <v>0</v>
      </c>
      <c r="R384" s="74">
        <f t="shared" ca="1" si="27"/>
        <v>34</v>
      </c>
      <c r="S384" s="76">
        <v>29806</v>
      </c>
      <c r="T384" s="77" t="s">
        <v>146</v>
      </c>
      <c r="U384" s="76" t="s">
        <v>2100</v>
      </c>
      <c r="V384" s="77" t="s">
        <v>2101</v>
      </c>
      <c r="W384" s="78" t="s">
        <v>577</v>
      </c>
      <c r="X384" s="80" t="s">
        <v>390</v>
      </c>
      <c r="Y384" s="77" t="s">
        <v>391</v>
      </c>
      <c r="Z384" s="77" t="s">
        <v>146</v>
      </c>
      <c r="AA384" s="77"/>
      <c r="AB384" s="77" t="s">
        <v>91</v>
      </c>
      <c r="AC384" s="78"/>
      <c r="AD384" s="77" t="s">
        <v>121</v>
      </c>
      <c r="AE384" s="77" t="s">
        <v>517</v>
      </c>
      <c r="AF384" s="77" t="s">
        <v>393</v>
      </c>
      <c r="AG384" s="77" t="s">
        <v>96</v>
      </c>
      <c r="AH384" s="79" t="str">
        <f t="shared" si="28"/>
        <v>Jl. Halmahera 19 / 19-2/6-Karanganyar-Gading Rejo-Pasuruan</v>
      </c>
      <c r="AI384" s="65"/>
    </row>
    <row r="385" spans="1:35" s="13" customFormat="1" ht="15" customHeight="1" x14ac:dyDescent="0.2">
      <c r="A385" s="66">
        <f t="shared" si="29"/>
        <v>379</v>
      </c>
      <c r="B385" s="67" t="s">
        <v>2102</v>
      </c>
      <c r="C385" s="68" t="s">
        <v>2103</v>
      </c>
      <c r="D385" s="51">
        <v>6</v>
      </c>
      <c r="E385" s="51">
        <v>3</v>
      </c>
      <c r="F385" s="51">
        <v>3</v>
      </c>
      <c r="G385" s="51">
        <v>5</v>
      </c>
      <c r="H385" s="51">
        <v>2</v>
      </c>
      <c r="I385" s="52" t="s">
        <v>152</v>
      </c>
      <c r="J385" s="69">
        <v>36874</v>
      </c>
      <c r="K385" s="70" t="s">
        <v>82</v>
      </c>
      <c r="L385" s="71" t="s">
        <v>299</v>
      </c>
      <c r="M385" s="71">
        <v>3</v>
      </c>
      <c r="N385" s="72" t="s">
        <v>84</v>
      </c>
      <c r="O385" s="81" t="s">
        <v>101</v>
      </c>
      <c r="P385" s="74">
        <f t="shared" ca="1" si="25"/>
        <v>15</v>
      </c>
      <c r="Q385" s="75">
        <f t="shared" ca="1" si="26"/>
        <v>0</v>
      </c>
      <c r="R385" s="74">
        <f t="shared" ca="1" si="27"/>
        <v>34</v>
      </c>
      <c r="S385" s="76">
        <v>29993</v>
      </c>
      <c r="T385" s="77" t="s">
        <v>146</v>
      </c>
      <c r="U385" s="76" t="s">
        <v>2104</v>
      </c>
      <c r="V385" s="77" t="s">
        <v>2105</v>
      </c>
      <c r="W385" s="78" t="s">
        <v>2106</v>
      </c>
      <c r="X385" s="77" t="s">
        <v>352</v>
      </c>
      <c r="Y385" s="77" t="s">
        <v>353</v>
      </c>
      <c r="Z385" s="77" t="s">
        <v>146</v>
      </c>
      <c r="AA385" s="77"/>
      <c r="AB385" s="77" t="s">
        <v>91</v>
      </c>
      <c r="AC385" s="82" t="s">
        <v>2107</v>
      </c>
      <c r="AD385" s="77" t="s">
        <v>121</v>
      </c>
      <c r="AE385" s="77" t="s">
        <v>324</v>
      </c>
      <c r="AF385" s="77" t="s">
        <v>413</v>
      </c>
      <c r="AG385" s="77" t="s">
        <v>96</v>
      </c>
      <c r="AH385" s="79" t="str">
        <f t="shared" si="28"/>
        <v>Jl. Wiro Guno 7-3/11-Kebonsari-Purworejo-Pasuruan</v>
      </c>
      <c r="AI385" s="65"/>
    </row>
    <row r="386" spans="1:35" s="13" customFormat="1" ht="15" customHeight="1" x14ac:dyDescent="0.2">
      <c r="A386" s="66">
        <f t="shared" si="29"/>
        <v>380</v>
      </c>
      <c r="B386" s="67" t="s">
        <v>2108</v>
      </c>
      <c r="C386" s="68" t="s">
        <v>2109</v>
      </c>
      <c r="D386" s="51">
        <v>6</v>
      </c>
      <c r="E386" s="51">
        <v>3</v>
      </c>
      <c r="F386" s="51">
        <v>4</v>
      </c>
      <c r="G386" s="51">
        <v>1</v>
      </c>
      <c r="H386" s="51">
        <v>2</v>
      </c>
      <c r="I386" s="52" t="s">
        <v>152</v>
      </c>
      <c r="J386" s="69">
        <v>36874</v>
      </c>
      <c r="K386" s="70" t="s">
        <v>82</v>
      </c>
      <c r="L386" s="71" t="s">
        <v>9291</v>
      </c>
      <c r="M386" s="71">
        <v>2</v>
      </c>
      <c r="N386" s="72" t="s">
        <v>84</v>
      </c>
      <c r="O386" s="73" t="s">
        <v>206</v>
      </c>
      <c r="P386" s="74">
        <f t="shared" ca="1" si="25"/>
        <v>15</v>
      </c>
      <c r="Q386" s="75">
        <f t="shared" ca="1" si="26"/>
        <v>0</v>
      </c>
      <c r="R386" s="74">
        <f t="shared" ca="1" si="27"/>
        <v>34</v>
      </c>
      <c r="S386" s="76">
        <v>29976</v>
      </c>
      <c r="T386" s="77" t="s">
        <v>146</v>
      </c>
      <c r="U386" s="76" t="s">
        <v>2110</v>
      </c>
      <c r="V386" s="77" t="s">
        <v>2111</v>
      </c>
      <c r="W386" s="78" t="s">
        <v>315</v>
      </c>
      <c r="X386" s="77" t="s">
        <v>2112</v>
      </c>
      <c r="Y386" s="77" t="s">
        <v>358</v>
      </c>
      <c r="Z386" s="77" t="s">
        <v>146</v>
      </c>
      <c r="AA386" s="77"/>
      <c r="AB386" s="77" t="s">
        <v>91</v>
      </c>
      <c r="AC386" s="78"/>
      <c r="AD386" s="77" t="s">
        <v>121</v>
      </c>
      <c r="AE386" s="80" t="s">
        <v>365</v>
      </c>
      <c r="AF386" s="77" t="s">
        <v>149</v>
      </c>
      <c r="AG386" s="77" t="s">
        <v>96</v>
      </c>
      <c r="AH386" s="79" t="str">
        <f t="shared" si="28"/>
        <v>Jl. Letjen.S.Parman-1/4-Panggung Rejo-Bugul Kidul-Pasuruan</v>
      </c>
      <c r="AI386" s="65"/>
    </row>
    <row r="387" spans="1:35" s="13" customFormat="1" ht="15" customHeight="1" x14ac:dyDescent="0.2">
      <c r="A387" s="66">
        <f t="shared" si="29"/>
        <v>381</v>
      </c>
      <c r="B387" s="67" t="s">
        <v>2113</v>
      </c>
      <c r="C387" s="68" t="s">
        <v>2114</v>
      </c>
      <c r="D387" s="51">
        <v>6</v>
      </c>
      <c r="E387" s="51">
        <v>3</v>
      </c>
      <c r="F387" s="51">
        <v>3</v>
      </c>
      <c r="G387" s="51">
        <v>2</v>
      </c>
      <c r="H387" s="51">
        <v>3</v>
      </c>
      <c r="I387" s="52" t="s">
        <v>152</v>
      </c>
      <c r="J387" s="69">
        <v>36874</v>
      </c>
      <c r="K387" s="70" t="s">
        <v>82</v>
      </c>
      <c r="L387" s="71" t="s">
        <v>299</v>
      </c>
      <c r="M387" s="71">
        <v>3</v>
      </c>
      <c r="N387" s="72" t="s">
        <v>116</v>
      </c>
      <c r="O387" s="73" t="s">
        <v>101</v>
      </c>
      <c r="P387" s="74">
        <f t="shared" ca="1" si="25"/>
        <v>15</v>
      </c>
      <c r="Q387" s="75">
        <f t="shared" ca="1" si="26"/>
        <v>0</v>
      </c>
      <c r="R387" s="74">
        <f t="shared" ca="1" si="27"/>
        <v>37</v>
      </c>
      <c r="S387" s="76">
        <v>28676</v>
      </c>
      <c r="T387" s="77" t="s">
        <v>146</v>
      </c>
      <c r="U387" s="76"/>
      <c r="V387" s="77" t="s">
        <v>2115</v>
      </c>
      <c r="W387" s="78" t="s">
        <v>144</v>
      </c>
      <c r="X387" s="77" t="s">
        <v>696</v>
      </c>
      <c r="Y387" s="77" t="s">
        <v>358</v>
      </c>
      <c r="Z387" s="77" t="s">
        <v>146</v>
      </c>
      <c r="AA387" s="77"/>
      <c r="AB387" s="77" t="s">
        <v>91</v>
      </c>
      <c r="AC387" s="78"/>
      <c r="AD387" s="77" t="s">
        <v>121</v>
      </c>
      <c r="AE387" s="77" t="s">
        <v>904</v>
      </c>
      <c r="AF387" s="77" t="s">
        <v>525</v>
      </c>
      <c r="AG387" s="77" t="s">
        <v>96</v>
      </c>
      <c r="AH387" s="79" t="str">
        <f t="shared" si="28"/>
        <v>Jl. Slagah V / 154-2/3-Pekuncen-Bugul Kidul-Pasuruan</v>
      </c>
      <c r="AI387" s="65"/>
    </row>
    <row r="388" spans="1:35" s="13" customFormat="1" ht="15" customHeight="1" x14ac:dyDescent="0.2">
      <c r="A388" s="66">
        <f t="shared" si="29"/>
        <v>382</v>
      </c>
      <c r="B388" s="67" t="s">
        <v>2116</v>
      </c>
      <c r="C388" s="68" t="s">
        <v>2117</v>
      </c>
      <c r="D388" s="51">
        <v>6</v>
      </c>
      <c r="E388" s="51">
        <v>3</v>
      </c>
      <c r="F388" s="51">
        <v>3</v>
      </c>
      <c r="G388" s="51">
        <v>1</v>
      </c>
      <c r="H388" s="51">
        <v>1</v>
      </c>
      <c r="I388" s="52" t="s">
        <v>152</v>
      </c>
      <c r="J388" s="69">
        <v>36874</v>
      </c>
      <c r="K388" s="70" t="s">
        <v>82</v>
      </c>
      <c r="L388" s="71" t="s">
        <v>299</v>
      </c>
      <c r="M388" s="71">
        <v>3</v>
      </c>
      <c r="N388" s="72" t="s">
        <v>116</v>
      </c>
      <c r="O388" s="73" t="s">
        <v>101</v>
      </c>
      <c r="P388" s="74">
        <f t="shared" ca="1" si="25"/>
        <v>15</v>
      </c>
      <c r="Q388" s="75">
        <f t="shared" ca="1" si="26"/>
        <v>0</v>
      </c>
      <c r="R388" s="74">
        <f t="shared" ca="1" si="27"/>
        <v>34</v>
      </c>
      <c r="S388" s="76">
        <v>29936</v>
      </c>
      <c r="T388" s="77" t="s">
        <v>91</v>
      </c>
      <c r="U388" s="76" t="s">
        <v>2118</v>
      </c>
      <c r="V388" s="77" t="s">
        <v>968</v>
      </c>
      <c r="W388" s="78" t="s">
        <v>723</v>
      </c>
      <c r="X388" s="77" t="s">
        <v>645</v>
      </c>
      <c r="Y388" s="77" t="s">
        <v>91</v>
      </c>
      <c r="Z388" s="77" t="s">
        <v>146</v>
      </c>
      <c r="AA388" s="77" t="s">
        <v>968</v>
      </c>
      <c r="AB388" s="77" t="s">
        <v>91</v>
      </c>
      <c r="AC388" s="78"/>
      <c r="AD388" s="77" t="s">
        <v>121</v>
      </c>
      <c r="AE388" s="77" t="s">
        <v>1975</v>
      </c>
      <c r="AF388" s="77" t="s">
        <v>1069</v>
      </c>
      <c r="AG388" s="77" t="s">
        <v>96</v>
      </c>
      <c r="AH388" s="79" t="str">
        <f t="shared" si="28"/>
        <v>Jl. Manggis-4/2-Dermo-Bangil-Pasuruan</v>
      </c>
      <c r="AI388" s="65"/>
    </row>
    <row r="389" spans="1:35" s="13" customFormat="1" ht="15" customHeight="1" x14ac:dyDescent="0.2">
      <c r="A389" s="66">
        <f t="shared" si="29"/>
        <v>383</v>
      </c>
      <c r="B389" s="67" t="s">
        <v>2119</v>
      </c>
      <c r="C389" s="68" t="s">
        <v>2120</v>
      </c>
      <c r="D389" s="51">
        <v>6</v>
      </c>
      <c r="E389" s="51">
        <v>4</v>
      </c>
      <c r="F389" s="51">
        <v>1</v>
      </c>
      <c r="G389" s="51">
        <v>1</v>
      </c>
      <c r="H389" s="51">
        <v>1</v>
      </c>
      <c r="I389" s="52" t="s">
        <v>213</v>
      </c>
      <c r="J389" s="69">
        <v>36874</v>
      </c>
      <c r="K389" s="70" t="s">
        <v>82</v>
      </c>
      <c r="L389" s="71" t="s">
        <v>9291</v>
      </c>
      <c r="M389" s="71">
        <v>2</v>
      </c>
      <c r="N389" s="72" t="s">
        <v>116</v>
      </c>
      <c r="O389" s="73" t="s">
        <v>101</v>
      </c>
      <c r="P389" s="74">
        <f t="shared" ca="1" si="25"/>
        <v>15</v>
      </c>
      <c r="Q389" s="75">
        <f t="shared" ca="1" si="26"/>
        <v>0</v>
      </c>
      <c r="R389" s="74">
        <f t="shared" ca="1" si="27"/>
        <v>39</v>
      </c>
      <c r="S389" s="76">
        <v>28163</v>
      </c>
      <c r="T389" s="77" t="s">
        <v>146</v>
      </c>
      <c r="U389" s="76" t="s">
        <v>2121</v>
      </c>
      <c r="V389" s="77" t="s">
        <v>2122</v>
      </c>
      <c r="W389" s="78" t="s">
        <v>227</v>
      </c>
      <c r="X389" s="77" t="s">
        <v>1473</v>
      </c>
      <c r="Y389" s="77" t="s">
        <v>358</v>
      </c>
      <c r="Z389" s="77" t="s">
        <v>146</v>
      </c>
      <c r="AA389" s="77"/>
      <c r="AB389" s="77" t="s">
        <v>91</v>
      </c>
      <c r="AC389" s="78"/>
      <c r="AD389" s="77" t="s">
        <v>121</v>
      </c>
      <c r="AE389" s="77" t="s">
        <v>2123</v>
      </c>
      <c r="AF389" s="77" t="s">
        <v>393</v>
      </c>
      <c r="AG389" s="77" t="s">
        <v>96</v>
      </c>
      <c r="AH389" s="79" t="str">
        <f t="shared" si="28"/>
        <v>Jl. Imam Bonjol X / 3-1/2-Bugul Lor-Bugul Kidul-Pasuruan</v>
      </c>
      <c r="AI389" s="65"/>
    </row>
    <row r="390" spans="1:35" s="13" customFormat="1" ht="15" customHeight="1" x14ac:dyDescent="0.2">
      <c r="A390" s="66">
        <f t="shared" si="29"/>
        <v>384</v>
      </c>
      <c r="B390" s="67" t="s">
        <v>2124</v>
      </c>
      <c r="C390" s="68" t="s">
        <v>2125</v>
      </c>
      <c r="D390" s="51">
        <v>6</v>
      </c>
      <c r="E390" s="51">
        <v>4</v>
      </c>
      <c r="F390" s="51">
        <v>2</v>
      </c>
      <c r="G390" s="51">
        <v>6</v>
      </c>
      <c r="H390" s="51">
        <v>2</v>
      </c>
      <c r="I390" s="52" t="s">
        <v>213</v>
      </c>
      <c r="J390" s="69">
        <v>36899</v>
      </c>
      <c r="K390" s="70" t="s">
        <v>82</v>
      </c>
      <c r="L390" s="71" t="s">
        <v>299</v>
      </c>
      <c r="M390" s="71">
        <v>3</v>
      </c>
      <c r="N390" s="72" t="s">
        <v>116</v>
      </c>
      <c r="O390" s="73" t="s">
        <v>153</v>
      </c>
      <c r="P390" s="74">
        <f t="shared" ca="1" si="25"/>
        <v>14</v>
      </c>
      <c r="Q390" s="75">
        <f t="shared" ca="1" si="26"/>
        <v>11</v>
      </c>
      <c r="R390" s="74">
        <f t="shared" ca="1" si="27"/>
        <v>33</v>
      </c>
      <c r="S390" s="76">
        <v>30317</v>
      </c>
      <c r="T390" s="77" t="s">
        <v>146</v>
      </c>
      <c r="U390" s="76" t="s">
        <v>2126</v>
      </c>
      <c r="V390" s="77" t="s">
        <v>2127</v>
      </c>
      <c r="W390" s="82" t="s">
        <v>577</v>
      </c>
      <c r="X390" s="77" t="s">
        <v>435</v>
      </c>
      <c r="Y390" s="77" t="s">
        <v>358</v>
      </c>
      <c r="Z390" s="77" t="s">
        <v>146</v>
      </c>
      <c r="AA390" s="77"/>
      <c r="AB390" s="77" t="s">
        <v>91</v>
      </c>
      <c r="AC390" s="78"/>
      <c r="AD390" s="77" t="s">
        <v>121</v>
      </c>
      <c r="AE390" s="77" t="s">
        <v>1726</v>
      </c>
      <c r="AF390" s="77" t="s">
        <v>286</v>
      </c>
      <c r="AG390" s="77" t="s">
        <v>96</v>
      </c>
      <c r="AH390" s="79" t="str">
        <f t="shared" si="28"/>
        <v>Jl. Sunan Ampel III / 41-2/6-Petamanan-Bugul Kidul-Pasuruan</v>
      </c>
      <c r="AI390" s="65"/>
    </row>
    <row r="391" spans="1:35" s="13" customFormat="1" ht="15" customHeight="1" x14ac:dyDescent="0.2">
      <c r="A391" s="66">
        <f t="shared" si="29"/>
        <v>385</v>
      </c>
      <c r="B391" s="67" t="s">
        <v>2128</v>
      </c>
      <c r="C391" s="68" t="s">
        <v>2129</v>
      </c>
      <c r="D391" s="51">
        <v>6</v>
      </c>
      <c r="E391" s="51">
        <v>6</v>
      </c>
      <c r="F391" s="51">
        <v>1</v>
      </c>
      <c r="G391" s="51">
        <v>2</v>
      </c>
      <c r="H391" s="51">
        <v>7</v>
      </c>
      <c r="I391" s="52" t="s">
        <v>99</v>
      </c>
      <c r="J391" s="69">
        <v>36899</v>
      </c>
      <c r="K391" s="70" t="s">
        <v>82</v>
      </c>
      <c r="L391" s="81" t="s">
        <v>139</v>
      </c>
      <c r="M391" s="71">
        <v>4</v>
      </c>
      <c r="N391" s="72" t="s">
        <v>116</v>
      </c>
      <c r="O391" s="73" t="s">
        <v>101</v>
      </c>
      <c r="P391" s="74">
        <f t="shared" ref="P391:P454" ca="1" si="30">DATEDIF(J391,$J$2,"Y")</f>
        <v>14</v>
      </c>
      <c r="Q391" s="75">
        <f t="shared" ref="Q391:Q454" ca="1" si="31">DATEDIF(J391,$J$2,"ym")</f>
        <v>11</v>
      </c>
      <c r="R391" s="74">
        <f t="shared" ref="R391:R454" ca="1" si="32">IF(MONTH(S391)-MONTH($J$2)&gt;6,YEAR($J$2)-YEAR(S391)-1,IF(MONTH(S391)-MONTH($J$2)&lt;-6,YEAR($J$2)-YEAR(S391)+1,YEAR($J$2)-YEAR(S391)))</f>
        <v>34</v>
      </c>
      <c r="S391" s="76">
        <v>29780</v>
      </c>
      <c r="T391" s="77" t="s">
        <v>146</v>
      </c>
      <c r="U391" s="76" t="s">
        <v>2130</v>
      </c>
      <c r="V391" s="77" t="s">
        <v>2131</v>
      </c>
      <c r="W391" s="82" t="s">
        <v>530</v>
      </c>
      <c r="X391" s="77" t="s">
        <v>210</v>
      </c>
      <c r="Y391" s="77" t="s">
        <v>91</v>
      </c>
      <c r="Z391" s="77" t="s">
        <v>146</v>
      </c>
      <c r="AA391" s="77" t="s">
        <v>2131</v>
      </c>
      <c r="AB391" s="77" t="s">
        <v>91</v>
      </c>
      <c r="AC391" s="78"/>
      <c r="AD391" s="77" t="s">
        <v>121</v>
      </c>
      <c r="AE391" s="77" t="s">
        <v>2132</v>
      </c>
      <c r="AF391" s="77" t="s">
        <v>374</v>
      </c>
      <c r="AG391" s="77" t="s">
        <v>96</v>
      </c>
      <c r="AH391" s="79" t="str">
        <f t="shared" ref="AH391:AH454" si="33">V391&amp;"-"&amp;W391&amp;"-"&amp;X391&amp;"-"&amp;Y391&amp;"-"&amp;Z391</f>
        <v>Jl. Bader 368-3/3-Kalirejo-Bangil-Pasuruan</v>
      </c>
      <c r="AI391" s="65"/>
    </row>
    <row r="392" spans="1:35" s="13" customFormat="1" ht="15" customHeight="1" x14ac:dyDescent="0.2">
      <c r="A392" s="66">
        <f t="shared" ref="A392:A455" si="34">A391+1</f>
        <v>386</v>
      </c>
      <c r="B392" s="67" t="s">
        <v>2133</v>
      </c>
      <c r="C392" s="68" t="s">
        <v>2134</v>
      </c>
      <c r="D392" s="51">
        <v>6</v>
      </c>
      <c r="E392" s="51">
        <v>3</v>
      </c>
      <c r="F392" s="51">
        <v>3</v>
      </c>
      <c r="G392" s="51">
        <v>6</v>
      </c>
      <c r="H392" s="51">
        <v>3</v>
      </c>
      <c r="I392" s="52" t="s">
        <v>152</v>
      </c>
      <c r="J392" s="69">
        <v>36899</v>
      </c>
      <c r="K392" s="70" t="s">
        <v>82</v>
      </c>
      <c r="L392" s="71" t="s">
        <v>299</v>
      </c>
      <c r="M392" s="71">
        <v>3</v>
      </c>
      <c r="N392" s="72" t="s">
        <v>84</v>
      </c>
      <c r="O392" s="73" t="s">
        <v>153</v>
      </c>
      <c r="P392" s="74">
        <f t="shared" ca="1" si="30"/>
        <v>14</v>
      </c>
      <c r="Q392" s="75">
        <f t="shared" ca="1" si="31"/>
        <v>11</v>
      </c>
      <c r="R392" s="74">
        <f t="shared" ca="1" si="32"/>
        <v>33</v>
      </c>
      <c r="S392" s="76">
        <v>30151</v>
      </c>
      <c r="T392" s="77" t="s">
        <v>146</v>
      </c>
      <c r="U392" s="76" t="s">
        <v>2135</v>
      </c>
      <c r="V392" s="77" t="s">
        <v>2136</v>
      </c>
      <c r="W392" s="82" t="s">
        <v>144</v>
      </c>
      <c r="X392" s="77" t="s">
        <v>352</v>
      </c>
      <c r="Y392" s="77" t="s">
        <v>353</v>
      </c>
      <c r="Z392" s="77" t="s">
        <v>146</v>
      </c>
      <c r="AA392" s="77"/>
      <c r="AB392" s="77" t="s">
        <v>91</v>
      </c>
      <c r="AC392" s="78"/>
      <c r="AD392" s="77" t="s">
        <v>121</v>
      </c>
      <c r="AE392" s="77" t="s">
        <v>392</v>
      </c>
      <c r="AF392" s="77" t="s">
        <v>418</v>
      </c>
      <c r="AG392" s="77" t="s">
        <v>96</v>
      </c>
      <c r="AH392" s="79" t="str">
        <f t="shared" si="33"/>
        <v>Jl. Jawa  VI / 1-2/3-Kebonsari-Purworejo-Pasuruan</v>
      </c>
      <c r="AI392" s="65"/>
    </row>
    <row r="393" spans="1:35" s="13" customFormat="1" ht="15" customHeight="1" x14ac:dyDescent="0.2">
      <c r="A393" s="66">
        <f t="shared" si="34"/>
        <v>387</v>
      </c>
      <c r="B393" s="67" t="s">
        <v>2137</v>
      </c>
      <c r="C393" s="68" t="s">
        <v>2138</v>
      </c>
      <c r="D393" s="51">
        <v>6</v>
      </c>
      <c r="E393" s="51">
        <v>3</v>
      </c>
      <c r="F393" s="51">
        <v>3</v>
      </c>
      <c r="G393" s="51">
        <v>2</v>
      </c>
      <c r="H393" s="51">
        <v>3</v>
      </c>
      <c r="I393" s="52" t="s">
        <v>152</v>
      </c>
      <c r="J393" s="69">
        <v>36899</v>
      </c>
      <c r="K393" s="70" t="s">
        <v>82</v>
      </c>
      <c r="L393" s="81" t="s">
        <v>139</v>
      </c>
      <c r="M393" s="71">
        <v>4</v>
      </c>
      <c r="N393" s="72" t="s">
        <v>116</v>
      </c>
      <c r="O393" s="73" t="s">
        <v>101</v>
      </c>
      <c r="P393" s="74">
        <f t="shared" ca="1" si="30"/>
        <v>14</v>
      </c>
      <c r="Q393" s="75">
        <f t="shared" ca="1" si="31"/>
        <v>11</v>
      </c>
      <c r="R393" s="74">
        <f t="shared" ca="1" si="32"/>
        <v>35</v>
      </c>
      <c r="S393" s="76">
        <v>29385</v>
      </c>
      <c r="T393" s="77" t="s">
        <v>146</v>
      </c>
      <c r="U393" s="76" t="s">
        <v>2139</v>
      </c>
      <c r="V393" s="77" t="s">
        <v>2140</v>
      </c>
      <c r="W393" s="82" t="s">
        <v>577</v>
      </c>
      <c r="X393" s="77" t="s">
        <v>2141</v>
      </c>
      <c r="Y393" s="77" t="s">
        <v>309</v>
      </c>
      <c r="Z393" s="77" t="s">
        <v>146</v>
      </c>
      <c r="AA393" s="77" t="s">
        <v>2140</v>
      </c>
      <c r="AB393" s="77" t="s">
        <v>146</v>
      </c>
      <c r="AC393" s="78"/>
      <c r="AD393" s="77" t="s">
        <v>121</v>
      </c>
      <c r="AE393" s="77" t="s">
        <v>2070</v>
      </c>
      <c r="AF393" s="77" t="s">
        <v>525</v>
      </c>
      <c r="AG393" s="77" t="s">
        <v>96</v>
      </c>
      <c r="AH393" s="79" t="str">
        <f t="shared" si="33"/>
        <v>Taman Wisata-2/6-Grati Tunan-Grati-Pasuruan</v>
      </c>
      <c r="AI393" s="65"/>
    </row>
    <row r="394" spans="1:35" s="13" customFormat="1" ht="15" customHeight="1" x14ac:dyDescent="0.2">
      <c r="A394" s="66">
        <f t="shared" si="34"/>
        <v>388</v>
      </c>
      <c r="B394" s="67" t="s">
        <v>2142</v>
      </c>
      <c r="C394" s="68" t="s">
        <v>2143</v>
      </c>
      <c r="D394" s="51">
        <v>6</v>
      </c>
      <c r="E394" s="51">
        <v>2</v>
      </c>
      <c r="F394" s="51">
        <v>2</v>
      </c>
      <c r="G394" s="51">
        <v>4</v>
      </c>
      <c r="H394" s="51">
        <v>5</v>
      </c>
      <c r="I394" s="52" t="s">
        <v>181</v>
      </c>
      <c r="J394" s="69">
        <v>36899</v>
      </c>
      <c r="K394" s="70" t="s">
        <v>82</v>
      </c>
      <c r="L394" s="81" t="s">
        <v>139</v>
      </c>
      <c r="M394" s="71">
        <v>4</v>
      </c>
      <c r="N394" s="72" t="s">
        <v>116</v>
      </c>
      <c r="O394" s="73" t="s">
        <v>140</v>
      </c>
      <c r="P394" s="74">
        <f t="shared" ca="1" si="30"/>
        <v>14</v>
      </c>
      <c r="Q394" s="75">
        <f t="shared" ca="1" si="31"/>
        <v>11</v>
      </c>
      <c r="R394" s="74">
        <f t="shared" ca="1" si="32"/>
        <v>36</v>
      </c>
      <c r="S394" s="76">
        <v>29221</v>
      </c>
      <c r="T394" s="77" t="s">
        <v>146</v>
      </c>
      <c r="U394" s="76" t="s">
        <v>2144</v>
      </c>
      <c r="V394" s="77" t="s">
        <v>2145</v>
      </c>
      <c r="W394" s="82" t="s">
        <v>105</v>
      </c>
      <c r="X394" s="77" t="s">
        <v>516</v>
      </c>
      <c r="Y394" s="77" t="s">
        <v>353</v>
      </c>
      <c r="Z394" s="77" t="s">
        <v>146</v>
      </c>
      <c r="AA394" s="77"/>
      <c r="AB394" s="77" t="s">
        <v>91</v>
      </c>
      <c r="AC394" s="78"/>
      <c r="AD394" s="77" t="s">
        <v>121</v>
      </c>
      <c r="AE394" s="77" t="s">
        <v>517</v>
      </c>
      <c r="AF394" s="77" t="s">
        <v>418</v>
      </c>
      <c r="AG394" s="77" t="s">
        <v>96</v>
      </c>
      <c r="AH394" s="79" t="str">
        <f t="shared" si="33"/>
        <v>Ds. Karang Wingko-1/1-Purutrejo-Purworejo-Pasuruan</v>
      </c>
      <c r="AI394" s="65"/>
    </row>
    <row r="395" spans="1:35" s="13" customFormat="1" ht="15" customHeight="1" x14ac:dyDescent="0.2">
      <c r="A395" s="66">
        <f t="shared" si="34"/>
        <v>389</v>
      </c>
      <c r="B395" s="67" t="s">
        <v>2146</v>
      </c>
      <c r="C395" s="68" t="s">
        <v>2147</v>
      </c>
      <c r="D395" s="51">
        <v>6</v>
      </c>
      <c r="E395" s="51">
        <v>2</v>
      </c>
      <c r="F395" s="51">
        <v>1</v>
      </c>
      <c r="G395" s="51">
        <v>1</v>
      </c>
      <c r="H395" s="51">
        <v>5</v>
      </c>
      <c r="I395" s="52" t="s">
        <v>181</v>
      </c>
      <c r="J395" s="69">
        <v>36899</v>
      </c>
      <c r="K395" s="70" t="s">
        <v>82</v>
      </c>
      <c r="L395" s="81" t="s">
        <v>139</v>
      </c>
      <c r="M395" s="71">
        <v>4</v>
      </c>
      <c r="N395" s="72" t="s">
        <v>116</v>
      </c>
      <c r="O395" s="73" t="s">
        <v>101</v>
      </c>
      <c r="P395" s="74">
        <f t="shared" ca="1" si="30"/>
        <v>14</v>
      </c>
      <c r="Q395" s="75">
        <f t="shared" ca="1" si="31"/>
        <v>11</v>
      </c>
      <c r="R395" s="74">
        <f t="shared" ca="1" si="32"/>
        <v>35</v>
      </c>
      <c r="S395" s="76">
        <v>29423</v>
      </c>
      <c r="T395" s="77" t="s">
        <v>146</v>
      </c>
      <c r="U395" s="76" t="s">
        <v>2148</v>
      </c>
      <c r="V395" s="77" t="s">
        <v>2140</v>
      </c>
      <c r="W395" s="82" t="s">
        <v>370</v>
      </c>
      <c r="X395" s="77" t="s">
        <v>2141</v>
      </c>
      <c r="Y395" s="77" t="s">
        <v>309</v>
      </c>
      <c r="Z395" s="77" t="s">
        <v>146</v>
      </c>
      <c r="AA395" s="77" t="s">
        <v>2140</v>
      </c>
      <c r="AB395" s="77" t="s">
        <v>146</v>
      </c>
      <c r="AC395" s="78"/>
      <c r="AD395" s="77" t="s">
        <v>121</v>
      </c>
      <c r="AE395" s="77" t="s">
        <v>2149</v>
      </c>
      <c r="AF395" s="77" t="s">
        <v>2150</v>
      </c>
      <c r="AG395" s="77" t="s">
        <v>96</v>
      </c>
      <c r="AH395" s="79" t="str">
        <f t="shared" si="33"/>
        <v>Taman Wisata-1/5-Grati Tunan-Grati-Pasuruan</v>
      </c>
      <c r="AI395" s="65"/>
    </row>
    <row r="396" spans="1:35" s="13" customFormat="1" ht="15" customHeight="1" x14ac:dyDescent="0.2">
      <c r="A396" s="66">
        <f t="shared" si="34"/>
        <v>390</v>
      </c>
      <c r="B396" s="67" t="s">
        <v>2151</v>
      </c>
      <c r="C396" s="68" t="s">
        <v>2152</v>
      </c>
      <c r="D396" s="51">
        <v>6</v>
      </c>
      <c r="E396" s="51">
        <v>2</v>
      </c>
      <c r="F396" s="51">
        <v>2</v>
      </c>
      <c r="G396" s="51">
        <v>5</v>
      </c>
      <c r="H396" s="51">
        <v>3</v>
      </c>
      <c r="I396" s="52" t="s">
        <v>181</v>
      </c>
      <c r="J396" s="69">
        <v>36899</v>
      </c>
      <c r="K396" s="70" t="s">
        <v>82</v>
      </c>
      <c r="L396" s="71" t="s">
        <v>299</v>
      </c>
      <c r="M396" s="71">
        <v>3</v>
      </c>
      <c r="N396" s="72" t="s">
        <v>116</v>
      </c>
      <c r="O396" s="73" t="s">
        <v>153</v>
      </c>
      <c r="P396" s="74">
        <f t="shared" ca="1" si="30"/>
        <v>14</v>
      </c>
      <c r="Q396" s="75">
        <f t="shared" ca="1" si="31"/>
        <v>11</v>
      </c>
      <c r="R396" s="74">
        <f t="shared" ca="1" si="32"/>
        <v>35</v>
      </c>
      <c r="S396" s="76">
        <v>29665</v>
      </c>
      <c r="T396" s="77" t="s">
        <v>146</v>
      </c>
      <c r="U396" s="76" t="s">
        <v>2153</v>
      </c>
      <c r="V396" s="77" t="s">
        <v>2154</v>
      </c>
      <c r="W396" s="82" t="s">
        <v>119</v>
      </c>
      <c r="X396" s="77" t="s">
        <v>384</v>
      </c>
      <c r="Y396" s="77" t="s">
        <v>91</v>
      </c>
      <c r="Z396" s="77" t="s">
        <v>146</v>
      </c>
      <c r="AA396" s="77" t="s">
        <v>2154</v>
      </c>
      <c r="AB396" s="77" t="s">
        <v>91</v>
      </c>
      <c r="AC396" s="78"/>
      <c r="AD396" s="77" t="s">
        <v>121</v>
      </c>
      <c r="AE396" s="77" t="s">
        <v>195</v>
      </c>
      <c r="AF396" s="77" t="s">
        <v>393</v>
      </c>
      <c r="AG396" s="77" t="s">
        <v>96</v>
      </c>
      <c r="AH396" s="79" t="str">
        <f t="shared" si="33"/>
        <v>Jl. R.A.Kartini 21-2/2-Latek-Bangil-Pasuruan</v>
      </c>
      <c r="AI396" s="65"/>
    </row>
    <row r="397" spans="1:35" s="13" customFormat="1" ht="15" customHeight="1" x14ac:dyDescent="0.2">
      <c r="A397" s="66">
        <f t="shared" si="34"/>
        <v>391</v>
      </c>
      <c r="B397" s="67" t="s">
        <v>2155</v>
      </c>
      <c r="C397" s="68" t="s">
        <v>2156</v>
      </c>
      <c r="D397" s="51">
        <v>6</v>
      </c>
      <c r="E397" s="51">
        <v>2</v>
      </c>
      <c r="F397" s="51">
        <v>2</v>
      </c>
      <c r="G397" s="51">
        <v>2</v>
      </c>
      <c r="H397" s="51">
        <v>3</v>
      </c>
      <c r="I397" s="52" t="s">
        <v>181</v>
      </c>
      <c r="J397" s="69">
        <v>36899</v>
      </c>
      <c r="K397" s="70" t="s">
        <v>82</v>
      </c>
      <c r="L397" s="71" t="s">
        <v>139</v>
      </c>
      <c r="M397" s="71">
        <v>4</v>
      </c>
      <c r="N397" s="72" t="s">
        <v>116</v>
      </c>
      <c r="O397" s="73" t="s">
        <v>101</v>
      </c>
      <c r="P397" s="74">
        <f t="shared" ca="1" si="30"/>
        <v>14</v>
      </c>
      <c r="Q397" s="75">
        <f t="shared" ca="1" si="31"/>
        <v>11</v>
      </c>
      <c r="R397" s="74">
        <f t="shared" ca="1" si="32"/>
        <v>34</v>
      </c>
      <c r="S397" s="76">
        <v>29836</v>
      </c>
      <c r="T397" s="77" t="s">
        <v>146</v>
      </c>
      <c r="U397" s="76" t="s">
        <v>2157</v>
      </c>
      <c r="V397" s="77" t="s">
        <v>2158</v>
      </c>
      <c r="W397" s="82" t="s">
        <v>351</v>
      </c>
      <c r="X397" s="77" t="s">
        <v>2141</v>
      </c>
      <c r="Y397" s="77" t="s">
        <v>309</v>
      </c>
      <c r="Z397" s="77" t="s">
        <v>146</v>
      </c>
      <c r="AA397" s="77"/>
      <c r="AB397" s="77" t="s">
        <v>91</v>
      </c>
      <c r="AC397" s="78"/>
      <c r="AD397" s="77" t="s">
        <v>121</v>
      </c>
      <c r="AE397" s="77" t="s">
        <v>2159</v>
      </c>
      <c r="AF397" s="77" t="s">
        <v>374</v>
      </c>
      <c r="AG397" s="77" t="s">
        <v>96</v>
      </c>
      <c r="AH397" s="79" t="str">
        <f t="shared" si="33"/>
        <v>Lapangan A.Yani-3/4-Grati Tunan-Grati-Pasuruan</v>
      </c>
      <c r="AI397" s="65"/>
    </row>
    <row r="398" spans="1:35" s="13" customFormat="1" ht="15" customHeight="1" x14ac:dyDescent="0.2">
      <c r="A398" s="66">
        <f t="shared" si="34"/>
        <v>392</v>
      </c>
      <c r="B398" s="67" t="s">
        <v>2160</v>
      </c>
      <c r="C398" s="68" t="s">
        <v>2161</v>
      </c>
      <c r="D398" s="51">
        <v>6</v>
      </c>
      <c r="E398" s="51">
        <v>4</v>
      </c>
      <c r="F398" s="51">
        <v>2</v>
      </c>
      <c r="G398" s="51">
        <v>6</v>
      </c>
      <c r="H398" s="51">
        <v>2</v>
      </c>
      <c r="I398" s="52" t="s">
        <v>213</v>
      </c>
      <c r="J398" s="69">
        <v>36899</v>
      </c>
      <c r="K398" s="70" t="s">
        <v>82</v>
      </c>
      <c r="L398" s="71" t="s">
        <v>9291</v>
      </c>
      <c r="M398" s="71">
        <v>2</v>
      </c>
      <c r="N398" s="72" t="s">
        <v>84</v>
      </c>
      <c r="O398" s="73" t="s">
        <v>153</v>
      </c>
      <c r="P398" s="74">
        <f t="shared" ca="1" si="30"/>
        <v>14</v>
      </c>
      <c r="Q398" s="75">
        <f t="shared" ca="1" si="31"/>
        <v>11</v>
      </c>
      <c r="R398" s="74">
        <f t="shared" ca="1" si="32"/>
        <v>34</v>
      </c>
      <c r="S398" s="76">
        <v>29872</v>
      </c>
      <c r="T398" s="77" t="s">
        <v>146</v>
      </c>
      <c r="U398" s="76" t="s">
        <v>2162</v>
      </c>
      <c r="V398" s="77" t="s">
        <v>2163</v>
      </c>
      <c r="W398" s="82" t="s">
        <v>590</v>
      </c>
      <c r="X398" s="77" t="s">
        <v>352</v>
      </c>
      <c r="Y398" s="77" t="s">
        <v>353</v>
      </c>
      <c r="Z398" s="77" t="s">
        <v>146</v>
      </c>
      <c r="AA398" s="77"/>
      <c r="AB398" s="77" t="s">
        <v>146</v>
      </c>
      <c r="AC398" s="78"/>
      <c r="AD398" s="77" t="s">
        <v>121</v>
      </c>
      <c r="AE398" s="77" t="s">
        <v>324</v>
      </c>
      <c r="AF398" s="77" t="s">
        <v>149</v>
      </c>
      <c r="AG398" s="77" t="s">
        <v>96</v>
      </c>
      <c r="AH398" s="79" t="str">
        <f t="shared" si="33"/>
        <v>Jl. Diponegoro  II / 29A-2/12-Kebonsari-Purworejo-Pasuruan</v>
      </c>
      <c r="AI398" s="65"/>
    </row>
    <row r="399" spans="1:35" s="13" customFormat="1" ht="15" customHeight="1" x14ac:dyDescent="0.2">
      <c r="A399" s="66">
        <f t="shared" si="34"/>
        <v>393</v>
      </c>
      <c r="B399" s="67" t="s">
        <v>2164</v>
      </c>
      <c r="C399" s="68" t="s">
        <v>2165</v>
      </c>
      <c r="D399" s="51">
        <v>6</v>
      </c>
      <c r="E399" s="51">
        <v>3</v>
      </c>
      <c r="F399" s="51">
        <v>4</v>
      </c>
      <c r="G399" s="51">
        <v>1</v>
      </c>
      <c r="H399" s="51">
        <v>2</v>
      </c>
      <c r="I399" s="52" t="s">
        <v>152</v>
      </c>
      <c r="J399" s="69">
        <v>36899</v>
      </c>
      <c r="K399" s="70" t="s">
        <v>82</v>
      </c>
      <c r="L399" s="71" t="s">
        <v>299</v>
      </c>
      <c r="M399" s="71">
        <v>3</v>
      </c>
      <c r="N399" s="72" t="s">
        <v>84</v>
      </c>
      <c r="O399" s="73" t="s">
        <v>101</v>
      </c>
      <c r="P399" s="74">
        <f t="shared" ca="1" si="30"/>
        <v>14</v>
      </c>
      <c r="Q399" s="75">
        <f t="shared" ca="1" si="31"/>
        <v>11</v>
      </c>
      <c r="R399" s="74">
        <f t="shared" ca="1" si="32"/>
        <v>36</v>
      </c>
      <c r="S399" s="76">
        <v>29346</v>
      </c>
      <c r="T399" s="77" t="s">
        <v>146</v>
      </c>
      <c r="U399" s="76" t="s">
        <v>2166</v>
      </c>
      <c r="V399" s="77" t="s">
        <v>2167</v>
      </c>
      <c r="W399" s="82" t="s">
        <v>119</v>
      </c>
      <c r="X399" s="77" t="s">
        <v>423</v>
      </c>
      <c r="Y399" s="77" t="s">
        <v>358</v>
      </c>
      <c r="Z399" s="77" t="s">
        <v>146</v>
      </c>
      <c r="AA399" s="77"/>
      <c r="AB399" s="77" t="s">
        <v>91</v>
      </c>
      <c r="AC399" s="78"/>
      <c r="AD399" s="77" t="s">
        <v>121</v>
      </c>
      <c r="AE399" s="77" t="s">
        <v>517</v>
      </c>
      <c r="AF399" s="77" t="s">
        <v>406</v>
      </c>
      <c r="AG399" s="77" t="s">
        <v>96</v>
      </c>
      <c r="AH399" s="79" t="str">
        <f t="shared" si="33"/>
        <v>Jl. Garuda 10A-2/2-Kandangsapi-Bugul Kidul-Pasuruan</v>
      </c>
      <c r="AI399" s="65"/>
    </row>
    <row r="400" spans="1:35" s="13" customFormat="1" ht="15" customHeight="1" x14ac:dyDescent="0.2">
      <c r="A400" s="66">
        <f t="shared" si="34"/>
        <v>394</v>
      </c>
      <c r="B400" s="67" t="s">
        <v>2168</v>
      </c>
      <c r="C400" s="68" t="s">
        <v>2169</v>
      </c>
      <c r="D400" s="51">
        <v>6</v>
      </c>
      <c r="E400" s="51">
        <v>3</v>
      </c>
      <c r="F400" s="51">
        <v>4</v>
      </c>
      <c r="G400" s="51">
        <v>1</v>
      </c>
      <c r="H400" s="51">
        <v>3</v>
      </c>
      <c r="I400" s="52" t="s">
        <v>152</v>
      </c>
      <c r="J400" s="69">
        <v>36899</v>
      </c>
      <c r="K400" s="70" t="s">
        <v>82</v>
      </c>
      <c r="L400" s="71" t="s">
        <v>299</v>
      </c>
      <c r="M400" s="71">
        <v>3</v>
      </c>
      <c r="N400" s="72" t="s">
        <v>84</v>
      </c>
      <c r="O400" s="73" t="s">
        <v>101</v>
      </c>
      <c r="P400" s="74">
        <f t="shared" ca="1" si="30"/>
        <v>14</v>
      </c>
      <c r="Q400" s="75">
        <f t="shared" ca="1" si="31"/>
        <v>11</v>
      </c>
      <c r="R400" s="74">
        <f t="shared" ca="1" si="32"/>
        <v>35</v>
      </c>
      <c r="S400" s="76">
        <v>29470</v>
      </c>
      <c r="T400" s="77" t="s">
        <v>2170</v>
      </c>
      <c r="U400" s="76" t="s">
        <v>2171</v>
      </c>
      <c r="V400" s="77" t="s">
        <v>2172</v>
      </c>
      <c r="W400" s="78"/>
      <c r="X400" s="77"/>
      <c r="Y400" s="77" t="s">
        <v>91</v>
      </c>
      <c r="Z400" s="77" t="s">
        <v>146</v>
      </c>
      <c r="AA400" s="77"/>
      <c r="AB400" s="77" t="s">
        <v>91</v>
      </c>
      <c r="AC400" s="78" t="s">
        <v>2173</v>
      </c>
      <c r="AD400" s="77" t="s">
        <v>121</v>
      </c>
      <c r="AE400" s="77" t="s">
        <v>2174</v>
      </c>
      <c r="AF400" s="77" t="s">
        <v>149</v>
      </c>
      <c r="AG400" s="77" t="s">
        <v>96</v>
      </c>
      <c r="AH400" s="79" t="str">
        <f t="shared" si="33"/>
        <v>Perum Pekoren Indah  A-9---Bangil-Pasuruan</v>
      </c>
      <c r="AI400" s="65"/>
    </row>
    <row r="401" spans="1:35" s="13" customFormat="1" ht="15" customHeight="1" x14ac:dyDescent="0.2">
      <c r="A401" s="66">
        <f t="shared" si="34"/>
        <v>395</v>
      </c>
      <c r="B401" s="67" t="s">
        <v>2175</v>
      </c>
      <c r="C401" s="68" t="s">
        <v>2176</v>
      </c>
      <c r="D401" s="51">
        <v>6</v>
      </c>
      <c r="E401" s="51">
        <v>6</v>
      </c>
      <c r="F401" s="51">
        <v>1</v>
      </c>
      <c r="G401" s="51">
        <v>2</v>
      </c>
      <c r="H401" s="51">
        <v>9</v>
      </c>
      <c r="I401" s="52" t="s">
        <v>99</v>
      </c>
      <c r="J401" s="69">
        <v>36899</v>
      </c>
      <c r="K401" s="70" t="s">
        <v>82</v>
      </c>
      <c r="L401" s="81" t="s">
        <v>139</v>
      </c>
      <c r="M401" s="71">
        <v>4</v>
      </c>
      <c r="N401" s="72" t="s">
        <v>84</v>
      </c>
      <c r="O401" s="73" t="s">
        <v>153</v>
      </c>
      <c r="P401" s="74">
        <f t="shared" ca="1" si="30"/>
        <v>14</v>
      </c>
      <c r="Q401" s="75">
        <f t="shared" ca="1" si="31"/>
        <v>11</v>
      </c>
      <c r="R401" s="74">
        <f t="shared" ca="1" si="32"/>
        <v>34</v>
      </c>
      <c r="S401" s="76">
        <v>29846</v>
      </c>
      <c r="T401" s="77" t="s">
        <v>146</v>
      </c>
      <c r="U401" s="76" t="s">
        <v>2177</v>
      </c>
      <c r="V401" s="77" t="s">
        <v>2178</v>
      </c>
      <c r="W401" s="78"/>
      <c r="X401" s="77" t="s">
        <v>452</v>
      </c>
      <c r="Y401" s="77" t="s">
        <v>91</v>
      </c>
      <c r="Z401" s="77" t="s">
        <v>146</v>
      </c>
      <c r="AA401" s="77"/>
      <c r="AB401" s="77" t="s">
        <v>91</v>
      </c>
      <c r="AC401" s="78" t="s">
        <v>2179</v>
      </c>
      <c r="AD401" s="77" t="s">
        <v>121</v>
      </c>
      <c r="AE401" s="77" t="s">
        <v>1212</v>
      </c>
      <c r="AF401" s="77" t="s">
        <v>149</v>
      </c>
      <c r="AG401" s="77" t="s">
        <v>96</v>
      </c>
      <c r="AH401" s="79" t="str">
        <f t="shared" si="33"/>
        <v>Jl. Timur Alun-alun 218--Kersikan-Bangil-Pasuruan</v>
      </c>
      <c r="AI401" s="65"/>
    </row>
    <row r="402" spans="1:35" s="13" customFormat="1" ht="15" customHeight="1" x14ac:dyDescent="0.2">
      <c r="A402" s="66">
        <f t="shared" si="34"/>
        <v>396</v>
      </c>
      <c r="B402" s="67" t="s">
        <v>2180</v>
      </c>
      <c r="C402" s="68" t="s">
        <v>2181</v>
      </c>
      <c r="D402" s="51">
        <v>6</v>
      </c>
      <c r="E402" s="51">
        <v>3</v>
      </c>
      <c r="F402" s="51">
        <v>4</v>
      </c>
      <c r="G402" s="51">
        <v>1</v>
      </c>
      <c r="H402" s="51">
        <v>2</v>
      </c>
      <c r="I402" s="52" t="s">
        <v>152</v>
      </c>
      <c r="J402" s="69">
        <v>36899</v>
      </c>
      <c r="K402" s="70" t="s">
        <v>82</v>
      </c>
      <c r="L402" s="71" t="s">
        <v>9291</v>
      </c>
      <c r="M402" s="71">
        <v>2</v>
      </c>
      <c r="N402" s="72" t="s">
        <v>84</v>
      </c>
      <c r="O402" s="73" t="s">
        <v>140</v>
      </c>
      <c r="P402" s="74">
        <f t="shared" ca="1" si="30"/>
        <v>14</v>
      </c>
      <c r="Q402" s="75">
        <f t="shared" ca="1" si="31"/>
        <v>11</v>
      </c>
      <c r="R402" s="74">
        <f t="shared" ca="1" si="32"/>
        <v>34</v>
      </c>
      <c r="S402" s="76">
        <v>29777</v>
      </c>
      <c r="T402" s="77" t="s">
        <v>146</v>
      </c>
      <c r="U402" s="76" t="s">
        <v>2182</v>
      </c>
      <c r="V402" s="77" t="s">
        <v>2183</v>
      </c>
      <c r="W402" s="82" t="s">
        <v>174</v>
      </c>
      <c r="X402" s="77" t="s">
        <v>510</v>
      </c>
      <c r="Y402" s="77" t="s">
        <v>353</v>
      </c>
      <c r="Z402" s="77" t="s">
        <v>146</v>
      </c>
      <c r="AA402" s="77"/>
      <c r="AB402" s="77" t="s">
        <v>91</v>
      </c>
      <c r="AC402" s="78" t="s">
        <v>2184</v>
      </c>
      <c r="AD402" s="77" t="s">
        <v>121</v>
      </c>
      <c r="AE402" s="77" t="s">
        <v>436</v>
      </c>
      <c r="AF402" s="77" t="s">
        <v>149</v>
      </c>
      <c r="AG402" s="77" t="s">
        <v>96</v>
      </c>
      <c r="AH402" s="79" t="str">
        <f t="shared" si="33"/>
        <v>Jl. KHA.Dahlan 12-6/2-Pohjentrek-Purworejo-Pasuruan</v>
      </c>
      <c r="AI402" s="65"/>
    </row>
    <row r="403" spans="1:35" s="13" customFormat="1" ht="15" customHeight="1" x14ac:dyDescent="0.2">
      <c r="A403" s="66">
        <f t="shared" si="34"/>
        <v>397</v>
      </c>
      <c r="B403" s="67" t="s">
        <v>2185</v>
      </c>
      <c r="C403" s="68" t="s">
        <v>2186</v>
      </c>
      <c r="D403" s="51">
        <v>6</v>
      </c>
      <c r="E403" s="51">
        <v>3</v>
      </c>
      <c r="F403" s="51">
        <v>3</v>
      </c>
      <c r="G403" s="51">
        <v>2</v>
      </c>
      <c r="H403" s="51">
        <v>1</v>
      </c>
      <c r="I403" s="52" t="s">
        <v>152</v>
      </c>
      <c r="J403" s="69">
        <v>36899</v>
      </c>
      <c r="K403" s="70" t="s">
        <v>82</v>
      </c>
      <c r="L403" s="71" t="s">
        <v>9291</v>
      </c>
      <c r="M403" s="71">
        <v>2</v>
      </c>
      <c r="N403" s="72" t="s">
        <v>84</v>
      </c>
      <c r="O403" s="73" t="s">
        <v>101</v>
      </c>
      <c r="P403" s="74">
        <f t="shared" ca="1" si="30"/>
        <v>14</v>
      </c>
      <c r="Q403" s="75">
        <f t="shared" ca="1" si="31"/>
        <v>11</v>
      </c>
      <c r="R403" s="74">
        <f t="shared" ca="1" si="32"/>
        <v>34</v>
      </c>
      <c r="S403" s="76">
        <v>29801</v>
      </c>
      <c r="T403" s="77" t="s">
        <v>146</v>
      </c>
      <c r="U403" s="76" t="s">
        <v>2187</v>
      </c>
      <c r="V403" s="77" t="s">
        <v>2188</v>
      </c>
      <c r="W403" s="82" t="s">
        <v>1362</v>
      </c>
      <c r="X403" s="77" t="s">
        <v>353</v>
      </c>
      <c r="Y403" s="77" t="s">
        <v>353</v>
      </c>
      <c r="Z403" s="77" t="s">
        <v>146</v>
      </c>
      <c r="AA403" s="77"/>
      <c r="AB403" s="77" t="s">
        <v>91</v>
      </c>
      <c r="AC403" s="78" t="s">
        <v>2189</v>
      </c>
      <c r="AD403" s="77" t="s">
        <v>121</v>
      </c>
      <c r="AE403" s="77" t="s">
        <v>324</v>
      </c>
      <c r="AF403" s="77" t="s">
        <v>979</v>
      </c>
      <c r="AG403" s="77" t="s">
        <v>96</v>
      </c>
      <c r="AH403" s="79" t="str">
        <f t="shared" si="33"/>
        <v>Jl. Erlangga 20-4/5-Purworejo-Purworejo-Pasuruan</v>
      </c>
      <c r="AI403" s="65"/>
    </row>
    <row r="404" spans="1:35" s="13" customFormat="1" ht="15" customHeight="1" x14ac:dyDescent="0.2">
      <c r="A404" s="66">
        <f t="shared" si="34"/>
        <v>398</v>
      </c>
      <c r="B404" s="67" t="s">
        <v>2190</v>
      </c>
      <c r="C404" s="68" t="s">
        <v>2191</v>
      </c>
      <c r="D404" s="51">
        <v>6</v>
      </c>
      <c r="E404" s="51">
        <v>3</v>
      </c>
      <c r="F404" s="51">
        <v>4</v>
      </c>
      <c r="G404" s="51">
        <v>1</v>
      </c>
      <c r="H404" s="51">
        <v>3</v>
      </c>
      <c r="I404" s="52" t="s">
        <v>152</v>
      </c>
      <c r="J404" s="69">
        <v>36899</v>
      </c>
      <c r="K404" s="70" t="s">
        <v>82</v>
      </c>
      <c r="L404" s="71" t="s">
        <v>139</v>
      </c>
      <c r="M404" s="71">
        <v>4</v>
      </c>
      <c r="N404" s="72" t="s">
        <v>116</v>
      </c>
      <c r="O404" s="73" t="s">
        <v>101</v>
      </c>
      <c r="P404" s="74">
        <f t="shared" ca="1" si="30"/>
        <v>14</v>
      </c>
      <c r="Q404" s="75">
        <f t="shared" ca="1" si="31"/>
        <v>11</v>
      </c>
      <c r="R404" s="74">
        <f t="shared" ca="1" si="32"/>
        <v>34</v>
      </c>
      <c r="S404" s="76">
        <v>29881</v>
      </c>
      <c r="T404" s="77" t="s">
        <v>91</v>
      </c>
      <c r="U404" s="76" t="s">
        <v>2192</v>
      </c>
      <c r="V404" s="77" t="s">
        <v>2193</v>
      </c>
      <c r="W404" s="82" t="s">
        <v>434</v>
      </c>
      <c r="X404" s="77" t="s">
        <v>464</v>
      </c>
      <c r="Y404" s="77" t="s">
        <v>91</v>
      </c>
      <c r="Z404" s="77" t="s">
        <v>146</v>
      </c>
      <c r="AA404" s="77" t="s">
        <v>2193</v>
      </c>
      <c r="AB404" s="77" t="s">
        <v>91</v>
      </c>
      <c r="AC404" s="78"/>
      <c r="AD404" s="77" t="s">
        <v>121</v>
      </c>
      <c r="AE404" s="77" t="s">
        <v>992</v>
      </c>
      <c r="AF404" s="77" t="s">
        <v>286</v>
      </c>
      <c r="AG404" s="77" t="s">
        <v>96</v>
      </c>
      <c r="AH404" s="79" t="str">
        <f t="shared" si="33"/>
        <v>Jl. Anggur-2/4-Kidul Dalem-Bangil-Pasuruan</v>
      </c>
      <c r="AI404" s="65"/>
    </row>
    <row r="405" spans="1:35" s="13" customFormat="1" ht="15" customHeight="1" x14ac:dyDescent="0.2">
      <c r="A405" s="66">
        <f t="shared" si="34"/>
        <v>399</v>
      </c>
      <c r="B405" s="67" t="s">
        <v>2194</v>
      </c>
      <c r="C405" s="68" t="s">
        <v>2195</v>
      </c>
      <c r="D405" s="51">
        <v>6</v>
      </c>
      <c r="E405" s="51">
        <v>3</v>
      </c>
      <c r="F405" s="51">
        <v>4</v>
      </c>
      <c r="G405" s="51">
        <v>7</v>
      </c>
      <c r="H405" s="51">
        <v>2</v>
      </c>
      <c r="I405" s="52" t="s">
        <v>152</v>
      </c>
      <c r="J405" s="69">
        <v>36899</v>
      </c>
      <c r="K405" s="70" t="s">
        <v>82</v>
      </c>
      <c r="L405" s="71" t="s">
        <v>9291</v>
      </c>
      <c r="M405" s="71">
        <v>2</v>
      </c>
      <c r="N405" s="72" t="s">
        <v>84</v>
      </c>
      <c r="O405" s="73" t="s">
        <v>101</v>
      </c>
      <c r="P405" s="74">
        <f t="shared" ca="1" si="30"/>
        <v>14</v>
      </c>
      <c r="Q405" s="75">
        <f t="shared" ca="1" si="31"/>
        <v>11</v>
      </c>
      <c r="R405" s="74">
        <f t="shared" ca="1" si="32"/>
        <v>34</v>
      </c>
      <c r="S405" s="76">
        <v>30052</v>
      </c>
      <c r="T405" s="77" t="s">
        <v>146</v>
      </c>
      <c r="U405" s="76" t="s">
        <v>2196</v>
      </c>
      <c r="V405" s="77" t="s">
        <v>2197</v>
      </c>
      <c r="W405" s="82" t="s">
        <v>185</v>
      </c>
      <c r="X405" s="77" t="s">
        <v>645</v>
      </c>
      <c r="Y405" s="77" t="s">
        <v>91</v>
      </c>
      <c r="Z405" s="77" t="s">
        <v>146</v>
      </c>
      <c r="AA405" s="77"/>
      <c r="AB405" s="77" t="s">
        <v>91</v>
      </c>
      <c r="AC405" s="78" t="s">
        <v>2198</v>
      </c>
      <c r="AD405" s="77" t="s">
        <v>121</v>
      </c>
      <c r="AE405" s="77" t="s">
        <v>1735</v>
      </c>
      <c r="AF405" s="77" t="s">
        <v>1693</v>
      </c>
      <c r="AG405" s="77" t="s">
        <v>96</v>
      </c>
      <c r="AH405" s="79" t="str">
        <f t="shared" si="33"/>
        <v>Jl. Manggar 13-3/2-Dermo-Bangil-Pasuruan</v>
      </c>
      <c r="AI405" s="65"/>
    </row>
    <row r="406" spans="1:35" s="13" customFormat="1" ht="15" customHeight="1" x14ac:dyDescent="0.2">
      <c r="A406" s="66">
        <f t="shared" si="34"/>
        <v>400</v>
      </c>
      <c r="B406" s="67" t="s">
        <v>2199</v>
      </c>
      <c r="C406" s="68" t="s">
        <v>2200</v>
      </c>
      <c r="D406" s="51">
        <v>6</v>
      </c>
      <c r="E406" s="51">
        <v>3</v>
      </c>
      <c r="F406" s="51">
        <v>3</v>
      </c>
      <c r="G406" s="51">
        <v>2</v>
      </c>
      <c r="H406" s="51">
        <v>1</v>
      </c>
      <c r="I406" s="52" t="s">
        <v>152</v>
      </c>
      <c r="J406" s="69">
        <v>36899</v>
      </c>
      <c r="K406" s="70" t="s">
        <v>82</v>
      </c>
      <c r="L406" s="71" t="s">
        <v>9291</v>
      </c>
      <c r="M406" s="71">
        <v>2</v>
      </c>
      <c r="N406" s="72" t="s">
        <v>116</v>
      </c>
      <c r="O406" s="73" t="s">
        <v>101</v>
      </c>
      <c r="P406" s="74">
        <f t="shared" ca="1" si="30"/>
        <v>14</v>
      </c>
      <c r="Q406" s="75">
        <f t="shared" ca="1" si="31"/>
        <v>11</v>
      </c>
      <c r="R406" s="74">
        <f t="shared" ca="1" si="32"/>
        <v>34</v>
      </c>
      <c r="S406" s="76">
        <v>29900</v>
      </c>
      <c r="T406" s="77" t="s">
        <v>2170</v>
      </c>
      <c r="U406" s="76" t="s">
        <v>2201</v>
      </c>
      <c r="V406" s="77" t="s">
        <v>779</v>
      </c>
      <c r="W406" s="82" t="s">
        <v>1043</v>
      </c>
      <c r="X406" s="77" t="s">
        <v>639</v>
      </c>
      <c r="Y406" s="77" t="s">
        <v>309</v>
      </c>
      <c r="Z406" s="77" t="s">
        <v>146</v>
      </c>
      <c r="AA406" s="77" t="s">
        <v>779</v>
      </c>
      <c r="AB406" s="77" t="s">
        <v>146</v>
      </c>
      <c r="AC406" s="78"/>
      <c r="AD406" s="77" t="s">
        <v>121</v>
      </c>
      <c r="AE406" s="77" t="s">
        <v>436</v>
      </c>
      <c r="AF406" s="77" t="s">
        <v>149</v>
      </c>
      <c r="AG406" s="77" t="s">
        <v>96</v>
      </c>
      <c r="AH406" s="79" t="str">
        <f t="shared" si="33"/>
        <v>Jl. Pahlawan-7/3-Ranuklindungan-Grati-Pasuruan</v>
      </c>
      <c r="AI406" s="65"/>
    </row>
    <row r="407" spans="1:35" s="13" customFormat="1" ht="15" customHeight="1" x14ac:dyDescent="0.2">
      <c r="A407" s="66">
        <f t="shared" si="34"/>
        <v>401</v>
      </c>
      <c r="B407" s="67" t="s">
        <v>2202</v>
      </c>
      <c r="C407" s="68" t="s">
        <v>2203</v>
      </c>
      <c r="D407" s="51">
        <v>6</v>
      </c>
      <c r="E407" s="51">
        <v>2</v>
      </c>
      <c r="F407" s="51">
        <v>2</v>
      </c>
      <c r="G407" s="51">
        <v>2</v>
      </c>
      <c r="H407" s="51">
        <v>4</v>
      </c>
      <c r="I407" s="52" t="s">
        <v>181</v>
      </c>
      <c r="J407" s="69">
        <v>36907</v>
      </c>
      <c r="K407" s="70" t="s">
        <v>82</v>
      </c>
      <c r="L407" s="71" t="s">
        <v>9291</v>
      </c>
      <c r="M407" s="71">
        <v>2</v>
      </c>
      <c r="N407" s="72" t="s">
        <v>116</v>
      </c>
      <c r="O407" s="73" t="s">
        <v>140</v>
      </c>
      <c r="P407" s="74">
        <f t="shared" ca="1" si="30"/>
        <v>14</v>
      </c>
      <c r="Q407" s="75">
        <f t="shared" ca="1" si="31"/>
        <v>11</v>
      </c>
      <c r="R407" s="74">
        <f t="shared" ca="1" si="32"/>
        <v>34</v>
      </c>
      <c r="S407" s="76">
        <v>29897</v>
      </c>
      <c r="T407" s="77" t="s">
        <v>146</v>
      </c>
      <c r="U407" s="76" t="s">
        <v>2204</v>
      </c>
      <c r="V407" s="77" t="s">
        <v>2205</v>
      </c>
      <c r="W407" s="78" t="s">
        <v>105</v>
      </c>
      <c r="X407" s="77" t="s">
        <v>1264</v>
      </c>
      <c r="Y407" s="77" t="s">
        <v>391</v>
      </c>
      <c r="Z407" s="77" t="s">
        <v>146</v>
      </c>
      <c r="AA407" s="77"/>
      <c r="AB407" s="77" t="s">
        <v>91</v>
      </c>
      <c r="AC407" s="78"/>
      <c r="AD407" s="77" t="s">
        <v>121</v>
      </c>
      <c r="AE407" s="77" t="s">
        <v>470</v>
      </c>
      <c r="AF407" s="77" t="s">
        <v>418</v>
      </c>
      <c r="AG407" s="77" t="s">
        <v>96</v>
      </c>
      <c r="AH407" s="79" t="str">
        <f t="shared" si="33"/>
        <v>Ds. Petahunan 54-1/1-Petahunan-Gading Rejo-Pasuruan</v>
      </c>
      <c r="AI407" s="65"/>
    </row>
    <row r="408" spans="1:35" s="13" customFormat="1" ht="15" customHeight="1" x14ac:dyDescent="0.2">
      <c r="A408" s="66">
        <f t="shared" si="34"/>
        <v>402</v>
      </c>
      <c r="B408" s="67" t="s">
        <v>2206</v>
      </c>
      <c r="C408" s="68" t="s">
        <v>2207</v>
      </c>
      <c r="D408" s="51">
        <v>6</v>
      </c>
      <c r="E408" s="51">
        <v>3</v>
      </c>
      <c r="F408" s="51">
        <v>3</v>
      </c>
      <c r="G408" s="51">
        <v>4</v>
      </c>
      <c r="H408" s="51">
        <v>1</v>
      </c>
      <c r="I408" s="52" t="s">
        <v>152</v>
      </c>
      <c r="J408" s="69">
        <v>36907</v>
      </c>
      <c r="K408" s="70" t="s">
        <v>82</v>
      </c>
      <c r="L408" s="71" t="s">
        <v>299</v>
      </c>
      <c r="M408" s="71">
        <v>3</v>
      </c>
      <c r="N408" s="72" t="s">
        <v>84</v>
      </c>
      <c r="O408" s="73" t="s">
        <v>140</v>
      </c>
      <c r="P408" s="74">
        <f t="shared" ca="1" si="30"/>
        <v>14</v>
      </c>
      <c r="Q408" s="75">
        <f t="shared" ca="1" si="31"/>
        <v>11</v>
      </c>
      <c r="R408" s="74">
        <f t="shared" ca="1" si="32"/>
        <v>35</v>
      </c>
      <c r="S408" s="76">
        <v>29393</v>
      </c>
      <c r="T408" s="77" t="s">
        <v>91</v>
      </c>
      <c r="U408" s="76" t="s">
        <v>2208</v>
      </c>
      <c r="V408" s="77" t="s">
        <v>2209</v>
      </c>
      <c r="W408" s="78" t="s">
        <v>144</v>
      </c>
      <c r="X408" s="77" t="s">
        <v>379</v>
      </c>
      <c r="Y408" s="77" t="s">
        <v>91</v>
      </c>
      <c r="Z408" s="77" t="s">
        <v>146</v>
      </c>
      <c r="AA408" s="77"/>
      <c r="AB408" s="77" t="s">
        <v>91</v>
      </c>
      <c r="AC408" s="78" t="s">
        <v>2210</v>
      </c>
      <c r="AD408" s="77" t="s">
        <v>121</v>
      </c>
      <c r="AE408" s="77" t="s">
        <v>195</v>
      </c>
      <c r="AF408" s="77" t="s">
        <v>393</v>
      </c>
      <c r="AG408" s="77" t="s">
        <v>96</v>
      </c>
      <c r="AH408" s="79" t="str">
        <f t="shared" si="33"/>
        <v>Ds. Bekacak Kolursari 15-2/3-Kolursari-Bangil-Pasuruan</v>
      </c>
      <c r="AI408" s="65"/>
    </row>
    <row r="409" spans="1:35" s="13" customFormat="1" ht="15" customHeight="1" x14ac:dyDescent="0.2">
      <c r="A409" s="66">
        <f t="shared" si="34"/>
        <v>403</v>
      </c>
      <c r="B409" s="67" t="s">
        <v>2211</v>
      </c>
      <c r="C409" s="68" t="s">
        <v>2212</v>
      </c>
      <c r="D409" s="51">
        <v>6</v>
      </c>
      <c r="E409" s="51">
        <v>2</v>
      </c>
      <c r="F409" s="51">
        <v>2</v>
      </c>
      <c r="G409" s="51">
        <v>2</v>
      </c>
      <c r="H409" s="51">
        <v>4</v>
      </c>
      <c r="I409" s="52" t="s">
        <v>181</v>
      </c>
      <c r="J409" s="69">
        <v>36907</v>
      </c>
      <c r="K409" s="70" t="s">
        <v>82</v>
      </c>
      <c r="L409" s="71" t="s">
        <v>9291</v>
      </c>
      <c r="M409" s="71">
        <v>2</v>
      </c>
      <c r="N409" s="72" t="s">
        <v>116</v>
      </c>
      <c r="O409" s="73" t="s">
        <v>140</v>
      </c>
      <c r="P409" s="74">
        <f t="shared" ca="1" si="30"/>
        <v>14</v>
      </c>
      <c r="Q409" s="75">
        <f t="shared" ca="1" si="31"/>
        <v>11</v>
      </c>
      <c r="R409" s="74">
        <f t="shared" ca="1" si="32"/>
        <v>35</v>
      </c>
      <c r="S409" s="76">
        <v>29694</v>
      </c>
      <c r="T409" s="77" t="s">
        <v>146</v>
      </c>
      <c r="U409" s="76" t="s">
        <v>2213</v>
      </c>
      <c r="V409" s="77" t="s">
        <v>2214</v>
      </c>
      <c r="W409" s="78" t="s">
        <v>315</v>
      </c>
      <c r="X409" s="77" t="s">
        <v>353</v>
      </c>
      <c r="Y409" s="77" t="s">
        <v>353</v>
      </c>
      <c r="Z409" s="77" t="s">
        <v>146</v>
      </c>
      <c r="AA409" s="77"/>
      <c r="AB409" s="77" t="s">
        <v>91</v>
      </c>
      <c r="AC409" s="78" t="s">
        <v>2215</v>
      </c>
      <c r="AD409" s="77" t="s">
        <v>121</v>
      </c>
      <c r="AE409" s="77" t="s">
        <v>470</v>
      </c>
      <c r="AF409" s="77" t="s">
        <v>393</v>
      </c>
      <c r="AG409" s="77" t="s">
        <v>96</v>
      </c>
      <c r="AH409" s="79" t="str">
        <f t="shared" si="33"/>
        <v>Jl. Pang.Sudirman XI / 16b-1/4-Purworejo-Purworejo-Pasuruan</v>
      </c>
      <c r="AI409" s="65"/>
    </row>
    <row r="410" spans="1:35" s="13" customFormat="1" ht="15" customHeight="1" x14ac:dyDescent="0.2">
      <c r="A410" s="66">
        <f t="shared" si="34"/>
        <v>404</v>
      </c>
      <c r="B410" s="67" t="s">
        <v>2216</v>
      </c>
      <c r="C410" s="68" t="s">
        <v>2217</v>
      </c>
      <c r="D410" s="51">
        <v>5</v>
      </c>
      <c r="E410" s="51">
        <v>3</v>
      </c>
      <c r="F410" s="51">
        <v>1</v>
      </c>
      <c r="G410" s="51">
        <v>1</v>
      </c>
      <c r="H410" s="51">
        <v>2</v>
      </c>
      <c r="I410" s="52" t="s">
        <v>252</v>
      </c>
      <c r="J410" s="69">
        <v>36907</v>
      </c>
      <c r="K410" s="70" t="s">
        <v>82</v>
      </c>
      <c r="L410" s="71" t="s">
        <v>9291</v>
      </c>
      <c r="M410" s="71">
        <v>2</v>
      </c>
      <c r="N410" s="72" t="s">
        <v>84</v>
      </c>
      <c r="O410" s="73" t="s">
        <v>153</v>
      </c>
      <c r="P410" s="74">
        <f t="shared" ca="1" si="30"/>
        <v>14</v>
      </c>
      <c r="Q410" s="75">
        <f t="shared" ca="1" si="31"/>
        <v>11</v>
      </c>
      <c r="R410" s="74">
        <f t="shared" ca="1" si="32"/>
        <v>36</v>
      </c>
      <c r="S410" s="76">
        <v>29335</v>
      </c>
      <c r="T410" s="77" t="s">
        <v>146</v>
      </c>
      <c r="U410" s="76" t="s">
        <v>2218</v>
      </c>
      <c r="V410" s="77" t="s">
        <v>2219</v>
      </c>
      <c r="W410" s="78" t="s">
        <v>1043</v>
      </c>
      <c r="X410" s="77" t="s">
        <v>193</v>
      </c>
      <c r="Y410" s="77" t="s">
        <v>91</v>
      </c>
      <c r="Z410" s="77" t="s">
        <v>146</v>
      </c>
      <c r="AA410" s="77"/>
      <c r="AB410" s="77" t="s">
        <v>91</v>
      </c>
      <c r="AC410" s="78"/>
      <c r="AD410" s="77" t="s">
        <v>121</v>
      </c>
      <c r="AE410" s="77" t="s">
        <v>1212</v>
      </c>
      <c r="AF410" s="77" t="s">
        <v>149</v>
      </c>
      <c r="AG410" s="77" t="s">
        <v>96</v>
      </c>
      <c r="AH410" s="79" t="str">
        <f t="shared" si="33"/>
        <v>Jl. Tengiri 546-7/3-Bendomungal-Bangil-Pasuruan</v>
      </c>
      <c r="AI410" s="65"/>
    </row>
    <row r="411" spans="1:35" s="13" customFormat="1" ht="15" customHeight="1" x14ac:dyDescent="0.2">
      <c r="A411" s="66">
        <f t="shared" si="34"/>
        <v>405</v>
      </c>
      <c r="B411" s="67" t="s">
        <v>2220</v>
      </c>
      <c r="C411" s="68" t="s">
        <v>2221</v>
      </c>
      <c r="D411" s="51">
        <v>6</v>
      </c>
      <c r="E411" s="51">
        <v>3</v>
      </c>
      <c r="F411" s="51">
        <v>4</v>
      </c>
      <c r="G411" s="51">
        <v>7</v>
      </c>
      <c r="H411" s="51">
        <v>3</v>
      </c>
      <c r="I411" s="52" t="s">
        <v>152</v>
      </c>
      <c r="J411" s="69">
        <v>36907</v>
      </c>
      <c r="K411" s="70" t="s">
        <v>82</v>
      </c>
      <c r="L411" s="71" t="s">
        <v>299</v>
      </c>
      <c r="M411" s="71">
        <v>3</v>
      </c>
      <c r="N411" s="72" t="s">
        <v>84</v>
      </c>
      <c r="O411" s="73" t="s">
        <v>153</v>
      </c>
      <c r="P411" s="74">
        <f t="shared" ca="1" si="30"/>
        <v>14</v>
      </c>
      <c r="Q411" s="75">
        <f t="shared" ca="1" si="31"/>
        <v>11</v>
      </c>
      <c r="R411" s="74">
        <f t="shared" ca="1" si="32"/>
        <v>35</v>
      </c>
      <c r="S411" s="76">
        <v>29571</v>
      </c>
      <c r="T411" s="77" t="s">
        <v>146</v>
      </c>
      <c r="U411" s="76" t="s">
        <v>2222</v>
      </c>
      <c r="V411" s="77" t="s">
        <v>2223</v>
      </c>
      <c r="W411" s="78" t="s">
        <v>264</v>
      </c>
      <c r="X411" s="77" t="s">
        <v>745</v>
      </c>
      <c r="Y411" s="77" t="s">
        <v>91</v>
      </c>
      <c r="Z411" s="77" t="s">
        <v>146</v>
      </c>
      <c r="AA411" s="77"/>
      <c r="AB411" s="77" t="s">
        <v>91</v>
      </c>
      <c r="AC411" s="78"/>
      <c r="AD411" s="77" t="s">
        <v>121</v>
      </c>
      <c r="AE411" s="77" t="s">
        <v>1197</v>
      </c>
      <c r="AF411" s="77" t="s">
        <v>1693</v>
      </c>
      <c r="AG411" s="77" t="s">
        <v>96</v>
      </c>
      <c r="AH411" s="79" t="str">
        <f t="shared" si="33"/>
        <v>Jl. Jagung Suprapto-2/1-Gempeng-Bangil-Pasuruan</v>
      </c>
      <c r="AI411" s="65"/>
    </row>
    <row r="412" spans="1:35" s="13" customFormat="1" ht="15" customHeight="1" x14ac:dyDescent="0.2">
      <c r="A412" s="66">
        <f t="shared" si="34"/>
        <v>406</v>
      </c>
      <c r="B412" s="67" t="s">
        <v>2224</v>
      </c>
      <c r="C412" s="68" t="s">
        <v>2225</v>
      </c>
      <c r="D412" s="51">
        <v>6</v>
      </c>
      <c r="E412" s="51">
        <v>3</v>
      </c>
      <c r="F412" s="51">
        <v>4</v>
      </c>
      <c r="G412" s="51" t="s">
        <v>9295</v>
      </c>
      <c r="H412" s="51">
        <v>2</v>
      </c>
      <c r="I412" s="52" t="s">
        <v>152</v>
      </c>
      <c r="J412" s="69">
        <v>36907</v>
      </c>
      <c r="K412" s="70" t="s">
        <v>82</v>
      </c>
      <c r="L412" s="71" t="s">
        <v>299</v>
      </c>
      <c r="M412" s="71">
        <v>3</v>
      </c>
      <c r="N412" s="72" t="s">
        <v>84</v>
      </c>
      <c r="O412" s="73" t="s">
        <v>153</v>
      </c>
      <c r="P412" s="74">
        <f t="shared" ca="1" si="30"/>
        <v>14</v>
      </c>
      <c r="Q412" s="75">
        <f t="shared" ca="1" si="31"/>
        <v>11</v>
      </c>
      <c r="R412" s="74">
        <f t="shared" ca="1" si="32"/>
        <v>33</v>
      </c>
      <c r="S412" s="76">
        <v>30120</v>
      </c>
      <c r="T412" s="77" t="s">
        <v>146</v>
      </c>
      <c r="U412" s="76" t="s">
        <v>2226</v>
      </c>
      <c r="V412" s="77" t="s">
        <v>2227</v>
      </c>
      <c r="W412" s="78" t="s">
        <v>192</v>
      </c>
      <c r="X412" s="77" t="s">
        <v>379</v>
      </c>
      <c r="Y412" s="77" t="s">
        <v>91</v>
      </c>
      <c r="Z412" s="77" t="s">
        <v>146</v>
      </c>
      <c r="AA412" s="77"/>
      <c r="AB412" s="77" t="s">
        <v>91</v>
      </c>
      <c r="AC412" s="78"/>
      <c r="AD412" s="77" t="s">
        <v>121</v>
      </c>
      <c r="AE412" s="77" t="s">
        <v>324</v>
      </c>
      <c r="AF412" s="77" t="s">
        <v>149</v>
      </c>
      <c r="AG412" s="77" t="s">
        <v>96</v>
      </c>
      <c r="AH412" s="79" t="str">
        <f t="shared" si="33"/>
        <v>Ds. Mendalan-3/1-Kolursari-Bangil-Pasuruan</v>
      </c>
      <c r="AI412" s="65"/>
    </row>
    <row r="413" spans="1:35" s="13" customFormat="1" ht="15" customHeight="1" x14ac:dyDescent="0.2">
      <c r="A413" s="66">
        <f t="shared" si="34"/>
        <v>407</v>
      </c>
      <c r="B413" s="67" t="s">
        <v>2228</v>
      </c>
      <c r="C413" s="68" t="s">
        <v>2229</v>
      </c>
      <c r="D413" s="51">
        <v>6</v>
      </c>
      <c r="E413" s="51">
        <v>3</v>
      </c>
      <c r="F413" s="51">
        <v>3</v>
      </c>
      <c r="G413" s="51">
        <v>2</v>
      </c>
      <c r="H413" s="51">
        <v>3</v>
      </c>
      <c r="I413" s="52" t="s">
        <v>152</v>
      </c>
      <c r="J413" s="69">
        <v>36917</v>
      </c>
      <c r="K413" s="70" t="s">
        <v>82</v>
      </c>
      <c r="L413" s="71" t="s">
        <v>9291</v>
      </c>
      <c r="M413" s="71">
        <v>2</v>
      </c>
      <c r="N413" s="72" t="s">
        <v>84</v>
      </c>
      <c r="O413" s="73" t="s">
        <v>140</v>
      </c>
      <c r="P413" s="74">
        <f t="shared" ca="1" si="30"/>
        <v>14</v>
      </c>
      <c r="Q413" s="75">
        <f t="shared" ca="1" si="31"/>
        <v>11</v>
      </c>
      <c r="R413" s="74">
        <f t="shared" ca="1" si="32"/>
        <v>40</v>
      </c>
      <c r="S413" s="76">
        <v>27824</v>
      </c>
      <c r="T413" s="77" t="s">
        <v>2170</v>
      </c>
      <c r="U413" s="76" t="s">
        <v>2230</v>
      </c>
      <c r="V413" s="77" t="s">
        <v>2231</v>
      </c>
      <c r="W413" s="82" t="s">
        <v>119</v>
      </c>
      <c r="X413" s="77" t="s">
        <v>2232</v>
      </c>
      <c r="Y413" s="77" t="s">
        <v>1091</v>
      </c>
      <c r="Z413" s="77" t="s">
        <v>146</v>
      </c>
      <c r="AA413" s="77"/>
      <c r="AB413" s="77" t="s">
        <v>91</v>
      </c>
      <c r="AC413" s="78" t="s">
        <v>2233</v>
      </c>
      <c r="AD413" s="77" t="s">
        <v>121</v>
      </c>
      <c r="AE413" s="77" t="s">
        <v>2234</v>
      </c>
      <c r="AF413" s="77" t="s">
        <v>418</v>
      </c>
      <c r="AG413" s="77" t="s">
        <v>96</v>
      </c>
      <c r="AH413" s="79" t="str">
        <f t="shared" si="33"/>
        <v>Jl. Abadi 39-A-2/2-Gondangrejo-Gondang Wetan-Pasuruan</v>
      </c>
      <c r="AI413" s="65"/>
    </row>
    <row r="414" spans="1:35" s="13" customFormat="1" ht="15" customHeight="1" x14ac:dyDescent="0.2">
      <c r="A414" s="66">
        <f t="shared" si="34"/>
        <v>408</v>
      </c>
      <c r="B414" s="67" t="s">
        <v>2235</v>
      </c>
      <c r="C414" s="68" t="s">
        <v>2236</v>
      </c>
      <c r="D414" s="51">
        <v>6</v>
      </c>
      <c r="E414" s="51">
        <v>2</v>
      </c>
      <c r="F414" s="51">
        <v>2</v>
      </c>
      <c r="G414" s="51">
        <v>4</v>
      </c>
      <c r="H414" s="51">
        <v>2</v>
      </c>
      <c r="I414" s="52" t="s">
        <v>181</v>
      </c>
      <c r="J414" s="69">
        <v>36917</v>
      </c>
      <c r="K414" s="70" t="s">
        <v>82</v>
      </c>
      <c r="L414" s="81" t="s">
        <v>139</v>
      </c>
      <c r="M414" s="71">
        <v>4</v>
      </c>
      <c r="N414" s="72" t="s">
        <v>116</v>
      </c>
      <c r="O414" s="73" t="s">
        <v>140</v>
      </c>
      <c r="P414" s="74">
        <f t="shared" ca="1" si="30"/>
        <v>14</v>
      </c>
      <c r="Q414" s="75">
        <f t="shared" ca="1" si="31"/>
        <v>11</v>
      </c>
      <c r="R414" s="74">
        <f t="shared" ca="1" si="32"/>
        <v>33</v>
      </c>
      <c r="S414" s="76">
        <v>30158</v>
      </c>
      <c r="T414" s="77" t="s">
        <v>146</v>
      </c>
      <c r="U414" s="76" t="s">
        <v>2237</v>
      </c>
      <c r="V414" s="77" t="s">
        <v>2238</v>
      </c>
      <c r="W414" s="82"/>
      <c r="X414" s="77"/>
      <c r="Y414" s="77" t="s">
        <v>837</v>
      </c>
      <c r="Z414" s="77" t="s">
        <v>146</v>
      </c>
      <c r="AA414" s="77" t="s">
        <v>2239</v>
      </c>
      <c r="AB414" s="77" t="s">
        <v>146</v>
      </c>
      <c r="AC414" s="78"/>
      <c r="AD414" s="77" t="s">
        <v>121</v>
      </c>
      <c r="AE414" s="77" t="s">
        <v>1093</v>
      </c>
      <c r="AF414" s="77" t="s">
        <v>418</v>
      </c>
      <c r="AG414" s="77" t="s">
        <v>96</v>
      </c>
      <c r="AH414" s="79" t="str">
        <f t="shared" si="33"/>
        <v>Dsn. Sore Rt. 002 Rw. 005 Menyarik ---Winongan-Pasuruan</v>
      </c>
      <c r="AI414" s="65"/>
    </row>
    <row r="415" spans="1:35" s="13" customFormat="1" ht="15" customHeight="1" x14ac:dyDescent="0.2">
      <c r="A415" s="66">
        <f t="shared" si="34"/>
        <v>409</v>
      </c>
      <c r="B415" s="67" t="s">
        <v>2240</v>
      </c>
      <c r="C415" s="68" t="s">
        <v>2241</v>
      </c>
      <c r="D415" s="51">
        <v>6</v>
      </c>
      <c r="E415" s="51">
        <v>2</v>
      </c>
      <c r="F415" s="51">
        <v>2</v>
      </c>
      <c r="G415" s="51">
        <v>2</v>
      </c>
      <c r="H415" s="51">
        <v>3</v>
      </c>
      <c r="I415" s="52" t="s">
        <v>181</v>
      </c>
      <c r="J415" s="69">
        <v>36917</v>
      </c>
      <c r="K415" s="70" t="s">
        <v>82</v>
      </c>
      <c r="L415" s="71" t="s">
        <v>9291</v>
      </c>
      <c r="M415" s="71">
        <v>2</v>
      </c>
      <c r="N415" s="72" t="s">
        <v>116</v>
      </c>
      <c r="O415" s="73" t="s">
        <v>140</v>
      </c>
      <c r="P415" s="74">
        <f t="shared" ca="1" si="30"/>
        <v>14</v>
      </c>
      <c r="Q415" s="75">
        <f t="shared" ca="1" si="31"/>
        <v>11</v>
      </c>
      <c r="R415" s="74">
        <f t="shared" ca="1" si="32"/>
        <v>34</v>
      </c>
      <c r="S415" s="76">
        <v>29802</v>
      </c>
      <c r="T415" s="77" t="s">
        <v>146</v>
      </c>
      <c r="U415" s="76" t="s">
        <v>2242</v>
      </c>
      <c r="V415" s="77"/>
      <c r="W415" s="82" t="s">
        <v>934</v>
      </c>
      <c r="X415" s="77" t="s">
        <v>935</v>
      </c>
      <c r="Y415" s="77" t="s">
        <v>391</v>
      </c>
      <c r="Z415" s="77" t="s">
        <v>146</v>
      </c>
      <c r="AA415" s="77"/>
      <c r="AB415" s="77" t="s">
        <v>91</v>
      </c>
      <c r="AC415" s="78"/>
      <c r="AD415" s="77" t="s">
        <v>121</v>
      </c>
      <c r="AE415" s="77" t="s">
        <v>2243</v>
      </c>
      <c r="AF415" s="77" t="s">
        <v>1133</v>
      </c>
      <c r="AG415" s="77" t="s">
        <v>96</v>
      </c>
      <c r="AH415" s="79" t="str">
        <f t="shared" si="33"/>
        <v>-6/1-Karangketug-Gading Rejo-Pasuruan</v>
      </c>
      <c r="AI415" s="65"/>
    </row>
    <row r="416" spans="1:35" s="13" customFormat="1" ht="15" customHeight="1" x14ac:dyDescent="0.2">
      <c r="A416" s="66">
        <f t="shared" si="34"/>
        <v>410</v>
      </c>
      <c r="B416" s="67" t="s">
        <v>2244</v>
      </c>
      <c r="C416" s="68" t="s">
        <v>2245</v>
      </c>
      <c r="D416" s="51">
        <v>6</v>
      </c>
      <c r="E416" s="51">
        <v>3</v>
      </c>
      <c r="F416" s="51">
        <v>4</v>
      </c>
      <c r="G416" s="51">
        <v>4</v>
      </c>
      <c r="H416" s="51">
        <v>1</v>
      </c>
      <c r="I416" s="52" t="s">
        <v>152</v>
      </c>
      <c r="J416" s="69">
        <v>36917</v>
      </c>
      <c r="K416" s="70" t="s">
        <v>82</v>
      </c>
      <c r="L416" s="71" t="s">
        <v>9291</v>
      </c>
      <c r="M416" s="71">
        <v>2</v>
      </c>
      <c r="N416" s="72" t="s">
        <v>116</v>
      </c>
      <c r="O416" s="73" t="s">
        <v>101</v>
      </c>
      <c r="P416" s="74">
        <f t="shared" ca="1" si="30"/>
        <v>14</v>
      </c>
      <c r="Q416" s="75">
        <f t="shared" ca="1" si="31"/>
        <v>11</v>
      </c>
      <c r="R416" s="74">
        <f t="shared" ca="1" si="32"/>
        <v>37</v>
      </c>
      <c r="S416" s="76">
        <v>28970</v>
      </c>
      <c r="T416" s="77" t="s">
        <v>146</v>
      </c>
      <c r="U416" s="76" t="s">
        <v>2246</v>
      </c>
      <c r="V416" s="77" t="s">
        <v>2247</v>
      </c>
      <c r="W416" s="82" t="s">
        <v>264</v>
      </c>
      <c r="X416" s="77" t="s">
        <v>379</v>
      </c>
      <c r="Y416" s="77" t="s">
        <v>91</v>
      </c>
      <c r="Z416" s="77" t="s">
        <v>146</v>
      </c>
      <c r="AA416" s="77" t="s">
        <v>2247</v>
      </c>
      <c r="AB416" s="77" t="s">
        <v>91</v>
      </c>
      <c r="AC416" s="78" t="s">
        <v>2248</v>
      </c>
      <c r="AD416" s="77" t="s">
        <v>121</v>
      </c>
      <c r="AE416" s="77" t="s">
        <v>1975</v>
      </c>
      <c r="AF416" s="77" t="s">
        <v>286</v>
      </c>
      <c r="AG416" s="77" t="s">
        <v>96</v>
      </c>
      <c r="AH416" s="79" t="str">
        <f t="shared" si="33"/>
        <v>Jl. Mendalan  79-2/1-Kolursari-Bangil-Pasuruan</v>
      </c>
      <c r="AI416" s="65"/>
    </row>
    <row r="417" spans="1:35" s="13" customFormat="1" ht="15" customHeight="1" x14ac:dyDescent="0.2">
      <c r="A417" s="66">
        <f t="shared" si="34"/>
        <v>411</v>
      </c>
      <c r="B417" s="67" t="s">
        <v>2249</v>
      </c>
      <c r="C417" s="68" t="s">
        <v>2250</v>
      </c>
      <c r="D417" s="51">
        <v>6</v>
      </c>
      <c r="E417" s="51">
        <v>2</v>
      </c>
      <c r="F417" s="51">
        <v>5</v>
      </c>
      <c r="G417" s="51">
        <v>2</v>
      </c>
      <c r="H417" s="51">
        <v>3</v>
      </c>
      <c r="I417" s="52" t="s">
        <v>181</v>
      </c>
      <c r="J417" s="69">
        <v>36917</v>
      </c>
      <c r="K417" s="70" t="s">
        <v>82</v>
      </c>
      <c r="L417" s="71" t="s">
        <v>299</v>
      </c>
      <c r="M417" s="71">
        <v>3</v>
      </c>
      <c r="N417" s="72" t="s">
        <v>116</v>
      </c>
      <c r="O417" s="73" t="s">
        <v>101</v>
      </c>
      <c r="P417" s="74">
        <f t="shared" ca="1" si="30"/>
        <v>14</v>
      </c>
      <c r="Q417" s="75">
        <f t="shared" ca="1" si="31"/>
        <v>11</v>
      </c>
      <c r="R417" s="74">
        <f t="shared" ca="1" si="32"/>
        <v>37</v>
      </c>
      <c r="S417" s="76">
        <v>28810</v>
      </c>
      <c r="T417" s="77" t="s">
        <v>141</v>
      </c>
      <c r="U417" s="76" t="s">
        <v>2251</v>
      </c>
      <c r="V417" s="77" t="s">
        <v>2252</v>
      </c>
      <c r="W417" s="82" t="s">
        <v>2253</v>
      </c>
      <c r="X417" s="77" t="s">
        <v>2254</v>
      </c>
      <c r="Y417" s="77" t="s">
        <v>2255</v>
      </c>
      <c r="Z417" s="77" t="s">
        <v>90</v>
      </c>
      <c r="AA417" s="77"/>
      <c r="AB417" s="77" t="s">
        <v>146</v>
      </c>
      <c r="AC417" s="78" t="s">
        <v>2256</v>
      </c>
      <c r="AD417" s="77" t="s">
        <v>121</v>
      </c>
      <c r="AE417" s="77" t="s">
        <v>2257</v>
      </c>
      <c r="AF417" s="77" t="s">
        <v>905</v>
      </c>
      <c r="AG417" s="77" t="s">
        <v>96</v>
      </c>
      <c r="AH417" s="79" t="str">
        <f t="shared" si="33"/>
        <v>Aspol Medaeng C-319-18/5-Medaeng-Waru-Sidoarjo</v>
      </c>
      <c r="AI417" s="65"/>
    </row>
    <row r="418" spans="1:35" s="13" customFormat="1" ht="15" customHeight="1" x14ac:dyDescent="0.2">
      <c r="A418" s="66">
        <f t="shared" si="34"/>
        <v>412</v>
      </c>
      <c r="B418" s="67" t="s">
        <v>2258</v>
      </c>
      <c r="C418" s="68" t="s">
        <v>2259</v>
      </c>
      <c r="D418" s="51">
        <v>6</v>
      </c>
      <c r="E418" s="51">
        <v>3</v>
      </c>
      <c r="F418" s="51">
        <v>4</v>
      </c>
      <c r="G418" s="51">
        <v>7</v>
      </c>
      <c r="H418" s="51">
        <v>4</v>
      </c>
      <c r="I418" s="52" t="s">
        <v>152</v>
      </c>
      <c r="J418" s="69">
        <v>36917</v>
      </c>
      <c r="K418" s="70" t="s">
        <v>82</v>
      </c>
      <c r="L418" s="81" t="s">
        <v>139</v>
      </c>
      <c r="M418" s="71">
        <v>4</v>
      </c>
      <c r="N418" s="72" t="s">
        <v>116</v>
      </c>
      <c r="O418" s="73" t="s">
        <v>140</v>
      </c>
      <c r="P418" s="74">
        <f t="shared" ca="1" si="30"/>
        <v>14</v>
      </c>
      <c r="Q418" s="75">
        <f t="shared" ca="1" si="31"/>
        <v>11</v>
      </c>
      <c r="R418" s="74">
        <f t="shared" ca="1" si="32"/>
        <v>36</v>
      </c>
      <c r="S418" s="76">
        <v>29147</v>
      </c>
      <c r="T418" s="77" t="s">
        <v>146</v>
      </c>
      <c r="U418" s="76" t="s">
        <v>2260</v>
      </c>
      <c r="V418" s="77" t="s">
        <v>2261</v>
      </c>
      <c r="W418" s="82" t="s">
        <v>119</v>
      </c>
      <c r="X418" s="77" t="s">
        <v>1118</v>
      </c>
      <c r="Y418" s="77" t="s">
        <v>391</v>
      </c>
      <c r="Z418" s="77" t="s">
        <v>146</v>
      </c>
      <c r="AA418" s="77"/>
      <c r="AB418" s="77" t="s">
        <v>91</v>
      </c>
      <c r="AC418" s="78"/>
      <c r="AD418" s="77" t="s">
        <v>121</v>
      </c>
      <c r="AE418" s="77" t="s">
        <v>1357</v>
      </c>
      <c r="AF418" s="77" t="s">
        <v>418</v>
      </c>
      <c r="AG418" s="77" t="s">
        <v>96</v>
      </c>
      <c r="AH418" s="79" t="str">
        <f t="shared" si="33"/>
        <v>Jl. Slamet RIyadi-2/2-Sebani-Gading Rejo-Pasuruan</v>
      </c>
      <c r="AI418" s="65"/>
    </row>
    <row r="419" spans="1:35" s="13" customFormat="1" ht="15" customHeight="1" x14ac:dyDescent="0.2">
      <c r="A419" s="66">
        <f t="shared" si="34"/>
        <v>413</v>
      </c>
      <c r="B419" s="67" t="s">
        <v>2262</v>
      </c>
      <c r="C419" s="68" t="s">
        <v>2263</v>
      </c>
      <c r="D419" s="51">
        <v>6</v>
      </c>
      <c r="E419" s="51">
        <v>6</v>
      </c>
      <c r="F419" s="51">
        <v>1</v>
      </c>
      <c r="G419" s="51">
        <v>2</v>
      </c>
      <c r="H419" s="51">
        <v>9</v>
      </c>
      <c r="I419" s="52" t="s">
        <v>99</v>
      </c>
      <c r="J419" s="69">
        <v>36920</v>
      </c>
      <c r="K419" s="70" t="s">
        <v>82</v>
      </c>
      <c r="L419" s="81" t="s">
        <v>139</v>
      </c>
      <c r="M419" s="71">
        <v>4</v>
      </c>
      <c r="N419" s="72" t="s">
        <v>116</v>
      </c>
      <c r="O419" s="73" t="s">
        <v>101</v>
      </c>
      <c r="P419" s="74">
        <f t="shared" ca="1" si="30"/>
        <v>14</v>
      </c>
      <c r="Q419" s="75">
        <f t="shared" ca="1" si="31"/>
        <v>11</v>
      </c>
      <c r="R419" s="74">
        <f t="shared" ca="1" si="32"/>
        <v>35</v>
      </c>
      <c r="S419" s="76">
        <v>29680</v>
      </c>
      <c r="T419" s="77" t="s">
        <v>146</v>
      </c>
      <c r="U419" s="76" t="s">
        <v>2264</v>
      </c>
      <c r="V419" s="77" t="s">
        <v>2265</v>
      </c>
      <c r="W419" s="78" t="s">
        <v>2266</v>
      </c>
      <c r="X419" s="77" t="s">
        <v>516</v>
      </c>
      <c r="Y419" s="77" t="s">
        <v>353</v>
      </c>
      <c r="Z419" s="77" t="s">
        <v>146</v>
      </c>
      <c r="AA419" s="77"/>
      <c r="AB419" s="77" t="s">
        <v>91</v>
      </c>
      <c r="AC419" s="78"/>
      <c r="AD419" s="77" t="s">
        <v>121</v>
      </c>
      <c r="AE419" s="77" t="s">
        <v>440</v>
      </c>
      <c r="AF419" s="77" t="s">
        <v>418</v>
      </c>
      <c r="AG419" s="77" t="s">
        <v>96</v>
      </c>
      <c r="AH419" s="79" t="str">
        <f t="shared" si="33"/>
        <v>Jl. Dr.Wahidin S. Selatan-27/5-Purutrejo-Purworejo-Pasuruan</v>
      </c>
      <c r="AI419" s="65"/>
    </row>
    <row r="420" spans="1:35" s="13" customFormat="1" ht="15" customHeight="1" x14ac:dyDescent="0.2">
      <c r="A420" s="66">
        <f t="shared" si="34"/>
        <v>414</v>
      </c>
      <c r="B420" s="67" t="s">
        <v>2267</v>
      </c>
      <c r="C420" s="68" t="s">
        <v>2268</v>
      </c>
      <c r="D420" s="51">
        <v>6</v>
      </c>
      <c r="E420" s="51">
        <v>3</v>
      </c>
      <c r="F420" s="51">
        <v>3</v>
      </c>
      <c r="G420" s="51">
        <v>6</v>
      </c>
      <c r="H420" s="51">
        <v>2</v>
      </c>
      <c r="I420" s="52" t="s">
        <v>152</v>
      </c>
      <c r="J420" s="69">
        <v>36920</v>
      </c>
      <c r="K420" s="70" t="s">
        <v>82</v>
      </c>
      <c r="L420" s="81" t="s">
        <v>139</v>
      </c>
      <c r="M420" s="71">
        <v>4</v>
      </c>
      <c r="N420" s="72" t="s">
        <v>116</v>
      </c>
      <c r="O420" s="73" t="s">
        <v>101</v>
      </c>
      <c r="P420" s="74">
        <f t="shared" ca="1" si="30"/>
        <v>14</v>
      </c>
      <c r="Q420" s="75">
        <f t="shared" ca="1" si="31"/>
        <v>11</v>
      </c>
      <c r="R420" s="74">
        <f t="shared" ca="1" si="32"/>
        <v>36</v>
      </c>
      <c r="S420" s="76">
        <v>29242</v>
      </c>
      <c r="T420" s="77" t="s">
        <v>146</v>
      </c>
      <c r="U420" s="76" t="s">
        <v>2269</v>
      </c>
      <c r="V420" s="77" t="s">
        <v>2270</v>
      </c>
      <c r="W420" s="78" t="s">
        <v>638</v>
      </c>
      <c r="X420" s="77" t="s">
        <v>1307</v>
      </c>
      <c r="Y420" s="77" t="s">
        <v>91</v>
      </c>
      <c r="Z420" s="77" t="s">
        <v>146</v>
      </c>
      <c r="AA420" s="77" t="s">
        <v>2270</v>
      </c>
      <c r="AB420" s="77" t="s">
        <v>91</v>
      </c>
      <c r="AC420" s="78"/>
      <c r="AD420" s="77" t="s">
        <v>121</v>
      </c>
      <c r="AE420" s="77" t="s">
        <v>2271</v>
      </c>
      <c r="AF420" s="77" t="s">
        <v>393</v>
      </c>
      <c r="AG420" s="77" t="s">
        <v>96</v>
      </c>
      <c r="AH420" s="79" t="str">
        <f t="shared" si="33"/>
        <v>Jl. Kakap gg.Setya Bhakti / 24-5/5-Tambakan-Bangil-Pasuruan</v>
      </c>
      <c r="AI420" s="65"/>
    </row>
    <row r="421" spans="1:35" s="13" customFormat="1" ht="15" customHeight="1" x14ac:dyDescent="0.2">
      <c r="A421" s="66">
        <f t="shared" si="34"/>
        <v>415</v>
      </c>
      <c r="B421" s="67" t="s">
        <v>2272</v>
      </c>
      <c r="C421" s="68" t="s">
        <v>2273</v>
      </c>
      <c r="D421" s="51">
        <v>2</v>
      </c>
      <c r="E421" s="51">
        <v>1</v>
      </c>
      <c r="F421" s="51">
        <v>3</v>
      </c>
      <c r="G421" s="51">
        <v>1</v>
      </c>
      <c r="H421" s="51">
        <v>3</v>
      </c>
      <c r="I421" s="52" t="s">
        <v>232</v>
      </c>
      <c r="J421" s="69">
        <v>36920</v>
      </c>
      <c r="K421" s="70" t="s">
        <v>82</v>
      </c>
      <c r="L421" s="71" t="s">
        <v>9291</v>
      </c>
      <c r="M421" s="71">
        <v>2</v>
      </c>
      <c r="N421" s="72" t="s">
        <v>116</v>
      </c>
      <c r="O421" s="73" t="s">
        <v>101</v>
      </c>
      <c r="P421" s="74">
        <f t="shared" ca="1" si="30"/>
        <v>14</v>
      </c>
      <c r="Q421" s="75">
        <f t="shared" ca="1" si="31"/>
        <v>11</v>
      </c>
      <c r="R421" s="74">
        <f t="shared" ca="1" si="32"/>
        <v>35</v>
      </c>
      <c r="S421" s="76">
        <v>29515</v>
      </c>
      <c r="T421" s="77" t="s">
        <v>146</v>
      </c>
      <c r="U421" s="76" t="s">
        <v>2274</v>
      </c>
      <c r="V421" s="77" t="s">
        <v>2275</v>
      </c>
      <c r="W421" s="78" t="s">
        <v>1848</v>
      </c>
      <c r="X421" s="77" t="s">
        <v>516</v>
      </c>
      <c r="Y421" s="77" t="s">
        <v>353</v>
      </c>
      <c r="Z421" s="77" t="s">
        <v>146</v>
      </c>
      <c r="AA421" s="77"/>
      <c r="AB421" s="77" t="s">
        <v>91</v>
      </c>
      <c r="AC421" s="78" t="s">
        <v>1849</v>
      </c>
      <c r="AD421" s="77" t="s">
        <v>121</v>
      </c>
      <c r="AE421" s="77" t="s">
        <v>2070</v>
      </c>
      <c r="AF421" s="77" t="s">
        <v>374</v>
      </c>
      <c r="AG421" s="77" t="s">
        <v>96</v>
      </c>
      <c r="AH421" s="79" t="str">
        <f t="shared" si="33"/>
        <v>Jl. Dr.Wahidin S.-26/5-Purutrejo-Purworejo-Pasuruan</v>
      </c>
      <c r="AI421" s="65"/>
    </row>
    <row r="422" spans="1:35" s="13" customFormat="1" ht="15" customHeight="1" x14ac:dyDescent="0.2">
      <c r="A422" s="66">
        <f t="shared" si="34"/>
        <v>416</v>
      </c>
      <c r="B422" s="67" t="s">
        <v>2276</v>
      </c>
      <c r="C422" s="68" t="s">
        <v>2277</v>
      </c>
      <c r="D422" s="51">
        <v>6</v>
      </c>
      <c r="E422" s="51">
        <v>3</v>
      </c>
      <c r="F422" s="51">
        <v>3</v>
      </c>
      <c r="G422" s="51">
        <v>6</v>
      </c>
      <c r="H422" s="51">
        <v>2</v>
      </c>
      <c r="I422" s="52" t="s">
        <v>152</v>
      </c>
      <c r="J422" s="69">
        <v>36920</v>
      </c>
      <c r="K422" s="70" t="s">
        <v>82</v>
      </c>
      <c r="L422" s="71" t="s">
        <v>139</v>
      </c>
      <c r="M422" s="71">
        <v>4</v>
      </c>
      <c r="N422" s="72" t="s">
        <v>116</v>
      </c>
      <c r="O422" s="73" t="s">
        <v>101</v>
      </c>
      <c r="P422" s="74">
        <f t="shared" ca="1" si="30"/>
        <v>14</v>
      </c>
      <c r="Q422" s="75">
        <f t="shared" ca="1" si="31"/>
        <v>11</v>
      </c>
      <c r="R422" s="74">
        <f t="shared" ca="1" si="32"/>
        <v>35</v>
      </c>
      <c r="S422" s="76">
        <v>29559</v>
      </c>
      <c r="T422" s="77" t="s">
        <v>146</v>
      </c>
      <c r="U422" s="76" t="s">
        <v>2278</v>
      </c>
      <c r="V422" s="77" t="s">
        <v>2279</v>
      </c>
      <c r="W422" s="78" t="s">
        <v>227</v>
      </c>
      <c r="X422" s="77" t="s">
        <v>482</v>
      </c>
      <c r="Y422" s="77" t="s">
        <v>391</v>
      </c>
      <c r="Z422" s="77" t="s">
        <v>146</v>
      </c>
      <c r="AA422" s="77"/>
      <c r="AB422" s="77" t="s">
        <v>91</v>
      </c>
      <c r="AC422" s="78"/>
      <c r="AD422" s="77" t="s">
        <v>121</v>
      </c>
      <c r="AE422" s="77" t="s">
        <v>585</v>
      </c>
      <c r="AF422" s="77" t="s">
        <v>393</v>
      </c>
      <c r="AG422" s="77" t="s">
        <v>96</v>
      </c>
      <c r="AH422" s="79" t="str">
        <f t="shared" si="33"/>
        <v>Jl. Sulawesi VIII / 23-1/2-Trajeng-Gading Rejo-Pasuruan</v>
      </c>
      <c r="AI422" s="65"/>
    </row>
    <row r="423" spans="1:35" s="13" customFormat="1" ht="15" customHeight="1" x14ac:dyDescent="0.2">
      <c r="A423" s="66">
        <f t="shared" si="34"/>
        <v>417</v>
      </c>
      <c r="B423" s="67" t="s">
        <v>2280</v>
      </c>
      <c r="C423" s="68" t="s">
        <v>2281</v>
      </c>
      <c r="D423" s="51">
        <v>6</v>
      </c>
      <c r="E423" s="51">
        <v>2</v>
      </c>
      <c r="F423" s="51">
        <v>2</v>
      </c>
      <c r="G423" s="51">
        <v>2</v>
      </c>
      <c r="H423" s="51">
        <v>1</v>
      </c>
      <c r="I423" s="52" t="s">
        <v>181</v>
      </c>
      <c r="J423" s="69">
        <v>36927</v>
      </c>
      <c r="K423" s="70" t="s">
        <v>82</v>
      </c>
      <c r="L423" s="71" t="s">
        <v>299</v>
      </c>
      <c r="M423" s="71">
        <v>3</v>
      </c>
      <c r="N423" s="72" t="s">
        <v>116</v>
      </c>
      <c r="O423" s="73" t="s">
        <v>140</v>
      </c>
      <c r="P423" s="74">
        <f t="shared" ca="1" si="30"/>
        <v>14</v>
      </c>
      <c r="Q423" s="75">
        <f t="shared" ca="1" si="31"/>
        <v>10</v>
      </c>
      <c r="R423" s="74">
        <f t="shared" ca="1" si="32"/>
        <v>35</v>
      </c>
      <c r="S423" s="76">
        <v>29677</v>
      </c>
      <c r="T423" s="77" t="s">
        <v>2282</v>
      </c>
      <c r="U423" s="76" t="s">
        <v>2283</v>
      </c>
      <c r="V423" s="77" t="s">
        <v>2284</v>
      </c>
      <c r="W423" s="78" t="s">
        <v>166</v>
      </c>
      <c r="X423" s="77" t="s">
        <v>275</v>
      </c>
      <c r="Y423" s="77" t="s">
        <v>276</v>
      </c>
      <c r="Z423" s="77" t="s">
        <v>146</v>
      </c>
      <c r="AA423" s="77"/>
      <c r="AB423" s="77" t="s">
        <v>91</v>
      </c>
      <c r="AC423" s="78"/>
      <c r="AD423" s="77" t="s">
        <v>121</v>
      </c>
      <c r="AE423" s="77" t="s">
        <v>2285</v>
      </c>
      <c r="AF423" s="77" t="s">
        <v>413</v>
      </c>
      <c r="AG423" s="77" t="s">
        <v>96</v>
      </c>
      <c r="AH423" s="79" t="str">
        <f t="shared" si="33"/>
        <v>Ds. Pandean-2/5-Pandean-Rembang-Pasuruan</v>
      </c>
      <c r="AI423" s="65"/>
    </row>
    <row r="424" spans="1:35" s="13" customFormat="1" ht="15" customHeight="1" x14ac:dyDescent="0.2">
      <c r="A424" s="66">
        <f t="shared" si="34"/>
        <v>418</v>
      </c>
      <c r="B424" s="67" t="s">
        <v>2286</v>
      </c>
      <c r="C424" s="68" t="s">
        <v>2287</v>
      </c>
      <c r="D424" s="51">
        <v>6</v>
      </c>
      <c r="E424" s="51">
        <v>2</v>
      </c>
      <c r="F424" s="51">
        <v>1</v>
      </c>
      <c r="G424" s="51">
        <v>1</v>
      </c>
      <c r="H424" s="51">
        <v>2</v>
      </c>
      <c r="I424" s="52" t="s">
        <v>181</v>
      </c>
      <c r="J424" s="69">
        <v>36927</v>
      </c>
      <c r="K424" s="70" t="s">
        <v>82</v>
      </c>
      <c r="L424" s="81" t="s">
        <v>139</v>
      </c>
      <c r="M424" s="71">
        <v>4</v>
      </c>
      <c r="N424" s="72" t="s">
        <v>116</v>
      </c>
      <c r="O424" s="73" t="s">
        <v>206</v>
      </c>
      <c r="P424" s="74">
        <f t="shared" ca="1" si="30"/>
        <v>14</v>
      </c>
      <c r="Q424" s="75">
        <f t="shared" ca="1" si="31"/>
        <v>10</v>
      </c>
      <c r="R424" s="74">
        <f t="shared" ca="1" si="32"/>
        <v>35</v>
      </c>
      <c r="S424" s="76">
        <v>29472</v>
      </c>
      <c r="T424" s="77" t="s">
        <v>146</v>
      </c>
      <c r="U424" s="76" t="s">
        <v>2288</v>
      </c>
      <c r="V424" s="77" t="s">
        <v>2289</v>
      </c>
      <c r="W424" s="78" t="s">
        <v>131</v>
      </c>
      <c r="X424" s="77" t="s">
        <v>509</v>
      </c>
      <c r="Y424" s="77" t="s">
        <v>510</v>
      </c>
      <c r="Z424" s="77" t="s">
        <v>146</v>
      </c>
      <c r="AA424" s="77"/>
      <c r="AB424" s="77" t="s">
        <v>91</v>
      </c>
      <c r="AC424" s="78"/>
      <c r="AD424" s="77" t="s">
        <v>121</v>
      </c>
      <c r="AE424" s="77" t="s">
        <v>2070</v>
      </c>
      <c r="AF424" s="77" t="s">
        <v>525</v>
      </c>
      <c r="AG424" s="77" t="s">
        <v>96</v>
      </c>
      <c r="AH424" s="79" t="str">
        <f t="shared" si="33"/>
        <v>Jl. Raya Pleret-4/1-Pleret-Pohjentrek-Pasuruan</v>
      </c>
      <c r="AI424" s="65"/>
    </row>
    <row r="425" spans="1:35" s="13" customFormat="1" ht="15" customHeight="1" x14ac:dyDescent="0.2">
      <c r="A425" s="66">
        <f t="shared" si="34"/>
        <v>419</v>
      </c>
      <c r="B425" s="67" t="s">
        <v>2290</v>
      </c>
      <c r="C425" s="68" t="s">
        <v>2291</v>
      </c>
      <c r="D425" s="51">
        <v>6</v>
      </c>
      <c r="E425" s="51">
        <v>2</v>
      </c>
      <c r="F425" s="51">
        <v>2</v>
      </c>
      <c r="G425" s="51">
        <v>4</v>
      </c>
      <c r="H425" s="51">
        <v>3</v>
      </c>
      <c r="I425" s="52" t="s">
        <v>181</v>
      </c>
      <c r="J425" s="69">
        <v>36927</v>
      </c>
      <c r="K425" s="70" t="s">
        <v>82</v>
      </c>
      <c r="L425" s="71" t="s">
        <v>115</v>
      </c>
      <c r="M425" s="71">
        <v>5</v>
      </c>
      <c r="N425" s="72" t="s">
        <v>116</v>
      </c>
      <c r="O425" s="73" t="s">
        <v>153</v>
      </c>
      <c r="P425" s="74">
        <f t="shared" ca="1" si="30"/>
        <v>14</v>
      </c>
      <c r="Q425" s="75">
        <f t="shared" ca="1" si="31"/>
        <v>10</v>
      </c>
      <c r="R425" s="74">
        <f t="shared" ca="1" si="32"/>
        <v>34</v>
      </c>
      <c r="S425" s="76">
        <v>30077</v>
      </c>
      <c r="T425" s="77" t="s">
        <v>146</v>
      </c>
      <c r="U425" s="76" t="s">
        <v>2292</v>
      </c>
      <c r="V425" s="77" t="s">
        <v>2293</v>
      </c>
      <c r="W425" s="78" t="s">
        <v>434</v>
      </c>
      <c r="X425" s="77" t="s">
        <v>1118</v>
      </c>
      <c r="Y425" s="77" t="s">
        <v>391</v>
      </c>
      <c r="Z425" s="77" t="s">
        <v>146</v>
      </c>
      <c r="AA425" s="77"/>
      <c r="AB425" s="77" t="s">
        <v>91</v>
      </c>
      <c r="AC425" s="78"/>
      <c r="AD425" s="77" t="s">
        <v>121</v>
      </c>
      <c r="AE425" s="77" t="s">
        <v>2294</v>
      </c>
      <c r="AF425" s="77" t="s">
        <v>525</v>
      </c>
      <c r="AG425" s="77" t="s">
        <v>96</v>
      </c>
      <c r="AH425" s="79" t="str">
        <f t="shared" si="33"/>
        <v>Jl. Selamet Riyadi 36-2/4-Sebani-Gading Rejo-Pasuruan</v>
      </c>
      <c r="AI425" s="65"/>
    </row>
    <row r="426" spans="1:35" s="13" customFormat="1" ht="15" customHeight="1" x14ac:dyDescent="0.2">
      <c r="A426" s="66">
        <f t="shared" si="34"/>
        <v>420</v>
      </c>
      <c r="B426" s="67" t="s">
        <v>2295</v>
      </c>
      <c r="C426" s="68" t="s">
        <v>2296</v>
      </c>
      <c r="D426" s="51">
        <v>6</v>
      </c>
      <c r="E426" s="51">
        <v>2</v>
      </c>
      <c r="F426" s="51">
        <v>2</v>
      </c>
      <c r="G426" s="51">
        <v>4</v>
      </c>
      <c r="H426" s="51">
        <v>4</v>
      </c>
      <c r="I426" s="52" t="s">
        <v>181</v>
      </c>
      <c r="J426" s="69">
        <v>36927</v>
      </c>
      <c r="K426" s="70" t="s">
        <v>82</v>
      </c>
      <c r="L426" s="71" t="s">
        <v>299</v>
      </c>
      <c r="M426" s="71">
        <v>3</v>
      </c>
      <c r="N426" s="72" t="s">
        <v>84</v>
      </c>
      <c r="O426" s="73" t="s">
        <v>140</v>
      </c>
      <c r="P426" s="74">
        <f t="shared" ca="1" si="30"/>
        <v>14</v>
      </c>
      <c r="Q426" s="75">
        <f t="shared" ca="1" si="31"/>
        <v>10</v>
      </c>
      <c r="R426" s="74">
        <f t="shared" ca="1" si="32"/>
        <v>34</v>
      </c>
      <c r="S426" s="76">
        <v>29774</v>
      </c>
      <c r="T426" s="77" t="s">
        <v>146</v>
      </c>
      <c r="U426" s="76" t="s">
        <v>2297</v>
      </c>
      <c r="V426" s="77" t="s">
        <v>2298</v>
      </c>
      <c r="W426" s="78" t="s">
        <v>723</v>
      </c>
      <c r="X426" s="77" t="s">
        <v>1980</v>
      </c>
      <c r="Y426" s="77" t="s">
        <v>276</v>
      </c>
      <c r="Z426" s="77" t="s">
        <v>146</v>
      </c>
      <c r="AA426" s="77"/>
      <c r="AB426" s="77" t="s">
        <v>91</v>
      </c>
      <c r="AC426" s="78"/>
      <c r="AD426" s="77" t="s">
        <v>121</v>
      </c>
      <c r="AE426" s="77" t="s">
        <v>277</v>
      </c>
      <c r="AF426" s="77" t="s">
        <v>418</v>
      </c>
      <c r="AG426" s="77" t="s">
        <v>96</v>
      </c>
      <c r="AH426" s="79" t="str">
        <f t="shared" si="33"/>
        <v>Jl. Sekolahan Raci  I / 31-4/2-Raci-Rembang-Pasuruan</v>
      </c>
      <c r="AI426" s="65"/>
    </row>
    <row r="427" spans="1:35" s="13" customFormat="1" ht="15" customHeight="1" x14ac:dyDescent="0.2">
      <c r="A427" s="66">
        <f t="shared" si="34"/>
        <v>421</v>
      </c>
      <c r="B427" s="67" t="s">
        <v>2299</v>
      </c>
      <c r="C427" s="68" t="s">
        <v>2300</v>
      </c>
      <c r="D427" s="51">
        <v>6</v>
      </c>
      <c r="E427" s="51">
        <v>3</v>
      </c>
      <c r="F427" s="51">
        <v>3</v>
      </c>
      <c r="G427" s="51">
        <v>8</v>
      </c>
      <c r="H427" s="51">
        <v>2</v>
      </c>
      <c r="I427" s="52" t="s">
        <v>152</v>
      </c>
      <c r="J427" s="69">
        <v>36927</v>
      </c>
      <c r="K427" s="70" t="s">
        <v>82</v>
      </c>
      <c r="L427" s="71" t="s">
        <v>9291</v>
      </c>
      <c r="M427" s="71">
        <v>2</v>
      </c>
      <c r="N427" s="72" t="s">
        <v>84</v>
      </c>
      <c r="O427" s="73" t="s">
        <v>206</v>
      </c>
      <c r="P427" s="74">
        <f t="shared" ca="1" si="30"/>
        <v>14</v>
      </c>
      <c r="Q427" s="75">
        <f t="shared" ca="1" si="31"/>
        <v>10</v>
      </c>
      <c r="R427" s="74">
        <f t="shared" ca="1" si="32"/>
        <v>36</v>
      </c>
      <c r="S427" s="76">
        <v>29026</v>
      </c>
      <c r="T427" s="77" t="s">
        <v>146</v>
      </c>
      <c r="U427" s="76" t="s">
        <v>2301</v>
      </c>
      <c r="V427" s="77"/>
      <c r="W427" s="78" t="s">
        <v>105</v>
      </c>
      <c r="X427" s="77" t="s">
        <v>1264</v>
      </c>
      <c r="Y427" s="77" t="s">
        <v>391</v>
      </c>
      <c r="Z427" s="77" t="s">
        <v>146</v>
      </c>
      <c r="AA427" s="77"/>
      <c r="AB427" s="77" t="s">
        <v>91</v>
      </c>
      <c r="AC427" s="78"/>
      <c r="AD427" s="77" t="s">
        <v>121</v>
      </c>
      <c r="AE427" s="77" t="s">
        <v>412</v>
      </c>
      <c r="AF427" s="77" t="s">
        <v>552</v>
      </c>
      <c r="AG427" s="77" t="s">
        <v>96</v>
      </c>
      <c r="AH427" s="79" t="str">
        <f t="shared" si="33"/>
        <v>-1/1-Petahunan-Gading Rejo-Pasuruan</v>
      </c>
      <c r="AI427" s="65"/>
    </row>
    <row r="428" spans="1:35" s="13" customFormat="1" ht="15" customHeight="1" x14ac:dyDescent="0.2">
      <c r="A428" s="66">
        <f t="shared" si="34"/>
        <v>422</v>
      </c>
      <c r="B428" s="67" t="s">
        <v>2302</v>
      </c>
      <c r="C428" s="68" t="s">
        <v>2303</v>
      </c>
      <c r="D428" s="51">
        <v>6</v>
      </c>
      <c r="E428" s="51">
        <v>3</v>
      </c>
      <c r="F428" s="51">
        <v>4</v>
      </c>
      <c r="G428" s="51">
        <v>1</v>
      </c>
      <c r="H428" s="51">
        <v>1</v>
      </c>
      <c r="I428" s="52" t="s">
        <v>152</v>
      </c>
      <c r="J428" s="69">
        <v>36927</v>
      </c>
      <c r="K428" s="70" t="s">
        <v>82</v>
      </c>
      <c r="L428" s="71" t="s">
        <v>299</v>
      </c>
      <c r="M428" s="71">
        <v>3</v>
      </c>
      <c r="N428" s="72" t="s">
        <v>116</v>
      </c>
      <c r="O428" s="73" t="s">
        <v>85</v>
      </c>
      <c r="P428" s="74">
        <f t="shared" ca="1" si="30"/>
        <v>14</v>
      </c>
      <c r="Q428" s="75">
        <f t="shared" ca="1" si="31"/>
        <v>10</v>
      </c>
      <c r="R428" s="74">
        <f t="shared" ca="1" si="32"/>
        <v>35</v>
      </c>
      <c r="S428" s="76">
        <v>29387</v>
      </c>
      <c r="T428" s="77" t="s">
        <v>146</v>
      </c>
      <c r="U428" s="76"/>
      <c r="V428" s="77" t="s">
        <v>2304</v>
      </c>
      <c r="W428" s="78" t="s">
        <v>105</v>
      </c>
      <c r="X428" s="77" t="s">
        <v>1611</v>
      </c>
      <c r="Y428" s="77" t="s">
        <v>923</v>
      </c>
      <c r="Z428" s="77" t="s">
        <v>146</v>
      </c>
      <c r="AA428" s="77"/>
      <c r="AB428" s="77" t="s">
        <v>91</v>
      </c>
      <c r="AC428" s="78"/>
      <c r="AD428" s="77" t="s">
        <v>121</v>
      </c>
      <c r="AE428" s="77" t="s">
        <v>1357</v>
      </c>
      <c r="AF428" s="77" t="s">
        <v>406</v>
      </c>
      <c r="AG428" s="77" t="s">
        <v>96</v>
      </c>
      <c r="AH428" s="79" t="str">
        <f t="shared" si="33"/>
        <v>Jl. Stasiun-1/1-Kraton Krajan-Kraton-Pasuruan</v>
      </c>
      <c r="AI428" s="65"/>
    </row>
    <row r="429" spans="1:35" s="13" customFormat="1" ht="15" customHeight="1" x14ac:dyDescent="0.2">
      <c r="A429" s="66">
        <f t="shared" si="34"/>
        <v>423</v>
      </c>
      <c r="B429" s="67" t="s">
        <v>2305</v>
      </c>
      <c r="C429" s="68" t="s">
        <v>2306</v>
      </c>
      <c r="D429" s="51">
        <v>6</v>
      </c>
      <c r="E429" s="51">
        <v>2</v>
      </c>
      <c r="F429" s="51">
        <v>1</v>
      </c>
      <c r="G429" s="51">
        <v>1</v>
      </c>
      <c r="H429" s="51">
        <v>2</v>
      </c>
      <c r="I429" s="52" t="s">
        <v>181</v>
      </c>
      <c r="J429" s="69">
        <v>36927</v>
      </c>
      <c r="K429" s="70" t="s">
        <v>82</v>
      </c>
      <c r="L429" s="71" t="s">
        <v>9291</v>
      </c>
      <c r="M429" s="71">
        <v>2</v>
      </c>
      <c r="N429" s="72" t="s">
        <v>116</v>
      </c>
      <c r="O429" s="73" t="s">
        <v>101</v>
      </c>
      <c r="P429" s="74">
        <f t="shared" ca="1" si="30"/>
        <v>14</v>
      </c>
      <c r="Q429" s="75">
        <f t="shared" ca="1" si="31"/>
        <v>10</v>
      </c>
      <c r="R429" s="74">
        <f t="shared" ca="1" si="32"/>
        <v>34</v>
      </c>
      <c r="S429" s="76">
        <v>30016</v>
      </c>
      <c r="T429" s="77" t="s">
        <v>86</v>
      </c>
      <c r="U429" s="76" t="s">
        <v>2307</v>
      </c>
      <c r="V429" s="77" t="s">
        <v>2097</v>
      </c>
      <c r="W429" s="78" t="s">
        <v>192</v>
      </c>
      <c r="X429" s="77" t="s">
        <v>435</v>
      </c>
      <c r="Y429" s="77" t="s">
        <v>358</v>
      </c>
      <c r="Z429" s="77" t="s">
        <v>146</v>
      </c>
      <c r="AA429" s="77"/>
      <c r="AB429" s="77" t="s">
        <v>91</v>
      </c>
      <c r="AC429" s="78" t="s">
        <v>2308</v>
      </c>
      <c r="AD429" s="77" t="s">
        <v>121</v>
      </c>
      <c r="AE429" s="77" t="s">
        <v>697</v>
      </c>
      <c r="AF429" s="77" t="s">
        <v>149</v>
      </c>
      <c r="AG429" s="77" t="s">
        <v>96</v>
      </c>
      <c r="AH429" s="79" t="str">
        <f t="shared" si="33"/>
        <v>Jl. Sunan Ampel 2-3/1-Petamanan-Bugul Kidul-Pasuruan</v>
      </c>
      <c r="AI429" s="65"/>
    </row>
    <row r="430" spans="1:35" s="13" customFormat="1" ht="15" customHeight="1" x14ac:dyDescent="0.2">
      <c r="A430" s="66">
        <f t="shared" si="34"/>
        <v>424</v>
      </c>
      <c r="B430" s="67" t="s">
        <v>2309</v>
      </c>
      <c r="C430" s="68" t="s">
        <v>2310</v>
      </c>
      <c r="D430" s="51">
        <v>6</v>
      </c>
      <c r="E430" s="51">
        <v>3</v>
      </c>
      <c r="F430" s="51">
        <v>3</v>
      </c>
      <c r="G430" s="51">
        <v>6</v>
      </c>
      <c r="H430" s="51">
        <v>2</v>
      </c>
      <c r="I430" s="52" t="s">
        <v>152</v>
      </c>
      <c r="J430" s="69">
        <v>36927</v>
      </c>
      <c r="K430" s="70" t="s">
        <v>82</v>
      </c>
      <c r="L430" s="71" t="s">
        <v>9291</v>
      </c>
      <c r="M430" s="71">
        <v>2</v>
      </c>
      <c r="N430" s="72" t="s">
        <v>84</v>
      </c>
      <c r="O430" s="73" t="s">
        <v>101</v>
      </c>
      <c r="P430" s="74">
        <f t="shared" ca="1" si="30"/>
        <v>14</v>
      </c>
      <c r="Q430" s="75">
        <f t="shared" ca="1" si="31"/>
        <v>10</v>
      </c>
      <c r="R430" s="74">
        <f t="shared" ca="1" si="32"/>
        <v>36</v>
      </c>
      <c r="S430" s="76">
        <v>29339</v>
      </c>
      <c r="T430" s="77" t="s">
        <v>163</v>
      </c>
      <c r="U430" s="76" t="s">
        <v>2311</v>
      </c>
      <c r="V430" s="77" t="s">
        <v>1188</v>
      </c>
      <c r="W430" s="78" t="s">
        <v>209</v>
      </c>
      <c r="X430" s="77" t="s">
        <v>379</v>
      </c>
      <c r="Y430" s="77" t="s">
        <v>91</v>
      </c>
      <c r="Z430" s="77" t="s">
        <v>146</v>
      </c>
      <c r="AA430" s="77"/>
      <c r="AB430" s="77" t="s">
        <v>91</v>
      </c>
      <c r="AC430" s="78" t="s">
        <v>2312</v>
      </c>
      <c r="AD430" s="77" t="s">
        <v>121</v>
      </c>
      <c r="AE430" s="77" t="s">
        <v>277</v>
      </c>
      <c r="AF430" s="77" t="s">
        <v>418</v>
      </c>
      <c r="AG430" s="77" t="s">
        <v>96</v>
      </c>
      <c r="AH430" s="79" t="str">
        <f t="shared" si="33"/>
        <v>Jl. Kolursari-1/3-Kolursari-Bangil-Pasuruan</v>
      </c>
      <c r="AI430" s="65"/>
    </row>
    <row r="431" spans="1:35" s="13" customFormat="1" ht="15" customHeight="1" x14ac:dyDescent="0.2">
      <c r="A431" s="66">
        <f t="shared" si="34"/>
        <v>425</v>
      </c>
      <c r="B431" s="67" t="s">
        <v>2313</v>
      </c>
      <c r="C431" s="68" t="s">
        <v>2314</v>
      </c>
      <c r="D431" s="51">
        <v>6</v>
      </c>
      <c r="E431" s="51">
        <v>3</v>
      </c>
      <c r="F431" s="51">
        <v>3</v>
      </c>
      <c r="G431" s="51">
        <v>6</v>
      </c>
      <c r="H431" s="51">
        <v>2</v>
      </c>
      <c r="I431" s="52" t="s">
        <v>152</v>
      </c>
      <c r="J431" s="69">
        <v>36927</v>
      </c>
      <c r="K431" s="70" t="s">
        <v>82</v>
      </c>
      <c r="L431" s="71" t="s">
        <v>9291</v>
      </c>
      <c r="M431" s="71">
        <v>2</v>
      </c>
      <c r="N431" s="72" t="s">
        <v>84</v>
      </c>
      <c r="O431" s="73" t="s">
        <v>140</v>
      </c>
      <c r="P431" s="74">
        <f t="shared" ca="1" si="30"/>
        <v>14</v>
      </c>
      <c r="Q431" s="75">
        <f t="shared" ca="1" si="31"/>
        <v>10</v>
      </c>
      <c r="R431" s="74">
        <f t="shared" ca="1" si="32"/>
        <v>36</v>
      </c>
      <c r="S431" s="76">
        <v>29371</v>
      </c>
      <c r="T431" s="77" t="s">
        <v>90</v>
      </c>
      <c r="U431" s="76" t="s">
        <v>2315</v>
      </c>
      <c r="V431" s="77" t="s">
        <v>2316</v>
      </c>
      <c r="W431" s="78" t="s">
        <v>434</v>
      </c>
      <c r="X431" s="77" t="s">
        <v>509</v>
      </c>
      <c r="Y431" s="77" t="s">
        <v>510</v>
      </c>
      <c r="Z431" s="77" t="s">
        <v>146</v>
      </c>
      <c r="AA431" s="77"/>
      <c r="AB431" s="77" t="s">
        <v>91</v>
      </c>
      <c r="AC431" s="78" t="s">
        <v>2317</v>
      </c>
      <c r="AD431" s="77" t="s">
        <v>121</v>
      </c>
      <c r="AE431" s="77" t="s">
        <v>412</v>
      </c>
      <c r="AF431" s="77" t="s">
        <v>552</v>
      </c>
      <c r="AG431" s="77" t="s">
        <v>96</v>
      </c>
      <c r="AH431" s="79" t="str">
        <f t="shared" si="33"/>
        <v>Jl. Raya Pleret 3A-2/4-Pleret-Pohjentrek-Pasuruan</v>
      </c>
      <c r="AI431" s="65"/>
    </row>
    <row r="432" spans="1:35" s="13" customFormat="1" ht="15" customHeight="1" x14ac:dyDescent="0.2">
      <c r="A432" s="66">
        <f t="shared" si="34"/>
        <v>426</v>
      </c>
      <c r="B432" s="67" t="s">
        <v>2318</v>
      </c>
      <c r="C432" s="68" t="s">
        <v>2319</v>
      </c>
      <c r="D432" s="51">
        <v>6</v>
      </c>
      <c r="E432" s="51">
        <v>3</v>
      </c>
      <c r="F432" s="51">
        <v>3</v>
      </c>
      <c r="G432" s="51">
        <v>8</v>
      </c>
      <c r="H432" s="51">
        <v>4</v>
      </c>
      <c r="I432" s="52" t="s">
        <v>152</v>
      </c>
      <c r="J432" s="69">
        <v>36927</v>
      </c>
      <c r="K432" s="70" t="s">
        <v>82</v>
      </c>
      <c r="L432" s="71" t="s">
        <v>299</v>
      </c>
      <c r="M432" s="71">
        <v>3</v>
      </c>
      <c r="N432" s="72" t="s">
        <v>84</v>
      </c>
      <c r="O432" s="73" t="s">
        <v>101</v>
      </c>
      <c r="P432" s="74">
        <f t="shared" ca="1" si="30"/>
        <v>14</v>
      </c>
      <c r="Q432" s="75">
        <f t="shared" ca="1" si="31"/>
        <v>10</v>
      </c>
      <c r="R432" s="74">
        <f t="shared" ca="1" si="32"/>
        <v>34</v>
      </c>
      <c r="S432" s="76">
        <v>29858</v>
      </c>
      <c r="T432" s="77" t="s">
        <v>146</v>
      </c>
      <c r="U432" s="76" t="s">
        <v>2320</v>
      </c>
      <c r="V432" s="77" t="s">
        <v>2321</v>
      </c>
      <c r="W432" s="78" t="s">
        <v>330</v>
      </c>
      <c r="X432" s="77" t="s">
        <v>935</v>
      </c>
      <c r="Y432" s="77" t="s">
        <v>391</v>
      </c>
      <c r="Z432" s="77" t="s">
        <v>146</v>
      </c>
      <c r="AA432" s="77"/>
      <c r="AB432" s="77" t="s">
        <v>91</v>
      </c>
      <c r="AC432" s="78" t="s">
        <v>2322</v>
      </c>
      <c r="AD432" s="77" t="s">
        <v>121</v>
      </c>
      <c r="AE432" s="77" t="s">
        <v>1357</v>
      </c>
      <c r="AF432" s="77" t="s">
        <v>393</v>
      </c>
      <c r="AG432" s="77" t="s">
        <v>96</v>
      </c>
      <c r="AH432" s="79" t="str">
        <f t="shared" si="33"/>
        <v>Jl. Gatot Subroto 1-3/5-Karangketug-Gading Rejo-Pasuruan</v>
      </c>
      <c r="AI432" s="65"/>
    </row>
    <row r="433" spans="1:35" s="13" customFormat="1" ht="15" customHeight="1" x14ac:dyDescent="0.2">
      <c r="A433" s="66">
        <f t="shared" si="34"/>
        <v>427</v>
      </c>
      <c r="B433" s="67" t="s">
        <v>2323</v>
      </c>
      <c r="C433" s="68" t="s">
        <v>2324</v>
      </c>
      <c r="D433" s="51">
        <v>6</v>
      </c>
      <c r="E433" s="51">
        <v>6</v>
      </c>
      <c r="F433" s="51">
        <v>1</v>
      </c>
      <c r="G433" s="51">
        <v>2</v>
      </c>
      <c r="H433" s="51">
        <v>3</v>
      </c>
      <c r="I433" s="52" t="s">
        <v>99</v>
      </c>
      <c r="J433" s="69">
        <v>36927</v>
      </c>
      <c r="K433" s="70" t="s">
        <v>82</v>
      </c>
      <c r="L433" s="71" t="s">
        <v>299</v>
      </c>
      <c r="M433" s="71">
        <v>3</v>
      </c>
      <c r="N433" s="72" t="s">
        <v>84</v>
      </c>
      <c r="O433" s="73" t="s">
        <v>206</v>
      </c>
      <c r="P433" s="74">
        <f t="shared" ca="1" si="30"/>
        <v>14</v>
      </c>
      <c r="Q433" s="75">
        <f t="shared" ca="1" si="31"/>
        <v>10</v>
      </c>
      <c r="R433" s="74">
        <f t="shared" ca="1" si="32"/>
        <v>35</v>
      </c>
      <c r="S433" s="76">
        <v>29660</v>
      </c>
      <c r="T433" s="77" t="s">
        <v>163</v>
      </c>
      <c r="U433" s="76" t="s">
        <v>2325</v>
      </c>
      <c r="V433" s="77" t="s">
        <v>2326</v>
      </c>
      <c r="W433" s="78" t="s">
        <v>351</v>
      </c>
      <c r="X433" s="77" t="s">
        <v>950</v>
      </c>
      <c r="Y433" s="77" t="s">
        <v>353</v>
      </c>
      <c r="Z433" s="77" t="s">
        <v>146</v>
      </c>
      <c r="AA433" s="77"/>
      <c r="AB433" s="77" t="s">
        <v>91</v>
      </c>
      <c r="AC433" s="78" t="s">
        <v>2327</v>
      </c>
      <c r="AD433" s="77" t="s">
        <v>109</v>
      </c>
      <c r="AE433" s="77" t="s">
        <v>1235</v>
      </c>
      <c r="AF433" s="77" t="s">
        <v>2328</v>
      </c>
      <c r="AG433" s="77" t="s">
        <v>96</v>
      </c>
      <c r="AH433" s="79" t="str">
        <f t="shared" si="33"/>
        <v>Jl. Pang.Sudirman 6A-3/4-Kebonagung-Purworejo-Pasuruan</v>
      </c>
      <c r="AI433" s="65"/>
    </row>
    <row r="434" spans="1:35" s="13" customFormat="1" ht="15" customHeight="1" x14ac:dyDescent="0.2">
      <c r="A434" s="66">
        <f t="shared" si="34"/>
        <v>428</v>
      </c>
      <c r="B434" s="67" t="s">
        <v>2329</v>
      </c>
      <c r="C434" s="68" t="s">
        <v>2330</v>
      </c>
      <c r="D434" s="51">
        <v>6</v>
      </c>
      <c r="E434" s="51">
        <v>3</v>
      </c>
      <c r="F434" s="51">
        <v>3</v>
      </c>
      <c r="G434" s="51">
        <v>8</v>
      </c>
      <c r="H434" s="51">
        <v>1</v>
      </c>
      <c r="I434" s="52" t="s">
        <v>152</v>
      </c>
      <c r="J434" s="69">
        <v>36927</v>
      </c>
      <c r="K434" s="70" t="s">
        <v>82</v>
      </c>
      <c r="L434" s="71" t="s">
        <v>9291</v>
      </c>
      <c r="M434" s="71">
        <v>2</v>
      </c>
      <c r="N434" s="72" t="s">
        <v>84</v>
      </c>
      <c r="O434" s="73" t="s">
        <v>101</v>
      </c>
      <c r="P434" s="74">
        <f t="shared" ca="1" si="30"/>
        <v>14</v>
      </c>
      <c r="Q434" s="75">
        <f t="shared" ca="1" si="31"/>
        <v>10</v>
      </c>
      <c r="R434" s="74">
        <f t="shared" ca="1" si="32"/>
        <v>35</v>
      </c>
      <c r="S434" s="76">
        <v>29591</v>
      </c>
      <c r="T434" s="77" t="s">
        <v>146</v>
      </c>
      <c r="U434" s="76" t="s">
        <v>2331</v>
      </c>
      <c r="V434" s="77" t="s">
        <v>2332</v>
      </c>
      <c r="W434" s="78" t="s">
        <v>434</v>
      </c>
      <c r="X434" s="77" t="s">
        <v>2333</v>
      </c>
      <c r="Y434" s="77" t="s">
        <v>358</v>
      </c>
      <c r="Z434" s="77" t="s">
        <v>146</v>
      </c>
      <c r="AA434" s="77"/>
      <c r="AB434" s="77" t="s">
        <v>91</v>
      </c>
      <c r="AC434" s="78"/>
      <c r="AD434" s="77" t="s">
        <v>121</v>
      </c>
      <c r="AE434" s="77" t="s">
        <v>517</v>
      </c>
      <c r="AF434" s="77" t="s">
        <v>418</v>
      </c>
      <c r="AG434" s="77" t="s">
        <v>96</v>
      </c>
      <c r="AH434" s="79" t="str">
        <f t="shared" si="33"/>
        <v>Jl. Doropayung 34-2/4-Sekargadung-Bugul Kidul-Pasuruan</v>
      </c>
      <c r="AI434" s="65"/>
    </row>
    <row r="435" spans="1:35" s="13" customFormat="1" ht="15" customHeight="1" x14ac:dyDescent="0.2">
      <c r="A435" s="66">
        <f t="shared" si="34"/>
        <v>429</v>
      </c>
      <c r="B435" s="67" t="s">
        <v>2334</v>
      </c>
      <c r="C435" s="68" t="s">
        <v>2335</v>
      </c>
      <c r="D435" s="51">
        <v>6</v>
      </c>
      <c r="E435" s="51">
        <v>6</v>
      </c>
      <c r="F435" s="51">
        <v>1</v>
      </c>
      <c r="G435" s="51">
        <v>2</v>
      </c>
      <c r="H435" s="51">
        <v>3</v>
      </c>
      <c r="I435" s="52" t="s">
        <v>99</v>
      </c>
      <c r="J435" s="69">
        <v>36927</v>
      </c>
      <c r="K435" s="70" t="s">
        <v>82</v>
      </c>
      <c r="L435" s="71" t="s">
        <v>299</v>
      </c>
      <c r="M435" s="71">
        <v>3</v>
      </c>
      <c r="N435" s="72" t="s">
        <v>84</v>
      </c>
      <c r="O435" s="73" t="s">
        <v>206</v>
      </c>
      <c r="P435" s="74">
        <f t="shared" ca="1" si="30"/>
        <v>14</v>
      </c>
      <c r="Q435" s="75">
        <f t="shared" ca="1" si="31"/>
        <v>10</v>
      </c>
      <c r="R435" s="74">
        <f t="shared" ca="1" si="32"/>
        <v>34</v>
      </c>
      <c r="S435" s="76">
        <v>29932</v>
      </c>
      <c r="T435" s="77" t="s">
        <v>146</v>
      </c>
      <c r="U435" s="76" t="s">
        <v>2336</v>
      </c>
      <c r="V435" s="77" t="s">
        <v>2337</v>
      </c>
      <c r="W435" s="78" t="s">
        <v>119</v>
      </c>
      <c r="X435" s="77" t="s">
        <v>353</v>
      </c>
      <c r="Y435" s="77" t="s">
        <v>353</v>
      </c>
      <c r="Z435" s="77" t="s">
        <v>146</v>
      </c>
      <c r="AA435" s="77"/>
      <c r="AB435" s="77" t="s">
        <v>91</v>
      </c>
      <c r="AC435" s="78"/>
      <c r="AD435" s="77" t="s">
        <v>121</v>
      </c>
      <c r="AE435" s="77" t="s">
        <v>517</v>
      </c>
      <c r="AF435" s="77" t="s">
        <v>406</v>
      </c>
      <c r="AG435" s="77" t="s">
        <v>96</v>
      </c>
      <c r="AH435" s="79" t="str">
        <f t="shared" si="33"/>
        <v>Jl. Jambangan II / 15-2/2-Purworejo-Purworejo-Pasuruan</v>
      </c>
      <c r="AI435" s="65"/>
    </row>
    <row r="436" spans="1:35" s="13" customFormat="1" ht="15" customHeight="1" x14ac:dyDescent="0.2">
      <c r="A436" s="66">
        <f t="shared" si="34"/>
        <v>430</v>
      </c>
      <c r="B436" s="67" t="s">
        <v>2338</v>
      </c>
      <c r="C436" s="68" t="s">
        <v>2339</v>
      </c>
      <c r="D436" s="51">
        <v>6</v>
      </c>
      <c r="E436" s="51">
        <v>3</v>
      </c>
      <c r="F436" s="51">
        <v>4</v>
      </c>
      <c r="G436" s="51">
        <v>1</v>
      </c>
      <c r="H436" s="51">
        <v>3</v>
      </c>
      <c r="I436" s="52" t="s">
        <v>152</v>
      </c>
      <c r="J436" s="69">
        <v>36943</v>
      </c>
      <c r="K436" s="70" t="s">
        <v>82</v>
      </c>
      <c r="L436" s="71" t="s">
        <v>9291</v>
      </c>
      <c r="M436" s="71">
        <v>2</v>
      </c>
      <c r="N436" s="72" t="s">
        <v>116</v>
      </c>
      <c r="O436" s="73" t="s">
        <v>85</v>
      </c>
      <c r="P436" s="74">
        <f t="shared" ca="1" si="30"/>
        <v>14</v>
      </c>
      <c r="Q436" s="75">
        <f t="shared" ca="1" si="31"/>
        <v>10</v>
      </c>
      <c r="R436" s="74">
        <f t="shared" ca="1" si="32"/>
        <v>35</v>
      </c>
      <c r="S436" s="83">
        <v>29605</v>
      </c>
      <c r="T436" s="84" t="s">
        <v>146</v>
      </c>
      <c r="U436" s="76" t="s">
        <v>2340</v>
      </c>
      <c r="V436" s="84" t="s">
        <v>1188</v>
      </c>
      <c r="W436" s="85" t="s">
        <v>144</v>
      </c>
      <c r="X436" s="84" t="s">
        <v>379</v>
      </c>
      <c r="Y436" s="84" t="s">
        <v>91</v>
      </c>
      <c r="Z436" s="77" t="s">
        <v>146</v>
      </c>
      <c r="AA436" s="84" t="s">
        <v>1188</v>
      </c>
      <c r="AB436" s="77" t="s">
        <v>91</v>
      </c>
      <c r="AC436" s="86"/>
      <c r="AD436" s="77" t="s">
        <v>121</v>
      </c>
      <c r="AE436" s="84" t="s">
        <v>904</v>
      </c>
      <c r="AF436" s="77" t="s">
        <v>905</v>
      </c>
      <c r="AG436" s="84" t="s">
        <v>96</v>
      </c>
      <c r="AH436" s="79" t="str">
        <f t="shared" si="33"/>
        <v>Jl. Kolursari-2/3-Kolursari-Bangil-Pasuruan</v>
      </c>
      <c r="AI436" s="65"/>
    </row>
    <row r="437" spans="1:35" s="13" customFormat="1" ht="15" customHeight="1" x14ac:dyDescent="0.2">
      <c r="A437" s="66">
        <f t="shared" si="34"/>
        <v>431</v>
      </c>
      <c r="B437" s="67" t="s">
        <v>2341</v>
      </c>
      <c r="C437" s="68" t="s">
        <v>2342</v>
      </c>
      <c r="D437" s="51">
        <v>6</v>
      </c>
      <c r="E437" s="51">
        <v>3</v>
      </c>
      <c r="F437" s="51">
        <v>4</v>
      </c>
      <c r="G437" s="51">
        <v>4</v>
      </c>
      <c r="H437" s="51">
        <v>1</v>
      </c>
      <c r="I437" s="52" t="s">
        <v>152</v>
      </c>
      <c r="J437" s="69">
        <v>36943</v>
      </c>
      <c r="K437" s="70" t="s">
        <v>82</v>
      </c>
      <c r="L437" s="71" t="s">
        <v>299</v>
      </c>
      <c r="M437" s="71">
        <v>3</v>
      </c>
      <c r="N437" s="72" t="s">
        <v>116</v>
      </c>
      <c r="O437" s="73" t="s">
        <v>140</v>
      </c>
      <c r="P437" s="74">
        <f t="shared" ca="1" si="30"/>
        <v>14</v>
      </c>
      <c r="Q437" s="75">
        <f t="shared" ca="1" si="31"/>
        <v>10</v>
      </c>
      <c r="R437" s="74">
        <f t="shared" ca="1" si="32"/>
        <v>35</v>
      </c>
      <c r="S437" s="83">
        <v>29442</v>
      </c>
      <c r="T437" s="84" t="s">
        <v>146</v>
      </c>
      <c r="U437" s="76" t="s">
        <v>2343</v>
      </c>
      <c r="V437" s="84" t="s">
        <v>2344</v>
      </c>
      <c r="W437" s="85" t="s">
        <v>192</v>
      </c>
      <c r="X437" s="84" t="s">
        <v>2345</v>
      </c>
      <c r="Y437" s="84" t="s">
        <v>923</v>
      </c>
      <c r="Z437" s="77" t="s">
        <v>146</v>
      </c>
      <c r="AA437" s="84"/>
      <c r="AB437" s="77" t="s">
        <v>91</v>
      </c>
      <c r="AC437" s="86"/>
      <c r="AD437" s="77" t="s">
        <v>121</v>
      </c>
      <c r="AE437" s="84" t="s">
        <v>904</v>
      </c>
      <c r="AF437" s="84" t="s">
        <v>525</v>
      </c>
      <c r="AG437" s="84" t="s">
        <v>96</v>
      </c>
      <c r="AH437" s="79" t="str">
        <f t="shared" si="33"/>
        <v>Jl. Pemuda-3/1-Tambaksari-Kraton-Pasuruan</v>
      </c>
      <c r="AI437" s="65"/>
    </row>
    <row r="438" spans="1:35" s="13" customFormat="1" ht="15" customHeight="1" x14ac:dyDescent="0.2">
      <c r="A438" s="66">
        <f t="shared" si="34"/>
        <v>432</v>
      </c>
      <c r="B438" s="67" t="s">
        <v>2346</v>
      </c>
      <c r="C438" s="68" t="s">
        <v>2347</v>
      </c>
      <c r="D438" s="51">
        <v>6</v>
      </c>
      <c r="E438" s="51">
        <v>3</v>
      </c>
      <c r="F438" s="51">
        <v>3</v>
      </c>
      <c r="G438" s="51">
        <v>1</v>
      </c>
      <c r="H438" s="51">
        <v>3</v>
      </c>
      <c r="I438" s="52" t="s">
        <v>152</v>
      </c>
      <c r="J438" s="69">
        <v>36943</v>
      </c>
      <c r="K438" s="70" t="s">
        <v>82</v>
      </c>
      <c r="L438" s="71" t="s">
        <v>299</v>
      </c>
      <c r="M438" s="71">
        <v>3</v>
      </c>
      <c r="N438" s="72" t="s">
        <v>116</v>
      </c>
      <c r="O438" s="73" t="s">
        <v>101</v>
      </c>
      <c r="P438" s="74">
        <f t="shared" ca="1" si="30"/>
        <v>14</v>
      </c>
      <c r="Q438" s="75">
        <f t="shared" ca="1" si="31"/>
        <v>10</v>
      </c>
      <c r="R438" s="74">
        <f t="shared" ca="1" si="32"/>
        <v>38</v>
      </c>
      <c r="S438" s="83">
        <v>28306</v>
      </c>
      <c r="T438" s="84" t="s">
        <v>86</v>
      </c>
      <c r="U438" s="76" t="s">
        <v>2348</v>
      </c>
      <c r="V438" s="84" t="s">
        <v>2349</v>
      </c>
      <c r="W438" s="85" t="s">
        <v>166</v>
      </c>
      <c r="X438" s="84" t="s">
        <v>2350</v>
      </c>
      <c r="Y438" s="84" t="s">
        <v>2351</v>
      </c>
      <c r="Z438" s="84" t="s">
        <v>86</v>
      </c>
      <c r="AA438" s="84"/>
      <c r="AB438" s="77" t="s">
        <v>86</v>
      </c>
      <c r="AC438" s="86"/>
      <c r="AD438" s="77" t="s">
        <v>121</v>
      </c>
      <c r="AE438" s="84" t="s">
        <v>2352</v>
      </c>
      <c r="AF438" s="84" t="s">
        <v>525</v>
      </c>
      <c r="AG438" s="84" t="s">
        <v>96</v>
      </c>
      <c r="AH438" s="79" t="str">
        <f t="shared" si="33"/>
        <v>Jl. Dukuh Menanggal 8 / 18-2/5-Dk. Menanggal-Gayungan-Surabaya</v>
      </c>
      <c r="AI438" s="65"/>
    </row>
    <row r="439" spans="1:35" s="13" customFormat="1" ht="15" customHeight="1" x14ac:dyDescent="0.2">
      <c r="A439" s="66">
        <f t="shared" si="34"/>
        <v>433</v>
      </c>
      <c r="B439" s="67" t="s">
        <v>2353</v>
      </c>
      <c r="C439" s="68" t="s">
        <v>2354</v>
      </c>
      <c r="D439" s="51">
        <v>6</v>
      </c>
      <c r="E439" s="51">
        <v>2</v>
      </c>
      <c r="F439" s="51">
        <v>5</v>
      </c>
      <c r="G439" s="51">
        <v>3</v>
      </c>
      <c r="H439" s="51">
        <v>1</v>
      </c>
      <c r="I439" s="52" t="s">
        <v>181</v>
      </c>
      <c r="J439" s="69">
        <v>36943</v>
      </c>
      <c r="K439" s="70" t="s">
        <v>82</v>
      </c>
      <c r="L439" s="71" t="s">
        <v>299</v>
      </c>
      <c r="M439" s="71">
        <v>3</v>
      </c>
      <c r="N439" s="72" t="s">
        <v>116</v>
      </c>
      <c r="O439" s="73" t="s">
        <v>140</v>
      </c>
      <c r="P439" s="74">
        <f t="shared" ca="1" si="30"/>
        <v>14</v>
      </c>
      <c r="Q439" s="75">
        <f t="shared" ca="1" si="31"/>
        <v>10</v>
      </c>
      <c r="R439" s="74">
        <f t="shared" ca="1" si="32"/>
        <v>34</v>
      </c>
      <c r="S439" s="83">
        <v>29860</v>
      </c>
      <c r="T439" s="84" t="s">
        <v>146</v>
      </c>
      <c r="U439" s="76" t="s">
        <v>2355</v>
      </c>
      <c r="V439" s="84" t="s">
        <v>2356</v>
      </c>
      <c r="W439" s="85" t="s">
        <v>192</v>
      </c>
      <c r="X439" s="84" t="s">
        <v>379</v>
      </c>
      <c r="Y439" s="84" t="s">
        <v>91</v>
      </c>
      <c r="Z439" s="77" t="s">
        <v>146</v>
      </c>
      <c r="AA439" s="84" t="s">
        <v>2356</v>
      </c>
      <c r="AB439" s="77" t="s">
        <v>91</v>
      </c>
      <c r="AC439" s="86"/>
      <c r="AD439" s="77" t="s">
        <v>121</v>
      </c>
      <c r="AE439" s="84" t="s">
        <v>566</v>
      </c>
      <c r="AF439" s="84" t="s">
        <v>525</v>
      </c>
      <c r="AG439" s="84" t="s">
        <v>96</v>
      </c>
      <c r="AH439" s="79" t="str">
        <f t="shared" si="33"/>
        <v>Jl. Mendalan-3/1-Kolursari-Bangil-Pasuruan</v>
      </c>
      <c r="AI439" s="65"/>
    </row>
    <row r="440" spans="1:35" s="13" customFormat="1" ht="15" customHeight="1" x14ac:dyDescent="0.2">
      <c r="A440" s="66">
        <f t="shared" si="34"/>
        <v>434</v>
      </c>
      <c r="B440" s="67" t="s">
        <v>2357</v>
      </c>
      <c r="C440" s="68" t="s">
        <v>2358</v>
      </c>
      <c r="D440" s="51">
        <v>6</v>
      </c>
      <c r="E440" s="51">
        <v>2</v>
      </c>
      <c r="F440" s="51">
        <v>2</v>
      </c>
      <c r="G440" s="51">
        <v>4</v>
      </c>
      <c r="H440" s="51">
        <v>1</v>
      </c>
      <c r="I440" s="52" t="s">
        <v>181</v>
      </c>
      <c r="J440" s="69">
        <v>36943</v>
      </c>
      <c r="K440" s="70" t="s">
        <v>82</v>
      </c>
      <c r="L440" s="71" t="s">
        <v>9291</v>
      </c>
      <c r="M440" s="71">
        <v>2</v>
      </c>
      <c r="N440" s="72" t="s">
        <v>116</v>
      </c>
      <c r="O440" s="73" t="s">
        <v>140</v>
      </c>
      <c r="P440" s="74">
        <f t="shared" ca="1" si="30"/>
        <v>14</v>
      </c>
      <c r="Q440" s="75">
        <f t="shared" ca="1" si="31"/>
        <v>10</v>
      </c>
      <c r="R440" s="74">
        <f t="shared" ca="1" si="32"/>
        <v>34</v>
      </c>
      <c r="S440" s="83">
        <v>29831</v>
      </c>
      <c r="T440" s="84" t="s">
        <v>146</v>
      </c>
      <c r="U440" s="76" t="s">
        <v>2359</v>
      </c>
      <c r="V440" s="84" t="s">
        <v>2360</v>
      </c>
      <c r="W440" s="85" t="s">
        <v>227</v>
      </c>
      <c r="X440" s="84" t="s">
        <v>1473</v>
      </c>
      <c r="Y440" s="84" t="s">
        <v>358</v>
      </c>
      <c r="Z440" s="77" t="s">
        <v>146</v>
      </c>
      <c r="AA440" s="84"/>
      <c r="AB440" s="77" t="s">
        <v>91</v>
      </c>
      <c r="AC440" s="86"/>
      <c r="AD440" s="77" t="s">
        <v>121</v>
      </c>
      <c r="AE440" s="77" t="s">
        <v>904</v>
      </c>
      <c r="AF440" s="84" t="s">
        <v>525</v>
      </c>
      <c r="AG440" s="84" t="s">
        <v>96</v>
      </c>
      <c r="AH440" s="79" t="str">
        <f t="shared" si="33"/>
        <v>Jl. Veteran III / 27-1/2-Bugul Lor-Bugul Kidul-Pasuruan</v>
      </c>
      <c r="AI440" s="65"/>
    </row>
    <row r="441" spans="1:35" s="13" customFormat="1" ht="15" customHeight="1" x14ac:dyDescent="0.2">
      <c r="A441" s="66">
        <f t="shared" si="34"/>
        <v>435</v>
      </c>
      <c r="B441" s="67" t="s">
        <v>2361</v>
      </c>
      <c r="C441" s="68" t="s">
        <v>2362</v>
      </c>
      <c r="D441" s="51">
        <v>6</v>
      </c>
      <c r="E441" s="51">
        <v>3</v>
      </c>
      <c r="F441" s="51">
        <v>4</v>
      </c>
      <c r="G441" s="51" t="s">
        <v>9295</v>
      </c>
      <c r="H441" s="51">
        <v>2</v>
      </c>
      <c r="I441" s="52" t="s">
        <v>152</v>
      </c>
      <c r="J441" s="69">
        <v>36943</v>
      </c>
      <c r="K441" s="70" t="s">
        <v>82</v>
      </c>
      <c r="L441" s="71" t="s">
        <v>9291</v>
      </c>
      <c r="M441" s="71">
        <v>2</v>
      </c>
      <c r="N441" s="72" t="s">
        <v>84</v>
      </c>
      <c r="O441" s="73" t="s">
        <v>140</v>
      </c>
      <c r="P441" s="74">
        <f t="shared" ca="1" si="30"/>
        <v>14</v>
      </c>
      <c r="Q441" s="75">
        <f t="shared" ca="1" si="31"/>
        <v>10</v>
      </c>
      <c r="R441" s="74">
        <f t="shared" ca="1" si="32"/>
        <v>33</v>
      </c>
      <c r="S441" s="83">
        <v>30211</v>
      </c>
      <c r="T441" s="84" t="s">
        <v>2363</v>
      </c>
      <c r="U441" s="76" t="s">
        <v>2364</v>
      </c>
      <c r="V441" s="84" t="s">
        <v>2365</v>
      </c>
      <c r="W441" s="86"/>
      <c r="X441" s="84"/>
      <c r="Y441" s="84" t="s">
        <v>91</v>
      </c>
      <c r="Z441" s="77" t="s">
        <v>146</v>
      </c>
      <c r="AA441" s="84"/>
      <c r="AB441" s="77" t="s">
        <v>91</v>
      </c>
      <c r="AC441" s="86"/>
      <c r="AD441" s="77" t="s">
        <v>121</v>
      </c>
      <c r="AE441" s="84" t="s">
        <v>2366</v>
      </c>
      <c r="AF441" s="84" t="s">
        <v>393</v>
      </c>
      <c r="AG441" s="84" t="s">
        <v>96</v>
      </c>
      <c r="AH441" s="79" t="str">
        <f t="shared" si="33"/>
        <v>Perum Gempeng blok J-7---Bangil-Pasuruan</v>
      </c>
      <c r="AI441" s="65"/>
    </row>
    <row r="442" spans="1:35" s="13" customFormat="1" ht="15" customHeight="1" x14ac:dyDescent="0.2">
      <c r="A442" s="66">
        <f t="shared" si="34"/>
        <v>436</v>
      </c>
      <c r="B442" s="67" t="s">
        <v>2367</v>
      </c>
      <c r="C442" s="68" t="s">
        <v>2368</v>
      </c>
      <c r="D442" s="51">
        <v>6</v>
      </c>
      <c r="E442" s="51">
        <v>3</v>
      </c>
      <c r="F442" s="51">
        <v>4</v>
      </c>
      <c r="G442" s="51">
        <v>1</v>
      </c>
      <c r="H442" s="51">
        <v>2</v>
      </c>
      <c r="I442" s="52" t="s">
        <v>152</v>
      </c>
      <c r="J442" s="69">
        <v>36943</v>
      </c>
      <c r="K442" s="70" t="s">
        <v>82</v>
      </c>
      <c r="L442" s="71" t="s">
        <v>9291</v>
      </c>
      <c r="M442" s="71">
        <v>2</v>
      </c>
      <c r="N442" s="72" t="s">
        <v>84</v>
      </c>
      <c r="O442" s="73" t="s">
        <v>153</v>
      </c>
      <c r="P442" s="74">
        <f t="shared" ca="1" si="30"/>
        <v>14</v>
      </c>
      <c r="Q442" s="75">
        <f t="shared" ca="1" si="31"/>
        <v>10</v>
      </c>
      <c r="R442" s="74">
        <f t="shared" ca="1" si="32"/>
        <v>35</v>
      </c>
      <c r="S442" s="83">
        <v>29532</v>
      </c>
      <c r="T442" s="84" t="s">
        <v>146</v>
      </c>
      <c r="U442" s="76" t="s">
        <v>2369</v>
      </c>
      <c r="V442" s="84" t="s">
        <v>1752</v>
      </c>
      <c r="W442" s="85" t="s">
        <v>351</v>
      </c>
      <c r="X442" s="84" t="s">
        <v>1966</v>
      </c>
      <c r="Y442" s="77" t="s">
        <v>391</v>
      </c>
      <c r="Z442" s="77" t="s">
        <v>146</v>
      </c>
      <c r="AA442" s="84"/>
      <c r="AB442" s="77" t="s">
        <v>91</v>
      </c>
      <c r="AC442" s="86"/>
      <c r="AD442" s="77" t="s">
        <v>121</v>
      </c>
      <c r="AE442" s="84" t="s">
        <v>470</v>
      </c>
      <c r="AF442" s="84" t="s">
        <v>418</v>
      </c>
      <c r="AG442" s="84" t="s">
        <v>96</v>
      </c>
      <c r="AH442" s="79" t="str">
        <f t="shared" si="33"/>
        <v>Jl. Gatot Subroto-3/4-Krapyak-Gading Rejo-Pasuruan</v>
      </c>
      <c r="AI442" s="65"/>
    </row>
    <row r="443" spans="1:35" s="13" customFormat="1" ht="15" customHeight="1" x14ac:dyDescent="0.2">
      <c r="A443" s="66">
        <f t="shared" si="34"/>
        <v>437</v>
      </c>
      <c r="B443" s="67" t="s">
        <v>2370</v>
      </c>
      <c r="C443" s="68" t="s">
        <v>2371</v>
      </c>
      <c r="D443" s="51">
        <v>6</v>
      </c>
      <c r="E443" s="51">
        <v>4</v>
      </c>
      <c r="F443" s="51">
        <v>1</v>
      </c>
      <c r="G443" s="51">
        <v>1</v>
      </c>
      <c r="H443" s="51">
        <v>1</v>
      </c>
      <c r="I443" s="52" t="s">
        <v>213</v>
      </c>
      <c r="J443" s="69">
        <v>36943</v>
      </c>
      <c r="K443" s="70" t="s">
        <v>82</v>
      </c>
      <c r="L443" s="71" t="s">
        <v>299</v>
      </c>
      <c r="M443" s="71">
        <v>3</v>
      </c>
      <c r="N443" s="72" t="s">
        <v>116</v>
      </c>
      <c r="O443" s="73" t="s">
        <v>101</v>
      </c>
      <c r="P443" s="74">
        <f t="shared" ca="1" si="30"/>
        <v>14</v>
      </c>
      <c r="Q443" s="75">
        <f t="shared" ca="1" si="31"/>
        <v>10</v>
      </c>
      <c r="R443" s="74">
        <f t="shared" ca="1" si="32"/>
        <v>36</v>
      </c>
      <c r="S443" s="83">
        <v>29066</v>
      </c>
      <c r="T443" s="84" t="s">
        <v>146</v>
      </c>
      <c r="U443" s="76" t="s">
        <v>2372</v>
      </c>
      <c r="V443" s="84" t="s">
        <v>1839</v>
      </c>
      <c r="W443" s="85" t="s">
        <v>144</v>
      </c>
      <c r="X443" s="84" t="s">
        <v>1776</v>
      </c>
      <c r="Y443" s="84" t="s">
        <v>353</v>
      </c>
      <c r="Z443" s="77" t="s">
        <v>146</v>
      </c>
      <c r="AA443" s="84"/>
      <c r="AB443" s="77" t="s">
        <v>91</v>
      </c>
      <c r="AC443" s="86"/>
      <c r="AD443" s="77" t="s">
        <v>121</v>
      </c>
      <c r="AE443" s="84" t="s">
        <v>1655</v>
      </c>
      <c r="AF443" s="84" t="s">
        <v>1667</v>
      </c>
      <c r="AG443" s="84" t="s">
        <v>96</v>
      </c>
      <c r="AH443" s="79" t="str">
        <f t="shared" si="33"/>
        <v>Jl. Kenanga-2/3-Wirogunan-Purworejo-Pasuruan</v>
      </c>
      <c r="AI443" s="65"/>
    </row>
    <row r="444" spans="1:35" s="13" customFormat="1" ht="15" customHeight="1" x14ac:dyDescent="0.2">
      <c r="A444" s="66">
        <f t="shared" si="34"/>
        <v>438</v>
      </c>
      <c r="B444" s="67" t="s">
        <v>2373</v>
      </c>
      <c r="C444" s="68" t="s">
        <v>2374</v>
      </c>
      <c r="D444" s="51">
        <v>6</v>
      </c>
      <c r="E444" s="51">
        <v>6</v>
      </c>
      <c r="F444" s="51">
        <v>1</v>
      </c>
      <c r="G444" s="51">
        <v>2</v>
      </c>
      <c r="H444" s="51">
        <v>2</v>
      </c>
      <c r="I444" s="52" t="s">
        <v>99</v>
      </c>
      <c r="J444" s="69">
        <v>36943</v>
      </c>
      <c r="K444" s="70" t="s">
        <v>82</v>
      </c>
      <c r="L444" s="71" t="s">
        <v>139</v>
      </c>
      <c r="M444" s="71">
        <v>4</v>
      </c>
      <c r="N444" s="72" t="s">
        <v>116</v>
      </c>
      <c r="O444" s="73" t="s">
        <v>101</v>
      </c>
      <c r="P444" s="74">
        <f t="shared" ca="1" si="30"/>
        <v>14</v>
      </c>
      <c r="Q444" s="75">
        <f t="shared" ca="1" si="31"/>
        <v>10</v>
      </c>
      <c r="R444" s="74">
        <f t="shared" ca="1" si="32"/>
        <v>35</v>
      </c>
      <c r="S444" s="83">
        <v>29648</v>
      </c>
      <c r="T444" s="84" t="s">
        <v>146</v>
      </c>
      <c r="U444" s="76" t="s">
        <v>2375</v>
      </c>
      <c r="V444" s="84" t="s">
        <v>2376</v>
      </c>
      <c r="W444" s="85" t="s">
        <v>119</v>
      </c>
      <c r="X444" s="84" t="s">
        <v>364</v>
      </c>
      <c r="Y444" s="84" t="s">
        <v>276</v>
      </c>
      <c r="Z444" s="77" t="s">
        <v>146</v>
      </c>
      <c r="AA444" s="84"/>
      <c r="AB444" s="77" t="s">
        <v>91</v>
      </c>
      <c r="AC444" s="86"/>
      <c r="AD444" s="77" t="s">
        <v>121</v>
      </c>
      <c r="AE444" s="84" t="s">
        <v>195</v>
      </c>
      <c r="AF444" s="84" t="s">
        <v>393</v>
      </c>
      <c r="AG444" s="84" t="s">
        <v>96</v>
      </c>
      <c r="AH444" s="79" t="str">
        <f t="shared" si="33"/>
        <v>Jl. Raya Pekoren-2/2-Pekoren-Rembang-Pasuruan</v>
      </c>
      <c r="AI444" s="65"/>
    </row>
    <row r="445" spans="1:35" s="13" customFormat="1" ht="15" customHeight="1" x14ac:dyDescent="0.2">
      <c r="A445" s="66">
        <f t="shared" si="34"/>
        <v>439</v>
      </c>
      <c r="B445" s="67" t="s">
        <v>2377</v>
      </c>
      <c r="C445" s="68" t="s">
        <v>2378</v>
      </c>
      <c r="D445" s="51">
        <v>6</v>
      </c>
      <c r="E445" s="51">
        <v>6</v>
      </c>
      <c r="F445" s="51">
        <v>1</v>
      </c>
      <c r="G445" s="51">
        <v>2</v>
      </c>
      <c r="H445" s="51">
        <v>3</v>
      </c>
      <c r="I445" s="52" t="s">
        <v>99</v>
      </c>
      <c r="J445" s="69">
        <v>36943</v>
      </c>
      <c r="K445" s="70" t="s">
        <v>82</v>
      </c>
      <c r="L445" s="71" t="s">
        <v>299</v>
      </c>
      <c r="M445" s="71">
        <v>3</v>
      </c>
      <c r="N445" s="72" t="s">
        <v>84</v>
      </c>
      <c r="O445" s="73" t="s">
        <v>153</v>
      </c>
      <c r="P445" s="74">
        <f t="shared" ca="1" si="30"/>
        <v>14</v>
      </c>
      <c r="Q445" s="75">
        <f t="shared" ca="1" si="31"/>
        <v>10</v>
      </c>
      <c r="R445" s="74">
        <f t="shared" ca="1" si="32"/>
        <v>35</v>
      </c>
      <c r="S445" s="83">
        <v>29496</v>
      </c>
      <c r="T445" s="84" t="s">
        <v>146</v>
      </c>
      <c r="U445" s="76" t="s">
        <v>2379</v>
      </c>
      <c r="V445" s="84" t="s">
        <v>2380</v>
      </c>
      <c r="W445" s="85" t="s">
        <v>463</v>
      </c>
      <c r="X445" s="84" t="s">
        <v>950</v>
      </c>
      <c r="Y445" s="84" t="s">
        <v>353</v>
      </c>
      <c r="Z445" s="77" t="s">
        <v>146</v>
      </c>
      <c r="AA445" s="84"/>
      <c r="AB445" s="77" t="s">
        <v>91</v>
      </c>
      <c r="AC445" s="86"/>
      <c r="AD445" s="77" t="s">
        <v>121</v>
      </c>
      <c r="AE445" s="84" t="s">
        <v>517</v>
      </c>
      <c r="AF445" s="84" t="s">
        <v>418</v>
      </c>
      <c r="AG445" s="84" t="s">
        <v>96</v>
      </c>
      <c r="AH445" s="79" t="str">
        <f t="shared" si="33"/>
        <v>Jl. Kebonjaya-6/6-Kebonagung-Purworejo-Pasuruan</v>
      </c>
      <c r="AI445" s="65"/>
    </row>
    <row r="446" spans="1:35" s="13" customFormat="1" ht="15" customHeight="1" x14ac:dyDescent="0.2">
      <c r="A446" s="66">
        <f t="shared" si="34"/>
        <v>440</v>
      </c>
      <c r="B446" s="67" t="s">
        <v>2381</v>
      </c>
      <c r="C446" s="68" t="s">
        <v>2382</v>
      </c>
      <c r="D446" s="51">
        <v>6</v>
      </c>
      <c r="E446" s="51">
        <v>3</v>
      </c>
      <c r="F446" s="51">
        <v>3</v>
      </c>
      <c r="G446" s="51">
        <v>5</v>
      </c>
      <c r="H446" s="51">
        <v>3</v>
      </c>
      <c r="I446" s="52" t="s">
        <v>152</v>
      </c>
      <c r="J446" s="69">
        <v>36950</v>
      </c>
      <c r="K446" s="70" t="s">
        <v>82</v>
      </c>
      <c r="L446" s="71" t="s">
        <v>299</v>
      </c>
      <c r="M446" s="71">
        <v>3</v>
      </c>
      <c r="N446" s="72" t="s">
        <v>84</v>
      </c>
      <c r="O446" s="73" t="s">
        <v>101</v>
      </c>
      <c r="P446" s="74">
        <f t="shared" ca="1" si="30"/>
        <v>14</v>
      </c>
      <c r="Q446" s="75">
        <f t="shared" ca="1" si="31"/>
        <v>10</v>
      </c>
      <c r="R446" s="74">
        <f t="shared" ca="1" si="32"/>
        <v>36</v>
      </c>
      <c r="S446" s="83">
        <v>29372</v>
      </c>
      <c r="T446" s="84" t="s">
        <v>2363</v>
      </c>
      <c r="U446" s="76" t="s">
        <v>2383</v>
      </c>
      <c r="V446" s="84" t="s">
        <v>2384</v>
      </c>
      <c r="W446" s="85" t="s">
        <v>192</v>
      </c>
      <c r="X446" s="84" t="s">
        <v>2385</v>
      </c>
      <c r="Y446" s="84" t="s">
        <v>353</v>
      </c>
      <c r="Z446" s="84" t="s">
        <v>146</v>
      </c>
      <c r="AA446" s="84"/>
      <c r="AB446" s="77" t="s">
        <v>146</v>
      </c>
      <c r="AC446" s="86"/>
      <c r="AD446" s="77" t="s">
        <v>121</v>
      </c>
      <c r="AE446" s="84" t="s">
        <v>2386</v>
      </c>
      <c r="AF446" s="84" t="s">
        <v>393</v>
      </c>
      <c r="AG446" s="84" t="s">
        <v>96</v>
      </c>
      <c r="AH446" s="79" t="str">
        <f t="shared" si="33"/>
        <v>Jl. Hang Tuah 13B / 5-3/1-Ngemplak rejo-Purworejo-Pasuruan</v>
      </c>
      <c r="AI446" s="65"/>
    </row>
    <row r="447" spans="1:35" s="13" customFormat="1" ht="15" customHeight="1" x14ac:dyDescent="0.2">
      <c r="A447" s="66">
        <f t="shared" si="34"/>
        <v>441</v>
      </c>
      <c r="B447" s="67" t="s">
        <v>2387</v>
      </c>
      <c r="C447" s="68" t="s">
        <v>2388</v>
      </c>
      <c r="D447" s="51">
        <v>6</v>
      </c>
      <c r="E447" s="51">
        <v>3</v>
      </c>
      <c r="F447" s="51">
        <v>4</v>
      </c>
      <c r="G447" s="51">
        <v>1</v>
      </c>
      <c r="H447" s="51">
        <v>3</v>
      </c>
      <c r="I447" s="52" t="s">
        <v>152</v>
      </c>
      <c r="J447" s="69">
        <v>36952</v>
      </c>
      <c r="K447" s="70" t="s">
        <v>82</v>
      </c>
      <c r="L447" s="71" t="s">
        <v>139</v>
      </c>
      <c r="M447" s="71">
        <v>4</v>
      </c>
      <c r="N447" s="72" t="s">
        <v>116</v>
      </c>
      <c r="O447" s="73" t="s">
        <v>140</v>
      </c>
      <c r="P447" s="74">
        <f t="shared" ca="1" si="30"/>
        <v>14</v>
      </c>
      <c r="Q447" s="75">
        <f t="shared" ca="1" si="31"/>
        <v>9</v>
      </c>
      <c r="R447" s="74">
        <f t="shared" ca="1" si="32"/>
        <v>34</v>
      </c>
      <c r="S447" s="83">
        <v>29901</v>
      </c>
      <c r="T447" s="84" t="s">
        <v>91</v>
      </c>
      <c r="U447" s="76" t="s">
        <v>2389</v>
      </c>
      <c r="V447" s="84" t="s">
        <v>2390</v>
      </c>
      <c r="W447" s="85" t="s">
        <v>657</v>
      </c>
      <c r="X447" s="84" t="s">
        <v>353</v>
      </c>
      <c r="Y447" s="84" t="s">
        <v>353</v>
      </c>
      <c r="Z447" s="84" t="s">
        <v>146</v>
      </c>
      <c r="AA447" s="84"/>
      <c r="AB447" s="77" t="s">
        <v>91</v>
      </c>
      <c r="AC447" s="85" t="s">
        <v>2391</v>
      </c>
      <c r="AD447" s="77" t="s">
        <v>121</v>
      </c>
      <c r="AE447" s="84" t="s">
        <v>392</v>
      </c>
      <c r="AF447" s="84" t="s">
        <v>418</v>
      </c>
      <c r="AG447" s="84" t="s">
        <v>96</v>
      </c>
      <c r="AH447" s="79" t="str">
        <f t="shared" si="33"/>
        <v>Jl. Pang.Sudirman X / 72C-4/6-Purworejo-Purworejo-Pasuruan</v>
      </c>
      <c r="AI447" s="65"/>
    </row>
    <row r="448" spans="1:35" s="13" customFormat="1" ht="15" customHeight="1" x14ac:dyDescent="0.2">
      <c r="A448" s="66">
        <f t="shared" si="34"/>
        <v>442</v>
      </c>
      <c r="B448" s="67" t="s">
        <v>2392</v>
      </c>
      <c r="C448" s="68" t="s">
        <v>2393</v>
      </c>
      <c r="D448" s="51">
        <v>3</v>
      </c>
      <c r="E448" s="51">
        <v>3</v>
      </c>
      <c r="F448" s="51">
        <v>2</v>
      </c>
      <c r="G448" s="51">
        <v>1</v>
      </c>
      <c r="H448" s="51">
        <v>1</v>
      </c>
      <c r="I448" s="52" t="s">
        <v>81</v>
      </c>
      <c r="J448" s="69">
        <v>36963</v>
      </c>
      <c r="K448" s="70" t="s">
        <v>82</v>
      </c>
      <c r="L448" s="71" t="s">
        <v>127</v>
      </c>
      <c r="M448" s="71">
        <v>5</v>
      </c>
      <c r="N448" s="72" t="s">
        <v>116</v>
      </c>
      <c r="O448" s="73" t="s">
        <v>101</v>
      </c>
      <c r="P448" s="74">
        <f t="shared" ca="1" si="30"/>
        <v>14</v>
      </c>
      <c r="Q448" s="75">
        <f t="shared" ca="1" si="31"/>
        <v>9</v>
      </c>
      <c r="R448" s="74">
        <f t="shared" ca="1" si="32"/>
        <v>40</v>
      </c>
      <c r="S448" s="83">
        <v>27592</v>
      </c>
      <c r="T448" s="84" t="s">
        <v>146</v>
      </c>
      <c r="U448" s="76" t="s">
        <v>2394</v>
      </c>
      <c r="V448" s="84" t="s">
        <v>2395</v>
      </c>
      <c r="W448" s="85" t="s">
        <v>156</v>
      </c>
      <c r="X448" s="84" t="s">
        <v>854</v>
      </c>
      <c r="Y448" s="84" t="s">
        <v>854</v>
      </c>
      <c r="Z448" s="77" t="s">
        <v>146</v>
      </c>
      <c r="AA448" s="84" t="s">
        <v>2395</v>
      </c>
      <c r="AB448" s="77" t="s">
        <v>146</v>
      </c>
      <c r="AC448" s="86" t="s">
        <v>2396</v>
      </c>
      <c r="AD448" s="77" t="s">
        <v>295</v>
      </c>
      <c r="AE448" s="84" t="s">
        <v>2397</v>
      </c>
      <c r="AF448" s="84" t="s">
        <v>2398</v>
      </c>
      <c r="AG448" s="84" t="s">
        <v>96</v>
      </c>
      <c r="AH448" s="79" t="str">
        <f t="shared" si="33"/>
        <v>Jl. Raya Kejayan 220-4/3-Kejayan-Kejayan-Pasuruan</v>
      </c>
      <c r="AI448" s="65"/>
    </row>
    <row r="449" spans="1:35" s="13" customFormat="1" ht="15" customHeight="1" x14ac:dyDescent="0.2">
      <c r="A449" s="66">
        <f t="shared" si="34"/>
        <v>443</v>
      </c>
      <c r="B449" s="67" t="s">
        <v>2399</v>
      </c>
      <c r="C449" s="68" t="s">
        <v>2400</v>
      </c>
      <c r="D449" s="51">
        <v>6</v>
      </c>
      <c r="E449" s="51">
        <v>3</v>
      </c>
      <c r="F449" s="51">
        <v>4</v>
      </c>
      <c r="G449" s="51">
        <v>7</v>
      </c>
      <c r="H449" s="51">
        <v>1</v>
      </c>
      <c r="I449" s="52" t="s">
        <v>152</v>
      </c>
      <c r="J449" s="69">
        <v>36978</v>
      </c>
      <c r="K449" s="70" t="s">
        <v>82</v>
      </c>
      <c r="L449" s="71" t="s">
        <v>139</v>
      </c>
      <c r="M449" s="71">
        <v>4</v>
      </c>
      <c r="N449" s="72" t="s">
        <v>116</v>
      </c>
      <c r="O449" s="73" t="s">
        <v>101</v>
      </c>
      <c r="P449" s="74">
        <f t="shared" ca="1" si="30"/>
        <v>14</v>
      </c>
      <c r="Q449" s="75">
        <f t="shared" ca="1" si="31"/>
        <v>9</v>
      </c>
      <c r="R449" s="74">
        <f t="shared" ca="1" si="32"/>
        <v>34</v>
      </c>
      <c r="S449" s="83">
        <v>30072</v>
      </c>
      <c r="T449" s="84" t="s">
        <v>146</v>
      </c>
      <c r="U449" s="76" t="s">
        <v>2401</v>
      </c>
      <c r="V449" s="84" t="s">
        <v>2402</v>
      </c>
      <c r="W449" s="85" t="s">
        <v>2403</v>
      </c>
      <c r="X449" s="77" t="s">
        <v>1903</v>
      </c>
      <c r="Y449" s="84" t="s">
        <v>309</v>
      </c>
      <c r="Z449" s="77" t="s">
        <v>146</v>
      </c>
      <c r="AA449" s="84"/>
      <c r="AB449" s="77" t="s">
        <v>91</v>
      </c>
      <c r="AC449" s="86"/>
      <c r="AD449" s="77" t="s">
        <v>121</v>
      </c>
      <c r="AE449" s="84" t="s">
        <v>2404</v>
      </c>
      <c r="AF449" s="77" t="s">
        <v>1133</v>
      </c>
      <c r="AG449" s="84" t="s">
        <v>96</v>
      </c>
      <c r="AH449" s="79" t="str">
        <f t="shared" si="33"/>
        <v>Jl. Purnayudha I / 86-2/9-Kedawung Kulon-Grati-Pasuruan</v>
      </c>
      <c r="AI449" s="65"/>
    </row>
    <row r="450" spans="1:35" s="13" customFormat="1" ht="15" customHeight="1" x14ac:dyDescent="0.2">
      <c r="A450" s="66">
        <f t="shared" si="34"/>
        <v>444</v>
      </c>
      <c r="B450" s="67" t="s">
        <v>2405</v>
      </c>
      <c r="C450" s="68" t="s">
        <v>2406</v>
      </c>
      <c r="D450" s="51">
        <v>6</v>
      </c>
      <c r="E450" s="51">
        <v>2</v>
      </c>
      <c r="F450" s="51">
        <v>2</v>
      </c>
      <c r="G450" s="51">
        <v>2</v>
      </c>
      <c r="H450" s="51">
        <v>1</v>
      </c>
      <c r="I450" s="52" t="s">
        <v>181</v>
      </c>
      <c r="J450" s="69">
        <v>36978</v>
      </c>
      <c r="K450" s="70" t="s">
        <v>82</v>
      </c>
      <c r="L450" s="81" t="s">
        <v>139</v>
      </c>
      <c r="M450" s="71">
        <v>4</v>
      </c>
      <c r="N450" s="72" t="s">
        <v>116</v>
      </c>
      <c r="O450" s="73" t="s">
        <v>140</v>
      </c>
      <c r="P450" s="74">
        <f t="shared" ca="1" si="30"/>
        <v>14</v>
      </c>
      <c r="Q450" s="75">
        <f t="shared" ca="1" si="31"/>
        <v>9</v>
      </c>
      <c r="R450" s="74">
        <f t="shared" ca="1" si="32"/>
        <v>37</v>
      </c>
      <c r="S450" s="83">
        <v>28962</v>
      </c>
      <c r="T450" s="84" t="s">
        <v>146</v>
      </c>
      <c r="U450" s="76" t="s">
        <v>2407</v>
      </c>
      <c r="V450" s="84" t="s">
        <v>2408</v>
      </c>
      <c r="W450" s="85" t="s">
        <v>2409</v>
      </c>
      <c r="X450" s="84" t="s">
        <v>2410</v>
      </c>
      <c r="Y450" s="84" t="s">
        <v>2411</v>
      </c>
      <c r="Z450" s="77" t="s">
        <v>90</v>
      </c>
      <c r="AA450" s="84" t="str">
        <f>Table22[[#This Row],[21]]</f>
        <v xml:space="preserve">Dusun Kauman </v>
      </c>
      <c r="AB450" s="77" t="str">
        <f>Table22[[#This Row],[25]]</f>
        <v>Sidoarjo</v>
      </c>
      <c r="AC450" s="86"/>
      <c r="AD450" s="77" t="s">
        <v>121</v>
      </c>
      <c r="AE450" s="77" t="s">
        <v>1247</v>
      </c>
      <c r="AF450" s="84" t="s">
        <v>393</v>
      </c>
      <c r="AG450" s="84" t="s">
        <v>96</v>
      </c>
      <c r="AH450" s="79" t="str">
        <f t="shared" si="33"/>
        <v>Dusun Kauman -06/02-Sepande-Candi-Sidoarjo</v>
      </c>
      <c r="AI450" s="65"/>
    </row>
    <row r="451" spans="1:35" s="13" customFormat="1" ht="15" customHeight="1" x14ac:dyDescent="0.2">
      <c r="A451" s="66">
        <f t="shared" si="34"/>
        <v>445</v>
      </c>
      <c r="B451" s="67" t="s">
        <v>2412</v>
      </c>
      <c r="C451" s="68" t="s">
        <v>2413</v>
      </c>
      <c r="D451" s="51">
        <v>6</v>
      </c>
      <c r="E451" s="51">
        <v>6</v>
      </c>
      <c r="F451" s="51">
        <v>1</v>
      </c>
      <c r="G451" s="51">
        <v>2</v>
      </c>
      <c r="H451" s="51">
        <v>5</v>
      </c>
      <c r="I451" s="52" t="s">
        <v>99</v>
      </c>
      <c r="J451" s="69">
        <v>36985</v>
      </c>
      <c r="K451" s="70" t="s">
        <v>82</v>
      </c>
      <c r="L451" s="71" t="s">
        <v>9291</v>
      </c>
      <c r="M451" s="71">
        <v>2</v>
      </c>
      <c r="N451" s="72" t="s">
        <v>84</v>
      </c>
      <c r="O451" s="81" t="s">
        <v>101</v>
      </c>
      <c r="P451" s="74">
        <f t="shared" ca="1" si="30"/>
        <v>14</v>
      </c>
      <c r="Q451" s="75">
        <f t="shared" ca="1" si="31"/>
        <v>8</v>
      </c>
      <c r="R451" s="74">
        <f t="shared" ca="1" si="32"/>
        <v>34</v>
      </c>
      <c r="S451" s="83">
        <v>29906</v>
      </c>
      <c r="T451" s="84" t="s">
        <v>146</v>
      </c>
      <c r="U451" s="76" t="s">
        <v>2414</v>
      </c>
      <c r="V451" s="84" t="s">
        <v>2060</v>
      </c>
      <c r="W451" s="85" t="s">
        <v>119</v>
      </c>
      <c r="X451" s="77" t="s">
        <v>935</v>
      </c>
      <c r="Y451" s="77" t="s">
        <v>391</v>
      </c>
      <c r="Z451" s="77" t="s">
        <v>146</v>
      </c>
      <c r="AA451" s="84"/>
      <c r="AB451" s="77" t="s">
        <v>91</v>
      </c>
      <c r="AC451" s="86" t="s">
        <v>2415</v>
      </c>
      <c r="AD451" s="77" t="s">
        <v>121</v>
      </c>
      <c r="AE451" s="84" t="s">
        <v>2416</v>
      </c>
      <c r="AF451" s="84" t="s">
        <v>393</v>
      </c>
      <c r="AG451" s="84" t="s">
        <v>96</v>
      </c>
      <c r="AH451" s="79" t="str">
        <f t="shared" si="33"/>
        <v>Jl. Raya Karang Ketug-2/2-Karangketug-Gading Rejo-Pasuruan</v>
      </c>
      <c r="AI451" s="65"/>
    </row>
    <row r="452" spans="1:35" s="13" customFormat="1" ht="15" customHeight="1" x14ac:dyDescent="0.2">
      <c r="A452" s="66">
        <f t="shared" si="34"/>
        <v>446</v>
      </c>
      <c r="B452" s="67" t="s">
        <v>2417</v>
      </c>
      <c r="C452" s="68" t="s">
        <v>2418</v>
      </c>
      <c r="D452" s="51">
        <v>6</v>
      </c>
      <c r="E452" s="51">
        <v>2</v>
      </c>
      <c r="F452" s="51">
        <v>2</v>
      </c>
      <c r="G452" s="51">
        <v>2</v>
      </c>
      <c r="H452" s="51">
        <v>3</v>
      </c>
      <c r="I452" s="52" t="s">
        <v>181</v>
      </c>
      <c r="J452" s="69">
        <v>36985</v>
      </c>
      <c r="K452" s="70" t="s">
        <v>82</v>
      </c>
      <c r="L452" s="81" t="s">
        <v>139</v>
      </c>
      <c r="M452" s="71">
        <v>4</v>
      </c>
      <c r="N452" s="72" t="s">
        <v>116</v>
      </c>
      <c r="O452" s="73" t="s">
        <v>101</v>
      </c>
      <c r="P452" s="74">
        <f t="shared" ca="1" si="30"/>
        <v>14</v>
      </c>
      <c r="Q452" s="75">
        <f t="shared" ca="1" si="31"/>
        <v>8</v>
      </c>
      <c r="R452" s="74">
        <f t="shared" ca="1" si="32"/>
        <v>34</v>
      </c>
      <c r="S452" s="83">
        <v>29845</v>
      </c>
      <c r="T452" s="84" t="s">
        <v>146</v>
      </c>
      <c r="U452" s="76" t="s">
        <v>2419</v>
      </c>
      <c r="V452" s="84" t="s">
        <v>2420</v>
      </c>
      <c r="W452" s="85" t="s">
        <v>166</v>
      </c>
      <c r="X452" s="84" t="s">
        <v>1672</v>
      </c>
      <c r="Y452" s="84" t="s">
        <v>353</v>
      </c>
      <c r="Z452" s="77" t="s">
        <v>146</v>
      </c>
      <c r="AA452" s="84"/>
      <c r="AB452" s="77" t="s">
        <v>91</v>
      </c>
      <c r="AC452" s="86" t="s">
        <v>2421</v>
      </c>
      <c r="AD452" s="77" t="s">
        <v>121</v>
      </c>
      <c r="AE452" s="84" t="s">
        <v>2422</v>
      </c>
      <c r="AF452" s="84" t="s">
        <v>393</v>
      </c>
      <c r="AG452" s="84" t="s">
        <v>96</v>
      </c>
      <c r="AH452" s="79" t="str">
        <f t="shared" si="33"/>
        <v>Jl. Kolonel Sugiono 3A / 446-2/5-Mayangan-Purworejo-Pasuruan</v>
      </c>
      <c r="AI452" s="65"/>
    </row>
    <row r="453" spans="1:35" s="13" customFormat="1" ht="15" customHeight="1" x14ac:dyDescent="0.2">
      <c r="A453" s="66">
        <f t="shared" si="34"/>
        <v>447</v>
      </c>
      <c r="B453" s="67" t="s">
        <v>2423</v>
      </c>
      <c r="C453" s="68" t="s">
        <v>2424</v>
      </c>
      <c r="D453" s="51">
        <v>6</v>
      </c>
      <c r="E453" s="51">
        <v>2</v>
      </c>
      <c r="F453" s="51">
        <v>1</v>
      </c>
      <c r="G453" s="51">
        <v>1</v>
      </c>
      <c r="H453" s="51">
        <v>2</v>
      </c>
      <c r="I453" s="52" t="s">
        <v>181</v>
      </c>
      <c r="J453" s="69">
        <v>36985</v>
      </c>
      <c r="K453" s="70" t="s">
        <v>82</v>
      </c>
      <c r="L453" s="81" t="s">
        <v>139</v>
      </c>
      <c r="M453" s="71">
        <v>4</v>
      </c>
      <c r="N453" s="72" t="s">
        <v>116</v>
      </c>
      <c r="O453" s="73" t="s">
        <v>85</v>
      </c>
      <c r="P453" s="74">
        <f t="shared" ca="1" si="30"/>
        <v>14</v>
      </c>
      <c r="Q453" s="75">
        <f t="shared" ca="1" si="31"/>
        <v>8</v>
      </c>
      <c r="R453" s="74">
        <f t="shared" ca="1" si="32"/>
        <v>34</v>
      </c>
      <c r="S453" s="83">
        <v>29987</v>
      </c>
      <c r="T453" s="84" t="s">
        <v>146</v>
      </c>
      <c r="U453" s="76" t="s">
        <v>2425</v>
      </c>
      <c r="V453" s="84" t="s">
        <v>2426</v>
      </c>
      <c r="W453" s="85" t="s">
        <v>330</v>
      </c>
      <c r="X453" s="84" t="s">
        <v>464</v>
      </c>
      <c r="Y453" s="84" t="s">
        <v>91</v>
      </c>
      <c r="Z453" s="77" t="s">
        <v>146</v>
      </c>
      <c r="AA453" s="84" t="s">
        <v>2426</v>
      </c>
      <c r="AB453" s="77" t="s">
        <v>91</v>
      </c>
      <c r="AC453" s="86"/>
      <c r="AD453" s="77" t="s">
        <v>121</v>
      </c>
      <c r="AE453" s="84" t="s">
        <v>373</v>
      </c>
      <c r="AF453" s="84" t="s">
        <v>1133</v>
      </c>
      <c r="AG453" s="84" t="s">
        <v>96</v>
      </c>
      <c r="AH453" s="79" t="str">
        <f t="shared" si="33"/>
        <v>Jl. Apel 302 / 359-3/5-Kidul Dalem-Bangil-Pasuruan</v>
      </c>
      <c r="AI453" s="65"/>
    </row>
    <row r="454" spans="1:35" s="13" customFormat="1" ht="15" customHeight="1" x14ac:dyDescent="0.2">
      <c r="A454" s="66">
        <f t="shared" si="34"/>
        <v>448</v>
      </c>
      <c r="B454" s="67" t="s">
        <v>2427</v>
      </c>
      <c r="C454" s="68" t="s">
        <v>2428</v>
      </c>
      <c r="D454" s="51">
        <v>6</v>
      </c>
      <c r="E454" s="51">
        <v>6</v>
      </c>
      <c r="F454" s="51">
        <v>1</v>
      </c>
      <c r="G454" s="51">
        <v>2</v>
      </c>
      <c r="H454" s="51">
        <v>7</v>
      </c>
      <c r="I454" s="52" t="s">
        <v>99</v>
      </c>
      <c r="J454" s="69">
        <v>36985</v>
      </c>
      <c r="K454" s="70" t="s">
        <v>82</v>
      </c>
      <c r="L454" s="71" t="s">
        <v>299</v>
      </c>
      <c r="M454" s="71">
        <v>3</v>
      </c>
      <c r="N454" s="72" t="s">
        <v>84</v>
      </c>
      <c r="O454" s="73" t="s">
        <v>153</v>
      </c>
      <c r="P454" s="74">
        <f t="shared" ca="1" si="30"/>
        <v>14</v>
      </c>
      <c r="Q454" s="75">
        <f t="shared" ca="1" si="31"/>
        <v>8</v>
      </c>
      <c r="R454" s="74">
        <f t="shared" ca="1" si="32"/>
        <v>35</v>
      </c>
      <c r="S454" s="83">
        <v>29411</v>
      </c>
      <c r="T454" s="84" t="s">
        <v>146</v>
      </c>
      <c r="U454" s="76" t="s">
        <v>2429</v>
      </c>
      <c r="V454" s="84" t="s">
        <v>2430</v>
      </c>
      <c r="W454" s="85" t="s">
        <v>209</v>
      </c>
      <c r="X454" s="84" t="s">
        <v>1473</v>
      </c>
      <c r="Y454" s="84" t="s">
        <v>358</v>
      </c>
      <c r="Z454" s="77" t="s">
        <v>146</v>
      </c>
      <c r="AA454" s="84"/>
      <c r="AB454" s="77" t="s">
        <v>91</v>
      </c>
      <c r="AC454" s="86"/>
      <c r="AD454" s="77" t="s">
        <v>121</v>
      </c>
      <c r="AE454" s="77" t="s">
        <v>517</v>
      </c>
      <c r="AF454" s="84" t="s">
        <v>418</v>
      </c>
      <c r="AG454" s="84" t="s">
        <v>96</v>
      </c>
      <c r="AH454" s="79" t="str">
        <f t="shared" si="33"/>
        <v>Jl. Cemara  X / 28-1/3-Bugul Lor-Bugul Kidul-Pasuruan</v>
      </c>
      <c r="AI454" s="65"/>
    </row>
    <row r="455" spans="1:35" s="13" customFormat="1" ht="15" customHeight="1" x14ac:dyDescent="0.2">
      <c r="A455" s="66">
        <f t="shared" si="34"/>
        <v>449</v>
      </c>
      <c r="B455" s="67" t="s">
        <v>2431</v>
      </c>
      <c r="C455" s="68" t="s">
        <v>2432</v>
      </c>
      <c r="D455" s="51">
        <v>6</v>
      </c>
      <c r="E455" s="51">
        <v>3</v>
      </c>
      <c r="F455" s="51">
        <v>3</v>
      </c>
      <c r="G455" s="51">
        <v>1</v>
      </c>
      <c r="H455" s="51">
        <v>3</v>
      </c>
      <c r="I455" s="52" t="s">
        <v>152</v>
      </c>
      <c r="J455" s="69">
        <v>36998</v>
      </c>
      <c r="K455" s="70" t="s">
        <v>82</v>
      </c>
      <c r="L455" s="71" t="s">
        <v>299</v>
      </c>
      <c r="M455" s="71">
        <v>3</v>
      </c>
      <c r="N455" s="72" t="s">
        <v>116</v>
      </c>
      <c r="O455" s="73" t="s">
        <v>101</v>
      </c>
      <c r="P455" s="74">
        <f t="shared" ref="P455:P518" ca="1" si="35">DATEDIF(J455,$J$2,"Y")</f>
        <v>14</v>
      </c>
      <c r="Q455" s="75">
        <f t="shared" ref="Q455:Q518" ca="1" si="36">DATEDIF(J455,$J$2,"ym")</f>
        <v>8</v>
      </c>
      <c r="R455" s="74">
        <f t="shared" ref="R455:R518" ca="1" si="37">IF(MONTH(S455)-MONTH($J$2)&gt;6,YEAR($J$2)-YEAR(S455)-1,IF(MONTH(S455)-MONTH($J$2)&lt;-6,YEAR($J$2)-YEAR(S455)+1,YEAR($J$2)-YEAR(S455)))</f>
        <v>35</v>
      </c>
      <c r="S455" s="83">
        <v>29379</v>
      </c>
      <c r="T455" s="84" t="s">
        <v>146</v>
      </c>
      <c r="U455" s="76" t="s">
        <v>2433</v>
      </c>
      <c r="V455" s="84" t="s">
        <v>2434</v>
      </c>
      <c r="W455" s="85" t="s">
        <v>2435</v>
      </c>
      <c r="X455" s="84" t="s">
        <v>2436</v>
      </c>
      <c r="Y455" s="84" t="s">
        <v>923</v>
      </c>
      <c r="Z455" s="77" t="s">
        <v>146</v>
      </c>
      <c r="AA455" s="84"/>
      <c r="AB455" s="77" t="s">
        <v>91</v>
      </c>
      <c r="AC455" s="86"/>
      <c r="AD455" s="77" t="s">
        <v>121</v>
      </c>
      <c r="AE455" s="84" t="s">
        <v>2437</v>
      </c>
      <c r="AF455" s="84" t="s">
        <v>418</v>
      </c>
      <c r="AG455" s="84" t="s">
        <v>96</v>
      </c>
      <c r="AH455" s="79" t="str">
        <f t="shared" ref="AH455:AH518" si="38">V455&amp;"-"&amp;W455&amp;"-"&amp;X455&amp;"-"&amp;Y455&amp;"-"&amp;Z455</f>
        <v>Ds. Klampis Selatan-12/4-Klampis Rejo-Kraton-Pasuruan</v>
      </c>
      <c r="AI455" s="65"/>
    </row>
    <row r="456" spans="1:35" s="13" customFormat="1" ht="15" customHeight="1" x14ac:dyDescent="0.2">
      <c r="A456" s="66">
        <f t="shared" ref="A456:A519" si="39">A455+1</f>
        <v>450</v>
      </c>
      <c r="B456" s="67" t="s">
        <v>2438</v>
      </c>
      <c r="C456" s="68" t="s">
        <v>2439</v>
      </c>
      <c r="D456" s="51">
        <v>6</v>
      </c>
      <c r="E456" s="51">
        <v>2</v>
      </c>
      <c r="F456" s="51">
        <v>5</v>
      </c>
      <c r="G456" s="51">
        <v>2</v>
      </c>
      <c r="H456" s="51">
        <v>3</v>
      </c>
      <c r="I456" s="52" t="s">
        <v>181</v>
      </c>
      <c r="J456" s="69">
        <v>36998</v>
      </c>
      <c r="K456" s="70" t="s">
        <v>82</v>
      </c>
      <c r="L456" s="71" t="s">
        <v>299</v>
      </c>
      <c r="M456" s="71">
        <v>3</v>
      </c>
      <c r="N456" s="72" t="s">
        <v>116</v>
      </c>
      <c r="O456" s="73" t="s">
        <v>140</v>
      </c>
      <c r="P456" s="74">
        <f t="shared" ca="1" si="35"/>
        <v>14</v>
      </c>
      <c r="Q456" s="75">
        <f t="shared" ca="1" si="36"/>
        <v>8</v>
      </c>
      <c r="R456" s="74">
        <f t="shared" ca="1" si="37"/>
        <v>38</v>
      </c>
      <c r="S456" s="83">
        <v>28617</v>
      </c>
      <c r="T456" s="84" t="s">
        <v>146</v>
      </c>
      <c r="U456" s="76" t="s">
        <v>2440</v>
      </c>
      <c r="V456" s="84" t="s">
        <v>2441</v>
      </c>
      <c r="W456" s="85" t="s">
        <v>264</v>
      </c>
      <c r="X456" s="84" t="s">
        <v>2141</v>
      </c>
      <c r="Y456" s="84" t="s">
        <v>309</v>
      </c>
      <c r="Z456" s="77" t="s">
        <v>146</v>
      </c>
      <c r="AA456" s="84" t="s">
        <v>2441</v>
      </c>
      <c r="AB456" s="77" t="s">
        <v>146</v>
      </c>
      <c r="AC456" s="86"/>
      <c r="AD456" s="77" t="s">
        <v>121</v>
      </c>
      <c r="AE456" s="77" t="s">
        <v>477</v>
      </c>
      <c r="AF456" s="84" t="s">
        <v>418</v>
      </c>
      <c r="AG456" s="84" t="s">
        <v>96</v>
      </c>
      <c r="AH456" s="79" t="str">
        <f t="shared" si="38"/>
        <v>Ds. Grati Tunon-2/1-Grati Tunan-Grati-Pasuruan</v>
      </c>
      <c r="AI456" s="65"/>
    </row>
    <row r="457" spans="1:35" s="13" customFormat="1" ht="15" customHeight="1" x14ac:dyDescent="0.2">
      <c r="A457" s="66">
        <f t="shared" si="39"/>
        <v>451</v>
      </c>
      <c r="B457" s="67" t="s">
        <v>2442</v>
      </c>
      <c r="C457" s="68" t="s">
        <v>2443</v>
      </c>
      <c r="D457" s="51">
        <v>6</v>
      </c>
      <c r="E457" s="51">
        <v>3</v>
      </c>
      <c r="F457" s="51">
        <v>3</v>
      </c>
      <c r="G457" s="51">
        <v>1</v>
      </c>
      <c r="H457" s="51">
        <v>3</v>
      </c>
      <c r="I457" s="52" t="s">
        <v>152</v>
      </c>
      <c r="J457" s="69">
        <v>36998</v>
      </c>
      <c r="K457" s="70" t="s">
        <v>82</v>
      </c>
      <c r="L457" s="71" t="s">
        <v>299</v>
      </c>
      <c r="M457" s="71">
        <v>3</v>
      </c>
      <c r="N457" s="72" t="s">
        <v>116</v>
      </c>
      <c r="O457" s="73" t="s">
        <v>101</v>
      </c>
      <c r="P457" s="74">
        <f t="shared" ca="1" si="35"/>
        <v>14</v>
      </c>
      <c r="Q457" s="75">
        <f t="shared" ca="1" si="36"/>
        <v>8</v>
      </c>
      <c r="R457" s="74">
        <f t="shared" ca="1" si="37"/>
        <v>37</v>
      </c>
      <c r="S457" s="83">
        <v>28853</v>
      </c>
      <c r="T457" s="84" t="s">
        <v>146</v>
      </c>
      <c r="U457" s="76" t="s">
        <v>2444</v>
      </c>
      <c r="V457" s="84" t="s">
        <v>2445</v>
      </c>
      <c r="W457" s="85" t="s">
        <v>166</v>
      </c>
      <c r="X457" s="84" t="s">
        <v>639</v>
      </c>
      <c r="Y457" s="84" t="s">
        <v>309</v>
      </c>
      <c r="Z457" s="77" t="s">
        <v>146</v>
      </c>
      <c r="AA457" s="84" t="s">
        <v>2445</v>
      </c>
      <c r="AB457" s="77" t="s">
        <v>146</v>
      </c>
      <c r="AC457" s="86"/>
      <c r="AD457" s="77" t="s">
        <v>121</v>
      </c>
      <c r="AE457" s="77" t="s">
        <v>477</v>
      </c>
      <c r="AF457" s="84" t="s">
        <v>393</v>
      </c>
      <c r="AG457" s="84" t="s">
        <v>96</v>
      </c>
      <c r="AH457" s="79" t="str">
        <f t="shared" si="38"/>
        <v>Jl. Pahlawan  70-2/5-Ranuklindungan-Grati-Pasuruan</v>
      </c>
      <c r="AI457" s="65"/>
    </row>
    <row r="458" spans="1:35" s="13" customFormat="1" ht="15" customHeight="1" x14ac:dyDescent="0.2">
      <c r="A458" s="66">
        <f t="shared" si="39"/>
        <v>452</v>
      </c>
      <c r="B458" s="67" t="s">
        <v>2446</v>
      </c>
      <c r="C458" s="68" t="s">
        <v>2447</v>
      </c>
      <c r="D458" s="51">
        <v>6</v>
      </c>
      <c r="E458" s="51">
        <v>2</v>
      </c>
      <c r="F458" s="51">
        <v>5</v>
      </c>
      <c r="G458" s="51">
        <v>3</v>
      </c>
      <c r="H458" s="51">
        <v>1</v>
      </c>
      <c r="I458" s="52" t="s">
        <v>181</v>
      </c>
      <c r="J458" s="69">
        <v>36998</v>
      </c>
      <c r="K458" s="70" t="s">
        <v>82</v>
      </c>
      <c r="L458" s="71" t="s">
        <v>9291</v>
      </c>
      <c r="M458" s="71">
        <v>2</v>
      </c>
      <c r="N458" s="72" t="s">
        <v>116</v>
      </c>
      <c r="O458" s="73" t="s">
        <v>101</v>
      </c>
      <c r="P458" s="74">
        <f t="shared" ca="1" si="35"/>
        <v>14</v>
      </c>
      <c r="Q458" s="75">
        <f t="shared" ca="1" si="36"/>
        <v>8</v>
      </c>
      <c r="R458" s="74">
        <f t="shared" ca="1" si="37"/>
        <v>35</v>
      </c>
      <c r="S458" s="83">
        <v>29413</v>
      </c>
      <c r="T458" s="84" t="s">
        <v>146</v>
      </c>
      <c r="U458" s="76" t="s">
        <v>2448</v>
      </c>
      <c r="V458" s="84" t="s">
        <v>2449</v>
      </c>
      <c r="W458" s="85" t="s">
        <v>185</v>
      </c>
      <c r="X458" s="84" t="s">
        <v>2450</v>
      </c>
      <c r="Y458" s="84" t="s">
        <v>1014</v>
      </c>
      <c r="Z458" s="77" t="s">
        <v>146</v>
      </c>
      <c r="AA458" s="77" t="s">
        <v>2449</v>
      </c>
      <c r="AB458" s="77" t="s">
        <v>91</v>
      </c>
      <c r="AC458" s="86"/>
      <c r="AD458" s="77" t="s">
        <v>121</v>
      </c>
      <c r="AE458" s="77" t="s">
        <v>579</v>
      </c>
      <c r="AF458" s="77" t="s">
        <v>905</v>
      </c>
      <c r="AG458" s="84" t="s">
        <v>96</v>
      </c>
      <c r="AH458" s="79" t="str">
        <f t="shared" si="38"/>
        <v>Ds. Gunung Prahu-3/2-Carat-Gempol-Pasuruan</v>
      </c>
      <c r="AI458" s="65"/>
    </row>
    <row r="459" spans="1:35" s="13" customFormat="1" ht="15" customHeight="1" x14ac:dyDescent="0.2">
      <c r="A459" s="66">
        <f t="shared" si="39"/>
        <v>453</v>
      </c>
      <c r="B459" s="67" t="s">
        <v>2451</v>
      </c>
      <c r="C459" s="68" t="s">
        <v>2452</v>
      </c>
      <c r="D459" s="51">
        <v>6</v>
      </c>
      <c r="E459" s="51">
        <v>3</v>
      </c>
      <c r="F459" s="51">
        <v>3</v>
      </c>
      <c r="G459" s="51">
        <v>1</v>
      </c>
      <c r="H459" s="51">
        <v>3</v>
      </c>
      <c r="I459" s="52" t="s">
        <v>152</v>
      </c>
      <c r="J459" s="69">
        <v>36998</v>
      </c>
      <c r="K459" s="70" t="s">
        <v>82</v>
      </c>
      <c r="L459" s="71" t="s">
        <v>299</v>
      </c>
      <c r="M459" s="71">
        <v>3</v>
      </c>
      <c r="N459" s="72" t="s">
        <v>116</v>
      </c>
      <c r="O459" s="73" t="s">
        <v>140</v>
      </c>
      <c r="P459" s="74">
        <f t="shared" ca="1" si="35"/>
        <v>14</v>
      </c>
      <c r="Q459" s="75">
        <f t="shared" ca="1" si="36"/>
        <v>8</v>
      </c>
      <c r="R459" s="74">
        <f t="shared" ca="1" si="37"/>
        <v>36</v>
      </c>
      <c r="S459" s="83">
        <v>29012</v>
      </c>
      <c r="T459" s="84" t="s">
        <v>90</v>
      </c>
      <c r="U459" s="76" t="s">
        <v>2453</v>
      </c>
      <c r="V459" s="84" t="s">
        <v>2454</v>
      </c>
      <c r="W459" s="85" t="s">
        <v>105</v>
      </c>
      <c r="X459" s="84" t="s">
        <v>2455</v>
      </c>
      <c r="Y459" s="84" t="s">
        <v>2456</v>
      </c>
      <c r="Z459" s="84" t="s">
        <v>90</v>
      </c>
      <c r="AA459" s="84"/>
      <c r="AB459" s="77" t="s">
        <v>91</v>
      </c>
      <c r="AC459" s="86"/>
      <c r="AD459" s="77" t="s">
        <v>121</v>
      </c>
      <c r="AE459" s="84" t="s">
        <v>2457</v>
      </c>
      <c r="AF459" s="84" t="s">
        <v>393</v>
      </c>
      <c r="AG459" s="84" t="s">
        <v>96</v>
      </c>
      <c r="AH459" s="79" t="str">
        <f t="shared" si="38"/>
        <v>Ds. Panggreh-1/1-Panggreh-Jabon-Sidoarjo</v>
      </c>
      <c r="AI459" s="65"/>
    </row>
    <row r="460" spans="1:35" s="13" customFormat="1" ht="15" customHeight="1" x14ac:dyDescent="0.2">
      <c r="A460" s="66">
        <f t="shared" si="39"/>
        <v>454</v>
      </c>
      <c r="B460" s="67" t="s">
        <v>2458</v>
      </c>
      <c r="C460" s="68" t="s">
        <v>2459</v>
      </c>
      <c r="D460" s="51">
        <v>6</v>
      </c>
      <c r="E460" s="51">
        <v>2</v>
      </c>
      <c r="F460" s="51">
        <v>1</v>
      </c>
      <c r="G460" s="51">
        <v>1</v>
      </c>
      <c r="H460" s="51">
        <v>2</v>
      </c>
      <c r="I460" s="52" t="s">
        <v>181</v>
      </c>
      <c r="J460" s="69">
        <v>36998</v>
      </c>
      <c r="K460" s="70" t="s">
        <v>82</v>
      </c>
      <c r="L460" s="71" t="s">
        <v>9291</v>
      </c>
      <c r="M460" s="71">
        <v>2</v>
      </c>
      <c r="N460" s="72" t="s">
        <v>116</v>
      </c>
      <c r="O460" s="73" t="s">
        <v>140</v>
      </c>
      <c r="P460" s="74">
        <f t="shared" ca="1" si="35"/>
        <v>14</v>
      </c>
      <c r="Q460" s="75">
        <f t="shared" ca="1" si="36"/>
        <v>8</v>
      </c>
      <c r="R460" s="74">
        <f t="shared" ca="1" si="37"/>
        <v>33</v>
      </c>
      <c r="S460" s="83">
        <v>30202</v>
      </c>
      <c r="T460" s="84" t="s">
        <v>146</v>
      </c>
      <c r="U460" s="76" t="s">
        <v>2460</v>
      </c>
      <c r="V460" s="84" t="s">
        <v>2461</v>
      </c>
      <c r="W460" s="85" t="s">
        <v>185</v>
      </c>
      <c r="X460" s="84" t="s">
        <v>210</v>
      </c>
      <c r="Y460" s="84" t="s">
        <v>91</v>
      </c>
      <c r="Z460" s="77" t="s">
        <v>146</v>
      </c>
      <c r="AA460" s="84" t="s">
        <v>2461</v>
      </c>
      <c r="AB460" s="77" t="s">
        <v>91</v>
      </c>
      <c r="AC460" s="86"/>
      <c r="AD460" s="77" t="s">
        <v>121</v>
      </c>
      <c r="AE460" s="84" t="s">
        <v>2462</v>
      </c>
      <c r="AF460" s="77" t="s">
        <v>1939</v>
      </c>
      <c r="AG460" s="84" t="s">
        <v>96</v>
      </c>
      <c r="AH460" s="79" t="str">
        <f t="shared" si="38"/>
        <v>Jl. Tombro 143-3/2-Kalirejo-Bangil-Pasuruan</v>
      </c>
      <c r="AI460" s="65"/>
    </row>
    <row r="461" spans="1:35" s="13" customFormat="1" ht="15" customHeight="1" x14ac:dyDescent="0.2">
      <c r="A461" s="66">
        <f t="shared" si="39"/>
        <v>455</v>
      </c>
      <c r="B461" s="67" t="s">
        <v>2463</v>
      </c>
      <c r="C461" s="68" t="s">
        <v>2464</v>
      </c>
      <c r="D461" s="51">
        <v>6</v>
      </c>
      <c r="E461" s="51">
        <v>3</v>
      </c>
      <c r="F461" s="51">
        <v>3</v>
      </c>
      <c r="G461" s="51">
        <v>2</v>
      </c>
      <c r="H461" s="51">
        <v>1</v>
      </c>
      <c r="I461" s="52" t="s">
        <v>152</v>
      </c>
      <c r="J461" s="69">
        <v>36998</v>
      </c>
      <c r="K461" s="70" t="s">
        <v>82</v>
      </c>
      <c r="L461" s="71" t="s">
        <v>299</v>
      </c>
      <c r="M461" s="71">
        <v>3</v>
      </c>
      <c r="N461" s="72" t="s">
        <v>84</v>
      </c>
      <c r="O461" s="73" t="s">
        <v>153</v>
      </c>
      <c r="P461" s="74">
        <f t="shared" ca="1" si="35"/>
        <v>14</v>
      </c>
      <c r="Q461" s="75">
        <f t="shared" ca="1" si="36"/>
        <v>8</v>
      </c>
      <c r="R461" s="74">
        <f t="shared" ca="1" si="37"/>
        <v>35</v>
      </c>
      <c r="S461" s="83">
        <v>29375</v>
      </c>
      <c r="T461" s="84" t="s">
        <v>146</v>
      </c>
      <c r="U461" s="76" t="s">
        <v>2465</v>
      </c>
      <c r="V461" s="84" t="s">
        <v>2466</v>
      </c>
      <c r="W461" s="85" t="s">
        <v>315</v>
      </c>
      <c r="X461" s="84" t="s">
        <v>353</v>
      </c>
      <c r="Y461" s="84" t="s">
        <v>353</v>
      </c>
      <c r="Z461" s="77" t="s">
        <v>146</v>
      </c>
      <c r="AA461" s="84"/>
      <c r="AB461" s="77" t="s">
        <v>91</v>
      </c>
      <c r="AC461" s="86" t="s">
        <v>2467</v>
      </c>
      <c r="AD461" s="77" t="s">
        <v>121</v>
      </c>
      <c r="AE461" s="84" t="s">
        <v>399</v>
      </c>
      <c r="AF461" s="84" t="s">
        <v>418</v>
      </c>
      <c r="AG461" s="84" t="s">
        <v>96</v>
      </c>
      <c r="AH461" s="79" t="str">
        <f t="shared" si="38"/>
        <v>Jl. Pang.Sudirman XI / 6-1/4-Purworejo-Purworejo-Pasuruan</v>
      </c>
      <c r="AI461" s="65"/>
    </row>
    <row r="462" spans="1:35" s="13" customFormat="1" ht="15" customHeight="1" x14ac:dyDescent="0.2">
      <c r="A462" s="66">
        <f t="shared" si="39"/>
        <v>456</v>
      </c>
      <c r="B462" s="67" t="s">
        <v>2468</v>
      </c>
      <c r="C462" s="68" t="s">
        <v>2469</v>
      </c>
      <c r="D462" s="51">
        <v>6</v>
      </c>
      <c r="E462" s="51">
        <v>3</v>
      </c>
      <c r="F462" s="51">
        <v>3</v>
      </c>
      <c r="G462" s="51">
        <v>1</v>
      </c>
      <c r="H462" s="51">
        <v>4</v>
      </c>
      <c r="I462" s="52" t="s">
        <v>152</v>
      </c>
      <c r="J462" s="69">
        <v>36998</v>
      </c>
      <c r="K462" s="70" t="s">
        <v>82</v>
      </c>
      <c r="L462" s="71" t="s">
        <v>299</v>
      </c>
      <c r="M462" s="71">
        <v>3</v>
      </c>
      <c r="N462" s="72" t="s">
        <v>116</v>
      </c>
      <c r="O462" s="73" t="s">
        <v>140</v>
      </c>
      <c r="P462" s="74">
        <f t="shared" ca="1" si="35"/>
        <v>14</v>
      </c>
      <c r="Q462" s="75">
        <f t="shared" ca="1" si="36"/>
        <v>8</v>
      </c>
      <c r="R462" s="74">
        <f t="shared" ca="1" si="37"/>
        <v>34</v>
      </c>
      <c r="S462" s="83">
        <v>29930</v>
      </c>
      <c r="T462" s="84" t="s">
        <v>146</v>
      </c>
      <c r="U462" s="76" t="s">
        <v>2470</v>
      </c>
      <c r="V462" s="84" t="s">
        <v>2471</v>
      </c>
      <c r="W462" s="85"/>
      <c r="X462" s="84" t="s">
        <v>2472</v>
      </c>
      <c r="Y462" s="84" t="s">
        <v>854</v>
      </c>
      <c r="Z462" s="77" t="s">
        <v>146</v>
      </c>
      <c r="AA462" s="84"/>
      <c r="AB462" s="77" t="s">
        <v>91</v>
      </c>
      <c r="AC462" s="86"/>
      <c r="AD462" s="77" t="s">
        <v>121</v>
      </c>
      <c r="AE462" s="84" t="s">
        <v>2473</v>
      </c>
      <c r="AF462" s="84" t="s">
        <v>525</v>
      </c>
      <c r="AG462" s="84" t="s">
        <v>96</v>
      </c>
      <c r="AH462" s="79" t="str">
        <f t="shared" si="38"/>
        <v>Jl. Raya Tanggulangin 24--Tanggulangin-Kejayan-Pasuruan</v>
      </c>
      <c r="AI462" s="65"/>
    </row>
    <row r="463" spans="1:35" s="13" customFormat="1" ht="15" customHeight="1" x14ac:dyDescent="0.2">
      <c r="A463" s="66">
        <f t="shared" si="39"/>
        <v>457</v>
      </c>
      <c r="B463" s="67" t="s">
        <v>2474</v>
      </c>
      <c r="C463" s="68" t="s">
        <v>2475</v>
      </c>
      <c r="D463" s="51">
        <v>6</v>
      </c>
      <c r="E463" s="51">
        <v>2</v>
      </c>
      <c r="F463" s="51">
        <v>2</v>
      </c>
      <c r="G463" s="51">
        <v>4</v>
      </c>
      <c r="H463" s="51">
        <v>2</v>
      </c>
      <c r="I463" s="52" t="s">
        <v>181</v>
      </c>
      <c r="J463" s="69">
        <v>37006</v>
      </c>
      <c r="K463" s="70" t="s">
        <v>82</v>
      </c>
      <c r="L463" s="71" t="s">
        <v>299</v>
      </c>
      <c r="M463" s="71">
        <v>3</v>
      </c>
      <c r="N463" s="72" t="s">
        <v>84</v>
      </c>
      <c r="O463" s="73" t="s">
        <v>101</v>
      </c>
      <c r="P463" s="74">
        <f t="shared" ca="1" si="35"/>
        <v>14</v>
      </c>
      <c r="Q463" s="75">
        <f t="shared" ca="1" si="36"/>
        <v>8</v>
      </c>
      <c r="R463" s="74">
        <f t="shared" ca="1" si="37"/>
        <v>36</v>
      </c>
      <c r="S463" s="83">
        <v>29299</v>
      </c>
      <c r="T463" s="84" t="s">
        <v>146</v>
      </c>
      <c r="U463" s="76" t="s">
        <v>2476</v>
      </c>
      <c r="V463" s="84" t="s">
        <v>2477</v>
      </c>
      <c r="W463" s="85" t="s">
        <v>476</v>
      </c>
      <c r="X463" s="84" t="s">
        <v>935</v>
      </c>
      <c r="Y463" s="77" t="s">
        <v>391</v>
      </c>
      <c r="Z463" s="77" t="s">
        <v>146</v>
      </c>
      <c r="AA463" s="84"/>
      <c r="AB463" s="77" t="s">
        <v>91</v>
      </c>
      <c r="AC463" s="86" t="s">
        <v>2478</v>
      </c>
      <c r="AD463" s="77" t="s">
        <v>121</v>
      </c>
      <c r="AE463" s="77" t="s">
        <v>412</v>
      </c>
      <c r="AF463" s="77" t="s">
        <v>149</v>
      </c>
      <c r="AG463" s="84" t="s">
        <v>96</v>
      </c>
      <c r="AH463" s="79" t="str">
        <f t="shared" si="38"/>
        <v>Jl. Gatot Subroto -5/2-Karangketug-Gading Rejo-Pasuruan</v>
      </c>
      <c r="AI463" s="65"/>
    </row>
    <row r="464" spans="1:35" s="13" customFormat="1" ht="15" customHeight="1" x14ac:dyDescent="0.2">
      <c r="A464" s="66">
        <f t="shared" si="39"/>
        <v>458</v>
      </c>
      <c r="B464" s="67" t="s">
        <v>2479</v>
      </c>
      <c r="C464" s="68" t="s">
        <v>2480</v>
      </c>
      <c r="D464" s="51">
        <v>2</v>
      </c>
      <c r="E464" s="51">
        <v>1</v>
      </c>
      <c r="F464" s="51">
        <v>2</v>
      </c>
      <c r="G464" s="51">
        <v>1</v>
      </c>
      <c r="H464" s="51">
        <v>1</v>
      </c>
      <c r="I464" s="52" t="s">
        <v>232</v>
      </c>
      <c r="J464" s="69">
        <v>37013</v>
      </c>
      <c r="K464" s="70" t="s">
        <v>82</v>
      </c>
      <c r="L464" s="81" t="s">
        <v>214</v>
      </c>
      <c r="M464" s="71">
        <v>6</v>
      </c>
      <c r="N464" s="72" t="s">
        <v>84</v>
      </c>
      <c r="O464" s="73" t="s">
        <v>153</v>
      </c>
      <c r="P464" s="74">
        <f t="shared" ca="1" si="35"/>
        <v>14</v>
      </c>
      <c r="Q464" s="75">
        <f t="shared" ca="1" si="36"/>
        <v>7</v>
      </c>
      <c r="R464" s="74">
        <f t="shared" ca="1" si="37"/>
        <v>39</v>
      </c>
      <c r="S464" s="83">
        <v>28160</v>
      </c>
      <c r="T464" s="84" t="s">
        <v>146</v>
      </c>
      <c r="U464" s="76" t="s">
        <v>2481</v>
      </c>
      <c r="V464" s="84" t="s">
        <v>2482</v>
      </c>
      <c r="W464" s="85"/>
      <c r="X464" s="84" t="s">
        <v>696</v>
      </c>
      <c r="Y464" s="84" t="s">
        <v>2483</v>
      </c>
      <c r="Z464" s="84" t="s">
        <v>146</v>
      </c>
      <c r="AA464" s="84" t="s">
        <v>2482</v>
      </c>
      <c r="AB464" s="77" t="s">
        <v>146</v>
      </c>
      <c r="AC464" s="86" t="s">
        <v>2484</v>
      </c>
      <c r="AD464" s="77" t="s">
        <v>93</v>
      </c>
      <c r="AE464" s="84" t="s">
        <v>2485</v>
      </c>
      <c r="AF464" s="84" t="s">
        <v>249</v>
      </c>
      <c r="AG464" s="84" t="s">
        <v>96</v>
      </c>
      <c r="AH464" s="79" t="str">
        <f t="shared" si="38"/>
        <v>Puri Candi A-29, Kel Purut rejo, kec purworejo--Pekuncen-Panggungrejo-Pasuruan</v>
      </c>
      <c r="AI464" s="65"/>
    </row>
    <row r="465" spans="1:35" s="13" customFormat="1" ht="15" customHeight="1" x14ac:dyDescent="0.2">
      <c r="A465" s="66">
        <f t="shared" si="39"/>
        <v>459</v>
      </c>
      <c r="B465" s="67" t="s">
        <v>2486</v>
      </c>
      <c r="C465" s="68" t="s">
        <v>2487</v>
      </c>
      <c r="D465" s="51">
        <v>6</v>
      </c>
      <c r="E465" s="51">
        <v>4</v>
      </c>
      <c r="F465" s="51">
        <v>2</v>
      </c>
      <c r="G465" s="51" t="s">
        <v>9295</v>
      </c>
      <c r="H465" s="51">
        <v>1</v>
      </c>
      <c r="I465" s="52" t="s">
        <v>213</v>
      </c>
      <c r="J465" s="69">
        <v>37034</v>
      </c>
      <c r="K465" s="70" t="s">
        <v>82</v>
      </c>
      <c r="L465" s="71" t="s">
        <v>9291</v>
      </c>
      <c r="M465" s="71">
        <v>2</v>
      </c>
      <c r="N465" s="72" t="s">
        <v>84</v>
      </c>
      <c r="O465" s="73" t="s">
        <v>101</v>
      </c>
      <c r="P465" s="74">
        <f t="shared" ca="1" si="35"/>
        <v>14</v>
      </c>
      <c r="Q465" s="75">
        <f t="shared" ca="1" si="36"/>
        <v>7</v>
      </c>
      <c r="R465" s="74">
        <f t="shared" ca="1" si="37"/>
        <v>36</v>
      </c>
      <c r="S465" s="83">
        <v>29298</v>
      </c>
      <c r="T465" s="84" t="s">
        <v>146</v>
      </c>
      <c r="U465" s="76" t="s">
        <v>2488</v>
      </c>
      <c r="V465" s="84" t="s">
        <v>2489</v>
      </c>
      <c r="W465" s="85" t="s">
        <v>2490</v>
      </c>
      <c r="X465" s="84" t="s">
        <v>2491</v>
      </c>
      <c r="Y465" s="84" t="s">
        <v>353</v>
      </c>
      <c r="Z465" s="77" t="s">
        <v>146</v>
      </c>
      <c r="AA465" s="84"/>
      <c r="AB465" s="77" t="s">
        <v>91</v>
      </c>
      <c r="AC465" s="86"/>
      <c r="AD465" s="77" t="s">
        <v>109</v>
      </c>
      <c r="AE465" s="84" t="s">
        <v>110</v>
      </c>
      <c r="AF465" s="84" t="s">
        <v>2492</v>
      </c>
      <c r="AG465" s="84" t="s">
        <v>96</v>
      </c>
      <c r="AH465" s="79" t="str">
        <f t="shared" si="38"/>
        <v>Jl. Pucangan 22-6/4-Pucangan-Purworejo-Pasuruan</v>
      </c>
      <c r="AI465" s="65"/>
    </row>
    <row r="466" spans="1:35" s="13" customFormat="1" ht="15" customHeight="1" x14ac:dyDescent="0.2">
      <c r="A466" s="66">
        <f t="shared" si="39"/>
        <v>460</v>
      </c>
      <c r="B466" s="67" t="s">
        <v>2493</v>
      </c>
      <c r="C466" s="68" t="s">
        <v>2494</v>
      </c>
      <c r="D466" s="51">
        <v>6</v>
      </c>
      <c r="E466" s="51">
        <v>3</v>
      </c>
      <c r="F466" s="51">
        <v>3</v>
      </c>
      <c r="G466" s="51">
        <v>2</v>
      </c>
      <c r="H466" s="51">
        <v>3</v>
      </c>
      <c r="I466" s="52" t="s">
        <v>152</v>
      </c>
      <c r="J466" s="69">
        <v>37040</v>
      </c>
      <c r="K466" s="70" t="s">
        <v>82</v>
      </c>
      <c r="L466" s="71" t="s">
        <v>139</v>
      </c>
      <c r="M466" s="71">
        <v>4</v>
      </c>
      <c r="N466" s="72" t="s">
        <v>116</v>
      </c>
      <c r="O466" s="73" t="s">
        <v>140</v>
      </c>
      <c r="P466" s="74">
        <f t="shared" ca="1" si="35"/>
        <v>14</v>
      </c>
      <c r="Q466" s="75">
        <f t="shared" ca="1" si="36"/>
        <v>7</v>
      </c>
      <c r="R466" s="74">
        <f t="shared" ca="1" si="37"/>
        <v>33</v>
      </c>
      <c r="S466" s="83">
        <v>30130</v>
      </c>
      <c r="T466" s="84" t="s">
        <v>146</v>
      </c>
      <c r="U466" s="76" t="s">
        <v>2495</v>
      </c>
      <c r="V466" s="84" t="s">
        <v>2496</v>
      </c>
      <c r="W466" s="85" t="s">
        <v>227</v>
      </c>
      <c r="X466" s="84" t="s">
        <v>302</v>
      </c>
      <c r="Y466" s="84" t="s">
        <v>276</v>
      </c>
      <c r="Z466" s="77" t="s">
        <v>146</v>
      </c>
      <c r="AA466" s="84"/>
      <c r="AB466" s="77" t="s">
        <v>91</v>
      </c>
      <c r="AC466" s="86" t="s">
        <v>2497</v>
      </c>
      <c r="AD466" s="77" t="s">
        <v>121</v>
      </c>
      <c r="AE466" s="77" t="s">
        <v>477</v>
      </c>
      <c r="AF466" s="84" t="s">
        <v>418</v>
      </c>
      <c r="AG466" s="84" t="s">
        <v>96</v>
      </c>
      <c r="AH466" s="79" t="str">
        <f t="shared" si="38"/>
        <v>Jl. Sukorejo-1/2-Oro Ombo Kulon-Rembang-Pasuruan</v>
      </c>
      <c r="AI466" s="65"/>
    </row>
    <row r="467" spans="1:35" s="13" customFormat="1" ht="15" customHeight="1" x14ac:dyDescent="0.2">
      <c r="A467" s="66">
        <f t="shared" si="39"/>
        <v>461</v>
      </c>
      <c r="B467" s="67" t="s">
        <v>2498</v>
      </c>
      <c r="C467" s="68" t="s">
        <v>2499</v>
      </c>
      <c r="D467" s="51">
        <v>6</v>
      </c>
      <c r="E467" s="51">
        <v>2</v>
      </c>
      <c r="F467" s="51">
        <v>2</v>
      </c>
      <c r="G467" s="51">
        <v>2</v>
      </c>
      <c r="H467" s="51">
        <v>1</v>
      </c>
      <c r="I467" s="52" t="s">
        <v>181</v>
      </c>
      <c r="J467" s="69">
        <v>37040</v>
      </c>
      <c r="K467" s="70" t="s">
        <v>82</v>
      </c>
      <c r="L467" s="71" t="s">
        <v>9291</v>
      </c>
      <c r="M467" s="71">
        <v>2</v>
      </c>
      <c r="N467" s="72" t="s">
        <v>116</v>
      </c>
      <c r="O467" s="73" t="s">
        <v>101</v>
      </c>
      <c r="P467" s="74">
        <f t="shared" ca="1" si="35"/>
        <v>14</v>
      </c>
      <c r="Q467" s="75">
        <f t="shared" ca="1" si="36"/>
        <v>7</v>
      </c>
      <c r="R467" s="74">
        <f t="shared" ca="1" si="37"/>
        <v>34</v>
      </c>
      <c r="S467" s="83">
        <v>29884</v>
      </c>
      <c r="T467" s="84" t="s">
        <v>146</v>
      </c>
      <c r="U467" s="76" t="s">
        <v>2500</v>
      </c>
      <c r="V467" s="84" t="s">
        <v>2501</v>
      </c>
      <c r="W467" s="85" t="s">
        <v>351</v>
      </c>
      <c r="X467" s="77" t="s">
        <v>963</v>
      </c>
      <c r="Y467" s="84" t="s">
        <v>923</v>
      </c>
      <c r="Z467" s="77" t="s">
        <v>146</v>
      </c>
      <c r="AA467" s="84"/>
      <c r="AB467" s="77" t="s">
        <v>91</v>
      </c>
      <c r="AC467" s="86"/>
      <c r="AD467" s="77" t="s">
        <v>121</v>
      </c>
      <c r="AE467" s="77" t="s">
        <v>904</v>
      </c>
      <c r="AF467" s="84" t="s">
        <v>525</v>
      </c>
      <c r="AG467" s="84" t="s">
        <v>96</v>
      </c>
      <c r="AH467" s="79" t="str">
        <f t="shared" si="38"/>
        <v>Jl. Raya Tambak rejo-3/4-Tambakrejo-Kraton-Pasuruan</v>
      </c>
      <c r="AI467" s="65"/>
    </row>
    <row r="468" spans="1:35" s="13" customFormat="1" ht="15" customHeight="1" x14ac:dyDescent="0.2">
      <c r="A468" s="66">
        <f t="shared" si="39"/>
        <v>462</v>
      </c>
      <c r="B468" s="67" t="s">
        <v>2502</v>
      </c>
      <c r="C468" s="68" t="s">
        <v>2503</v>
      </c>
      <c r="D468" s="51">
        <v>6</v>
      </c>
      <c r="E468" s="51">
        <v>3</v>
      </c>
      <c r="F468" s="51">
        <v>4</v>
      </c>
      <c r="G468" s="51">
        <v>4</v>
      </c>
      <c r="H468" s="51">
        <v>1</v>
      </c>
      <c r="I468" s="52" t="s">
        <v>152</v>
      </c>
      <c r="J468" s="69">
        <v>37040</v>
      </c>
      <c r="K468" s="70" t="s">
        <v>82</v>
      </c>
      <c r="L468" s="71" t="s">
        <v>9291</v>
      </c>
      <c r="M468" s="71">
        <v>2</v>
      </c>
      <c r="N468" s="72" t="s">
        <v>116</v>
      </c>
      <c r="O468" s="73" t="s">
        <v>140</v>
      </c>
      <c r="P468" s="74">
        <f t="shared" ca="1" si="35"/>
        <v>14</v>
      </c>
      <c r="Q468" s="75">
        <f t="shared" ca="1" si="36"/>
        <v>7</v>
      </c>
      <c r="R468" s="74">
        <f t="shared" ca="1" si="37"/>
        <v>37</v>
      </c>
      <c r="S468" s="83">
        <v>28699</v>
      </c>
      <c r="T468" s="84" t="s">
        <v>2504</v>
      </c>
      <c r="U468" s="76" t="s">
        <v>2505</v>
      </c>
      <c r="V468" s="84" t="s">
        <v>2506</v>
      </c>
      <c r="W468" s="85" t="s">
        <v>192</v>
      </c>
      <c r="X468" s="84" t="s">
        <v>1980</v>
      </c>
      <c r="Y468" s="77" t="s">
        <v>276</v>
      </c>
      <c r="Z468" s="84" t="s">
        <v>146</v>
      </c>
      <c r="AA468" s="84"/>
      <c r="AB468" s="77" t="s">
        <v>91</v>
      </c>
      <c r="AC468" s="86" t="s">
        <v>2507</v>
      </c>
      <c r="AD468" s="77" t="s">
        <v>121</v>
      </c>
      <c r="AE468" s="84" t="s">
        <v>2508</v>
      </c>
      <c r="AF468" s="84" t="s">
        <v>393</v>
      </c>
      <c r="AG468" s="84" t="s">
        <v>96</v>
      </c>
      <c r="AH468" s="79" t="str">
        <f t="shared" si="38"/>
        <v>Jl. Peiklanan-3/1-Raci-Rembang-Pasuruan</v>
      </c>
      <c r="AI468" s="65"/>
    </row>
    <row r="469" spans="1:35" s="13" customFormat="1" ht="15" customHeight="1" x14ac:dyDescent="0.2">
      <c r="A469" s="66">
        <f t="shared" si="39"/>
        <v>463</v>
      </c>
      <c r="B469" s="67" t="s">
        <v>2509</v>
      </c>
      <c r="C469" s="68" t="s">
        <v>2510</v>
      </c>
      <c r="D469" s="51">
        <v>6</v>
      </c>
      <c r="E469" s="51">
        <v>3</v>
      </c>
      <c r="F469" s="51">
        <v>3</v>
      </c>
      <c r="G469" s="51">
        <v>1</v>
      </c>
      <c r="H469" s="51">
        <v>3</v>
      </c>
      <c r="I469" s="52" t="s">
        <v>152</v>
      </c>
      <c r="J469" s="69">
        <v>37040</v>
      </c>
      <c r="K469" s="70" t="s">
        <v>82</v>
      </c>
      <c r="L469" s="71" t="s">
        <v>299</v>
      </c>
      <c r="M469" s="71">
        <v>3</v>
      </c>
      <c r="N469" s="72" t="s">
        <v>116</v>
      </c>
      <c r="O469" s="73" t="s">
        <v>101</v>
      </c>
      <c r="P469" s="74">
        <f t="shared" ca="1" si="35"/>
        <v>14</v>
      </c>
      <c r="Q469" s="75">
        <f t="shared" ca="1" si="36"/>
        <v>7</v>
      </c>
      <c r="R469" s="74">
        <f t="shared" ca="1" si="37"/>
        <v>34</v>
      </c>
      <c r="S469" s="83">
        <v>29915</v>
      </c>
      <c r="T469" s="84" t="s">
        <v>2511</v>
      </c>
      <c r="U469" s="76" t="s">
        <v>2512</v>
      </c>
      <c r="V469" s="84" t="s">
        <v>2513</v>
      </c>
      <c r="W469" s="85" t="s">
        <v>315</v>
      </c>
      <c r="X469" s="84" t="s">
        <v>2514</v>
      </c>
      <c r="Y469" s="84" t="s">
        <v>923</v>
      </c>
      <c r="Z469" s="84" t="s">
        <v>146</v>
      </c>
      <c r="AA469" s="84"/>
      <c r="AB469" s="77" t="s">
        <v>91</v>
      </c>
      <c r="AC469" s="86"/>
      <c r="AD469" s="77" t="s">
        <v>121</v>
      </c>
      <c r="AE469" s="77" t="s">
        <v>504</v>
      </c>
      <c r="AF469" s="84" t="s">
        <v>393</v>
      </c>
      <c r="AG469" s="84" t="s">
        <v>96</v>
      </c>
      <c r="AH469" s="79" t="str">
        <f t="shared" si="38"/>
        <v>Ds. Rejosari-1/4-Rejosari-Kraton-Pasuruan</v>
      </c>
      <c r="AI469" s="65"/>
    </row>
    <row r="470" spans="1:35" s="13" customFormat="1" ht="15" customHeight="1" x14ac:dyDescent="0.2">
      <c r="A470" s="66">
        <f t="shared" si="39"/>
        <v>464</v>
      </c>
      <c r="B470" s="67" t="s">
        <v>2515</v>
      </c>
      <c r="C470" s="68" t="s">
        <v>2516</v>
      </c>
      <c r="D470" s="51">
        <v>6</v>
      </c>
      <c r="E470" s="51">
        <v>3</v>
      </c>
      <c r="F470" s="51">
        <v>3</v>
      </c>
      <c r="G470" s="51">
        <v>1</v>
      </c>
      <c r="H470" s="51">
        <v>3</v>
      </c>
      <c r="I470" s="52" t="s">
        <v>152</v>
      </c>
      <c r="J470" s="69">
        <v>37041</v>
      </c>
      <c r="K470" s="70" t="s">
        <v>82</v>
      </c>
      <c r="L470" s="71" t="s">
        <v>299</v>
      </c>
      <c r="M470" s="71">
        <v>3</v>
      </c>
      <c r="N470" s="72" t="s">
        <v>116</v>
      </c>
      <c r="O470" s="73" t="s">
        <v>101</v>
      </c>
      <c r="P470" s="74">
        <f t="shared" ca="1" si="35"/>
        <v>14</v>
      </c>
      <c r="Q470" s="75">
        <f t="shared" ca="1" si="36"/>
        <v>7</v>
      </c>
      <c r="R470" s="74">
        <f t="shared" ca="1" si="37"/>
        <v>36</v>
      </c>
      <c r="S470" s="83">
        <v>29093</v>
      </c>
      <c r="T470" s="84" t="s">
        <v>146</v>
      </c>
      <c r="U470" s="76" t="s">
        <v>2517</v>
      </c>
      <c r="V470" s="84" t="s">
        <v>2518</v>
      </c>
      <c r="W470" s="85" t="s">
        <v>185</v>
      </c>
      <c r="X470" s="84" t="s">
        <v>645</v>
      </c>
      <c r="Y470" s="84" t="s">
        <v>91</v>
      </c>
      <c r="Z470" s="77" t="s">
        <v>146</v>
      </c>
      <c r="AA470" s="84" t="s">
        <v>2518</v>
      </c>
      <c r="AB470" s="77" t="s">
        <v>91</v>
      </c>
      <c r="AC470" s="86"/>
      <c r="AD470" s="77" t="s">
        <v>121</v>
      </c>
      <c r="AE470" s="77" t="s">
        <v>566</v>
      </c>
      <c r="AF470" s="84" t="s">
        <v>525</v>
      </c>
      <c r="AG470" s="84" t="s">
        <v>96</v>
      </c>
      <c r="AH470" s="79" t="str">
        <f t="shared" si="38"/>
        <v>Jl. Manggis 42-3/2-Dermo-Bangil-Pasuruan</v>
      </c>
      <c r="AI470" s="65"/>
    </row>
    <row r="471" spans="1:35" s="13" customFormat="1" ht="15" customHeight="1" x14ac:dyDescent="0.2">
      <c r="A471" s="66">
        <f t="shared" si="39"/>
        <v>465</v>
      </c>
      <c r="B471" s="67" t="s">
        <v>2519</v>
      </c>
      <c r="C471" s="68" t="s">
        <v>2520</v>
      </c>
      <c r="D471" s="51">
        <v>6</v>
      </c>
      <c r="E471" s="51">
        <v>3</v>
      </c>
      <c r="F471" s="51">
        <v>3</v>
      </c>
      <c r="G471" s="51">
        <v>2</v>
      </c>
      <c r="H471" s="51">
        <v>3</v>
      </c>
      <c r="I471" s="52" t="s">
        <v>152</v>
      </c>
      <c r="J471" s="69">
        <v>37067</v>
      </c>
      <c r="K471" s="70" t="s">
        <v>82</v>
      </c>
      <c r="L471" s="71" t="s">
        <v>9291</v>
      </c>
      <c r="M471" s="71">
        <v>2</v>
      </c>
      <c r="N471" s="72" t="s">
        <v>116</v>
      </c>
      <c r="O471" s="73" t="s">
        <v>140</v>
      </c>
      <c r="P471" s="74">
        <f t="shared" ca="1" si="35"/>
        <v>14</v>
      </c>
      <c r="Q471" s="75">
        <f t="shared" ca="1" si="36"/>
        <v>6</v>
      </c>
      <c r="R471" s="74">
        <f t="shared" ca="1" si="37"/>
        <v>33</v>
      </c>
      <c r="S471" s="83">
        <v>30181</v>
      </c>
      <c r="T471" s="84" t="s">
        <v>146</v>
      </c>
      <c r="U471" s="76" t="s">
        <v>2521</v>
      </c>
      <c r="V471" s="84" t="s">
        <v>2522</v>
      </c>
      <c r="W471" s="85" t="s">
        <v>315</v>
      </c>
      <c r="X471" s="77" t="s">
        <v>358</v>
      </c>
      <c r="Y471" s="84" t="s">
        <v>358</v>
      </c>
      <c r="Z471" s="77" t="s">
        <v>146</v>
      </c>
      <c r="AA471" s="84"/>
      <c r="AB471" s="77" t="s">
        <v>91</v>
      </c>
      <c r="AC471" s="86" t="s">
        <v>2523</v>
      </c>
      <c r="AD471" s="77" t="s">
        <v>121</v>
      </c>
      <c r="AE471" s="84" t="s">
        <v>399</v>
      </c>
      <c r="AF471" s="84" t="s">
        <v>393</v>
      </c>
      <c r="AG471" s="84" t="s">
        <v>96</v>
      </c>
      <c r="AH471" s="79" t="str">
        <f t="shared" si="38"/>
        <v>Jl. Salak 3-1/4-Bugul Kidul-Bugul Kidul-Pasuruan</v>
      </c>
      <c r="AI471" s="65"/>
    </row>
    <row r="472" spans="1:35" s="13" customFormat="1" ht="15" customHeight="1" x14ac:dyDescent="0.2">
      <c r="A472" s="66">
        <f t="shared" si="39"/>
        <v>466</v>
      </c>
      <c r="B472" s="67" t="s">
        <v>2524</v>
      </c>
      <c r="C472" s="68" t="s">
        <v>2525</v>
      </c>
      <c r="D472" s="51">
        <v>6</v>
      </c>
      <c r="E472" s="51">
        <v>3</v>
      </c>
      <c r="F472" s="51">
        <v>3</v>
      </c>
      <c r="G472" s="51">
        <v>2</v>
      </c>
      <c r="H472" s="51">
        <v>1</v>
      </c>
      <c r="I472" s="52" t="s">
        <v>152</v>
      </c>
      <c r="J472" s="69">
        <v>37068</v>
      </c>
      <c r="K472" s="70" t="s">
        <v>82</v>
      </c>
      <c r="L472" s="71" t="s">
        <v>299</v>
      </c>
      <c r="M472" s="71">
        <v>3</v>
      </c>
      <c r="N472" s="72" t="s">
        <v>116</v>
      </c>
      <c r="O472" s="73" t="s">
        <v>140</v>
      </c>
      <c r="P472" s="74">
        <f t="shared" ca="1" si="35"/>
        <v>14</v>
      </c>
      <c r="Q472" s="75">
        <f t="shared" ca="1" si="36"/>
        <v>6</v>
      </c>
      <c r="R472" s="74">
        <f t="shared" ca="1" si="37"/>
        <v>36</v>
      </c>
      <c r="S472" s="83">
        <v>29083</v>
      </c>
      <c r="T472" s="84" t="s">
        <v>146</v>
      </c>
      <c r="U472" s="76" t="s">
        <v>2526</v>
      </c>
      <c r="V472" s="84" t="s">
        <v>2527</v>
      </c>
      <c r="W472" s="85" t="s">
        <v>227</v>
      </c>
      <c r="X472" s="84" t="s">
        <v>210</v>
      </c>
      <c r="Y472" s="84" t="s">
        <v>91</v>
      </c>
      <c r="Z472" s="77" t="s">
        <v>146</v>
      </c>
      <c r="AA472" s="84" t="s">
        <v>2527</v>
      </c>
      <c r="AB472" s="77" t="s">
        <v>91</v>
      </c>
      <c r="AC472" s="86"/>
      <c r="AD472" s="77" t="s">
        <v>121</v>
      </c>
      <c r="AE472" s="77" t="s">
        <v>540</v>
      </c>
      <c r="AF472" s="84" t="s">
        <v>552</v>
      </c>
      <c r="AG472" s="84" t="s">
        <v>96</v>
      </c>
      <c r="AH472" s="79" t="str">
        <f t="shared" si="38"/>
        <v>Jl. Tawes 47-1/2-Kalirejo-Bangil-Pasuruan</v>
      </c>
      <c r="AI472" s="65"/>
    </row>
    <row r="473" spans="1:35" s="13" customFormat="1" ht="15" customHeight="1" x14ac:dyDescent="0.2">
      <c r="A473" s="66">
        <f t="shared" si="39"/>
        <v>467</v>
      </c>
      <c r="B473" s="67" t="s">
        <v>2528</v>
      </c>
      <c r="C473" s="68" t="s">
        <v>2529</v>
      </c>
      <c r="D473" s="51">
        <v>6</v>
      </c>
      <c r="E473" s="51">
        <v>2</v>
      </c>
      <c r="F473" s="51">
        <v>1</v>
      </c>
      <c r="G473" s="51">
        <v>1</v>
      </c>
      <c r="H473" s="51">
        <v>4</v>
      </c>
      <c r="I473" s="52" t="s">
        <v>181</v>
      </c>
      <c r="J473" s="69">
        <v>37068</v>
      </c>
      <c r="K473" s="70" t="s">
        <v>82</v>
      </c>
      <c r="L473" s="71" t="s">
        <v>115</v>
      </c>
      <c r="M473" s="71">
        <v>5</v>
      </c>
      <c r="N473" s="72" t="s">
        <v>116</v>
      </c>
      <c r="O473" s="73" t="s">
        <v>153</v>
      </c>
      <c r="P473" s="74">
        <f t="shared" ca="1" si="35"/>
        <v>14</v>
      </c>
      <c r="Q473" s="75">
        <f t="shared" ca="1" si="36"/>
        <v>6</v>
      </c>
      <c r="R473" s="74">
        <f t="shared" ca="1" si="37"/>
        <v>33</v>
      </c>
      <c r="S473" s="83">
        <v>30297</v>
      </c>
      <c r="T473" s="84" t="s">
        <v>146</v>
      </c>
      <c r="U473" s="76" t="s">
        <v>2530</v>
      </c>
      <c r="V473" s="84" t="s">
        <v>2531</v>
      </c>
      <c r="W473" s="85" t="s">
        <v>337</v>
      </c>
      <c r="X473" s="84" t="s">
        <v>2532</v>
      </c>
      <c r="Y473" s="84" t="s">
        <v>91</v>
      </c>
      <c r="Z473" s="77" t="s">
        <v>146</v>
      </c>
      <c r="AA473" s="84" t="s">
        <v>2531</v>
      </c>
      <c r="AB473" s="77" t="s">
        <v>91</v>
      </c>
      <c r="AC473" s="86"/>
      <c r="AD473" s="77" t="s">
        <v>121</v>
      </c>
      <c r="AE473" s="84" t="s">
        <v>579</v>
      </c>
      <c r="AF473" s="84" t="s">
        <v>1069</v>
      </c>
      <c r="AG473" s="84" t="s">
        <v>96</v>
      </c>
      <c r="AH473" s="79" t="str">
        <f t="shared" si="38"/>
        <v>Jl. Satak Kepoh  39-6/3-Manaruwi-Bangil-Pasuruan</v>
      </c>
      <c r="AI473" s="65"/>
    </row>
    <row r="474" spans="1:35" s="13" customFormat="1" ht="15" customHeight="1" x14ac:dyDescent="0.2">
      <c r="A474" s="66">
        <f t="shared" si="39"/>
        <v>468</v>
      </c>
      <c r="B474" s="67" t="s">
        <v>2533</v>
      </c>
      <c r="C474" s="68" t="s">
        <v>2534</v>
      </c>
      <c r="D474" s="51">
        <v>6</v>
      </c>
      <c r="E474" s="51">
        <v>3</v>
      </c>
      <c r="F474" s="51">
        <v>3</v>
      </c>
      <c r="G474" s="51">
        <v>1</v>
      </c>
      <c r="H474" s="51">
        <v>1</v>
      </c>
      <c r="I474" s="52" t="s">
        <v>152</v>
      </c>
      <c r="J474" s="69">
        <v>37074</v>
      </c>
      <c r="K474" s="70" t="s">
        <v>82</v>
      </c>
      <c r="L474" s="71" t="s">
        <v>299</v>
      </c>
      <c r="M474" s="71">
        <v>3</v>
      </c>
      <c r="N474" s="72" t="s">
        <v>116</v>
      </c>
      <c r="O474" s="73" t="s">
        <v>140</v>
      </c>
      <c r="P474" s="74">
        <f t="shared" ca="1" si="35"/>
        <v>14</v>
      </c>
      <c r="Q474" s="75">
        <f t="shared" ca="1" si="36"/>
        <v>5</v>
      </c>
      <c r="R474" s="74">
        <f t="shared" ca="1" si="37"/>
        <v>36</v>
      </c>
      <c r="S474" s="83">
        <v>29038</v>
      </c>
      <c r="T474" s="84" t="s">
        <v>146</v>
      </c>
      <c r="U474" s="76" t="s">
        <v>2535</v>
      </c>
      <c r="V474" s="84" t="s">
        <v>2536</v>
      </c>
      <c r="W474" s="85" t="s">
        <v>119</v>
      </c>
      <c r="X474" s="84" t="s">
        <v>391</v>
      </c>
      <c r="Y474" s="77" t="s">
        <v>391</v>
      </c>
      <c r="Z474" s="77" t="s">
        <v>146</v>
      </c>
      <c r="AA474" s="84"/>
      <c r="AB474" s="77" t="s">
        <v>91</v>
      </c>
      <c r="AC474" s="86" t="s">
        <v>2537</v>
      </c>
      <c r="AD474" s="77" t="s">
        <v>121</v>
      </c>
      <c r="AE474" s="84" t="s">
        <v>399</v>
      </c>
      <c r="AF474" s="84" t="s">
        <v>393</v>
      </c>
      <c r="AG474" s="84" t="s">
        <v>96</v>
      </c>
      <c r="AH474" s="79" t="str">
        <f t="shared" si="38"/>
        <v>Jl. Banda 78-2/2-Gading Rejo-Gading Rejo-Pasuruan</v>
      </c>
      <c r="AI474" s="65"/>
    </row>
    <row r="475" spans="1:35" s="13" customFormat="1" ht="15" customHeight="1" x14ac:dyDescent="0.2">
      <c r="A475" s="66">
        <f t="shared" si="39"/>
        <v>469</v>
      </c>
      <c r="B475" s="67" t="s">
        <v>2538</v>
      </c>
      <c r="C475" s="68" t="s">
        <v>2539</v>
      </c>
      <c r="D475" s="51">
        <v>6</v>
      </c>
      <c r="E475" s="51">
        <v>2</v>
      </c>
      <c r="F475" s="51">
        <v>2</v>
      </c>
      <c r="G475" s="51">
        <v>4</v>
      </c>
      <c r="H475" s="51">
        <v>4</v>
      </c>
      <c r="I475" s="52" t="s">
        <v>181</v>
      </c>
      <c r="J475" s="69">
        <v>37081</v>
      </c>
      <c r="K475" s="70" t="s">
        <v>82</v>
      </c>
      <c r="L475" s="71" t="s">
        <v>299</v>
      </c>
      <c r="M475" s="71">
        <v>3</v>
      </c>
      <c r="N475" s="72" t="s">
        <v>84</v>
      </c>
      <c r="O475" s="73" t="s">
        <v>153</v>
      </c>
      <c r="P475" s="74">
        <f t="shared" ca="1" si="35"/>
        <v>14</v>
      </c>
      <c r="Q475" s="75">
        <f t="shared" ca="1" si="36"/>
        <v>5</v>
      </c>
      <c r="R475" s="74">
        <f t="shared" ca="1" si="37"/>
        <v>35</v>
      </c>
      <c r="S475" s="83">
        <v>29715</v>
      </c>
      <c r="T475" s="84" t="s">
        <v>146</v>
      </c>
      <c r="U475" s="76" t="s">
        <v>2540</v>
      </c>
      <c r="V475" s="84" t="s">
        <v>2541</v>
      </c>
      <c r="W475" s="85" t="s">
        <v>105</v>
      </c>
      <c r="X475" s="84" t="s">
        <v>578</v>
      </c>
      <c r="Y475" s="84" t="s">
        <v>91</v>
      </c>
      <c r="Z475" s="77" t="s">
        <v>146</v>
      </c>
      <c r="AA475" s="84"/>
      <c r="AB475" s="77" t="s">
        <v>91</v>
      </c>
      <c r="AC475" s="86"/>
      <c r="AD475" s="77" t="s">
        <v>121</v>
      </c>
      <c r="AE475" s="84" t="s">
        <v>1125</v>
      </c>
      <c r="AF475" s="77" t="s">
        <v>149</v>
      </c>
      <c r="AG475" s="84" t="s">
        <v>96</v>
      </c>
      <c r="AH475" s="79" t="str">
        <f t="shared" si="38"/>
        <v>Jl. Sungkono 372-1/1-Pogar-Bangil-Pasuruan</v>
      </c>
      <c r="AI475" s="65"/>
    </row>
    <row r="476" spans="1:35" s="13" customFormat="1" ht="15" customHeight="1" x14ac:dyDescent="0.2">
      <c r="A476" s="66">
        <f t="shared" si="39"/>
        <v>470</v>
      </c>
      <c r="B476" s="67" t="s">
        <v>2542</v>
      </c>
      <c r="C476" s="68" t="s">
        <v>2543</v>
      </c>
      <c r="D476" s="51">
        <v>6</v>
      </c>
      <c r="E476" s="51">
        <v>2</v>
      </c>
      <c r="F476" s="51">
        <v>2</v>
      </c>
      <c r="G476" s="51">
        <v>4</v>
      </c>
      <c r="H476" s="51">
        <v>2</v>
      </c>
      <c r="I476" s="52" t="s">
        <v>181</v>
      </c>
      <c r="J476" s="69">
        <v>37081</v>
      </c>
      <c r="K476" s="70" t="s">
        <v>82</v>
      </c>
      <c r="L476" s="71" t="s">
        <v>299</v>
      </c>
      <c r="M476" s="71">
        <v>3</v>
      </c>
      <c r="N476" s="72" t="s">
        <v>84</v>
      </c>
      <c r="O476" s="73" t="s">
        <v>101</v>
      </c>
      <c r="P476" s="74">
        <f t="shared" ca="1" si="35"/>
        <v>14</v>
      </c>
      <c r="Q476" s="75">
        <f t="shared" ca="1" si="36"/>
        <v>5</v>
      </c>
      <c r="R476" s="74">
        <f t="shared" ca="1" si="37"/>
        <v>35</v>
      </c>
      <c r="S476" s="83">
        <v>29471</v>
      </c>
      <c r="T476" s="84" t="s">
        <v>146</v>
      </c>
      <c r="U476" s="76" t="s">
        <v>2544</v>
      </c>
      <c r="V476" s="84" t="s">
        <v>2545</v>
      </c>
      <c r="W476" s="85" t="s">
        <v>867</v>
      </c>
      <c r="X476" s="84" t="s">
        <v>353</v>
      </c>
      <c r="Y476" s="84" t="s">
        <v>353</v>
      </c>
      <c r="Z476" s="77" t="s">
        <v>146</v>
      </c>
      <c r="AA476" s="84"/>
      <c r="AB476" s="77" t="s">
        <v>91</v>
      </c>
      <c r="AC476" s="86"/>
      <c r="AD476" s="77" t="s">
        <v>121</v>
      </c>
      <c r="AE476" s="84" t="s">
        <v>697</v>
      </c>
      <c r="AF476" s="77" t="s">
        <v>149</v>
      </c>
      <c r="AG476" s="84" t="s">
        <v>96</v>
      </c>
      <c r="AH476" s="79" t="str">
        <f t="shared" si="38"/>
        <v>Jl. Darmo Yudho A-5/1-Purworejo-Purworejo-Pasuruan</v>
      </c>
      <c r="AI476" s="65"/>
    </row>
    <row r="477" spans="1:35" s="13" customFormat="1" ht="15" customHeight="1" x14ac:dyDescent="0.2">
      <c r="A477" s="66">
        <f t="shared" si="39"/>
        <v>471</v>
      </c>
      <c r="B477" s="67" t="s">
        <v>2546</v>
      </c>
      <c r="C477" s="68" t="s">
        <v>2547</v>
      </c>
      <c r="D477" s="51">
        <v>6</v>
      </c>
      <c r="E477" s="51">
        <v>3</v>
      </c>
      <c r="F477" s="51">
        <v>3</v>
      </c>
      <c r="G477" s="51">
        <v>6</v>
      </c>
      <c r="H477" s="51">
        <v>2</v>
      </c>
      <c r="I477" s="52" t="s">
        <v>152</v>
      </c>
      <c r="J477" s="69">
        <v>37089</v>
      </c>
      <c r="K477" s="70" t="s">
        <v>82</v>
      </c>
      <c r="L477" s="71" t="s">
        <v>9291</v>
      </c>
      <c r="M477" s="71">
        <v>2</v>
      </c>
      <c r="N477" s="72" t="s">
        <v>116</v>
      </c>
      <c r="O477" s="73" t="s">
        <v>140</v>
      </c>
      <c r="P477" s="74">
        <f t="shared" ca="1" si="35"/>
        <v>14</v>
      </c>
      <c r="Q477" s="75">
        <f t="shared" ca="1" si="36"/>
        <v>5</v>
      </c>
      <c r="R477" s="74">
        <f t="shared" ca="1" si="37"/>
        <v>35</v>
      </c>
      <c r="S477" s="83">
        <v>29598</v>
      </c>
      <c r="T477" s="84" t="s">
        <v>146</v>
      </c>
      <c r="U477" s="76" t="s">
        <v>2548</v>
      </c>
      <c r="V477" s="84" t="s">
        <v>2549</v>
      </c>
      <c r="W477" s="85" t="s">
        <v>2550</v>
      </c>
      <c r="X477" s="84" t="s">
        <v>352</v>
      </c>
      <c r="Y477" s="84" t="s">
        <v>353</v>
      </c>
      <c r="Z477" s="77" t="s">
        <v>146</v>
      </c>
      <c r="AA477" s="84"/>
      <c r="AB477" s="77" t="s">
        <v>91</v>
      </c>
      <c r="AC477" s="86" t="s">
        <v>2551</v>
      </c>
      <c r="AD477" s="77" t="s">
        <v>121</v>
      </c>
      <c r="AE477" s="84" t="s">
        <v>440</v>
      </c>
      <c r="AF477" s="84" t="s">
        <v>406</v>
      </c>
      <c r="AG477" s="84" t="s">
        <v>96</v>
      </c>
      <c r="AH477" s="79" t="str">
        <f t="shared" si="38"/>
        <v>Jl. Diponegoro 27-4/12-Kebonsari-Purworejo-Pasuruan</v>
      </c>
      <c r="AI477" s="65"/>
    </row>
    <row r="478" spans="1:35" s="13" customFormat="1" ht="15" customHeight="1" x14ac:dyDescent="0.2">
      <c r="A478" s="66">
        <f t="shared" si="39"/>
        <v>472</v>
      </c>
      <c r="B478" s="67" t="s">
        <v>2552</v>
      </c>
      <c r="C478" s="68" t="s">
        <v>2553</v>
      </c>
      <c r="D478" s="51">
        <v>6</v>
      </c>
      <c r="E478" s="51">
        <v>3</v>
      </c>
      <c r="F478" s="51">
        <v>4</v>
      </c>
      <c r="G478" s="51">
        <v>1</v>
      </c>
      <c r="H478" s="51">
        <v>3</v>
      </c>
      <c r="I478" s="52" t="s">
        <v>152</v>
      </c>
      <c r="J478" s="69">
        <v>37089</v>
      </c>
      <c r="K478" s="70" t="s">
        <v>82</v>
      </c>
      <c r="L478" s="71" t="s">
        <v>299</v>
      </c>
      <c r="M478" s="71">
        <v>3</v>
      </c>
      <c r="N478" s="72" t="s">
        <v>116</v>
      </c>
      <c r="O478" s="73" t="s">
        <v>153</v>
      </c>
      <c r="P478" s="74">
        <f t="shared" ca="1" si="35"/>
        <v>14</v>
      </c>
      <c r="Q478" s="75">
        <f t="shared" ca="1" si="36"/>
        <v>5</v>
      </c>
      <c r="R478" s="74">
        <f t="shared" ca="1" si="37"/>
        <v>34</v>
      </c>
      <c r="S478" s="83">
        <v>29800</v>
      </c>
      <c r="T478" s="84" t="s">
        <v>146</v>
      </c>
      <c r="U478" s="76" t="s">
        <v>2554</v>
      </c>
      <c r="V478" s="84" t="s">
        <v>2555</v>
      </c>
      <c r="W478" s="85" t="s">
        <v>610</v>
      </c>
      <c r="X478" s="84" t="s">
        <v>464</v>
      </c>
      <c r="Y478" s="84" t="s">
        <v>91</v>
      </c>
      <c r="Z478" s="77" t="s">
        <v>146</v>
      </c>
      <c r="AA478" s="84" t="s">
        <v>2555</v>
      </c>
      <c r="AB478" s="77" t="s">
        <v>91</v>
      </c>
      <c r="AC478" s="86"/>
      <c r="AD478" s="77" t="s">
        <v>121</v>
      </c>
      <c r="AE478" s="77" t="s">
        <v>1212</v>
      </c>
      <c r="AF478" s="77" t="s">
        <v>149</v>
      </c>
      <c r="AG478" s="84" t="s">
        <v>96</v>
      </c>
      <c r="AH478" s="79" t="str">
        <f t="shared" si="38"/>
        <v>Jl. Nangka 546-3/7-Kidul Dalem-Bangil-Pasuruan</v>
      </c>
      <c r="AI478" s="65"/>
    </row>
    <row r="479" spans="1:35" s="13" customFormat="1" ht="15" customHeight="1" x14ac:dyDescent="0.2">
      <c r="A479" s="66">
        <f t="shared" si="39"/>
        <v>473</v>
      </c>
      <c r="B479" s="67" t="s">
        <v>2556</v>
      </c>
      <c r="C479" s="68" t="s">
        <v>2557</v>
      </c>
      <c r="D479" s="51">
        <v>6</v>
      </c>
      <c r="E479" s="51">
        <v>3</v>
      </c>
      <c r="F479" s="51">
        <v>3</v>
      </c>
      <c r="G479" s="51">
        <v>2</v>
      </c>
      <c r="H479" s="51">
        <v>3</v>
      </c>
      <c r="I479" s="52" t="s">
        <v>152</v>
      </c>
      <c r="J479" s="69">
        <v>37089</v>
      </c>
      <c r="K479" s="70" t="s">
        <v>82</v>
      </c>
      <c r="L479" s="71" t="s">
        <v>299</v>
      </c>
      <c r="M479" s="71">
        <v>3</v>
      </c>
      <c r="N479" s="72" t="s">
        <v>116</v>
      </c>
      <c r="O479" s="73" t="s">
        <v>140</v>
      </c>
      <c r="P479" s="74">
        <f t="shared" ca="1" si="35"/>
        <v>14</v>
      </c>
      <c r="Q479" s="75">
        <f t="shared" ca="1" si="36"/>
        <v>5</v>
      </c>
      <c r="R479" s="74">
        <f t="shared" ca="1" si="37"/>
        <v>35</v>
      </c>
      <c r="S479" s="83">
        <v>29612</v>
      </c>
      <c r="T479" s="84" t="s">
        <v>2170</v>
      </c>
      <c r="U479" s="76" t="s">
        <v>2558</v>
      </c>
      <c r="V479" s="84" t="s">
        <v>2559</v>
      </c>
      <c r="W479" s="85" t="s">
        <v>434</v>
      </c>
      <c r="X479" s="84" t="s">
        <v>2560</v>
      </c>
      <c r="Y479" s="84" t="s">
        <v>2561</v>
      </c>
      <c r="Z479" s="84" t="s">
        <v>2170</v>
      </c>
      <c r="AA479" s="84"/>
      <c r="AB479" s="77" t="s">
        <v>91</v>
      </c>
      <c r="AC479" s="86"/>
      <c r="AD479" s="77" t="s">
        <v>121</v>
      </c>
      <c r="AE479" s="84" t="s">
        <v>2562</v>
      </c>
      <c r="AF479" s="77" t="s">
        <v>1133</v>
      </c>
      <c r="AG479" s="84" t="s">
        <v>96</v>
      </c>
      <c r="AH479" s="79" t="str">
        <f t="shared" si="38"/>
        <v>Jl. Keling 15-2/4-Kaweron-Talun-Blitar</v>
      </c>
      <c r="AI479" s="65"/>
    </row>
    <row r="480" spans="1:35" s="13" customFormat="1" ht="15" customHeight="1" x14ac:dyDescent="0.2">
      <c r="A480" s="66">
        <f t="shared" si="39"/>
        <v>474</v>
      </c>
      <c r="B480" s="67" t="s">
        <v>2563</v>
      </c>
      <c r="C480" s="68" t="s">
        <v>2564</v>
      </c>
      <c r="D480" s="51">
        <v>6</v>
      </c>
      <c r="E480" s="51">
        <v>2</v>
      </c>
      <c r="F480" s="51">
        <v>1</v>
      </c>
      <c r="G480" s="51">
        <v>1</v>
      </c>
      <c r="H480" s="51">
        <v>2</v>
      </c>
      <c r="I480" s="52" t="s">
        <v>181</v>
      </c>
      <c r="J480" s="69">
        <v>37089</v>
      </c>
      <c r="K480" s="70" t="s">
        <v>82</v>
      </c>
      <c r="L480" s="71" t="s">
        <v>139</v>
      </c>
      <c r="M480" s="71">
        <v>4</v>
      </c>
      <c r="N480" s="72" t="s">
        <v>116</v>
      </c>
      <c r="O480" s="73" t="s">
        <v>140</v>
      </c>
      <c r="P480" s="74">
        <f t="shared" ca="1" si="35"/>
        <v>14</v>
      </c>
      <c r="Q480" s="75">
        <f t="shared" ca="1" si="36"/>
        <v>5</v>
      </c>
      <c r="R480" s="74">
        <f t="shared" ca="1" si="37"/>
        <v>38</v>
      </c>
      <c r="S480" s="83">
        <v>28349</v>
      </c>
      <c r="T480" s="84" t="s">
        <v>146</v>
      </c>
      <c r="U480" s="76" t="s">
        <v>2565</v>
      </c>
      <c r="V480" s="84" t="s">
        <v>2566</v>
      </c>
      <c r="W480" s="85" t="s">
        <v>530</v>
      </c>
      <c r="X480" s="84" t="s">
        <v>854</v>
      </c>
      <c r="Y480" s="84" t="s">
        <v>854</v>
      </c>
      <c r="Z480" s="77" t="s">
        <v>146</v>
      </c>
      <c r="AA480" s="84"/>
      <c r="AB480" s="77" t="s">
        <v>91</v>
      </c>
      <c r="AC480" s="86"/>
      <c r="AD480" s="77" t="s">
        <v>121</v>
      </c>
      <c r="AE480" s="84" t="s">
        <v>924</v>
      </c>
      <c r="AF480" s="84" t="s">
        <v>393</v>
      </c>
      <c r="AG480" s="84" t="s">
        <v>96</v>
      </c>
      <c r="AH480" s="79" t="str">
        <f t="shared" si="38"/>
        <v>Jl. Sidomulyo 106-3/3-Kejayan-Kejayan-Pasuruan</v>
      </c>
      <c r="AI480" s="65"/>
    </row>
    <row r="481" spans="1:35" s="13" customFormat="1" ht="15" customHeight="1" x14ac:dyDescent="0.2">
      <c r="A481" s="66">
        <f t="shared" si="39"/>
        <v>475</v>
      </c>
      <c r="B481" s="67" t="s">
        <v>2567</v>
      </c>
      <c r="C481" s="68" t="s">
        <v>2568</v>
      </c>
      <c r="D481" s="51">
        <v>6</v>
      </c>
      <c r="E481" s="51">
        <v>4</v>
      </c>
      <c r="F481" s="51">
        <v>4</v>
      </c>
      <c r="G481" s="51">
        <v>4</v>
      </c>
      <c r="H481" s="51">
        <v>2</v>
      </c>
      <c r="I481" s="52" t="s">
        <v>213</v>
      </c>
      <c r="J481" s="69">
        <v>37089</v>
      </c>
      <c r="K481" s="70" t="s">
        <v>82</v>
      </c>
      <c r="L481" s="71" t="s">
        <v>9291</v>
      </c>
      <c r="M481" s="71">
        <v>2</v>
      </c>
      <c r="N481" s="72" t="s">
        <v>116</v>
      </c>
      <c r="O481" s="73" t="s">
        <v>140</v>
      </c>
      <c r="P481" s="74">
        <f t="shared" ca="1" si="35"/>
        <v>14</v>
      </c>
      <c r="Q481" s="75">
        <f t="shared" ca="1" si="36"/>
        <v>5</v>
      </c>
      <c r="R481" s="74">
        <f t="shared" ca="1" si="37"/>
        <v>35</v>
      </c>
      <c r="S481" s="83">
        <v>29684</v>
      </c>
      <c r="T481" s="84" t="s">
        <v>2363</v>
      </c>
      <c r="U481" s="76" t="s">
        <v>2569</v>
      </c>
      <c r="V481" s="84" t="s">
        <v>2570</v>
      </c>
      <c r="W481" s="85" t="s">
        <v>192</v>
      </c>
      <c r="X481" s="84" t="s">
        <v>578</v>
      </c>
      <c r="Y481" s="84" t="s">
        <v>91</v>
      </c>
      <c r="Z481" s="84" t="s">
        <v>146</v>
      </c>
      <c r="AA481" s="84" t="s">
        <v>2570</v>
      </c>
      <c r="AB481" s="77" t="s">
        <v>91</v>
      </c>
      <c r="AC481" s="86"/>
      <c r="AD481" s="77" t="s">
        <v>121</v>
      </c>
      <c r="AE481" s="84" t="s">
        <v>2571</v>
      </c>
      <c r="AF481" s="84" t="s">
        <v>1133</v>
      </c>
      <c r="AG481" s="84" t="s">
        <v>96</v>
      </c>
      <c r="AH481" s="79" t="str">
        <f t="shared" si="38"/>
        <v>Jl. Sungkono 197-3/1-Pogar-Bangil-Pasuruan</v>
      </c>
      <c r="AI481" s="65"/>
    </row>
    <row r="482" spans="1:35" s="13" customFormat="1" ht="15" customHeight="1" x14ac:dyDescent="0.2">
      <c r="A482" s="66">
        <f t="shared" si="39"/>
        <v>476</v>
      </c>
      <c r="B482" s="67" t="s">
        <v>2572</v>
      </c>
      <c r="C482" s="68" t="s">
        <v>2573</v>
      </c>
      <c r="D482" s="51">
        <v>6</v>
      </c>
      <c r="E482" s="51">
        <v>2</v>
      </c>
      <c r="F482" s="51">
        <v>2</v>
      </c>
      <c r="G482" s="51">
        <v>4</v>
      </c>
      <c r="H482" s="51">
        <v>4</v>
      </c>
      <c r="I482" s="52" t="s">
        <v>181</v>
      </c>
      <c r="J482" s="69">
        <v>37089</v>
      </c>
      <c r="K482" s="70" t="s">
        <v>82</v>
      </c>
      <c r="L482" s="71" t="s">
        <v>299</v>
      </c>
      <c r="M482" s="71">
        <v>3</v>
      </c>
      <c r="N482" s="72" t="s">
        <v>84</v>
      </c>
      <c r="O482" s="73" t="s">
        <v>153</v>
      </c>
      <c r="P482" s="74">
        <f t="shared" ca="1" si="35"/>
        <v>14</v>
      </c>
      <c r="Q482" s="75">
        <f t="shared" ca="1" si="36"/>
        <v>5</v>
      </c>
      <c r="R482" s="74">
        <f t="shared" ca="1" si="37"/>
        <v>34</v>
      </c>
      <c r="S482" s="83">
        <v>29912</v>
      </c>
      <c r="T482" s="84" t="s">
        <v>146</v>
      </c>
      <c r="U482" s="76" t="s">
        <v>2574</v>
      </c>
      <c r="V482" s="84" t="s">
        <v>2575</v>
      </c>
      <c r="W482" s="85" t="s">
        <v>315</v>
      </c>
      <c r="X482" s="84" t="s">
        <v>464</v>
      </c>
      <c r="Y482" s="84" t="s">
        <v>91</v>
      </c>
      <c r="Z482" s="77" t="s">
        <v>146</v>
      </c>
      <c r="AA482" s="84"/>
      <c r="AB482" s="77" t="s">
        <v>91</v>
      </c>
      <c r="AC482" s="86"/>
      <c r="AD482" s="77" t="s">
        <v>121</v>
      </c>
      <c r="AE482" s="77" t="s">
        <v>365</v>
      </c>
      <c r="AF482" s="77" t="s">
        <v>149</v>
      </c>
      <c r="AG482" s="84" t="s">
        <v>96</v>
      </c>
      <c r="AH482" s="79" t="str">
        <f t="shared" si="38"/>
        <v>Jl. Anggur III / 39-1/4-Kidul Dalem-Bangil-Pasuruan</v>
      </c>
      <c r="AI482" s="65"/>
    </row>
    <row r="483" spans="1:35" s="13" customFormat="1" ht="15" customHeight="1" x14ac:dyDescent="0.2">
      <c r="A483" s="66">
        <f t="shared" si="39"/>
        <v>477</v>
      </c>
      <c r="B483" s="67" t="s">
        <v>2576</v>
      </c>
      <c r="C483" s="68" t="s">
        <v>2577</v>
      </c>
      <c r="D483" s="51">
        <v>6</v>
      </c>
      <c r="E483" s="51">
        <v>2</v>
      </c>
      <c r="F483" s="51">
        <v>2</v>
      </c>
      <c r="G483" s="51">
        <v>4</v>
      </c>
      <c r="H483" s="51">
        <v>4</v>
      </c>
      <c r="I483" s="52" t="s">
        <v>181</v>
      </c>
      <c r="J483" s="69">
        <v>37089</v>
      </c>
      <c r="K483" s="70" t="s">
        <v>82</v>
      </c>
      <c r="L483" s="71" t="s">
        <v>9291</v>
      </c>
      <c r="M483" s="71">
        <v>2</v>
      </c>
      <c r="N483" s="72" t="s">
        <v>84</v>
      </c>
      <c r="O483" s="73" t="s">
        <v>153</v>
      </c>
      <c r="P483" s="74">
        <f t="shared" ca="1" si="35"/>
        <v>14</v>
      </c>
      <c r="Q483" s="75">
        <f t="shared" ca="1" si="36"/>
        <v>5</v>
      </c>
      <c r="R483" s="74">
        <f t="shared" ca="1" si="37"/>
        <v>34</v>
      </c>
      <c r="S483" s="83">
        <v>29748</v>
      </c>
      <c r="T483" s="84" t="s">
        <v>146</v>
      </c>
      <c r="U483" s="76" t="s">
        <v>2578</v>
      </c>
      <c r="V483" s="84" t="s">
        <v>2579</v>
      </c>
      <c r="W483" s="85" t="s">
        <v>227</v>
      </c>
      <c r="X483" s="84" t="s">
        <v>2580</v>
      </c>
      <c r="Y483" s="84" t="s">
        <v>309</v>
      </c>
      <c r="Z483" s="77" t="s">
        <v>146</v>
      </c>
      <c r="AA483" s="84"/>
      <c r="AB483" s="77" t="s">
        <v>146</v>
      </c>
      <c r="AC483" s="86"/>
      <c r="AD483" s="77" t="s">
        <v>121</v>
      </c>
      <c r="AE483" s="77" t="s">
        <v>412</v>
      </c>
      <c r="AF483" s="77" t="s">
        <v>149</v>
      </c>
      <c r="AG483" s="84" t="s">
        <v>96</v>
      </c>
      <c r="AH483" s="79" t="str">
        <f t="shared" si="38"/>
        <v>Jl. Utara Stadion-1/2-Kedawung-Grati-Pasuruan</v>
      </c>
      <c r="AI483" s="65"/>
    </row>
    <row r="484" spans="1:35" s="13" customFormat="1" ht="15" customHeight="1" x14ac:dyDescent="0.2">
      <c r="A484" s="66">
        <f t="shared" si="39"/>
        <v>478</v>
      </c>
      <c r="B484" s="67" t="s">
        <v>2581</v>
      </c>
      <c r="C484" s="68" t="s">
        <v>2582</v>
      </c>
      <c r="D484" s="51">
        <v>6</v>
      </c>
      <c r="E484" s="51">
        <v>6</v>
      </c>
      <c r="F484" s="51">
        <v>1</v>
      </c>
      <c r="G484" s="51">
        <v>2</v>
      </c>
      <c r="H484" s="51">
        <v>3</v>
      </c>
      <c r="I484" s="52" t="s">
        <v>99</v>
      </c>
      <c r="J484" s="69">
        <v>37089</v>
      </c>
      <c r="K484" s="70" t="s">
        <v>82</v>
      </c>
      <c r="L484" s="81" t="s">
        <v>139</v>
      </c>
      <c r="M484" s="71">
        <v>4</v>
      </c>
      <c r="N484" s="72" t="s">
        <v>84</v>
      </c>
      <c r="O484" s="73" t="s">
        <v>153</v>
      </c>
      <c r="P484" s="74">
        <f t="shared" ca="1" si="35"/>
        <v>14</v>
      </c>
      <c r="Q484" s="75">
        <f t="shared" ca="1" si="36"/>
        <v>5</v>
      </c>
      <c r="R484" s="74">
        <f t="shared" ca="1" si="37"/>
        <v>35</v>
      </c>
      <c r="S484" s="83">
        <v>29729</v>
      </c>
      <c r="T484" s="84" t="s">
        <v>146</v>
      </c>
      <c r="U484" s="76" t="s">
        <v>2583</v>
      </c>
      <c r="V484" s="84" t="s">
        <v>2584</v>
      </c>
      <c r="W484" s="85" t="s">
        <v>638</v>
      </c>
      <c r="X484" s="84" t="s">
        <v>391</v>
      </c>
      <c r="Y484" s="77" t="s">
        <v>391</v>
      </c>
      <c r="Z484" s="77" t="s">
        <v>146</v>
      </c>
      <c r="AA484" s="84"/>
      <c r="AB484" s="77" t="s">
        <v>91</v>
      </c>
      <c r="AC484" s="86"/>
      <c r="AD484" s="77" t="s">
        <v>121</v>
      </c>
      <c r="AE484" s="84" t="s">
        <v>399</v>
      </c>
      <c r="AF484" s="84" t="s">
        <v>418</v>
      </c>
      <c r="AG484" s="84" t="s">
        <v>96</v>
      </c>
      <c r="AH484" s="79" t="str">
        <f t="shared" si="38"/>
        <v>Jl. Kalimantan II / 5-5/5-Gading Rejo-Gading Rejo-Pasuruan</v>
      </c>
      <c r="AI484" s="65"/>
    </row>
    <row r="485" spans="1:35" s="13" customFormat="1" ht="15" customHeight="1" x14ac:dyDescent="0.2">
      <c r="A485" s="66">
        <f t="shared" si="39"/>
        <v>479</v>
      </c>
      <c r="B485" s="67" t="s">
        <v>2585</v>
      </c>
      <c r="C485" s="68" t="s">
        <v>2586</v>
      </c>
      <c r="D485" s="51">
        <v>5</v>
      </c>
      <c r="E485" s="51">
        <v>3</v>
      </c>
      <c r="F485" s="51">
        <v>1</v>
      </c>
      <c r="G485" s="51">
        <v>1</v>
      </c>
      <c r="H485" s="51">
        <v>2</v>
      </c>
      <c r="I485" s="52" t="s">
        <v>252</v>
      </c>
      <c r="J485" s="69">
        <v>37104</v>
      </c>
      <c r="K485" s="70" t="s">
        <v>82</v>
      </c>
      <c r="L485" s="71" t="s">
        <v>299</v>
      </c>
      <c r="M485" s="71">
        <v>3</v>
      </c>
      <c r="N485" s="72" t="s">
        <v>84</v>
      </c>
      <c r="O485" s="73" t="s">
        <v>153</v>
      </c>
      <c r="P485" s="74">
        <f t="shared" ca="1" si="35"/>
        <v>14</v>
      </c>
      <c r="Q485" s="75">
        <f t="shared" ca="1" si="36"/>
        <v>4</v>
      </c>
      <c r="R485" s="74">
        <f t="shared" ca="1" si="37"/>
        <v>36</v>
      </c>
      <c r="S485" s="83">
        <v>29365</v>
      </c>
      <c r="T485" s="84" t="s">
        <v>146</v>
      </c>
      <c r="U485" s="76" t="s">
        <v>2587</v>
      </c>
      <c r="V485" s="84" t="s">
        <v>2588</v>
      </c>
      <c r="W485" s="85" t="s">
        <v>1043</v>
      </c>
      <c r="X485" s="84" t="s">
        <v>193</v>
      </c>
      <c r="Y485" s="84" t="s">
        <v>91</v>
      </c>
      <c r="Z485" s="77" t="s">
        <v>146</v>
      </c>
      <c r="AA485" s="84"/>
      <c r="AB485" s="77" t="s">
        <v>91</v>
      </c>
      <c r="AC485" s="86"/>
      <c r="AD485" s="77" t="s">
        <v>121</v>
      </c>
      <c r="AE485" s="84" t="s">
        <v>365</v>
      </c>
      <c r="AF485" s="77" t="s">
        <v>149</v>
      </c>
      <c r="AG485" s="84" t="s">
        <v>96</v>
      </c>
      <c r="AH485" s="79" t="str">
        <f t="shared" si="38"/>
        <v>Jl. Tengiri VI / 546-7/3-Bendomungal-Bangil-Pasuruan</v>
      </c>
      <c r="AI485" s="65"/>
    </row>
    <row r="486" spans="1:35" s="13" customFormat="1" ht="15" customHeight="1" x14ac:dyDescent="0.2">
      <c r="A486" s="66">
        <f t="shared" si="39"/>
        <v>480</v>
      </c>
      <c r="B486" s="67" t="s">
        <v>2589</v>
      </c>
      <c r="C486" s="68" t="s">
        <v>2590</v>
      </c>
      <c r="D486" s="51">
        <v>6</v>
      </c>
      <c r="E486" s="51">
        <v>3</v>
      </c>
      <c r="F486" s="51">
        <v>4</v>
      </c>
      <c r="G486" s="51">
        <v>1</v>
      </c>
      <c r="H486" s="51">
        <v>1</v>
      </c>
      <c r="I486" s="52" t="s">
        <v>152</v>
      </c>
      <c r="J486" s="69">
        <v>37104</v>
      </c>
      <c r="K486" s="70" t="s">
        <v>82</v>
      </c>
      <c r="L486" s="71" t="s">
        <v>299</v>
      </c>
      <c r="M486" s="71">
        <v>3</v>
      </c>
      <c r="N486" s="72" t="s">
        <v>84</v>
      </c>
      <c r="O486" s="73" t="s">
        <v>153</v>
      </c>
      <c r="P486" s="74">
        <f t="shared" ca="1" si="35"/>
        <v>14</v>
      </c>
      <c r="Q486" s="75">
        <f t="shared" ca="1" si="36"/>
        <v>4</v>
      </c>
      <c r="R486" s="74">
        <f t="shared" ca="1" si="37"/>
        <v>34</v>
      </c>
      <c r="S486" s="83">
        <v>29847</v>
      </c>
      <c r="T486" s="84" t="s">
        <v>146</v>
      </c>
      <c r="U486" s="76" t="s">
        <v>2591</v>
      </c>
      <c r="V486" s="84" t="s">
        <v>2592</v>
      </c>
      <c r="W486" s="85" t="s">
        <v>105</v>
      </c>
      <c r="X486" s="84" t="s">
        <v>435</v>
      </c>
      <c r="Y486" s="84" t="s">
        <v>358</v>
      </c>
      <c r="Z486" s="77" t="s">
        <v>146</v>
      </c>
      <c r="AA486" s="84"/>
      <c r="AB486" s="77" t="s">
        <v>91</v>
      </c>
      <c r="AC486" s="86" t="s">
        <v>2593</v>
      </c>
      <c r="AD486" s="77" t="s">
        <v>121</v>
      </c>
      <c r="AE486" s="84" t="s">
        <v>697</v>
      </c>
      <c r="AF486" s="84" t="s">
        <v>552</v>
      </c>
      <c r="AG486" s="84" t="s">
        <v>96</v>
      </c>
      <c r="AH486" s="79" t="str">
        <f t="shared" si="38"/>
        <v>Jl. Dr.Wahidin S. Utara I / 4-1/1-Petamanan-Bugul Kidul-Pasuruan</v>
      </c>
      <c r="AI486" s="65"/>
    </row>
    <row r="487" spans="1:35" s="13" customFormat="1" ht="15" customHeight="1" x14ac:dyDescent="0.2">
      <c r="A487" s="66">
        <f t="shared" si="39"/>
        <v>481</v>
      </c>
      <c r="B487" s="67" t="s">
        <v>2594</v>
      </c>
      <c r="C487" s="68" t="s">
        <v>2595</v>
      </c>
      <c r="D487" s="51">
        <v>6</v>
      </c>
      <c r="E487" s="51">
        <v>3</v>
      </c>
      <c r="F487" s="51">
        <v>4</v>
      </c>
      <c r="G487" s="51">
        <v>1</v>
      </c>
      <c r="H487" s="51">
        <v>3</v>
      </c>
      <c r="I487" s="52" t="s">
        <v>152</v>
      </c>
      <c r="J487" s="69">
        <v>37104</v>
      </c>
      <c r="K487" s="70" t="s">
        <v>82</v>
      </c>
      <c r="L487" s="71" t="s">
        <v>9291</v>
      </c>
      <c r="M487" s="71">
        <v>2</v>
      </c>
      <c r="N487" s="72" t="s">
        <v>84</v>
      </c>
      <c r="O487" s="73" t="s">
        <v>140</v>
      </c>
      <c r="P487" s="74">
        <f t="shared" ca="1" si="35"/>
        <v>14</v>
      </c>
      <c r="Q487" s="75">
        <f t="shared" ca="1" si="36"/>
        <v>4</v>
      </c>
      <c r="R487" s="74">
        <f t="shared" ca="1" si="37"/>
        <v>34</v>
      </c>
      <c r="S487" s="83">
        <v>29812</v>
      </c>
      <c r="T487" s="84" t="s">
        <v>2170</v>
      </c>
      <c r="U487" s="76" t="s">
        <v>2596</v>
      </c>
      <c r="V487" s="84" t="s">
        <v>2597</v>
      </c>
      <c r="W487" s="85"/>
      <c r="X487" s="84"/>
      <c r="Y487" s="84" t="s">
        <v>276</v>
      </c>
      <c r="Z487" s="84" t="s">
        <v>146</v>
      </c>
      <c r="AA487" s="84"/>
      <c r="AB487" s="77" t="s">
        <v>91</v>
      </c>
      <c r="AC487" s="86" t="s">
        <v>2598</v>
      </c>
      <c r="AD487" s="77" t="s">
        <v>121</v>
      </c>
      <c r="AE487" s="84" t="s">
        <v>2174</v>
      </c>
      <c r="AF487" s="77" t="s">
        <v>149</v>
      </c>
      <c r="AG487" s="84" t="s">
        <v>96</v>
      </c>
      <c r="AH487" s="79" t="str">
        <f t="shared" si="38"/>
        <v>Aspolsek Rembang---Rembang-Pasuruan</v>
      </c>
      <c r="AI487" s="65"/>
    </row>
    <row r="488" spans="1:35" s="13" customFormat="1" ht="15" customHeight="1" x14ac:dyDescent="0.2">
      <c r="A488" s="66">
        <f t="shared" si="39"/>
        <v>482</v>
      </c>
      <c r="B488" s="67" t="s">
        <v>2599</v>
      </c>
      <c r="C488" s="68" t="s">
        <v>2600</v>
      </c>
      <c r="D488" s="51">
        <v>6</v>
      </c>
      <c r="E488" s="51">
        <v>3</v>
      </c>
      <c r="F488" s="51">
        <v>3</v>
      </c>
      <c r="G488" s="51">
        <v>9</v>
      </c>
      <c r="H488" s="51">
        <v>1</v>
      </c>
      <c r="I488" s="52" t="s">
        <v>152</v>
      </c>
      <c r="J488" s="69">
        <v>37104</v>
      </c>
      <c r="K488" s="70" t="s">
        <v>82</v>
      </c>
      <c r="L488" s="71" t="s">
        <v>299</v>
      </c>
      <c r="M488" s="71">
        <v>3</v>
      </c>
      <c r="N488" s="72" t="s">
        <v>116</v>
      </c>
      <c r="O488" s="73" t="s">
        <v>140</v>
      </c>
      <c r="P488" s="74">
        <f t="shared" ca="1" si="35"/>
        <v>14</v>
      </c>
      <c r="Q488" s="75">
        <f t="shared" ca="1" si="36"/>
        <v>4</v>
      </c>
      <c r="R488" s="74">
        <f t="shared" ca="1" si="37"/>
        <v>33</v>
      </c>
      <c r="S488" s="83">
        <v>30265</v>
      </c>
      <c r="T488" s="84" t="s">
        <v>163</v>
      </c>
      <c r="U488" s="76" t="s">
        <v>2601</v>
      </c>
      <c r="V488" s="84" t="s">
        <v>2602</v>
      </c>
      <c r="W488" s="85"/>
      <c r="X488" s="84" t="s">
        <v>464</v>
      </c>
      <c r="Y488" s="84" t="s">
        <v>91</v>
      </c>
      <c r="Z488" s="84" t="s">
        <v>146</v>
      </c>
      <c r="AA488" s="84" t="s">
        <v>2602</v>
      </c>
      <c r="AB488" s="77" t="s">
        <v>91</v>
      </c>
      <c r="AC488" s="86"/>
      <c r="AD488" s="77" t="s">
        <v>121</v>
      </c>
      <c r="AE488" s="84" t="s">
        <v>1938</v>
      </c>
      <c r="AF488" s="77" t="s">
        <v>905</v>
      </c>
      <c r="AG488" s="84" t="s">
        <v>96</v>
      </c>
      <c r="AH488" s="79" t="str">
        <f t="shared" si="38"/>
        <v>Jl. Anggur 37--Kidul Dalem-Bangil-Pasuruan</v>
      </c>
      <c r="AI488" s="65"/>
    </row>
    <row r="489" spans="1:35" s="13" customFormat="1" ht="15" customHeight="1" x14ac:dyDescent="0.2">
      <c r="A489" s="66">
        <f t="shared" si="39"/>
        <v>483</v>
      </c>
      <c r="B489" s="67" t="s">
        <v>2603</v>
      </c>
      <c r="C489" s="68" t="s">
        <v>2604</v>
      </c>
      <c r="D489" s="51">
        <v>6</v>
      </c>
      <c r="E489" s="51">
        <v>3</v>
      </c>
      <c r="F489" s="51">
        <v>3</v>
      </c>
      <c r="G489" s="51">
        <v>1</v>
      </c>
      <c r="H489" s="51">
        <v>3</v>
      </c>
      <c r="I489" s="52" t="s">
        <v>152</v>
      </c>
      <c r="J489" s="69">
        <v>37104</v>
      </c>
      <c r="K489" s="70" t="s">
        <v>82</v>
      </c>
      <c r="L489" s="81" t="s">
        <v>139</v>
      </c>
      <c r="M489" s="71">
        <v>4</v>
      </c>
      <c r="N489" s="72" t="s">
        <v>116</v>
      </c>
      <c r="O489" s="73" t="s">
        <v>140</v>
      </c>
      <c r="P489" s="74">
        <f t="shared" ca="1" si="35"/>
        <v>14</v>
      </c>
      <c r="Q489" s="75">
        <f t="shared" ca="1" si="36"/>
        <v>4</v>
      </c>
      <c r="R489" s="74">
        <f t="shared" ca="1" si="37"/>
        <v>35</v>
      </c>
      <c r="S489" s="83">
        <v>29548</v>
      </c>
      <c r="T489" s="84" t="s">
        <v>146</v>
      </c>
      <c r="U489" s="76" t="s">
        <v>2605</v>
      </c>
      <c r="V489" s="84" t="s">
        <v>2606</v>
      </c>
      <c r="W489" s="85" t="s">
        <v>330</v>
      </c>
      <c r="X489" s="77" t="s">
        <v>2036</v>
      </c>
      <c r="Y489" s="84" t="s">
        <v>309</v>
      </c>
      <c r="Z489" s="77" t="s">
        <v>146</v>
      </c>
      <c r="AA489" s="84" t="s">
        <v>2606</v>
      </c>
      <c r="AB489" s="77" t="s">
        <v>146</v>
      </c>
      <c r="AC489" s="86"/>
      <c r="AD489" s="77" t="s">
        <v>121</v>
      </c>
      <c r="AE489" s="77" t="s">
        <v>1726</v>
      </c>
      <c r="AF489" s="77" t="s">
        <v>905</v>
      </c>
      <c r="AG489" s="84" t="s">
        <v>96</v>
      </c>
      <c r="AH489" s="79" t="str">
        <f t="shared" si="38"/>
        <v>Jl. Pejaten-3/5-Kedawung Wetan-Grati-Pasuruan</v>
      </c>
      <c r="AI489" s="65"/>
    </row>
    <row r="490" spans="1:35" s="13" customFormat="1" ht="15" customHeight="1" x14ac:dyDescent="0.2">
      <c r="A490" s="66">
        <f t="shared" si="39"/>
        <v>484</v>
      </c>
      <c r="B490" s="67" t="s">
        <v>2607</v>
      </c>
      <c r="C490" s="68" t="s">
        <v>2608</v>
      </c>
      <c r="D490" s="51">
        <v>6</v>
      </c>
      <c r="E490" s="51">
        <v>4</v>
      </c>
      <c r="F490" s="51">
        <v>2</v>
      </c>
      <c r="G490" s="51">
        <v>1</v>
      </c>
      <c r="H490" s="51">
        <v>1</v>
      </c>
      <c r="I490" s="52" t="s">
        <v>213</v>
      </c>
      <c r="J490" s="69">
        <v>37104</v>
      </c>
      <c r="K490" s="70" t="s">
        <v>82</v>
      </c>
      <c r="L490" s="81" t="s">
        <v>139</v>
      </c>
      <c r="M490" s="71">
        <v>4</v>
      </c>
      <c r="N490" s="72" t="s">
        <v>116</v>
      </c>
      <c r="O490" s="73" t="s">
        <v>140</v>
      </c>
      <c r="P490" s="74">
        <f t="shared" ca="1" si="35"/>
        <v>14</v>
      </c>
      <c r="Q490" s="75">
        <f t="shared" ca="1" si="36"/>
        <v>4</v>
      </c>
      <c r="R490" s="74">
        <f t="shared" ca="1" si="37"/>
        <v>34</v>
      </c>
      <c r="S490" s="83">
        <v>29793</v>
      </c>
      <c r="T490" s="84" t="s">
        <v>146</v>
      </c>
      <c r="U490" s="76" t="s">
        <v>2609</v>
      </c>
      <c r="V490" s="84" t="s">
        <v>2610</v>
      </c>
      <c r="W490" s="85" t="s">
        <v>209</v>
      </c>
      <c r="X490" s="84" t="s">
        <v>2611</v>
      </c>
      <c r="Y490" s="84" t="s">
        <v>358</v>
      </c>
      <c r="Z490" s="77" t="s">
        <v>146</v>
      </c>
      <c r="AA490" s="84"/>
      <c r="AB490" s="77" t="s">
        <v>91</v>
      </c>
      <c r="AC490" s="86"/>
      <c r="AD490" s="77" t="s">
        <v>121</v>
      </c>
      <c r="AE490" s="84" t="s">
        <v>1357</v>
      </c>
      <c r="AF490" s="84" t="s">
        <v>393</v>
      </c>
      <c r="AG490" s="84" t="s">
        <v>96</v>
      </c>
      <c r="AH490" s="79" t="str">
        <f t="shared" si="38"/>
        <v>Jl. Ir.H.Juanda-1/3-Tapaan-Bugul Kidul-Pasuruan</v>
      </c>
      <c r="AI490" s="65"/>
    </row>
    <row r="491" spans="1:35" s="13" customFormat="1" ht="15" customHeight="1" x14ac:dyDescent="0.2">
      <c r="A491" s="66">
        <f t="shared" si="39"/>
        <v>485</v>
      </c>
      <c r="B491" s="67" t="s">
        <v>2612</v>
      </c>
      <c r="C491" s="68" t="s">
        <v>2613</v>
      </c>
      <c r="D491" s="51">
        <v>5</v>
      </c>
      <c r="E491" s="51">
        <v>3</v>
      </c>
      <c r="F491" s="51">
        <v>1</v>
      </c>
      <c r="G491" s="51">
        <v>1</v>
      </c>
      <c r="H491" s="51">
        <v>2</v>
      </c>
      <c r="I491" s="52" t="s">
        <v>252</v>
      </c>
      <c r="J491" s="69">
        <v>37104</v>
      </c>
      <c r="K491" s="70" t="s">
        <v>82</v>
      </c>
      <c r="L491" s="71" t="s">
        <v>299</v>
      </c>
      <c r="M491" s="71">
        <v>3</v>
      </c>
      <c r="N491" s="72" t="s">
        <v>116</v>
      </c>
      <c r="O491" s="73" t="s">
        <v>101</v>
      </c>
      <c r="P491" s="74">
        <f t="shared" ca="1" si="35"/>
        <v>14</v>
      </c>
      <c r="Q491" s="75">
        <f t="shared" ca="1" si="36"/>
        <v>4</v>
      </c>
      <c r="R491" s="74">
        <f t="shared" ca="1" si="37"/>
        <v>35</v>
      </c>
      <c r="S491" s="83">
        <v>29592</v>
      </c>
      <c r="T491" s="84" t="s">
        <v>146</v>
      </c>
      <c r="U491" s="76" t="s">
        <v>2614</v>
      </c>
      <c r="V491" s="84" t="s">
        <v>2615</v>
      </c>
      <c r="W491" s="85" t="s">
        <v>105</v>
      </c>
      <c r="X491" s="84" t="s">
        <v>2436</v>
      </c>
      <c r="Y491" s="84" t="s">
        <v>923</v>
      </c>
      <c r="Z491" s="77" t="s">
        <v>146</v>
      </c>
      <c r="AA491" s="84"/>
      <c r="AB491" s="77" t="s">
        <v>91</v>
      </c>
      <c r="AC491" s="86"/>
      <c r="AD491" s="77" t="s">
        <v>121</v>
      </c>
      <c r="AE491" s="77" t="s">
        <v>1726</v>
      </c>
      <c r="AF491" s="84" t="s">
        <v>525</v>
      </c>
      <c r="AG491" s="84" t="s">
        <v>96</v>
      </c>
      <c r="AH491" s="79" t="str">
        <f t="shared" si="38"/>
        <v>Jl. Klampis Rejo Utara-1/1-Klampis Rejo-Kraton-Pasuruan</v>
      </c>
      <c r="AI491" s="65"/>
    </row>
    <row r="492" spans="1:35" s="13" customFormat="1" ht="15" customHeight="1" x14ac:dyDescent="0.2">
      <c r="A492" s="66">
        <f t="shared" si="39"/>
        <v>486</v>
      </c>
      <c r="B492" s="67" t="s">
        <v>2616</v>
      </c>
      <c r="C492" s="68" t="s">
        <v>2617</v>
      </c>
      <c r="D492" s="51">
        <v>6</v>
      </c>
      <c r="E492" s="51">
        <v>2</v>
      </c>
      <c r="F492" s="51">
        <v>2</v>
      </c>
      <c r="G492" s="51">
        <v>2</v>
      </c>
      <c r="H492" s="51">
        <v>3</v>
      </c>
      <c r="I492" s="52" t="s">
        <v>181</v>
      </c>
      <c r="J492" s="69">
        <v>37104</v>
      </c>
      <c r="K492" s="70" t="s">
        <v>82</v>
      </c>
      <c r="L492" s="71" t="s">
        <v>9291</v>
      </c>
      <c r="M492" s="71">
        <v>2</v>
      </c>
      <c r="N492" s="72" t="s">
        <v>116</v>
      </c>
      <c r="O492" s="73" t="s">
        <v>140</v>
      </c>
      <c r="P492" s="74">
        <f t="shared" ca="1" si="35"/>
        <v>14</v>
      </c>
      <c r="Q492" s="75">
        <f t="shared" ca="1" si="36"/>
        <v>4</v>
      </c>
      <c r="R492" s="74">
        <f t="shared" ca="1" si="37"/>
        <v>36</v>
      </c>
      <c r="S492" s="83">
        <v>29235</v>
      </c>
      <c r="T492" s="84" t="s">
        <v>146</v>
      </c>
      <c r="U492" s="76" t="s">
        <v>2618</v>
      </c>
      <c r="V492" s="84" t="s">
        <v>2619</v>
      </c>
      <c r="W492" s="85" t="s">
        <v>434</v>
      </c>
      <c r="X492" s="84" t="s">
        <v>745</v>
      </c>
      <c r="Y492" s="84" t="s">
        <v>91</v>
      </c>
      <c r="Z492" s="77" t="s">
        <v>146</v>
      </c>
      <c r="AA492" s="84" t="s">
        <v>2619</v>
      </c>
      <c r="AB492" s="77" t="s">
        <v>91</v>
      </c>
      <c r="AC492" s="86"/>
      <c r="AD492" s="77" t="s">
        <v>121</v>
      </c>
      <c r="AE492" s="84" t="s">
        <v>1938</v>
      </c>
      <c r="AF492" s="84" t="s">
        <v>1939</v>
      </c>
      <c r="AG492" s="84" t="s">
        <v>96</v>
      </c>
      <c r="AH492" s="79" t="str">
        <f t="shared" si="38"/>
        <v>Jl. Sili 63-2/4-Gempeng-Bangil-Pasuruan</v>
      </c>
      <c r="AI492" s="65"/>
    </row>
    <row r="493" spans="1:35" s="13" customFormat="1" ht="15" customHeight="1" x14ac:dyDescent="0.2">
      <c r="A493" s="66">
        <f t="shared" si="39"/>
        <v>487</v>
      </c>
      <c r="B493" s="67" t="s">
        <v>2620</v>
      </c>
      <c r="C493" s="68" t="s">
        <v>2621</v>
      </c>
      <c r="D493" s="51">
        <v>6</v>
      </c>
      <c r="E493" s="51">
        <v>2</v>
      </c>
      <c r="F493" s="51">
        <v>2</v>
      </c>
      <c r="G493" s="51">
        <v>2</v>
      </c>
      <c r="H493" s="51">
        <v>3</v>
      </c>
      <c r="I493" s="52" t="s">
        <v>181</v>
      </c>
      <c r="J493" s="69">
        <v>37104</v>
      </c>
      <c r="K493" s="70" t="s">
        <v>82</v>
      </c>
      <c r="L493" s="71" t="s">
        <v>139</v>
      </c>
      <c r="M493" s="71">
        <v>4</v>
      </c>
      <c r="N493" s="72" t="s">
        <v>116</v>
      </c>
      <c r="O493" s="73" t="s">
        <v>101</v>
      </c>
      <c r="P493" s="74">
        <f t="shared" ca="1" si="35"/>
        <v>14</v>
      </c>
      <c r="Q493" s="75">
        <f t="shared" ca="1" si="36"/>
        <v>4</v>
      </c>
      <c r="R493" s="74">
        <f t="shared" ca="1" si="37"/>
        <v>37</v>
      </c>
      <c r="S493" s="83">
        <v>28675</v>
      </c>
      <c r="T493" s="84" t="s">
        <v>146</v>
      </c>
      <c r="U493" s="76" t="s">
        <v>2622</v>
      </c>
      <c r="V493" s="84" t="s">
        <v>2623</v>
      </c>
      <c r="W493" s="85" t="s">
        <v>757</v>
      </c>
      <c r="X493" s="84" t="s">
        <v>353</v>
      </c>
      <c r="Y493" s="84" t="s">
        <v>353</v>
      </c>
      <c r="Z493" s="77" t="s">
        <v>146</v>
      </c>
      <c r="AA493" s="84"/>
      <c r="AB493" s="77" t="s">
        <v>91</v>
      </c>
      <c r="AC493" s="86"/>
      <c r="AD493" s="77" t="s">
        <v>121</v>
      </c>
      <c r="AE493" s="84" t="s">
        <v>517</v>
      </c>
      <c r="AF493" s="84" t="s">
        <v>393</v>
      </c>
      <c r="AG493" s="84" t="s">
        <v>96</v>
      </c>
      <c r="AH493" s="79" t="str">
        <f t="shared" si="38"/>
        <v>Jl. Jambangan II / 47A-7/2-Purworejo-Purworejo-Pasuruan</v>
      </c>
      <c r="AI493" s="65"/>
    </row>
    <row r="494" spans="1:35" s="13" customFormat="1" ht="15" customHeight="1" x14ac:dyDescent="0.2">
      <c r="A494" s="66">
        <f t="shared" si="39"/>
        <v>488</v>
      </c>
      <c r="B494" s="67" t="s">
        <v>2624</v>
      </c>
      <c r="C494" s="68" t="s">
        <v>2625</v>
      </c>
      <c r="D494" s="51">
        <v>6</v>
      </c>
      <c r="E494" s="51">
        <v>3</v>
      </c>
      <c r="F494" s="51">
        <v>1</v>
      </c>
      <c r="G494" s="51">
        <v>1</v>
      </c>
      <c r="H494" s="51">
        <v>1</v>
      </c>
      <c r="I494" s="52" t="s">
        <v>152</v>
      </c>
      <c r="J494" s="69">
        <v>37131</v>
      </c>
      <c r="K494" s="70" t="s">
        <v>82</v>
      </c>
      <c r="L494" s="81" t="s">
        <v>9287</v>
      </c>
      <c r="M494" s="71">
        <v>11</v>
      </c>
      <c r="N494" s="72" t="s">
        <v>116</v>
      </c>
      <c r="O494" s="73" t="s">
        <v>101</v>
      </c>
      <c r="P494" s="74">
        <f t="shared" ca="1" si="35"/>
        <v>14</v>
      </c>
      <c r="Q494" s="75">
        <f t="shared" ca="1" si="36"/>
        <v>4</v>
      </c>
      <c r="R494" s="74">
        <f t="shared" ca="1" si="37"/>
        <v>40</v>
      </c>
      <c r="S494" s="83">
        <v>27808</v>
      </c>
      <c r="T494" s="84" t="s">
        <v>163</v>
      </c>
      <c r="U494" s="76" t="s">
        <v>2481</v>
      </c>
      <c r="V494" s="84" t="s">
        <v>2482</v>
      </c>
      <c r="W494" s="85"/>
      <c r="X494" s="84" t="s">
        <v>696</v>
      </c>
      <c r="Y494" s="84" t="s">
        <v>2483</v>
      </c>
      <c r="Z494" s="84" t="s">
        <v>146</v>
      </c>
      <c r="AA494" s="84" t="s">
        <v>2482</v>
      </c>
      <c r="AB494" s="77" t="s">
        <v>146</v>
      </c>
      <c r="AC494" s="86" t="s">
        <v>2626</v>
      </c>
      <c r="AD494" s="77" t="s">
        <v>93</v>
      </c>
      <c r="AE494" s="84" t="s">
        <v>267</v>
      </c>
      <c r="AF494" s="77" t="s">
        <v>1236</v>
      </c>
      <c r="AG494" s="84" t="s">
        <v>96</v>
      </c>
      <c r="AH494" s="79" t="str">
        <f t="shared" si="38"/>
        <v>Puri Candi A-29, Kel Purut rejo, kec purworejo--Pekuncen-Panggungrejo-Pasuruan</v>
      </c>
      <c r="AI494" s="65"/>
    </row>
    <row r="495" spans="1:35" s="13" customFormat="1" ht="15" customHeight="1" x14ac:dyDescent="0.2">
      <c r="A495" s="66">
        <f t="shared" si="39"/>
        <v>489</v>
      </c>
      <c r="B495" s="67" t="s">
        <v>2627</v>
      </c>
      <c r="C495" s="68" t="s">
        <v>2628</v>
      </c>
      <c r="D495" s="51">
        <v>6</v>
      </c>
      <c r="E495" s="51">
        <v>3</v>
      </c>
      <c r="F495" s="51">
        <v>4</v>
      </c>
      <c r="G495" s="51" t="s">
        <v>9295</v>
      </c>
      <c r="H495" s="51">
        <v>1</v>
      </c>
      <c r="I495" s="52" t="s">
        <v>152</v>
      </c>
      <c r="J495" s="69">
        <v>37131</v>
      </c>
      <c r="K495" s="70" t="s">
        <v>82</v>
      </c>
      <c r="L495" s="71" t="s">
        <v>299</v>
      </c>
      <c r="M495" s="71">
        <v>3</v>
      </c>
      <c r="N495" s="72" t="s">
        <v>84</v>
      </c>
      <c r="O495" s="73" t="s">
        <v>140</v>
      </c>
      <c r="P495" s="74">
        <f t="shared" ca="1" si="35"/>
        <v>14</v>
      </c>
      <c r="Q495" s="75">
        <f t="shared" ca="1" si="36"/>
        <v>4</v>
      </c>
      <c r="R495" s="74">
        <f t="shared" ca="1" si="37"/>
        <v>36</v>
      </c>
      <c r="S495" s="83">
        <v>29211</v>
      </c>
      <c r="T495" s="84" t="s">
        <v>146</v>
      </c>
      <c r="U495" s="76" t="s">
        <v>2629</v>
      </c>
      <c r="V495" s="84" t="s">
        <v>1259</v>
      </c>
      <c r="W495" s="85" t="s">
        <v>434</v>
      </c>
      <c r="X495" s="84" t="s">
        <v>509</v>
      </c>
      <c r="Y495" s="84" t="s">
        <v>510</v>
      </c>
      <c r="Z495" s="77" t="s">
        <v>146</v>
      </c>
      <c r="AA495" s="84"/>
      <c r="AB495" s="77" t="s">
        <v>91</v>
      </c>
      <c r="AC495" s="86"/>
      <c r="AD495" s="77" t="s">
        <v>121</v>
      </c>
      <c r="AE495" s="84" t="s">
        <v>1357</v>
      </c>
      <c r="AF495" s="84" t="s">
        <v>393</v>
      </c>
      <c r="AG495" s="84" t="s">
        <v>96</v>
      </c>
      <c r="AH495" s="79" t="str">
        <f t="shared" si="38"/>
        <v>Ds. Pleret-2/4-Pleret-Pohjentrek-Pasuruan</v>
      </c>
      <c r="AI495" s="65"/>
    </row>
    <row r="496" spans="1:35" s="13" customFormat="1" ht="15" customHeight="1" x14ac:dyDescent="0.2">
      <c r="A496" s="66">
        <f t="shared" si="39"/>
        <v>490</v>
      </c>
      <c r="B496" s="67" t="s">
        <v>2630</v>
      </c>
      <c r="C496" s="68" t="s">
        <v>2631</v>
      </c>
      <c r="D496" s="51">
        <v>5</v>
      </c>
      <c r="E496" s="51">
        <v>3</v>
      </c>
      <c r="F496" s="51">
        <v>1</v>
      </c>
      <c r="G496" s="51">
        <v>1</v>
      </c>
      <c r="H496" s="51">
        <v>2</v>
      </c>
      <c r="I496" s="52" t="s">
        <v>252</v>
      </c>
      <c r="J496" s="69">
        <v>37131</v>
      </c>
      <c r="K496" s="70" t="s">
        <v>82</v>
      </c>
      <c r="L496" s="71" t="s">
        <v>299</v>
      </c>
      <c r="M496" s="71">
        <v>3</v>
      </c>
      <c r="N496" s="72" t="s">
        <v>84</v>
      </c>
      <c r="O496" s="73" t="s">
        <v>101</v>
      </c>
      <c r="P496" s="74">
        <f t="shared" ca="1" si="35"/>
        <v>14</v>
      </c>
      <c r="Q496" s="75">
        <f t="shared" ca="1" si="36"/>
        <v>4</v>
      </c>
      <c r="R496" s="74">
        <f t="shared" ca="1" si="37"/>
        <v>34</v>
      </c>
      <c r="S496" s="83">
        <v>29831</v>
      </c>
      <c r="T496" s="84" t="s">
        <v>146</v>
      </c>
      <c r="U496" s="76" t="s">
        <v>2632</v>
      </c>
      <c r="V496" s="84" t="s">
        <v>1259</v>
      </c>
      <c r="W496" s="85" t="s">
        <v>434</v>
      </c>
      <c r="X496" s="84" t="s">
        <v>509</v>
      </c>
      <c r="Y496" s="84" t="s">
        <v>510</v>
      </c>
      <c r="Z496" s="77" t="s">
        <v>146</v>
      </c>
      <c r="AA496" s="84"/>
      <c r="AB496" s="77" t="s">
        <v>91</v>
      </c>
      <c r="AC496" s="86"/>
      <c r="AD496" s="77" t="s">
        <v>121</v>
      </c>
      <c r="AE496" s="84" t="s">
        <v>697</v>
      </c>
      <c r="AF496" s="77" t="s">
        <v>149</v>
      </c>
      <c r="AG496" s="84" t="s">
        <v>96</v>
      </c>
      <c r="AH496" s="79" t="str">
        <f t="shared" si="38"/>
        <v>Ds. Pleret-2/4-Pleret-Pohjentrek-Pasuruan</v>
      </c>
      <c r="AI496" s="65"/>
    </row>
    <row r="497" spans="1:35" s="13" customFormat="1" ht="15" customHeight="1" x14ac:dyDescent="0.2">
      <c r="A497" s="66">
        <f t="shared" si="39"/>
        <v>491</v>
      </c>
      <c r="B497" s="67" t="s">
        <v>2633</v>
      </c>
      <c r="C497" s="68" t="s">
        <v>2634</v>
      </c>
      <c r="D497" s="51">
        <v>6</v>
      </c>
      <c r="E497" s="51">
        <v>3</v>
      </c>
      <c r="F497" s="51">
        <v>4</v>
      </c>
      <c r="G497" s="51">
        <v>7</v>
      </c>
      <c r="H497" s="51">
        <v>1</v>
      </c>
      <c r="I497" s="52" t="s">
        <v>152</v>
      </c>
      <c r="J497" s="69">
        <v>37131</v>
      </c>
      <c r="K497" s="70" t="s">
        <v>82</v>
      </c>
      <c r="L497" s="71" t="s">
        <v>9291</v>
      </c>
      <c r="M497" s="71">
        <v>2</v>
      </c>
      <c r="N497" s="72" t="s">
        <v>84</v>
      </c>
      <c r="O497" s="73" t="s">
        <v>101</v>
      </c>
      <c r="P497" s="74">
        <f t="shared" ca="1" si="35"/>
        <v>14</v>
      </c>
      <c r="Q497" s="75">
        <f t="shared" ca="1" si="36"/>
        <v>4</v>
      </c>
      <c r="R497" s="74">
        <f t="shared" ca="1" si="37"/>
        <v>34</v>
      </c>
      <c r="S497" s="83">
        <v>29861</v>
      </c>
      <c r="T497" s="84" t="s">
        <v>146</v>
      </c>
      <c r="U497" s="76" t="s">
        <v>2635</v>
      </c>
      <c r="V497" s="84" t="s">
        <v>2636</v>
      </c>
      <c r="W497" s="85" t="s">
        <v>185</v>
      </c>
      <c r="X497" s="84" t="s">
        <v>510</v>
      </c>
      <c r="Y497" s="77" t="s">
        <v>353</v>
      </c>
      <c r="Z497" s="77" t="s">
        <v>146</v>
      </c>
      <c r="AA497" s="84"/>
      <c r="AB497" s="77" t="s">
        <v>91</v>
      </c>
      <c r="AC497" s="86"/>
      <c r="AD497" s="77" t="s">
        <v>121</v>
      </c>
      <c r="AE497" s="84" t="s">
        <v>697</v>
      </c>
      <c r="AF497" s="77" t="s">
        <v>149</v>
      </c>
      <c r="AG497" s="84" t="s">
        <v>96</v>
      </c>
      <c r="AH497" s="79" t="str">
        <f t="shared" si="38"/>
        <v>Jl. KHA.Dahlan III / 14-3/2-Pohjentrek-Purworejo-Pasuruan</v>
      </c>
      <c r="AI497" s="65"/>
    </row>
    <row r="498" spans="1:35" s="13" customFormat="1" ht="15" customHeight="1" x14ac:dyDescent="0.2">
      <c r="A498" s="66">
        <f t="shared" si="39"/>
        <v>492</v>
      </c>
      <c r="B498" s="67" t="s">
        <v>2637</v>
      </c>
      <c r="C498" s="68" t="s">
        <v>2638</v>
      </c>
      <c r="D498" s="51">
        <v>6</v>
      </c>
      <c r="E498" s="51">
        <v>3</v>
      </c>
      <c r="F498" s="51">
        <v>4</v>
      </c>
      <c r="G498" s="51">
        <v>7</v>
      </c>
      <c r="H498" s="51">
        <v>4</v>
      </c>
      <c r="I498" s="52" t="s">
        <v>152</v>
      </c>
      <c r="J498" s="69">
        <v>37131</v>
      </c>
      <c r="K498" s="70" t="s">
        <v>82</v>
      </c>
      <c r="L498" s="71" t="s">
        <v>9291</v>
      </c>
      <c r="M498" s="71">
        <v>2</v>
      </c>
      <c r="N498" s="72" t="s">
        <v>84</v>
      </c>
      <c r="O498" s="73" t="s">
        <v>206</v>
      </c>
      <c r="P498" s="74">
        <f t="shared" ca="1" si="35"/>
        <v>14</v>
      </c>
      <c r="Q498" s="75">
        <f t="shared" ca="1" si="36"/>
        <v>4</v>
      </c>
      <c r="R498" s="74">
        <f t="shared" ca="1" si="37"/>
        <v>35</v>
      </c>
      <c r="S498" s="83">
        <v>29600</v>
      </c>
      <c r="T498" s="84" t="s">
        <v>146</v>
      </c>
      <c r="U498" s="76" t="s">
        <v>2639</v>
      </c>
      <c r="V498" s="84" t="s">
        <v>2640</v>
      </c>
      <c r="W498" s="85" t="s">
        <v>315</v>
      </c>
      <c r="X498" s="84" t="s">
        <v>509</v>
      </c>
      <c r="Y498" s="84" t="s">
        <v>510</v>
      </c>
      <c r="Z498" s="77" t="s">
        <v>146</v>
      </c>
      <c r="AA498" s="84"/>
      <c r="AB498" s="77" t="s">
        <v>91</v>
      </c>
      <c r="AC498" s="86"/>
      <c r="AD498" s="77" t="s">
        <v>121</v>
      </c>
      <c r="AE498" s="84" t="s">
        <v>324</v>
      </c>
      <c r="AF498" s="84" t="s">
        <v>413</v>
      </c>
      <c r="AG498" s="84" t="s">
        <v>96</v>
      </c>
      <c r="AH498" s="79" t="str">
        <f t="shared" si="38"/>
        <v>Jl. Raya Pleret X / 13-1/4-Pleret-Pohjentrek-Pasuruan</v>
      </c>
      <c r="AI498" s="65"/>
    </row>
    <row r="499" spans="1:35" s="13" customFormat="1" ht="15" customHeight="1" x14ac:dyDescent="0.2">
      <c r="A499" s="66">
        <f t="shared" si="39"/>
        <v>493</v>
      </c>
      <c r="B499" s="67" t="s">
        <v>2641</v>
      </c>
      <c r="C499" s="68" t="s">
        <v>2642</v>
      </c>
      <c r="D499" s="51">
        <v>4</v>
      </c>
      <c r="E499" s="51">
        <v>2</v>
      </c>
      <c r="F499" s="51">
        <v>1</v>
      </c>
      <c r="G499" s="51">
        <v>1</v>
      </c>
      <c r="H499" s="51">
        <v>2</v>
      </c>
      <c r="I499" s="52" t="s">
        <v>126</v>
      </c>
      <c r="J499" s="69">
        <v>37131</v>
      </c>
      <c r="K499" s="70" t="s">
        <v>82</v>
      </c>
      <c r="L499" s="71" t="s">
        <v>299</v>
      </c>
      <c r="M499" s="71">
        <v>3</v>
      </c>
      <c r="N499" s="72" t="s">
        <v>116</v>
      </c>
      <c r="O499" s="73" t="s">
        <v>153</v>
      </c>
      <c r="P499" s="74">
        <f t="shared" ca="1" si="35"/>
        <v>14</v>
      </c>
      <c r="Q499" s="75">
        <f t="shared" ca="1" si="36"/>
        <v>4</v>
      </c>
      <c r="R499" s="74">
        <f t="shared" ca="1" si="37"/>
        <v>38</v>
      </c>
      <c r="S499" s="83">
        <v>28547</v>
      </c>
      <c r="T499" s="84" t="s">
        <v>163</v>
      </c>
      <c r="U499" s="76" t="s">
        <v>2643</v>
      </c>
      <c r="V499" s="84" t="s">
        <v>2644</v>
      </c>
      <c r="W499" s="85" t="s">
        <v>638</v>
      </c>
      <c r="X499" s="84" t="s">
        <v>2645</v>
      </c>
      <c r="Y499" s="84" t="s">
        <v>2646</v>
      </c>
      <c r="Z499" s="84" t="s">
        <v>163</v>
      </c>
      <c r="AA499" s="84"/>
      <c r="AB499" s="77" t="s">
        <v>163</v>
      </c>
      <c r="AC499" s="86" t="s">
        <v>2647</v>
      </c>
      <c r="AD499" s="77" t="s">
        <v>121</v>
      </c>
      <c r="AE499" s="84" t="s">
        <v>2648</v>
      </c>
      <c r="AF499" s="84" t="s">
        <v>525</v>
      </c>
      <c r="AG499" s="84" t="s">
        <v>96</v>
      </c>
      <c r="AH499" s="79" t="str">
        <f t="shared" si="38"/>
        <v>Jl. Masjid Barat 77-5/5-Candirenggo-Singosari-Malang</v>
      </c>
      <c r="AI499" s="65"/>
    </row>
    <row r="500" spans="1:35" s="13" customFormat="1" ht="15" customHeight="1" x14ac:dyDescent="0.2">
      <c r="A500" s="66">
        <f t="shared" si="39"/>
        <v>494</v>
      </c>
      <c r="B500" s="67" t="s">
        <v>2649</v>
      </c>
      <c r="C500" s="68" t="s">
        <v>2650</v>
      </c>
      <c r="D500" s="51">
        <v>4</v>
      </c>
      <c r="E500" s="51">
        <v>2</v>
      </c>
      <c r="F500" s="51">
        <v>1</v>
      </c>
      <c r="G500" s="51">
        <v>1</v>
      </c>
      <c r="H500" s="51">
        <v>3</v>
      </c>
      <c r="I500" s="52" t="s">
        <v>126</v>
      </c>
      <c r="J500" s="69">
        <v>37137</v>
      </c>
      <c r="K500" s="70" t="s">
        <v>82</v>
      </c>
      <c r="L500" s="71" t="s">
        <v>9291</v>
      </c>
      <c r="M500" s="71">
        <v>2</v>
      </c>
      <c r="N500" s="72" t="s">
        <v>116</v>
      </c>
      <c r="O500" s="73" t="s">
        <v>101</v>
      </c>
      <c r="P500" s="74">
        <f t="shared" ca="1" si="35"/>
        <v>14</v>
      </c>
      <c r="Q500" s="75">
        <f t="shared" ca="1" si="36"/>
        <v>3</v>
      </c>
      <c r="R500" s="74">
        <f t="shared" ca="1" si="37"/>
        <v>37</v>
      </c>
      <c r="S500" s="83">
        <v>28995</v>
      </c>
      <c r="T500" s="84" t="s">
        <v>2363</v>
      </c>
      <c r="U500" s="76" t="s">
        <v>2651</v>
      </c>
      <c r="V500" s="84" t="s">
        <v>2652</v>
      </c>
      <c r="W500" s="85" t="s">
        <v>315</v>
      </c>
      <c r="X500" s="84" t="s">
        <v>923</v>
      </c>
      <c r="Y500" s="84" t="s">
        <v>923</v>
      </c>
      <c r="Z500" s="84" t="s">
        <v>146</v>
      </c>
      <c r="AA500" s="84"/>
      <c r="AB500" s="77" t="s">
        <v>91</v>
      </c>
      <c r="AC500" s="86"/>
      <c r="AD500" s="77" t="s">
        <v>121</v>
      </c>
      <c r="AE500" s="84" t="s">
        <v>2653</v>
      </c>
      <c r="AF500" s="84" t="s">
        <v>2150</v>
      </c>
      <c r="AG500" s="84" t="s">
        <v>96</v>
      </c>
      <c r="AH500" s="79" t="str">
        <f t="shared" si="38"/>
        <v>Jl. Raya Kraton 32-1/4-Kraton-Kraton-Pasuruan</v>
      </c>
      <c r="AI500" s="65"/>
    </row>
    <row r="501" spans="1:35" s="13" customFormat="1" ht="15" customHeight="1" x14ac:dyDescent="0.2">
      <c r="A501" s="66">
        <f t="shared" si="39"/>
        <v>495</v>
      </c>
      <c r="B501" s="67" t="s">
        <v>2654</v>
      </c>
      <c r="C501" s="68" t="s">
        <v>2655</v>
      </c>
      <c r="D501" s="51">
        <v>6</v>
      </c>
      <c r="E501" s="51">
        <v>3</v>
      </c>
      <c r="F501" s="51">
        <v>3</v>
      </c>
      <c r="G501" s="51">
        <v>1</v>
      </c>
      <c r="H501" s="51">
        <v>4</v>
      </c>
      <c r="I501" s="52" t="s">
        <v>152</v>
      </c>
      <c r="J501" s="69">
        <v>37137</v>
      </c>
      <c r="K501" s="70" t="s">
        <v>82</v>
      </c>
      <c r="L501" s="81" t="s">
        <v>139</v>
      </c>
      <c r="M501" s="71">
        <v>4</v>
      </c>
      <c r="N501" s="72" t="s">
        <v>116</v>
      </c>
      <c r="O501" s="73" t="s">
        <v>140</v>
      </c>
      <c r="P501" s="74">
        <f t="shared" ca="1" si="35"/>
        <v>14</v>
      </c>
      <c r="Q501" s="75">
        <f t="shared" ca="1" si="36"/>
        <v>3</v>
      </c>
      <c r="R501" s="74">
        <f t="shared" ca="1" si="37"/>
        <v>35</v>
      </c>
      <c r="S501" s="83">
        <v>29386</v>
      </c>
      <c r="T501" s="84" t="s">
        <v>146</v>
      </c>
      <c r="U501" s="76" t="s">
        <v>2656</v>
      </c>
      <c r="V501" s="84" t="s">
        <v>2657</v>
      </c>
      <c r="W501" s="85" t="s">
        <v>119</v>
      </c>
      <c r="X501" s="77" t="s">
        <v>423</v>
      </c>
      <c r="Y501" s="84" t="s">
        <v>358</v>
      </c>
      <c r="Z501" s="77" t="s">
        <v>146</v>
      </c>
      <c r="AA501" s="84"/>
      <c r="AB501" s="77" t="s">
        <v>91</v>
      </c>
      <c r="AC501" s="86"/>
      <c r="AD501" s="77" t="s">
        <v>121</v>
      </c>
      <c r="AE501" s="84" t="s">
        <v>2070</v>
      </c>
      <c r="AF501" s="84" t="s">
        <v>525</v>
      </c>
      <c r="AG501" s="84" t="s">
        <v>96</v>
      </c>
      <c r="AH501" s="79" t="str">
        <f t="shared" si="38"/>
        <v>Jl. Garuda 10-2/2-Kandangsapi-Bugul Kidul-Pasuruan</v>
      </c>
      <c r="AI501" s="65"/>
    </row>
    <row r="502" spans="1:35" s="13" customFormat="1" ht="15" customHeight="1" x14ac:dyDescent="0.2">
      <c r="A502" s="66">
        <f t="shared" si="39"/>
        <v>496</v>
      </c>
      <c r="B502" s="67" t="s">
        <v>2658</v>
      </c>
      <c r="C502" s="68" t="s">
        <v>2659</v>
      </c>
      <c r="D502" s="51">
        <v>6</v>
      </c>
      <c r="E502" s="51">
        <v>3</v>
      </c>
      <c r="F502" s="51">
        <v>4</v>
      </c>
      <c r="G502" s="51">
        <v>7</v>
      </c>
      <c r="H502" s="51">
        <v>3</v>
      </c>
      <c r="I502" s="52" t="s">
        <v>152</v>
      </c>
      <c r="J502" s="69">
        <v>37137</v>
      </c>
      <c r="K502" s="70" t="s">
        <v>82</v>
      </c>
      <c r="L502" s="81" t="s">
        <v>139</v>
      </c>
      <c r="M502" s="71">
        <v>4</v>
      </c>
      <c r="N502" s="72" t="s">
        <v>116</v>
      </c>
      <c r="O502" s="73" t="s">
        <v>140</v>
      </c>
      <c r="P502" s="74">
        <f t="shared" ca="1" si="35"/>
        <v>14</v>
      </c>
      <c r="Q502" s="75">
        <f t="shared" ca="1" si="36"/>
        <v>3</v>
      </c>
      <c r="R502" s="74">
        <f t="shared" ca="1" si="37"/>
        <v>34</v>
      </c>
      <c r="S502" s="83">
        <v>29869</v>
      </c>
      <c r="T502" s="84" t="s">
        <v>146</v>
      </c>
      <c r="U502" s="76" t="s">
        <v>2660</v>
      </c>
      <c r="V502" s="84" t="s">
        <v>2661</v>
      </c>
      <c r="W502" s="85" t="s">
        <v>723</v>
      </c>
      <c r="X502" s="84" t="s">
        <v>193</v>
      </c>
      <c r="Y502" s="84" t="s">
        <v>91</v>
      </c>
      <c r="Z502" s="77" t="s">
        <v>146</v>
      </c>
      <c r="AA502" s="84" t="s">
        <v>2661</v>
      </c>
      <c r="AB502" s="77" t="s">
        <v>91</v>
      </c>
      <c r="AC502" s="86"/>
      <c r="AD502" s="77" t="s">
        <v>121</v>
      </c>
      <c r="AE502" s="84" t="s">
        <v>547</v>
      </c>
      <c r="AF502" s="77" t="s">
        <v>525</v>
      </c>
      <c r="AG502" s="84" t="s">
        <v>96</v>
      </c>
      <c r="AH502" s="79" t="str">
        <f t="shared" si="38"/>
        <v>Jl. Bendomungal 315-A-4/2-Bendomungal-Bangil-Pasuruan</v>
      </c>
      <c r="AI502" s="65"/>
    </row>
    <row r="503" spans="1:35" s="13" customFormat="1" ht="15" customHeight="1" x14ac:dyDescent="0.2">
      <c r="A503" s="66">
        <f t="shared" si="39"/>
        <v>497</v>
      </c>
      <c r="B503" s="67" t="s">
        <v>2662</v>
      </c>
      <c r="C503" s="68" t="s">
        <v>2663</v>
      </c>
      <c r="D503" s="51">
        <v>6</v>
      </c>
      <c r="E503" s="51">
        <v>3</v>
      </c>
      <c r="F503" s="51">
        <v>3</v>
      </c>
      <c r="G503" s="51">
        <v>6</v>
      </c>
      <c r="H503" s="51">
        <v>3</v>
      </c>
      <c r="I503" s="52" t="s">
        <v>152</v>
      </c>
      <c r="J503" s="69">
        <v>37137</v>
      </c>
      <c r="K503" s="70" t="s">
        <v>82</v>
      </c>
      <c r="L503" s="71" t="s">
        <v>299</v>
      </c>
      <c r="M503" s="71">
        <v>3</v>
      </c>
      <c r="N503" s="72" t="s">
        <v>84</v>
      </c>
      <c r="O503" s="73" t="s">
        <v>153</v>
      </c>
      <c r="P503" s="74">
        <f t="shared" ca="1" si="35"/>
        <v>14</v>
      </c>
      <c r="Q503" s="75">
        <f t="shared" ca="1" si="36"/>
        <v>3</v>
      </c>
      <c r="R503" s="74">
        <f t="shared" ca="1" si="37"/>
        <v>35</v>
      </c>
      <c r="S503" s="83">
        <v>29453</v>
      </c>
      <c r="T503" s="84" t="s">
        <v>146</v>
      </c>
      <c r="U503" s="76" t="s">
        <v>2664</v>
      </c>
      <c r="V503" s="84" t="s">
        <v>1752</v>
      </c>
      <c r="W503" s="85" t="s">
        <v>209</v>
      </c>
      <c r="X503" s="84" t="s">
        <v>1264</v>
      </c>
      <c r="Y503" s="77" t="s">
        <v>391</v>
      </c>
      <c r="Z503" s="77" t="s">
        <v>146</v>
      </c>
      <c r="AA503" s="84"/>
      <c r="AB503" s="77" t="s">
        <v>91</v>
      </c>
      <c r="AC503" s="86" t="s">
        <v>2665</v>
      </c>
      <c r="AD503" s="77" t="s">
        <v>121</v>
      </c>
      <c r="AE503" s="84" t="s">
        <v>2666</v>
      </c>
      <c r="AF503" s="77" t="s">
        <v>149</v>
      </c>
      <c r="AG503" s="84" t="s">
        <v>96</v>
      </c>
      <c r="AH503" s="79" t="str">
        <f t="shared" si="38"/>
        <v>Jl. Gatot Subroto-1/3-Petahunan-Gading Rejo-Pasuruan</v>
      </c>
      <c r="AI503" s="65"/>
    </row>
    <row r="504" spans="1:35" s="13" customFormat="1" ht="15" customHeight="1" x14ac:dyDescent="0.2">
      <c r="A504" s="66">
        <f t="shared" si="39"/>
        <v>498</v>
      </c>
      <c r="B504" s="67" t="s">
        <v>2667</v>
      </c>
      <c r="C504" s="68" t="s">
        <v>2668</v>
      </c>
      <c r="D504" s="51">
        <v>4</v>
      </c>
      <c r="E504" s="51">
        <v>2</v>
      </c>
      <c r="F504" s="51">
        <v>1</v>
      </c>
      <c r="G504" s="51">
        <v>1</v>
      </c>
      <c r="H504" s="51">
        <v>1</v>
      </c>
      <c r="I504" s="52" t="s">
        <v>126</v>
      </c>
      <c r="J504" s="69">
        <v>37137</v>
      </c>
      <c r="K504" s="70" t="s">
        <v>82</v>
      </c>
      <c r="L504" s="81" t="s">
        <v>9288</v>
      </c>
      <c r="M504" s="71">
        <v>12</v>
      </c>
      <c r="N504" s="72" t="s">
        <v>116</v>
      </c>
      <c r="O504" s="73" t="s">
        <v>140</v>
      </c>
      <c r="P504" s="74">
        <f t="shared" ca="1" si="35"/>
        <v>14</v>
      </c>
      <c r="Q504" s="75">
        <f t="shared" ca="1" si="36"/>
        <v>3</v>
      </c>
      <c r="R504" s="74">
        <f t="shared" ca="1" si="37"/>
        <v>41</v>
      </c>
      <c r="S504" s="83">
        <v>27497</v>
      </c>
      <c r="T504" s="84" t="s">
        <v>215</v>
      </c>
      <c r="U504" s="76" t="s">
        <v>2669</v>
      </c>
      <c r="V504" s="84" t="s">
        <v>2670</v>
      </c>
      <c r="W504" s="85" t="s">
        <v>2671</v>
      </c>
      <c r="X504" s="84" t="s">
        <v>2672</v>
      </c>
      <c r="Y504" s="84" t="s">
        <v>2411</v>
      </c>
      <c r="Z504" s="84" t="s">
        <v>90</v>
      </c>
      <c r="AA504" s="84"/>
      <c r="AB504" s="77" t="s">
        <v>91</v>
      </c>
      <c r="AC504" s="86" t="s">
        <v>2673</v>
      </c>
      <c r="AD504" s="77" t="s">
        <v>93</v>
      </c>
      <c r="AE504" s="84" t="s">
        <v>2674</v>
      </c>
      <c r="AF504" s="77" t="s">
        <v>1236</v>
      </c>
      <c r="AG504" s="84" t="s">
        <v>96</v>
      </c>
      <c r="AH504" s="79" t="str">
        <f t="shared" si="38"/>
        <v>Perum Mutiara Citra Asri I 05/02-1/14-Sumorame-Candi-Sidoarjo</v>
      </c>
      <c r="AI504" s="65"/>
    </row>
    <row r="505" spans="1:35" s="13" customFormat="1" ht="15" customHeight="1" x14ac:dyDescent="0.2">
      <c r="A505" s="66">
        <f t="shared" si="39"/>
        <v>499</v>
      </c>
      <c r="B505" s="67" t="s">
        <v>2675</v>
      </c>
      <c r="C505" s="68" t="s">
        <v>2676</v>
      </c>
      <c r="D505" s="51">
        <v>5</v>
      </c>
      <c r="E505" s="51">
        <v>3</v>
      </c>
      <c r="F505" s="51">
        <v>1</v>
      </c>
      <c r="G505" s="51">
        <v>1</v>
      </c>
      <c r="H505" s="51">
        <v>1</v>
      </c>
      <c r="I505" s="52" t="s">
        <v>252</v>
      </c>
      <c r="J505" s="69">
        <v>37207</v>
      </c>
      <c r="K505" s="70" t="s">
        <v>82</v>
      </c>
      <c r="L505" s="81" t="s">
        <v>9289</v>
      </c>
      <c r="M505" s="71">
        <v>14</v>
      </c>
      <c r="N505" s="72" t="s">
        <v>116</v>
      </c>
      <c r="O505" s="73" t="s">
        <v>101</v>
      </c>
      <c r="P505" s="74">
        <f t="shared" ca="1" si="35"/>
        <v>14</v>
      </c>
      <c r="Q505" s="75">
        <f t="shared" ca="1" si="36"/>
        <v>1</v>
      </c>
      <c r="R505" s="74">
        <f t="shared" ca="1" si="37"/>
        <v>46</v>
      </c>
      <c r="S505" s="83">
        <v>25703</v>
      </c>
      <c r="T505" s="84" t="s">
        <v>86</v>
      </c>
      <c r="U505" s="76"/>
      <c r="V505" s="88" t="s">
        <v>2677</v>
      </c>
      <c r="W505" s="86"/>
      <c r="X505" s="84" t="s">
        <v>1344</v>
      </c>
      <c r="Y505" s="84" t="s">
        <v>1345</v>
      </c>
      <c r="Z505" s="84" t="s">
        <v>90</v>
      </c>
      <c r="AA505" s="88"/>
      <c r="AB505" s="70" t="s">
        <v>145</v>
      </c>
      <c r="AC505" s="86" t="s">
        <v>2678</v>
      </c>
      <c r="AD505" s="77" t="s">
        <v>93</v>
      </c>
      <c r="AE505" s="84" t="s">
        <v>2679</v>
      </c>
      <c r="AF505" s="84" t="s">
        <v>2680</v>
      </c>
      <c r="AG505" s="84" t="s">
        <v>96</v>
      </c>
      <c r="AH505" s="79" t="str">
        <f t="shared" si="38"/>
        <v>Jl. Joyo Leksono 43--Lajuk-Porong-Sidoarjo</v>
      </c>
      <c r="AI505" s="65"/>
    </row>
    <row r="506" spans="1:35" s="13" customFormat="1" ht="15" customHeight="1" x14ac:dyDescent="0.2">
      <c r="A506" s="66">
        <f t="shared" si="39"/>
        <v>500</v>
      </c>
      <c r="B506" s="67" t="s">
        <v>2681</v>
      </c>
      <c r="C506" s="68" t="s">
        <v>2682</v>
      </c>
      <c r="D506" s="51">
        <v>6</v>
      </c>
      <c r="E506" s="51">
        <v>4</v>
      </c>
      <c r="F506" s="51">
        <v>1</v>
      </c>
      <c r="G506" s="51">
        <v>2</v>
      </c>
      <c r="H506" s="51">
        <v>1</v>
      </c>
      <c r="I506" s="52" t="s">
        <v>213</v>
      </c>
      <c r="J506" s="69">
        <v>37298</v>
      </c>
      <c r="K506" s="70" t="s">
        <v>82</v>
      </c>
      <c r="L506" s="81" t="s">
        <v>9285</v>
      </c>
      <c r="M506" s="71">
        <v>7</v>
      </c>
      <c r="N506" s="72" t="s">
        <v>116</v>
      </c>
      <c r="O506" s="73" t="s">
        <v>140</v>
      </c>
      <c r="P506" s="74">
        <f t="shared" ca="1" si="35"/>
        <v>13</v>
      </c>
      <c r="Q506" s="75">
        <f t="shared" ca="1" si="36"/>
        <v>10</v>
      </c>
      <c r="R506" s="74">
        <f t="shared" ca="1" si="37"/>
        <v>39</v>
      </c>
      <c r="S506" s="83">
        <v>28222</v>
      </c>
      <c r="T506" s="84" t="s">
        <v>473</v>
      </c>
      <c r="U506" s="76" t="s">
        <v>2683</v>
      </c>
      <c r="V506" s="84" t="s">
        <v>2684</v>
      </c>
      <c r="W506" s="85" t="s">
        <v>156</v>
      </c>
      <c r="X506" s="84" t="s">
        <v>2685</v>
      </c>
      <c r="Y506" s="84" t="s">
        <v>1672</v>
      </c>
      <c r="Z506" s="84" t="s">
        <v>473</v>
      </c>
      <c r="AA506" s="84"/>
      <c r="AB506" s="77" t="s">
        <v>91</v>
      </c>
      <c r="AC506" s="86" t="s">
        <v>2686</v>
      </c>
      <c r="AD506" s="77" t="s">
        <v>295</v>
      </c>
      <c r="AE506" s="77" t="s">
        <v>1235</v>
      </c>
      <c r="AF506" s="84" t="s">
        <v>296</v>
      </c>
      <c r="AG506" s="84" t="s">
        <v>96</v>
      </c>
      <c r="AH506" s="79" t="str">
        <f t="shared" si="38"/>
        <v>Jl. Letjen.Sutoyo II / 07-4/3-Tisnonegaran-Mayangan-Probolinggo</v>
      </c>
      <c r="AI506" s="65"/>
    </row>
    <row r="507" spans="1:35" s="13" customFormat="1" ht="15" customHeight="1" x14ac:dyDescent="0.2">
      <c r="A507" s="66">
        <f t="shared" si="39"/>
        <v>501</v>
      </c>
      <c r="B507" s="67" t="s">
        <v>2687</v>
      </c>
      <c r="C507" s="68" t="s">
        <v>2688</v>
      </c>
      <c r="D507" s="51">
        <v>6</v>
      </c>
      <c r="E507" s="51">
        <v>3</v>
      </c>
      <c r="F507" s="51">
        <v>4</v>
      </c>
      <c r="G507" s="51">
        <v>1</v>
      </c>
      <c r="H507" s="51">
        <v>2</v>
      </c>
      <c r="I507" s="52" t="s">
        <v>152</v>
      </c>
      <c r="J507" s="69">
        <v>37301</v>
      </c>
      <c r="K507" s="70" t="s">
        <v>82</v>
      </c>
      <c r="L507" s="71" t="s">
        <v>299</v>
      </c>
      <c r="M507" s="71">
        <v>3</v>
      </c>
      <c r="N507" s="72" t="s">
        <v>84</v>
      </c>
      <c r="O507" s="73" t="s">
        <v>101</v>
      </c>
      <c r="P507" s="74">
        <f t="shared" ca="1" si="35"/>
        <v>13</v>
      </c>
      <c r="Q507" s="75">
        <f t="shared" ca="1" si="36"/>
        <v>10</v>
      </c>
      <c r="R507" s="74">
        <f t="shared" ca="1" si="37"/>
        <v>34</v>
      </c>
      <c r="S507" s="83">
        <v>29924</v>
      </c>
      <c r="T507" s="84" t="s">
        <v>146</v>
      </c>
      <c r="U507" s="76" t="s">
        <v>2689</v>
      </c>
      <c r="V507" s="84" t="s">
        <v>2690</v>
      </c>
      <c r="W507" s="85" t="s">
        <v>1617</v>
      </c>
      <c r="X507" s="84" t="s">
        <v>353</v>
      </c>
      <c r="Y507" s="84" t="s">
        <v>353</v>
      </c>
      <c r="Z507" s="77" t="s">
        <v>146</v>
      </c>
      <c r="AA507" s="84"/>
      <c r="AB507" s="77" t="s">
        <v>91</v>
      </c>
      <c r="AC507" s="86"/>
      <c r="AD507" s="77" t="s">
        <v>121</v>
      </c>
      <c r="AE507" s="77" t="s">
        <v>585</v>
      </c>
      <c r="AF507" s="84" t="s">
        <v>393</v>
      </c>
      <c r="AG507" s="84" t="s">
        <v>96</v>
      </c>
      <c r="AH507" s="79" t="str">
        <f t="shared" si="38"/>
        <v>Jl. Erlangga XIA / 68-1/8-Purworejo-Purworejo-Pasuruan</v>
      </c>
      <c r="AI507" s="65"/>
    </row>
    <row r="508" spans="1:35" s="13" customFormat="1" ht="15" customHeight="1" x14ac:dyDescent="0.2">
      <c r="A508" s="66">
        <f t="shared" si="39"/>
        <v>502</v>
      </c>
      <c r="B508" s="67" t="s">
        <v>2691</v>
      </c>
      <c r="C508" s="68" t="s">
        <v>2692</v>
      </c>
      <c r="D508" s="51">
        <v>6</v>
      </c>
      <c r="E508" s="51">
        <v>3</v>
      </c>
      <c r="F508" s="51">
        <v>3</v>
      </c>
      <c r="G508" s="51">
        <v>2</v>
      </c>
      <c r="H508" s="51">
        <v>3</v>
      </c>
      <c r="I508" s="52" t="s">
        <v>152</v>
      </c>
      <c r="J508" s="69">
        <v>37301</v>
      </c>
      <c r="K508" s="70" t="s">
        <v>82</v>
      </c>
      <c r="L508" s="71" t="s">
        <v>9291</v>
      </c>
      <c r="M508" s="71">
        <v>2</v>
      </c>
      <c r="N508" s="72" t="s">
        <v>116</v>
      </c>
      <c r="O508" s="73" t="s">
        <v>85</v>
      </c>
      <c r="P508" s="74">
        <f t="shared" ca="1" si="35"/>
        <v>13</v>
      </c>
      <c r="Q508" s="75">
        <f t="shared" ca="1" si="36"/>
        <v>10</v>
      </c>
      <c r="R508" s="74">
        <f t="shared" ca="1" si="37"/>
        <v>36</v>
      </c>
      <c r="S508" s="83">
        <v>29056</v>
      </c>
      <c r="T508" s="84" t="s">
        <v>146</v>
      </c>
      <c r="U508" s="76" t="s">
        <v>2693</v>
      </c>
      <c r="V508" s="84" t="s">
        <v>551</v>
      </c>
      <c r="W508" s="85" t="s">
        <v>156</v>
      </c>
      <c r="X508" s="84" t="s">
        <v>510</v>
      </c>
      <c r="Y508" s="84" t="s">
        <v>353</v>
      </c>
      <c r="Z508" s="77" t="s">
        <v>146</v>
      </c>
      <c r="AA508" s="84"/>
      <c r="AB508" s="77" t="s">
        <v>91</v>
      </c>
      <c r="AC508" s="86"/>
      <c r="AD508" s="77" t="s">
        <v>121</v>
      </c>
      <c r="AE508" s="84" t="s">
        <v>324</v>
      </c>
      <c r="AF508" s="84" t="s">
        <v>552</v>
      </c>
      <c r="AG508" s="84" t="s">
        <v>96</v>
      </c>
      <c r="AH508" s="79" t="str">
        <f t="shared" si="38"/>
        <v>Jl. KHA.Dahlan-4/3-Pohjentrek-Purworejo-Pasuruan</v>
      </c>
      <c r="AI508" s="65"/>
    </row>
    <row r="509" spans="1:35" s="13" customFormat="1" ht="15" customHeight="1" x14ac:dyDescent="0.2">
      <c r="A509" s="66">
        <f t="shared" si="39"/>
        <v>503</v>
      </c>
      <c r="B509" s="67" t="s">
        <v>2694</v>
      </c>
      <c r="C509" s="68" t="s">
        <v>2695</v>
      </c>
      <c r="D509" s="51">
        <v>6</v>
      </c>
      <c r="E509" s="51">
        <v>3</v>
      </c>
      <c r="F509" s="51">
        <v>3</v>
      </c>
      <c r="G509" s="51">
        <v>1</v>
      </c>
      <c r="H509" s="51">
        <v>1</v>
      </c>
      <c r="I509" s="52" t="s">
        <v>152</v>
      </c>
      <c r="J509" s="69">
        <v>37301</v>
      </c>
      <c r="K509" s="70" t="s">
        <v>82</v>
      </c>
      <c r="L509" s="71" t="s">
        <v>9291</v>
      </c>
      <c r="M509" s="71">
        <v>2</v>
      </c>
      <c r="N509" s="72" t="s">
        <v>116</v>
      </c>
      <c r="O509" s="73" t="s">
        <v>140</v>
      </c>
      <c r="P509" s="74">
        <f t="shared" ca="1" si="35"/>
        <v>13</v>
      </c>
      <c r="Q509" s="75">
        <f t="shared" ca="1" si="36"/>
        <v>10</v>
      </c>
      <c r="R509" s="74">
        <f t="shared" ca="1" si="37"/>
        <v>34</v>
      </c>
      <c r="S509" s="83">
        <v>30025</v>
      </c>
      <c r="T509" s="84" t="s">
        <v>146</v>
      </c>
      <c r="U509" s="76" t="s">
        <v>2696</v>
      </c>
      <c r="V509" s="84" t="s">
        <v>2356</v>
      </c>
      <c r="W509" s="85" t="s">
        <v>192</v>
      </c>
      <c r="X509" s="84" t="s">
        <v>379</v>
      </c>
      <c r="Y509" s="84" t="s">
        <v>91</v>
      </c>
      <c r="Z509" s="77" t="s">
        <v>146</v>
      </c>
      <c r="AA509" s="84" t="s">
        <v>2356</v>
      </c>
      <c r="AB509" s="77" t="s">
        <v>91</v>
      </c>
      <c r="AC509" s="86" t="s">
        <v>2697</v>
      </c>
      <c r="AD509" s="77" t="s">
        <v>121</v>
      </c>
      <c r="AE509" s="84" t="s">
        <v>547</v>
      </c>
      <c r="AF509" s="84" t="s">
        <v>1069</v>
      </c>
      <c r="AG509" s="84" t="s">
        <v>96</v>
      </c>
      <c r="AH509" s="79" t="str">
        <f t="shared" si="38"/>
        <v>Jl. Mendalan-3/1-Kolursari-Bangil-Pasuruan</v>
      </c>
      <c r="AI509" s="65"/>
    </row>
    <row r="510" spans="1:35" s="13" customFormat="1" ht="15" customHeight="1" x14ac:dyDescent="0.2">
      <c r="A510" s="66">
        <f t="shared" si="39"/>
        <v>504</v>
      </c>
      <c r="B510" s="67" t="s">
        <v>2698</v>
      </c>
      <c r="C510" s="68" t="s">
        <v>2699</v>
      </c>
      <c r="D510" s="51">
        <v>6</v>
      </c>
      <c r="E510" s="51">
        <v>6</v>
      </c>
      <c r="F510" s="51">
        <v>1</v>
      </c>
      <c r="G510" s="51">
        <v>2</v>
      </c>
      <c r="H510" s="51">
        <v>3</v>
      </c>
      <c r="I510" s="52" t="s">
        <v>99</v>
      </c>
      <c r="J510" s="69">
        <v>37301</v>
      </c>
      <c r="K510" s="70" t="s">
        <v>82</v>
      </c>
      <c r="L510" s="71" t="s">
        <v>9291</v>
      </c>
      <c r="M510" s="71">
        <v>2</v>
      </c>
      <c r="N510" s="72" t="s">
        <v>84</v>
      </c>
      <c r="O510" s="73" t="s">
        <v>153</v>
      </c>
      <c r="P510" s="74">
        <f t="shared" ca="1" si="35"/>
        <v>13</v>
      </c>
      <c r="Q510" s="75">
        <f t="shared" ca="1" si="36"/>
        <v>10</v>
      </c>
      <c r="R510" s="74">
        <f t="shared" ca="1" si="37"/>
        <v>35</v>
      </c>
      <c r="S510" s="83">
        <v>29668</v>
      </c>
      <c r="T510" s="84" t="s">
        <v>163</v>
      </c>
      <c r="U510" s="76" t="s">
        <v>2700</v>
      </c>
      <c r="V510" s="84" t="s">
        <v>2701</v>
      </c>
      <c r="W510" s="85" t="s">
        <v>2702</v>
      </c>
      <c r="X510" s="84" t="s">
        <v>2703</v>
      </c>
      <c r="Y510" s="84" t="s">
        <v>2704</v>
      </c>
      <c r="Z510" s="84" t="s">
        <v>163</v>
      </c>
      <c r="AA510" s="84"/>
      <c r="AB510" s="77" t="s">
        <v>91</v>
      </c>
      <c r="AC510" s="86" t="s">
        <v>2705</v>
      </c>
      <c r="AD510" s="77" t="s">
        <v>121</v>
      </c>
      <c r="AE510" s="84" t="s">
        <v>2706</v>
      </c>
      <c r="AF510" s="84" t="s">
        <v>979</v>
      </c>
      <c r="AG510" s="84" t="s">
        <v>96</v>
      </c>
      <c r="AH510" s="79" t="str">
        <f t="shared" si="38"/>
        <v>Jl. Sidomulyo I-24/6-Wandanpuro-Bululawang-Malang</v>
      </c>
      <c r="AI510" s="65"/>
    </row>
    <row r="511" spans="1:35" s="13" customFormat="1" ht="15" customHeight="1" x14ac:dyDescent="0.2">
      <c r="A511" s="66">
        <f t="shared" si="39"/>
        <v>505</v>
      </c>
      <c r="B511" s="67" t="s">
        <v>2707</v>
      </c>
      <c r="C511" s="68" t="s">
        <v>2708</v>
      </c>
      <c r="D511" s="51">
        <v>6</v>
      </c>
      <c r="E511" s="51">
        <v>6</v>
      </c>
      <c r="F511" s="51">
        <v>1</v>
      </c>
      <c r="G511" s="51">
        <v>2</v>
      </c>
      <c r="H511" s="51">
        <v>3</v>
      </c>
      <c r="I511" s="52" t="s">
        <v>99</v>
      </c>
      <c r="J511" s="69">
        <v>37301</v>
      </c>
      <c r="K511" s="70" t="s">
        <v>82</v>
      </c>
      <c r="L511" s="71" t="s">
        <v>299</v>
      </c>
      <c r="M511" s="71">
        <v>3</v>
      </c>
      <c r="N511" s="72" t="s">
        <v>84</v>
      </c>
      <c r="O511" s="73" t="s">
        <v>153</v>
      </c>
      <c r="P511" s="74">
        <f t="shared" ca="1" si="35"/>
        <v>13</v>
      </c>
      <c r="Q511" s="75">
        <f t="shared" ca="1" si="36"/>
        <v>10</v>
      </c>
      <c r="R511" s="74">
        <f t="shared" ca="1" si="37"/>
        <v>33</v>
      </c>
      <c r="S511" s="83">
        <v>30290</v>
      </c>
      <c r="T511" s="84" t="s">
        <v>146</v>
      </c>
      <c r="U511" s="76" t="s">
        <v>2709</v>
      </c>
      <c r="V511" s="84" t="s">
        <v>2710</v>
      </c>
      <c r="W511" s="85" t="s">
        <v>2711</v>
      </c>
      <c r="X511" s="84" t="s">
        <v>984</v>
      </c>
      <c r="Y511" s="84" t="s">
        <v>923</v>
      </c>
      <c r="Z511" s="77" t="s">
        <v>146</v>
      </c>
      <c r="AA511" s="84"/>
      <c r="AB511" s="77" t="s">
        <v>91</v>
      </c>
      <c r="AC511" s="86" t="s">
        <v>2712</v>
      </c>
      <c r="AD511" s="77" t="s">
        <v>121</v>
      </c>
      <c r="AE511" s="84" t="s">
        <v>324</v>
      </c>
      <c r="AF511" s="77" t="s">
        <v>149</v>
      </c>
      <c r="AG511" s="84" t="s">
        <v>96</v>
      </c>
      <c r="AH511" s="79" t="str">
        <f t="shared" si="38"/>
        <v>Jl. Wismokerto P / 1-1/9-Bendungan-Kraton-Pasuruan</v>
      </c>
      <c r="AI511" s="65"/>
    </row>
    <row r="512" spans="1:35" s="13" customFormat="1" ht="15" customHeight="1" x14ac:dyDescent="0.2">
      <c r="A512" s="66">
        <f t="shared" si="39"/>
        <v>506</v>
      </c>
      <c r="B512" s="67" t="s">
        <v>2713</v>
      </c>
      <c r="C512" s="68" t="s">
        <v>2714</v>
      </c>
      <c r="D512" s="51">
        <v>6</v>
      </c>
      <c r="E512" s="51">
        <v>6</v>
      </c>
      <c r="F512" s="51">
        <v>1</v>
      </c>
      <c r="G512" s="51">
        <v>2</v>
      </c>
      <c r="H512" s="51">
        <v>5</v>
      </c>
      <c r="I512" s="52" t="s">
        <v>99</v>
      </c>
      <c r="J512" s="69">
        <v>37301</v>
      </c>
      <c r="K512" s="70" t="s">
        <v>82</v>
      </c>
      <c r="L512" s="71" t="s">
        <v>299</v>
      </c>
      <c r="M512" s="71">
        <v>3</v>
      </c>
      <c r="N512" s="72" t="s">
        <v>84</v>
      </c>
      <c r="O512" s="73" t="s">
        <v>101</v>
      </c>
      <c r="P512" s="74">
        <f t="shared" ca="1" si="35"/>
        <v>13</v>
      </c>
      <c r="Q512" s="75">
        <f t="shared" ca="1" si="36"/>
        <v>10</v>
      </c>
      <c r="R512" s="74">
        <f t="shared" ca="1" si="37"/>
        <v>34</v>
      </c>
      <c r="S512" s="83">
        <v>29893</v>
      </c>
      <c r="T512" s="84" t="s">
        <v>146</v>
      </c>
      <c r="U512" s="76" t="s">
        <v>2715</v>
      </c>
      <c r="V512" s="84" t="s">
        <v>2716</v>
      </c>
      <c r="W512" s="85" t="s">
        <v>227</v>
      </c>
      <c r="X512" s="84" t="s">
        <v>2717</v>
      </c>
      <c r="Y512" s="84" t="s">
        <v>498</v>
      </c>
      <c r="Z512" s="77" t="s">
        <v>146</v>
      </c>
      <c r="AA512" s="84"/>
      <c r="AB512" s="77" t="s">
        <v>91</v>
      </c>
      <c r="AC512" s="86"/>
      <c r="AD512" s="77" t="s">
        <v>121</v>
      </c>
      <c r="AE512" s="84" t="s">
        <v>2718</v>
      </c>
      <c r="AF512" s="84" t="s">
        <v>393</v>
      </c>
      <c r="AG512" s="84" t="s">
        <v>96</v>
      </c>
      <c r="AH512" s="79" t="str">
        <f t="shared" si="38"/>
        <v>Jl. Raya Beji-1/2-Luwung-Beji-Pasuruan</v>
      </c>
      <c r="AI512" s="65"/>
    </row>
    <row r="513" spans="1:35" s="13" customFormat="1" ht="15" customHeight="1" x14ac:dyDescent="0.2">
      <c r="A513" s="66">
        <f t="shared" si="39"/>
        <v>507</v>
      </c>
      <c r="B513" s="67" t="s">
        <v>2719</v>
      </c>
      <c r="C513" s="68" t="s">
        <v>2720</v>
      </c>
      <c r="D513" s="51">
        <v>4</v>
      </c>
      <c r="E513" s="51">
        <v>2</v>
      </c>
      <c r="F513" s="51">
        <v>1</v>
      </c>
      <c r="G513" s="51">
        <v>1</v>
      </c>
      <c r="H513" s="51">
        <v>2</v>
      </c>
      <c r="I513" s="52" t="s">
        <v>126</v>
      </c>
      <c r="J513" s="69">
        <v>37301</v>
      </c>
      <c r="K513" s="70" t="s">
        <v>82</v>
      </c>
      <c r="L513" s="81" t="s">
        <v>139</v>
      </c>
      <c r="M513" s="71">
        <v>4</v>
      </c>
      <c r="N513" s="72" t="s">
        <v>116</v>
      </c>
      <c r="O513" s="73" t="s">
        <v>140</v>
      </c>
      <c r="P513" s="74">
        <f t="shared" ca="1" si="35"/>
        <v>13</v>
      </c>
      <c r="Q513" s="75">
        <f t="shared" ca="1" si="36"/>
        <v>10</v>
      </c>
      <c r="R513" s="74">
        <f t="shared" ca="1" si="37"/>
        <v>36</v>
      </c>
      <c r="S513" s="83">
        <v>29121</v>
      </c>
      <c r="T513" s="84" t="s">
        <v>146</v>
      </c>
      <c r="U513" s="76" t="s">
        <v>2721</v>
      </c>
      <c r="V513" s="84" t="s">
        <v>2722</v>
      </c>
      <c r="W513" s="85" t="s">
        <v>351</v>
      </c>
      <c r="X513" s="84" t="s">
        <v>210</v>
      </c>
      <c r="Y513" s="84" t="s">
        <v>91</v>
      </c>
      <c r="Z513" s="77" t="s">
        <v>146</v>
      </c>
      <c r="AA513" s="84" t="s">
        <v>2722</v>
      </c>
      <c r="AB513" s="77" t="s">
        <v>91</v>
      </c>
      <c r="AC513" s="86"/>
      <c r="AD513" s="77" t="s">
        <v>121</v>
      </c>
      <c r="AE513" s="84" t="s">
        <v>373</v>
      </c>
      <c r="AF513" s="77" t="s">
        <v>374</v>
      </c>
      <c r="AG513" s="84" t="s">
        <v>96</v>
      </c>
      <c r="AH513" s="79" t="str">
        <f t="shared" si="38"/>
        <v>Jl. Bader 484-3/4-Kalirejo-Bangil-Pasuruan</v>
      </c>
      <c r="AI513" s="65"/>
    </row>
    <row r="514" spans="1:35" s="13" customFormat="1" ht="15" customHeight="1" x14ac:dyDescent="0.2">
      <c r="A514" s="66">
        <f t="shared" si="39"/>
        <v>508</v>
      </c>
      <c r="B514" s="67" t="s">
        <v>2723</v>
      </c>
      <c r="C514" s="68" t="s">
        <v>2724</v>
      </c>
      <c r="D514" s="51">
        <v>6</v>
      </c>
      <c r="E514" s="51">
        <v>2</v>
      </c>
      <c r="F514" s="51">
        <v>2</v>
      </c>
      <c r="G514" s="51">
        <v>4</v>
      </c>
      <c r="H514" s="51">
        <v>2</v>
      </c>
      <c r="I514" s="52" t="s">
        <v>181</v>
      </c>
      <c r="J514" s="69">
        <v>37301</v>
      </c>
      <c r="K514" s="70" t="s">
        <v>82</v>
      </c>
      <c r="L514" s="71" t="s">
        <v>9291</v>
      </c>
      <c r="M514" s="71">
        <v>2</v>
      </c>
      <c r="N514" s="72" t="s">
        <v>84</v>
      </c>
      <c r="O514" s="73" t="s">
        <v>140</v>
      </c>
      <c r="P514" s="74">
        <f t="shared" ca="1" si="35"/>
        <v>13</v>
      </c>
      <c r="Q514" s="75">
        <f t="shared" ca="1" si="36"/>
        <v>10</v>
      </c>
      <c r="R514" s="74">
        <f t="shared" ca="1" si="37"/>
        <v>35</v>
      </c>
      <c r="S514" s="83">
        <v>29504</v>
      </c>
      <c r="T514" s="84" t="s">
        <v>146</v>
      </c>
      <c r="U514" s="76" t="s">
        <v>2725</v>
      </c>
      <c r="V514" s="84" t="s">
        <v>2726</v>
      </c>
      <c r="W514" s="85" t="s">
        <v>2727</v>
      </c>
      <c r="X514" s="77" t="s">
        <v>358</v>
      </c>
      <c r="Y514" s="84" t="s">
        <v>358</v>
      </c>
      <c r="Z514" s="77" t="s">
        <v>146</v>
      </c>
      <c r="AA514" s="84"/>
      <c r="AB514" s="77" t="s">
        <v>146</v>
      </c>
      <c r="AC514" s="86" t="s">
        <v>2728</v>
      </c>
      <c r="AD514" s="77" t="s">
        <v>121</v>
      </c>
      <c r="AE514" s="84" t="s">
        <v>399</v>
      </c>
      <c r="AF514" s="84" t="s">
        <v>418</v>
      </c>
      <c r="AG514" s="84" t="s">
        <v>96</v>
      </c>
      <c r="AH514" s="79" t="str">
        <f t="shared" si="38"/>
        <v>Perum Bugul,Jl. Nanas III / 3-11/4-Bugul Kidul-Bugul Kidul-Pasuruan</v>
      </c>
      <c r="AI514" s="65"/>
    </row>
    <row r="515" spans="1:35" s="13" customFormat="1" ht="15" customHeight="1" x14ac:dyDescent="0.2">
      <c r="A515" s="66">
        <f t="shared" si="39"/>
        <v>509</v>
      </c>
      <c r="B515" s="67" t="s">
        <v>2729</v>
      </c>
      <c r="C515" s="68" t="s">
        <v>2730</v>
      </c>
      <c r="D515" s="51">
        <v>6</v>
      </c>
      <c r="E515" s="51">
        <v>3</v>
      </c>
      <c r="F515" s="51">
        <v>4</v>
      </c>
      <c r="G515" s="51">
        <v>1</v>
      </c>
      <c r="H515" s="51">
        <v>2</v>
      </c>
      <c r="I515" s="52" t="s">
        <v>152</v>
      </c>
      <c r="J515" s="69">
        <v>37307</v>
      </c>
      <c r="K515" s="70" t="s">
        <v>82</v>
      </c>
      <c r="L515" s="71" t="s">
        <v>9291</v>
      </c>
      <c r="M515" s="71">
        <v>2</v>
      </c>
      <c r="N515" s="72" t="s">
        <v>84</v>
      </c>
      <c r="O515" s="73" t="s">
        <v>101</v>
      </c>
      <c r="P515" s="74">
        <f t="shared" ca="1" si="35"/>
        <v>13</v>
      </c>
      <c r="Q515" s="75">
        <f t="shared" ca="1" si="36"/>
        <v>10</v>
      </c>
      <c r="R515" s="74">
        <f t="shared" ca="1" si="37"/>
        <v>34</v>
      </c>
      <c r="S515" s="83">
        <v>29984</v>
      </c>
      <c r="T515" s="84" t="s">
        <v>146</v>
      </c>
      <c r="U515" s="76" t="s">
        <v>2731</v>
      </c>
      <c r="V515" s="84" t="s">
        <v>2732</v>
      </c>
      <c r="W515" s="85" t="s">
        <v>227</v>
      </c>
      <c r="X515" s="84" t="s">
        <v>2733</v>
      </c>
      <c r="Y515" s="84" t="s">
        <v>91</v>
      </c>
      <c r="Z515" s="77" t="s">
        <v>146</v>
      </c>
      <c r="AA515" s="84"/>
      <c r="AB515" s="77" t="s">
        <v>91</v>
      </c>
      <c r="AC515" s="86" t="s">
        <v>2734</v>
      </c>
      <c r="AD515" s="77" t="s">
        <v>121</v>
      </c>
      <c r="AE515" s="84" t="s">
        <v>365</v>
      </c>
      <c r="AF515" s="77" t="s">
        <v>149</v>
      </c>
      <c r="AG515" s="84" t="s">
        <v>96</v>
      </c>
      <c r="AH515" s="79" t="str">
        <f t="shared" si="38"/>
        <v>Jl. Kolursari 7-1/2-Kolursari -Bangil-Pasuruan</v>
      </c>
      <c r="AI515" s="65"/>
    </row>
    <row r="516" spans="1:35" s="13" customFormat="1" ht="15" customHeight="1" x14ac:dyDescent="0.2">
      <c r="A516" s="66">
        <f t="shared" si="39"/>
        <v>510</v>
      </c>
      <c r="B516" s="67" t="s">
        <v>2735</v>
      </c>
      <c r="C516" s="68" t="s">
        <v>2736</v>
      </c>
      <c r="D516" s="51">
        <v>6</v>
      </c>
      <c r="E516" s="51">
        <v>3</v>
      </c>
      <c r="F516" s="51">
        <v>4</v>
      </c>
      <c r="G516" s="51">
        <v>7</v>
      </c>
      <c r="H516" s="51">
        <v>1</v>
      </c>
      <c r="I516" s="52" t="s">
        <v>152</v>
      </c>
      <c r="J516" s="69">
        <v>37307</v>
      </c>
      <c r="K516" s="70" t="s">
        <v>82</v>
      </c>
      <c r="L516" s="71" t="s">
        <v>299</v>
      </c>
      <c r="M516" s="71">
        <v>3</v>
      </c>
      <c r="N516" s="72" t="s">
        <v>84</v>
      </c>
      <c r="O516" s="73" t="s">
        <v>101</v>
      </c>
      <c r="P516" s="74">
        <f t="shared" ca="1" si="35"/>
        <v>13</v>
      </c>
      <c r="Q516" s="75">
        <f t="shared" ca="1" si="36"/>
        <v>10</v>
      </c>
      <c r="R516" s="74">
        <f t="shared" ca="1" si="37"/>
        <v>36</v>
      </c>
      <c r="S516" s="83">
        <v>29341</v>
      </c>
      <c r="T516" s="84" t="s">
        <v>1842</v>
      </c>
      <c r="U516" s="76" t="s">
        <v>2737</v>
      </c>
      <c r="V516" s="84" t="s">
        <v>2738</v>
      </c>
      <c r="W516" s="85" t="s">
        <v>434</v>
      </c>
      <c r="X516" s="77" t="s">
        <v>950</v>
      </c>
      <c r="Y516" s="84" t="s">
        <v>353</v>
      </c>
      <c r="Z516" s="84" t="s">
        <v>146</v>
      </c>
      <c r="AA516" s="84"/>
      <c r="AB516" s="77" t="s">
        <v>91</v>
      </c>
      <c r="AC516" s="86"/>
      <c r="AD516" s="77" t="s">
        <v>121</v>
      </c>
      <c r="AE516" s="84" t="s">
        <v>2739</v>
      </c>
      <c r="AF516" s="84" t="s">
        <v>393</v>
      </c>
      <c r="AG516" s="84" t="s">
        <v>96</v>
      </c>
      <c r="AH516" s="79" t="str">
        <f t="shared" si="38"/>
        <v>Jl. Panglima Sudirman-2/4-Kebonagung-Purworejo-Pasuruan</v>
      </c>
      <c r="AI516" s="65"/>
    </row>
    <row r="517" spans="1:35" s="13" customFormat="1" ht="15" customHeight="1" x14ac:dyDescent="0.2">
      <c r="A517" s="66">
        <f t="shared" si="39"/>
        <v>511</v>
      </c>
      <c r="B517" s="67" t="s">
        <v>2740</v>
      </c>
      <c r="C517" s="68" t="s">
        <v>2741</v>
      </c>
      <c r="D517" s="51">
        <v>6</v>
      </c>
      <c r="E517" s="51">
        <v>3</v>
      </c>
      <c r="F517" s="51">
        <v>4</v>
      </c>
      <c r="G517" s="51">
        <v>7</v>
      </c>
      <c r="H517" s="51">
        <v>2</v>
      </c>
      <c r="I517" s="52" t="s">
        <v>152</v>
      </c>
      <c r="J517" s="69">
        <v>37307</v>
      </c>
      <c r="K517" s="70" t="s">
        <v>82</v>
      </c>
      <c r="L517" s="71" t="s">
        <v>299</v>
      </c>
      <c r="M517" s="71">
        <v>3</v>
      </c>
      <c r="N517" s="72" t="s">
        <v>116</v>
      </c>
      <c r="O517" s="73" t="s">
        <v>101</v>
      </c>
      <c r="P517" s="74">
        <f t="shared" ca="1" si="35"/>
        <v>13</v>
      </c>
      <c r="Q517" s="75">
        <f t="shared" ca="1" si="36"/>
        <v>10</v>
      </c>
      <c r="R517" s="74">
        <f t="shared" ca="1" si="37"/>
        <v>33</v>
      </c>
      <c r="S517" s="83">
        <v>30112</v>
      </c>
      <c r="T517" s="84" t="s">
        <v>146</v>
      </c>
      <c r="U517" s="76" t="s">
        <v>2742</v>
      </c>
      <c r="V517" s="84" t="s">
        <v>2743</v>
      </c>
      <c r="W517" s="85" t="s">
        <v>530</v>
      </c>
      <c r="X517" s="84" t="s">
        <v>745</v>
      </c>
      <c r="Y517" s="84" t="s">
        <v>91</v>
      </c>
      <c r="Z517" s="77" t="s">
        <v>146</v>
      </c>
      <c r="AA517" s="84" t="s">
        <v>2743</v>
      </c>
      <c r="AB517" s="77" t="s">
        <v>91</v>
      </c>
      <c r="AC517" s="86"/>
      <c r="AD517" s="77" t="s">
        <v>121</v>
      </c>
      <c r="AE517" s="84" t="s">
        <v>547</v>
      </c>
      <c r="AF517" s="84" t="s">
        <v>1069</v>
      </c>
      <c r="AG517" s="84" t="s">
        <v>96</v>
      </c>
      <c r="AH517" s="79" t="str">
        <f t="shared" si="38"/>
        <v>Jl. Kepiting-3/3-Gempeng-Bangil-Pasuruan</v>
      </c>
      <c r="AI517" s="65"/>
    </row>
    <row r="518" spans="1:35" s="13" customFormat="1" ht="15" customHeight="1" x14ac:dyDescent="0.2">
      <c r="A518" s="66">
        <f t="shared" si="39"/>
        <v>512</v>
      </c>
      <c r="B518" s="67" t="s">
        <v>2744</v>
      </c>
      <c r="C518" s="68" t="s">
        <v>2745</v>
      </c>
      <c r="D518" s="51">
        <v>6</v>
      </c>
      <c r="E518" s="51">
        <v>2</v>
      </c>
      <c r="F518" s="51">
        <v>2</v>
      </c>
      <c r="G518" s="51">
        <v>4</v>
      </c>
      <c r="H518" s="51">
        <v>2</v>
      </c>
      <c r="I518" s="52" t="s">
        <v>181</v>
      </c>
      <c r="J518" s="69">
        <v>37307</v>
      </c>
      <c r="K518" s="70" t="s">
        <v>82</v>
      </c>
      <c r="L518" s="71" t="s">
        <v>9291</v>
      </c>
      <c r="M518" s="71">
        <v>2</v>
      </c>
      <c r="N518" s="72" t="s">
        <v>84</v>
      </c>
      <c r="O518" s="73" t="s">
        <v>206</v>
      </c>
      <c r="P518" s="74">
        <f t="shared" ca="1" si="35"/>
        <v>13</v>
      </c>
      <c r="Q518" s="75">
        <f t="shared" ca="1" si="36"/>
        <v>10</v>
      </c>
      <c r="R518" s="74">
        <f t="shared" ca="1" si="37"/>
        <v>34</v>
      </c>
      <c r="S518" s="83">
        <v>30069</v>
      </c>
      <c r="T518" s="84" t="s">
        <v>146</v>
      </c>
      <c r="U518" s="76" t="s">
        <v>2746</v>
      </c>
      <c r="V518" s="84" t="s">
        <v>2747</v>
      </c>
      <c r="W518" s="85" t="s">
        <v>351</v>
      </c>
      <c r="X518" s="84" t="s">
        <v>1286</v>
      </c>
      <c r="Y518" s="84" t="s">
        <v>353</v>
      </c>
      <c r="Z518" s="77" t="s">
        <v>146</v>
      </c>
      <c r="AA518" s="84" t="s">
        <v>2748</v>
      </c>
      <c r="AB518" s="77" t="s">
        <v>146</v>
      </c>
      <c r="AC518" s="86"/>
      <c r="AD518" s="77" t="s">
        <v>121</v>
      </c>
      <c r="AE518" s="84" t="s">
        <v>517</v>
      </c>
      <c r="AF518" s="84" t="s">
        <v>393</v>
      </c>
      <c r="AG518" s="84" t="s">
        <v>96</v>
      </c>
      <c r="AH518" s="79" t="str">
        <f t="shared" si="38"/>
        <v>Jl. Kyai Sarkawi 96-3/4-Tembokrejo-Purworejo-Pasuruan</v>
      </c>
      <c r="AI518" s="65"/>
    </row>
    <row r="519" spans="1:35" s="13" customFormat="1" ht="15" customHeight="1" x14ac:dyDescent="0.2">
      <c r="A519" s="66">
        <f t="shared" si="39"/>
        <v>513</v>
      </c>
      <c r="B519" s="67" t="s">
        <v>2749</v>
      </c>
      <c r="C519" s="68" t="s">
        <v>2750</v>
      </c>
      <c r="D519" s="51">
        <v>5</v>
      </c>
      <c r="E519" s="51">
        <v>3</v>
      </c>
      <c r="F519" s="51">
        <v>1</v>
      </c>
      <c r="G519" s="51">
        <v>1</v>
      </c>
      <c r="H519" s="51">
        <v>2</v>
      </c>
      <c r="I519" s="52" t="s">
        <v>252</v>
      </c>
      <c r="J519" s="69">
        <v>37307</v>
      </c>
      <c r="K519" s="70" t="s">
        <v>82</v>
      </c>
      <c r="L519" s="71" t="s">
        <v>299</v>
      </c>
      <c r="M519" s="71">
        <v>3</v>
      </c>
      <c r="N519" s="72" t="s">
        <v>84</v>
      </c>
      <c r="O519" s="73" t="s">
        <v>101</v>
      </c>
      <c r="P519" s="74">
        <f t="shared" ref="P519:P582" ca="1" si="40">DATEDIF(J519,$J$2,"Y")</f>
        <v>13</v>
      </c>
      <c r="Q519" s="75">
        <f t="shared" ref="Q519:Q582" ca="1" si="41">DATEDIF(J519,$J$2,"ym")</f>
        <v>10</v>
      </c>
      <c r="R519" s="74">
        <f t="shared" ref="R519:R582" ca="1" si="42">IF(MONTH(S519)-MONTH($J$2)&gt;6,YEAR($J$2)-YEAR(S519)-1,IF(MONTH(S519)-MONTH($J$2)&lt;-6,YEAR($J$2)-YEAR(S519)+1,YEAR($J$2)-YEAR(S519)))</f>
        <v>35</v>
      </c>
      <c r="S519" s="83">
        <v>29667</v>
      </c>
      <c r="T519" s="84" t="s">
        <v>1792</v>
      </c>
      <c r="U519" s="76" t="s">
        <v>2751</v>
      </c>
      <c r="V519" s="84" t="s">
        <v>2752</v>
      </c>
      <c r="W519" s="85" t="s">
        <v>192</v>
      </c>
      <c r="X519" s="84" t="s">
        <v>935</v>
      </c>
      <c r="Y519" s="77" t="s">
        <v>391</v>
      </c>
      <c r="Z519" s="84" t="s">
        <v>146</v>
      </c>
      <c r="AA519" s="84"/>
      <c r="AB519" s="77" t="s">
        <v>91</v>
      </c>
      <c r="AC519" s="86" t="s">
        <v>2753</v>
      </c>
      <c r="AD519" s="77" t="s">
        <v>121</v>
      </c>
      <c r="AE519" s="84" t="s">
        <v>1357</v>
      </c>
      <c r="AF519" s="84" t="s">
        <v>393</v>
      </c>
      <c r="AG519" s="84" t="s">
        <v>96</v>
      </c>
      <c r="AH519" s="79" t="str">
        <f t="shared" ref="AH519:AH582" si="43">V519&amp;"-"&amp;W519&amp;"-"&amp;X519&amp;"-"&amp;Y519&amp;"-"&amp;Z519</f>
        <v>Jl. Soekarno Hatta 120-3/1-Karangketug-Gading Rejo-Pasuruan</v>
      </c>
      <c r="AI519" s="65"/>
    </row>
    <row r="520" spans="1:35" s="13" customFormat="1" ht="15" customHeight="1" x14ac:dyDescent="0.2">
      <c r="A520" s="66">
        <f t="shared" ref="A520:A583" si="44">A519+1</f>
        <v>514</v>
      </c>
      <c r="B520" s="67" t="s">
        <v>2754</v>
      </c>
      <c r="C520" s="68" t="s">
        <v>2755</v>
      </c>
      <c r="D520" s="51">
        <v>6</v>
      </c>
      <c r="E520" s="51">
        <v>2</v>
      </c>
      <c r="F520" s="51">
        <v>1</v>
      </c>
      <c r="G520" s="51">
        <v>1</v>
      </c>
      <c r="H520" s="51">
        <v>5</v>
      </c>
      <c r="I520" s="52" t="s">
        <v>181</v>
      </c>
      <c r="J520" s="69">
        <v>37307</v>
      </c>
      <c r="K520" s="70" t="s">
        <v>82</v>
      </c>
      <c r="L520" s="71" t="s">
        <v>139</v>
      </c>
      <c r="M520" s="71">
        <v>4</v>
      </c>
      <c r="N520" s="72" t="s">
        <v>116</v>
      </c>
      <c r="O520" s="73" t="s">
        <v>101</v>
      </c>
      <c r="P520" s="74">
        <f t="shared" ca="1" si="40"/>
        <v>13</v>
      </c>
      <c r="Q520" s="75">
        <f t="shared" ca="1" si="41"/>
        <v>10</v>
      </c>
      <c r="R520" s="74">
        <f t="shared" ca="1" si="42"/>
        <v>35</v>
      </c>
      <c r="S520" s="83">
        <v>29469</v>
      </c>
      <c r="T520" s="84" t="s">
        <v>146</v>
      </c>
      <c r="U520" s="76" t="s">
        <v>2756</v>
      </c>
      <c r="V520" s="84" t="s">
        <v>2757</v>
      </c>
      <c r="W520" s="85" t="s">
        <v>786</v>
      </c>
      <c r="X520" s="84" t="s">
        <v>2758</v>
      </c>
      <c r="Y520" s="84" t="s">
        <v>322</v>
      </c>
      <c r="Z520" s="77" t="s">
        <v>146</v>
      </c>
      <c r="AA520" s="84"/>
      <c r="AB520" s="77" t="s">
        <v>91</v>
      </c>
      <c r="AC520" s="86" t="s">
        <v>2759</v>
      </c>
      <c r="AD520" s="77" t="s">
        <v>121</v>
      </c>
      <c r="AE520" s="84" t="s">
        <v>702</v>
      </c>
      <c r="AF520" s="77" t="s">
        <v>374</v>
      </c>
      <c r="AG520" s="84" t="s">
        <v>96</v>
      </c>
      <c r="AH520" s="79" t="str">
        <f t="shared" si="43"/>
        <v>Jl. Raya Arjosari-2/7-Arjosari -Rejoso-Pasuruan</v>
      </c>
      <c r="AI520" s="65"/>
    </row>
    <row r="521" spans="1:35" s="13" customFormat="1" ht="15" customHeight="1" x14ac:dyDescent="0.2">
      <c r="A521" s="66">
        <f t="shared" si="44"/>
        <v>515</v>
      </c>
      <c r="B521" s="67" t="s">
        <v>2760</v>
      </c>
      <c r="C521" s="68" t="s">
        <v>2761</v>
      </c>
      <c r="D521" s="51">
        <v>6</v>
      </c>
      <c r="E521" s="51">
        <v>3</v>
      </c>
      <c r="F521" s="51">
        <v>3</v>
      </c>
      <c r="G521" s="51" t="s">
        <v>9294</v>
      </c>
      <c r="H521" s="51">
        <v>3</v>
      </c>
      <c r="I521" s="52" t="s">
        <v>152</v>
      </c>
      <c r="J521" s="69">
        <v>37307</v>
      </c>
      <c r="K521" s="70" t="s">
        <v>82</v>
      </c>
      <c r="L521" s="71" t="s">
        <v>9291</v>
      </c>
      <c r="M521" s="71">
        <v>2</v>
      </c>
      <c r="N521" s="72" t="s">
        <v>84</v>
      </c>
      <c r="O521" s="73" t="s">
        <v>153</v>
      </c>
      <c r="P521" s="74">
        <f t="shared" ca="1" si="40"/>
        <v>13</v>
      </c>
      <c r="Q521" s="75">
        <f t="shared" ca="1" si="41"/>
        <v>10</v>
      </c>
      <c r="R521" s="74">
        <f t="shared" ca="1" si="42"/>
        <v>32</v>
      </c>
      <c r="S521" s="83">
        <v>30555</v>
      </c>
      <c r="T521" s="84" t="s">
        <v>146</v>
      </c>
      <c r="U521" s="76" t="s">
        <v>2762</v>
      </c>
      <c r="V521" s="84" t="s">
        <v>2763</v>
      </c>
      <c r="W521" s="85" t="s">
        <v>577</v>
      </c>
      <c r="X521" s="84" t="s">
        <v>578</v>
      </c>
      <c r="Y521" s="84" t="s">
        <v>91</v>
      </c>
      <c r="Z521" s="77" t="s">
        <v>146</v>
      </c>
      <c r="AA521" s="84"/>
      <c r="AB521" s="77" t="s">
        <v>91</v>
      </c>
      <c r="AC521" s="86" t="s">
        <v>2764</v>
      </c>
      <c r="AD521" s="77" t="s">
        <v>121</v>
      </c>
      <c r="AE521" s="84" t="s">
        <v>365</v>
      </c>
      <c r="AF521" s="77" t="s">
        <v>149</v>
      </c>
      <c r="AG521" s="84" t="s">
        <v>96</v>
      </c>
      <c r="AH521" s="79" t="str">
        <f t="shared" si="43"/>
        <v>Jl. Gajah 170-2/6-Pogar-Bangil-Pasuruan</v>
      </c>
      <c r="AI521" s="65"/>
    </row>
    <row r="522" spans="1:35" s="13" customFormat="1" ht="15" customHeight="1" x14ac:dyDescent="0.2">
      <c r="A522" s="66">
        <f t="shared" si="44"/>
        <v>516</v>
      </c>
      <c r="B522" s="67" t="s">
        <v>2765</v>
      </c>
      <c r="C522" s="68" t="s">
        <v>2766</v>
      </c>
      <c r="D522" s="51">
        <v>6</v>
      </c>
      <c r="E522" s="51">
        <v>3</v>
      </c>
      <c r="F522" s="51">
        <v>3</v>
      </c>
      <c r="G522" s="51">
        <v>5</v>
      </c>
      <c r="H522" s="51">
        <v>2</v>
      </c>
      <c r="I522" s="52" t="s">
        <v>152</v>
      </c>
      <c r="J522" s="69">
        <v>37307</v>
      </c>
      <c r="K522" s="70" t="s">
        <v>82</v>
      </c>
      <c r="L522" s="71" t="s">
        <v>9291</v>
      </c>
      <c r="M522" s="71">
        <v>2</v>
      </c>
      <c r="N522" s="72" t="s">
        <v>84</v>
      </c>
      <c r="O522" s="73" t="s">
        <v>153</v>
      </c>
      <c r="P522" s="74">
        <f t="shared" ca="1" si="40"/>
        <v>13</v>
      </c>
      <c r="Q522" s="75">
        <f t="shared" ca="1" si="41"/>
        <v>10</v>
      </c>
      <c r="R522" s="74">
        <f t="shared" ca="1" si="42"/>
        <v>33</v>
      </c>
      <c r="S522" s="83">
        <v>30128</v>
      </c>
      <c r="T522" s="84" t="s">
        <v>146</v>
      </c>
      <c r="U522" s="76" t="s">
        <v>2767</v>
      </c>
      <c r="V522" s="84" t="s">
        <v>2768</v>
      </c>
      <c r="W522" s="85" t="s">
        <v>2769</v>
      </c>
      <c r="X522" s="84" t="s">
        <v>352</v>
      </c>
      <c r="Y522" s="84" t="s">
        <v>353</v>
      </c>
      <c r="Z522" s="77" t="s">
        <v>146</v>
      </c>
      <c r="AA522" s="84"/>
      <c r="AB522" s="77" t="s">
        <v>146</v>
      </c>
      <c r="AC522" s="86"/>
      <c r="AD522" s="77" t="s">
        <v>121</v>
      </c>
      <c r="AE522" s="84" t="s">
        <v>517</v>
      </c>
      <c r="AF522" s="84" t="s">
        <v>393</v>
      </c>
      <c r="AG522" s="84" t="s">
        <v>96</v>
      </c>
      <c r="AH522" s="79" t="str">
        <f t="shared" si="43"/>
        <v>Jl. Mawar II / 2-3/8-Kebonsari-Purworejo-Pasuruan</v>
      </c>
      <c r="AI522" s="65"/>
    </row>
    <row r="523" spans="1:35" s="13" customFormat="1" ht="15" customHeight="1" x14ac:dyDescent="0.2">
      <c r="A523" s="66">
        <f t="shared" si="44"/>
        <v>517</v>
      </c>
      <c r="B523" s="67" t="s">
        <v>2770</v>
      </c>
      <c r="C523" s="68" t="s">
        <v>2771</v>
      </c>
      <c r="D523" s="51">
        <v>6</v>
      </c>
      <c r="E523" s="51">
        <v>3</v>
      </c>
      <c r="F523" s="51">
        <v>3</v>
      </c>
      <c r="G523" s="51">
        <v>8</v>
      </c>
      <c r="H523" s="51">
        <v>2</v>
      </c>
      <c r="I523" s="52" t="s">
        <v>152</v>
      </c>
      <c r="J523" s="69">
        <v>37307</v>
      </c>
      <c r="K523" s="70" t="s">
        <v>82</v>
      </c>
      <c r="L523" s="81" t="s">
        <v>139</v>
      </c>
      <c r="M523" s="71">
        <v>4</v>
      </c>
      <c r="N523" s="72" t="s">
        <v>116</v>
      </c>
      <c r="O523" s="73" t="s">
        <v>140</v>
      </c>
      <c r="P523" s="74">
        <f t="shared" ca="1" si="40"/>
        <v>13</v>
      </c>
      <c r="Q523" s="75">
        <f t="shared" ca="1" si="41"/>
        <v>10</v>
      </c>
      <c r="R523" s="74">
        <f t="shared" ca="1" si="42"/>
        <v>33</v>
      </c>
      <c r="S523" s="83">
        <v>30308</v>
      </c>
      <c r="T523" s="84" t="s">
        <v>224</v>
      </c>
      <c r="U523" s="76" t="s">
        <v>2772</v>
      </c>
      <c r="V523" s="84" t="s">
        <v>2773</v>
      </c>
      <c r="W523" s="85" t="s">
        <v>530</v>
      </c>
      <c r="X523" s="84" t="s">
        <v>228</v>
      </c>
      <c r="Y523" s="84" t="s">
        <v>224</v>
      </c>
      <c r="Z523" s="84" t="s">
        <v>224</v>
      </c>
      <c r="AA523" s="84"/>
      <c r="AB523" s="77" t="s">
        <v>91</v>
      </c>
      <c r="AC523" s="86" t="s">
        <v>2774</v>
      </c>
      <c r="AD523" s="77" t="s">
        <v>121</v>
      </c>
      <c r="AE523" s="84" t="s">
        <v>2775</v>
      </c>
      <c r="AF523" s="77" t="s">
        <v>286</v>
      </c>
      <c r="AG523" s="84" t="s">
        <v>96</v>
      </c>
      <c r="AH523" s="79" t="str">
        <f t="shared" si="43"/>
        <v>Jl. KHA. Dahlan 11-3/3-Jombatan-Jombang-Jombang</v>
      </c>
      <c r="AI523" s="65"/>
    </row>
    <row r="524" spans="1:35" s="13" customFormat="1" ht="15" customHeight="1" x14ac:dyDescent="0.2">
      <c r="A524" s="66">
        <f t="shared" si="44"/>
        <v>518</v>
      </c>
      <c r="B524" s="67" t="s">
        <v>2776</v>
      </c>
      <c r="C524" s="68" t="s">
        <v>2777</v>
      </c>
      <c r="D524" s="51">
        <v>6</v>
      </c>
      <c r="E524" s="51">
        <v>3</v>
      </c>
      <c r="F524" s="51">
        <v>4</v>
      </c>
      <c r="G524" s="51">
        <v>1</v>
      </c>
      <c r="H524" s="51">
        <v>2</v>
      </c>
      <c r="I524" s="52" t="s">
        <v>152</v>
      </c>
      <c r="J524" s="69">
        <v>37307</v>
      </c>
      <c r="K524" s="70" t="s">
        <v>82</v>
      </c>
      <c r="L524" s="81" t="s">
        <v>139</v>
      </c>
      <c r="M524" s="71">
        <v>4</v>
      </c>
      <c r="N524" s="72" t="s">
        <v>116</v>
      </c>
      <c r="O524" s="73" t="s">
        <v>85</v>
      </c>
      <c r="P524" s="74">
        <f t="shared" ca="1" si="40"/>
        <v>13</v>
      </c>
      <c r="Q524" s="75">
        <f t="shared" ca="1" si="41"/>
        <v>10</v>
      </c>
      <c r="R524" s="74">
        <f t="shared" ca="1" si="42"/>
        <v>36</v>
      </c>
      <c r="S524" s="83">
        <v>29063</v>
      </c>
      <c r="T524" s="84" t="s">
        <v>86</v>
      </c>
      <c r="U524" s="76" t="s">
        <v>2778</v>
      </c>
      <c r="V524" s="84" t="s">
        <v>2779</v>
      </c>
      <c r="W524" s="85" t="s">
        <v>156</v>
      </c>
      <c r="X524" s="84" t="s">
        <v>2350</v>
      </c>
      <c r="Y524" s="84" t="s">
        <v>2351</v>
      </c>
      <c r="Z524" s="84" t="s">
        <v>86</v>
      </c>
      <c r="AA524" s="84"/>
      <c r="AB524" s="77" t="s">
        <v>91</v>
      </c>
      <c r="AC524" s="86" t="s">
        <v>2780</v>
      </c>
      <c r="AD524" s="77" t="s">
        <v>121</v>
      </c>
      <c r="AE524" s="84" t="s">
        <v>2781</v>
      </c>
      <c r="AF524" s="84" t="s">
        <v>393</v>
      </c>
      <c r="AG524" s="84" t="s">
        <v>96</v>
      </c>
      <c r="AH524" s="79" t="str">
        <f t="shared" si="43"/>
        <v>Jl. Dukuh Menanggal 93-4/3-Dk. Menanggal-Gayungan-Surabaya</v>
      </c>
      <c r="AI524" s="65"/>
    </row>
    <row r="525" spans="1:35" s="13" customFormat="1" ht="15" customHeight="1" x14ac:dyDescent="0.2">
      <c r="A525" s="66">
        <f t="shared" si="44"/>
        <v>519</v>
      </c>
      <c r="B525" s="67" t="s">
        <v>2782</v>
      </c>
      <c r="C525" s="68" t="s">
        <v>2783</v>
      </c>
      <c r="D525" s="51">
        <v>6</v>
      </c>
      <c r="E525" s="51">
        <v>2</v>
      </c>
      <c r="F525" s="51">
        <v>5</v>
      </c>
      <c r="G525" s="51">
        <v>2</v>
      </c>
      <c r="H525" s="51">
        <v>3</v>
      </c>
      <c r="I525" s="52" t="s">
        <v>181</v>
      </c>
      <c r="J525" s="69">
        <v>37307</v>
      </c>
      <c r="K525" s="70" t="s">
        <v>82</v>
      </c>
      <c r="L525" s="71" t="s">
        <v>299</v>
      </c>
      <c r="M525" s="71">
        <v>3</v>
      </c>
      <c r="N525" s="72" t="s">
        <v>116</v>
      </c>
      <c r="O525" s="73" t="s">
        <v>101</v>
      </c>
      <c r="P525" s="74">
        <f t="shared" ca="1" si="40"/>
        <v>13</v>
      </c>
      <c r="Q525" s="75">
        <f t="shared" ca="1" si="41"/>
        <v>10</v>
      </c>
      <c r="R525" s="74">
        <f t="shared" ca="1" si="42"/>
        <v>34</v>
      </c>
      <c r="S525" s="83">
        <v>29904</v>
      </c>
      <c r="T525" s="84" t="s">
        <v>146</v>
      </c>
      <c r="U525" s="76" t="s">
        <v>2784</v>
      </c>
      <c r="V525" s="84" t="s">
        <v>2785</v>
      </c>
      <c r="W525" s="85" t="s">
        <v>330</v>
      </c>
      <c r="X525" s="84" t="s">
        <v>639</v>
      </c>
      <c r="Y525" s="84" t="s">
        <v>309</v>
      </c>
      <c r="Z525" s="77" t="s">
        <v>146</v>
      </c>
      <c r="AA525" s="84"/>
      <c r="AB525" s="77" t="s">
        <v>91</v>
      </c>
      <c r="AC525" s="86"/>
      <c r="AD525" s="77" t="s">
        <v>121</v>
      </c>
      <c r="AE525" s="84" t="s">
        <v>640</v>
      </c>
      <c r="AF525" s="84" t="s">
        <v>418</v>
      </c>
      <c r="AG525" s="84" t="s">
        <v>96</v>
      </c>
      <c r="AH525" s="79" t="str">
        <f t="shared" si="43"/>
        <v>Ds. Bebean Lor 117-3/5-Ranuklindungan-Grati-Pasuruan</v>
      </c>
      <c r="AI525" s="65"/>
    </row>
    <row r="526" spans="1:35" s="13" customFormat="1" ht="15" customHeight="1" x14ac:dyDescent="0.2">
      <c r="A526" s="66">
        <f t="shared" si="44"/>
        <v>520</v>
      </c>
      <c r="B526" s="67" t="s">
        <v>2786</v>
      </c>
      <c r="C526" s="68" t="s">
        <v>2787</v>
      </c>
      <c r="D526" s="51">
        <v>6</v>
      </c>
      <c r="E526" s="51">
        <v>3</v>
      </c>
      <c r="F526" s="51">
        <v>4</v>
      </c>
      <c r="G526" s="51">
        <v>7</v>
      </c>
      <c r="H526" s="51">
        <v>3</v>
      </c>
      <c r="I526" s="52" t="s">
        <v>152</v>
      </c>
      <c r="J526" s="69">
        <v>37319</v>
      </c>
      <c r="K526" s="70" t="s">
        <v>82</v>
      </c>
      <c r="L526" s="71" t="s">
        <v>299</v>
      </c>
      <c r="M526" s="71">
        <v>3</v>
      </c>
      <c r="N526" s="72" t="s">
        <v>84</v>
      </c>
      <c r="O526" s="73" t="s">
        <v>140</v>
      </c>
      <c r="P526" s="74">
        <f t="shared" ca="1" si="40"/>
        <v>13</v>
      </c>
      <c r="Q526" s="75">
        <f t="shared" ca="1" si="41"/>
        <v>9</v>
      </c>
      <c r="R526" s="74">
        <f t="shared" ca="1" si="42"/>
        <v>34</v>
      </c>
      <c r="S526" s="83">
        <v>30058</v>
      </c>
      <c r="T526" s="84" t="s">
        <v>146</v>
      </c>
      <c r="U526" s="76" t="s">
        <v>2788</v>
      </c>
      <c r="V526" s="84" t="s">
        <v>2789</v>
      </c>
      <c r="W526" s="85" t="s">
        <v>174</v>
      </c>
      <c r="X526" s="84" t="s">
        <v>535</v>
      </c>
      <c r="Y526" s="84" t="s">
        <v>91</v>
      </c>
      <c r="Z526" s="77" t="s">
        <v>146</v>
      </c>
      <c r="AA526" s="84"/>
      <c r="AB526" s="77" t="s">
        <v>91</v>
      </c>
      <c r="AC526" s="86"/>
      <c r="AD526" s="77" t="s">
        <v>121</v>
      </c>
      <c r="AE526" s="77" t="s">
        <v>585</v>
      </c>
      <c r="AF526" s="84" t="s">
        <v>418</v>
      </c>
      <c r="AG526" s="84" t="s">
        <v>96</v>
      </c>
      <c r="AH526" s="79" t="str">
        <f t="shared" si="43"/>
        <v>Jl. Kauman Panjunan-6/2-Kauman-Bangil-Pasuruan</v>
      </c>
      <c r="AI526" s="65"/>
    </row>
    <row r="527" spans="1:35" s="13" customFormat="1" ht="15" customHeight="1" x14ac:dyDescent="0.2">
      <c r="A527" s="66">
        <f t="shared" si="44"/>
        <v>521</v>
      </c>
      <c r="B527" s="67" t="s">
        <v>2790</v>
      </c>
      <c r="C527" s="68" t="s">
        <v>2791</v>
      </c>
      <c r="D527" s="51">
        <v>6</v>
      </c>
      <c r="E527" s="51">
        <v>2</v>
      </c>
      <c r="F527" s="51">
        <v>5</v>
      </c>
      <c r="G527" s="51">
        <v>3</v>
      </c>
      <c r="H527" s="51">
        <v>1</v>
      </c>
      <c r="I527" s="52" t="s">
        <v>181</v>
      </c>
      <c r="J527" s="69">
        <v>37319</v>
      </c>
      <c r="K527" s="70" t="s">
        <v>82</v>
      </c>
      <c r="L527" s="71" t="s">
        <v>299</v>
      </c>
      <c r="M527" s="71">
        <v>3</v>
      </c>
      <c r="N527" s="72" t="s">
        <v>116</v>
      </c>
      <c r="O527" s="73" t="s">
        <v>153</v>
      </c>
      <c r="P527" s="74">
        <f t="shared" ca="1" si="40"/>
        <v>13</v>
      </c>
      <c r="Q527" s="75">
        <f t="shared" ca="1" si="41"/>
        <v>9</v>
      </c>
      <c r="R527" s="74">
        <f t="shared" ca="1" si="42"/>
        <v>33</v>
      </c>
      <c r="S527" s="83">
        <v>30456</v>
      </c>
      <c r="T527" s="84" t="s">
        <v>146</v>
      </c>
      <c r="U527" s="76" t="s">
        <v>2792</v>
      </c>
      <c r="V527" s="84" t="s">
        <v>2793</v>
      </c>
      <c r="W527" s="85" t="s">
        <v>209</v>
      </c>
      <c r="X527" s="84" t="s">
        <v>398</v>
      </c>
      <c r="Y527" s="84" t="s">
        <v>353</v>
      </c>
      <c r="Z527" s="77" t="s">
        <v>146</v>
      </c>
      <c r="AA527" s="84"/>
      <c r="AB527" s="77" t="s">
        <v>91</v>
      </c>
      <c r="AC527" s="86" t="s">
        <v>2794</v>
      </c>
      <c r="AD527" s="77" t="s">
        <v>121</v>
      </c>
      <c r="AE527" s="84" t="s">
        <v>392</v>
      </c>
      <c r="AF527" s="84" t="s">
        <v>393</v>
      </c>
      <c r="AG527" s="84" t="s">
        <v>96</v>
      </c>
      <c r="AH527" s="79" t="str">
        <f t="shared" si="43"/>
        <v>Jl. Dewi Sartika V / 259-1/3-Bangilan-Purworejo-Pasuruan</v>
      </c>
      <c r="AI527" s="65"/>
    </row>
    <row r="528" spans="1:35" s="13" customFormat="1" ht="15" customHeight="1" x14ac:dyDescent="0.2">
      <c r="A528" s="66">
        <f t="shared" si="44"/>
        <v>522</v>
      </c>
      <c r="B528" s="67" t="s">
        <v>2795</v>
      </c>
      <c r="C528" s="68" t="s">
        <v>2796</v>
      </c>
      <c r="D528" s="51">
        <v>6</v>
      </c>
      <c r="E528" s="51">
        <v>3</v>
      </c>
      <c r="F528" s="51">
        <v>4</v>
      </c>
      <c r="G528" s="51">
        <v>1</v>
      </c>
      <c r="H528" s="51">
        <v>2</v>
      </c>
      <c r="I528" s="52" t="s">
        <v>152</v>
      </c>
      <c r="J528" s="69">
        <v>37319</v>
      </c>
      <c r="K528" s="70" t="s">
        <v>82</v>
      </c>
      <c r="L528" s="71" t="s">
        <v>299</v>
      </c>
      <c r="M528" s="71">
        <v>3</v>
      </c>
      <c r="N528" s="72" t="s">
        <v>84</v>
      </c>
      <c r="O528" s="73" t="s">
        <v>153</v>
      </c>
      <c r="P528" s="74">
        <f t="shared" ca="1" si="40"/>
        <v>13</v>
      </c>
      <c r="Q528" s="75">
        <f t="shared" ca="1" si="41"/>
        <v>9</v>
      </c>
      <c r="R528" s="74">
        <f t="shared" ca="1" si="42"/>
        <v>33</v>
      </c>
      <c r="S528" s="83">
        <v>30406</v>
      </c>
      <c r="T528" s="84" t="s">
        <v>146</v>
      </c>
      <c r="U528" s="76" t="s">
        <v>2797</v>
      </c>
      <c r="V528" s="84" t="s">
        <v>2798</v>
      </c>
      <c r="W528" s="85" t="s">
        <v>1425</v>
      </c>
      <c r="X528" s="77" t="s">
        <v>358</v>
      </c>
      <c r="Y528" s="84" t="s">
        <v>358</v>
      </c>
      <c r="Z528" s="77" t="s">
        <v>146</v>
      </c>
      <c r="AA528" s="84"/>
      <c r="AB528" s="77" t="s">
        <v>91</v>
      </c>
      <c r="AC528" s="86" t="s">
        <v>2799</v>
      </c>
      <c r="AD528" s="77" t="s">
        <v>121</v>
      </c>
      <c r="AE528" s="84" t="s">
        <v>640</v>
      </c>
      <c r="AF528" s="84" t="s">
        <v>418</v>
      </c>
      <c r="AG528" s="84" t="s">
        <v>96</v>
      </c>
      <c r="AH528" s="79" t="str">
        <f t="shared" si="43"/>
        <v>Perum Bugul,Jl. Apel I / D3-16-5/4-Bugul Kidul-Bugul Kidul-Pasuruan</v>
      </c>
      <c r="AI528" s="65"/>
    </row>
    <row r="529" spans="1:35" s="13" customFormat="1" ht="15" customHeight="1" x14ac:dyDescent="0.2">
      <c r="A529" s="66">
        <f t="shared" si="44"/>
        <v>523</v>
      </c>
      <c r="B529" s="67" t="s">
        <v>2800</v>
      </c>
      <c r="C529" s="68" t="s">
        <v>2801</v>
      </c>
      <c r="D529" s="51">
        <v>6</v>
      </c>
      <c r="E529" s="51">
        <v>4</v>
      </c>
      <c r="F529" s="51">
        <v>4</v>
      </c>
      <c r="G529" s="51">
        <v>4</v>
      </c>
      <c r="H529" s="51">
        <v>2</v>
      </c>
      <c r="I529" s="52" t="s">
        <v>213</v>
      </c>
      <c r="J529" s="69">
        <v>37319</v>
      </c>
      <c r="K529" s="70" t="s">
        <v>82</v>
      </c>
      <c r="L529" s="71" t="s">
        <v>9291</v>
      </c>
      <c r="M529" s="71">
        <v>2</v>
      </c>
      <c r="N529" s="72" t="s">
        <v>116</v>
      </c>
      <c r="O529" s="73" t="s">
        <v>140</v>
      </c>
      <c r="P529" s="74">
        <f t="shared" ca="1" si="40"/>
        <v>13</v>
      </c>
      <c r="Q529" s="75">
        <f t="shared" ca="1" si="41"/>
        <v>9</v>
      </c>
      <c r="R529" s="74">
        <f t="shared" ca="1" si="42"/>
        <v>36</v>
      </c>
      <c r="S529" s="83">
        <v>29317</v>
      </c>
      <c r="T529" s="84" t="s">
        <v>146</v>
      </c>
      <c r="U529" s="76" t="s">
        <v>2802</v>
      </c>
      <c r="V529" s="84" t="s">
        <v>1752</v>
      </c>
      <c r="W529" s="85" t="s">
        <v>657</v>
      </c>
      <c r="X529" s="84" t="s">
        <v>935</v>
      </c>
      <c r="Y529" s="77" t="s">
        <v>391</v>
      </c>
      <c r="Z529" s="77" t="s">
        <v>146</v>
      </c>
      <c r="AA529" s="84"/>
      <c r="AB529" s="77" t="s">
        <v>91</v>
      </c>
      <c r="AC529" s="86"/>
      <c r="AD529" s="77" t="s">
        <v>121</v>
      </c>
      <c r="AE529" s="84" t="s">
        <v>2031</v>
      </c>
      <c r="AF529" s="84" t="s">
        <v>1069</v>
      </c>
      <c r="AG529" s="84" t="s">
        <v>96</v>
      </c>
      <c r="AH529" s="79" t="str">
        <f t="shared" si="43"/>
        <v>Jl. Gatot Subroto-4/6-Karangketug-Gading Rejo-Pasuruan</v>
      </c>
      <c r="AI529" s="65"/>
    </row>
    <row r="530" spans="1:35" s="13" customFormat="1" ht="15" customHeight="1" x14ac:dyDescent="0.2">
      <c r="A530" s="66">
        <f t="shared" si="44"/>
        <v>524</v>
      </c>
      <c r="B530" s="67" t="s">
        <v>2803</v>
      </c>
      <c r="C530" s="68" t="s">
        <v>2804</v>
      </c>
      <c r="D530" s="51">
        <v>6</v>
      </c>
      <c r="E530" s="51">
        <v>3</v>
      </c>
      <c r="F530" s="51">
        <v>4</v>
      </c>
      <c r="G530" s="51">
        <v>7</v>
      </c>
      <c r="H530" s="51">
        <v>2</v>
      </c>
      <c r="I530" s="52" t="s">
        <v>152</v>
      </c>
      <c r="J530" s="69">
        <v>37328</v>
      </c>
      <c r="K530" s="70" t="s">
        <v>82</v>
      </c>
      <c r="L530" s="71" t="s">
        <v>299</v>
      </c>
      <c r="M530" s="71">
        <v>3</v>
      </c>
      <c r="N530" s="72" t="s">
        <v>116</v>
      </c>
      <c r="O530" s="73" t="s">
        <v>140</v>
      </c>
      <c r="P530" s="74">
        <f t="shared" ca="1" si="40"/>
        <v>13</v>
      </c>
      <c r="Q530" s="75">
        <f t="shared" ca="1" si="41"/>
        <v>9</v>
      </c>
      <c r="R530" s="74">
        <f t="shared" ca="1" si="42"/>
        <v>34</v>
      </c>
      <c r="S530" s="83">
        <v>30056</v>
      </c>
      <c r="T530" s="84" t="s">
        <v>146</v>
      </c>
      <c r="U530" s="76" t="s">
        <v>2805</v>
      </c>
      <c r="V530" s="84" t="s">
        <v>2806</v>
      </c>
      <c r="W530" s="85" t="s">
        <v>144</v>
      </c>
      <c r="X530" s="84" t="s">
        <v>1473</v>
      </c>
      <c r="Y530" s="84" t="s">
        <v>358</v>
      </c>
      <c r="Z530" s="77" t="s">
        <v>146</v>
      </c>
      <c r="AA530" s="84"/>
      <c r="AB530" s="77" t="s">
        <v>91</v>
      </c>
      <c r="AC530" s="86"/>
      <c r="AD530" s="77" t="s">
        <v>121</v>
      </c>
      <c r="AE530" s="84" t="s">
        <v>1938</v>
      </c>
      <c r="AF530" s="84" t="s">
        <v>905</v>
      </c>
      <c r="AG530" s="84" t="s">
        <v>96</v>
      </c>
      <c r="AH530" s="79" t="str">
        <f t="shared" si="43"/>
        <v>Jl. Cemara  VIIIA / 40-2/3-Bugul Lor-Bugul Kidul-Pasuruan</v>
      </c>
      <c r="AI530" s="65"/>
    </row>
    <row r="531" spans="1:35" s="13" customFormat="1" ht="15" customHeight="1" x14ac:dyDescent="0.2">
      <c r="A531" s="66">
        <f t="shared" si="44"/>
        <v>525</v>
      </c>
      <c r="B531" s="67" t="s">
        <v>2807</v>
      </c>
      <c r="C531" s="68" t="s">
        <v>2808</v>
      </c>
      <c r="D531" s="51">
        <v>6</v>
      </c>
      <c r="E531" s="51">
        <v>3</v>
      </c>
      <c r="F531" s="51">
        <v>4</v>
      </c>
      <c r="G531" s="51">
        <v>7</v>
      </c>
      <c r="H531" s="51">
        <v>2</v>
      </c>
      <c r="I531" s="52" t="s">
        <v>152</v>
      </c>
      <c r="J531" s="69">
        <v>37328</v>
      </c>
      <c r="K531" s="70" t="s">
        <v>82</v>
      </c>
      <c r="L531" s="71" t="s">
        <v>299</v>
      </c>
      <c r="M531" s="71">
        <v>3</v>
      </c>
      <c r="N531" s="72" t="s">
        <v>116</v>
      </c>
      <c r="O531" s="73" t="s">
        <v>101</v>
      </c>
      <c r="P531" s="74">
        <f t="shared" ca="1" si="40"/>
        <v>13</v>
      </c>
      <c r="Q531" s="75">
        <f t="shared" ca="1" si="41"/>
        <v>9</v>
      </c>
      <c r="R531" s="74">
        <f t="shared" ca="1" si="42"/>
        <v>35</v>
      </c>
      <c r="S531" s="83">
        <v>29462</v>
      </c>
      <c r="T531" s="84" t="s">
        <v>146</v>
      </c>
      <c r="U531" s="76" t="s">
        <v>2809</v>
      </c>
      <c r="V531" s="84" t="s">
        <v>2810</v>
      </c>
      <c r="W531" s="85" t="s">
        <v>227</v>
      </c>
      <c r="X531" s="84" t="s">
        <v>391</v>
      </c>
      <c r="Y531" s="77" t="s">
        <v>391</v>
      </c>
      <c r="Z531" s="77" t="s">
        <v>146</v>
      </c>
      <c r="AA531" s="84"/>
      <c r="AB531" s="77" t="s">
        <v>91</v>
      </c>
      <c r="AC531" s="86"/>
      <c r="AD531" s="77" t="s">
        <v>121</v>
      </c>
      <c r="AE531" s="84" t="s">
        <v>436</v>
      </c>
      <c r="AF531" s="77" t="s">
        <v>149</v>
      </c>
      <c r="AG531" s="84" t="s">
        <v>96</v>
      </c>
      <c r="AH531" s="79" t="str">
        <f t="shared" si="43"/>
        <v>Jl. Irian Jaya gg.Anggrek / 44-1/2-Gading Rejo-Gading Rejo-Pasuruan</v>
      </c>
      <c r="AI531" s="65"/>
    </row>
    <row r="532" spans="1:35" s="13" customFormat="1" ht="15" customHeight="1" x14ac:dyDescent="0.2">
      <c r="A532" s="66">
        <f t="shared" si="44"/>
        <v>526</v>
      </c>
      <c r="B532" s="67" t="s">
        <v>2811</v>
      </c>
      <c r="C532" s="68" t="s">
        <v>2812</v>
      </c>
      <c r="D532" s="51">
        <v>6</v>
      </c>
      <c r="E532" s="51">
        <v>4</v>
      </c>
      <c r="F532" s="51">
        <v>4</v>
      </c>
      <c r="G532" s="51">
        <v>5</v>
      </c>
      <c r="H532" s="51">
        <v>1</v>
      </c>
      <c r="I532" s="52" t="s">
        <v>213</v>
      </c>
      <c r="J532" s="69">
        <v>37328</v>
      </c>
      <c r="K532" s="70" t="s">
        <v>82</v>
      </c>
      <c r="L532" s="71" t="s">
        <v>9291</v>
      </c>
      <c r="M532" s="71">
        <v>2</v>
      </c>
      <c r="N532" s="72" t="s">
        <v>116</v>
      </c>
      <c r="O532" s="73" t="s">
        <v>140</v>
      </c>
      <c r="P532" s="74">
        <f t="shared" ca="1" si="40"/>
        <v>13</v>
      </c>
      <c r="Q532" s="75">
        <f t="shared" ca="1" si="41"/>
        <v>9</v>
      </c>
      <c r="R532" s="74">
        <f t="shared" ca="1" si="42"/>
        <v>33</v>
      </c>
      <c r="S532" s="83">
        <v>30149</v>
      </c>
      <c r="T532" s="84" t="s">
        <v>146</v>
      </c>
      <c r="U532" s="76" t="s">
        <v>2813</v>
      </c>
      <c r="V532" s="84" t="s">
        <v>2814</v>
      </c>
      <c r="W532" s="85" t="s">
        <v>264</v>
      </c>
      <c r="X532" s="84" t="s">
        <v>2815</v>
      </c>
      <c r="Y532" s="84" t="s">
        <v>1091</v>
      </c>
      <c r="Z532" s="77" t="s">
        <v>146</v>
      </c>
      <c r="AA532" s="84" t="s">
        <v>2814</v>
      </c>
      <c r="AB532" s="77" t="s">
        <v>146</v>
      </c>
      <c r="AC532" s="86"/>
      <c r="AD532" s="77" t="s">
        <v>121</v>
      </c>
      <c r="AE532" s="84" t="s">
        <v>517</v>
      </c>
      <c r="AF532" s="84" t="s">
        <v>418</v>
      </c>
      <c r="AG532" s="84" t="s">
        <v>96</v>
      </c>
      <c r="AH532" s="79" t="str">
        <f t="shared" si="43"/>
        <v>Ds. Gayam-2/1-Gayam-Gondang Wetan-Pasuruan</v>
      </c>
      <c r="AI532" s="65"/>
    </row>
    <row r="533" spans="1:35" s="13" customFormat="1" ht="15" customHeight="1" x14ac:dyDescent="0.2">
      <c r="A533" s="66">
        <f t="shared" si="44"/>
        <v>527</v>
      </c>
      <c r="B533" s="67" t="s">
        <v>2816</v>
      </c>
      <c r="C533" s="68" t="s">
        <v>2817</v>
      </c>
      <c r="D533" s="51">
        <v>6</v>
      </c>
      <c r="E533" s="51">
        <v>3</v>
      </c>
      <c r="F533" s="51">
        <v>4</v>
      </c>
      <c r="G533" s="51" t="s">
        <v>9295</v>
      </c>
      <c r="H533" s="51">
        <v>1</v>
      </c>
      <c r="I533" s="52" t="s">
        <v>152</v>
      </c>
      <c r="J533" s="69">
        <v>37328</v>
      </c>
      <c r="K533" s="70" t="s">
        <v>82</v>
      </c>
      <c r="L533" s="71" t="s">
        <v>9291</v>
      </c>
      <c r="M533" s="71">
        <v>2</v>
      </c>
      <c r="N533" s="72" t="s">
        <v>116</v>
      </c>
      <c r="O533" s="73" t="s">
        <v>153</v>
      </c>
      <c r="P533" s="74">
        <f t="shared" ca="1" si="40"/>
        <v>13</v>
      </c>
      <c r="Q533" s="75">
        <f t="shared" ca="1" si="41"/>
        <v>9</v>
      </c>
      <c r="R533" s="74">
        <f t="shared" ca="1" si="42"/>
        <v>35</v>
      </c>
      <c r="S533" s="83">
        <v>29721</v>
      </c>
      <c r="T533" s="84" t="s">
        <v>146</v>
      </c>
      <c r="U533" s="76" t="s">
        <v>2818</v>
      </c>
      <c r="V533" s="84" t="s">
        <v>2819</v>
      </c>
      <c r="W533" s="85" t="s">
        <v>119</v>
      </c>
      <c r="X533" s="84" t="s">
        <v>2036</v>
      </c>
      <c r="Y533" s="84" t="s">
        <v>309</v>
      </c>
      <c r="Z533" s="77" t="s">
        <v>146</v>
      </c>
      <c r="AA533" s="84" t="s">
        <v>2819</v>
      </c>
      <c r="AB533" s="77" t="s">
        <v>146</v>
      </c>
      <c r="AC533" s="86"/>
      <c r="AD533" s="77" t="s">
        <v>121</v>
      </c>
      <c r="AE533" s="77" t="s">
        <v>1726</v>
      </c>
      <c r="AF533" s="84" t="s">
        <v>1069</v>
      </c>
      <c r="AG533" s="84" t="s">
        <v>96</v>
      </c>
      <c r="AH533" s="79" t="str">
        <f t="shared" si="43"/>
        <v>Jl. Ngopak gg.Cempaka-2/2-Kedawung Wetan-Grati-Pasuruan</v>
      </c>
      <c r="AI533" s="65"/>
    </row>
    <row r="534" spans="1:35" s="13" customFormat="1" ht="15" customHeight="1" x14ac:dyDescent="0.2">
      <c r="A534" s="66">
        <f t="shared" si="44"/>
        <v>528</v>
      </c>
      <c r="B534" s="67" t="s">
        <v>2820</v>
      </c>
      <c r="C534" s="68" t="s">
        <v>2821</v>
      </c>
      <c r="D534" s="51">
        <v>6</v>
      </c>
      <c r="E534" s="51">
        <v>4</v>
      </c>
      <c r="F534" s="51">
        <v>2</v>
      </c>
      <c r="G534" s="51" t="s">
        <v>9296</v>
      </c>
      <c r="H534" s="51">
        <v>1</v>
      </c>
      <c r="I534" s="52" t="s">
        <v>213</v>
      </c>
      <c r="J534" s="69">
        <v>37328</v>
      </c>
      <c r="K534" s="70" t="s">
        <v>82</v>
      </c>
      <c r="L534" s="81" t="s">
        <v>139</v>
      </c>
      <c r="M534" s="71">
        <v>4</v>
      </c>
      <c r="N534" s="72" t="s">
        <v>116</v>
      </c>
      <c r="O534" s="73" t="s">
        <v>140</v>
      </c>
      <c r="P534" s="74">
        <f t="shared" ca="1" si="40"/>
        <v>13</v>
      </c>
      <c r="Q534" s="75">
        <f t="shared" ca="1" si="41"/>
        <v>9</v>
      </c>
      <c r="R534" s="74">
        <f t="shared" ca="1" si="42"/>
        <v>33</v>
      </c>
      <c r="S534" s="83">
        <v>30215</v>
      </c>
      <c r="T534" s="84" t="s">
        <v>163</v>
      </c>
      <c r="U534" s="76" t="s">
        <v>2822</v>
      </c>
      <c r="V534" s="84" t="s">
        <v>2823</v>
      </c>
      <c r="W534" s="85" t="s">
        <v>577</v>
      </c>
      <c r="X534" s="84" t="s">
        <v>1286</v>
      </c>
      <c r="Y534" s="84" t="s">
        <v>353</v>
      </c>
      <c r="Z534" s="84" t="s">
        <v>146</v>
      </c>
      <c r="AA534" s="84"/>
      <c r="AB534" s="77" t="s">
        <v>91</v>
      </c>
      <c r="AC534" s="86" t="s">
        <v>2824</v>
      </c>
      <c r="AD534" s="77" t="s">
        <v>121</v>
      </c>
      <c r="AE534" s="77" t="s">
        <v>1726</v>
      </c>
      <c r="AF534" s="84" t="s">
        <v>1069</v>
      </c>
      <c r="AG534" s="84" t="s">
        <v>96</v>
      </c>
      <c r="AH534" s="79" t="str">
        <f t="shared" si="43"/>
        <v>Jl. Cendrawasih 28-2/6-Tembokrejo-Purworejo-Pasuruan</v>
      </c>
      <c r="AI534" s="65"/>
    </row>
    <row r="535" spans="1:35" s="13" customFormat="1" ht="15" customHeight="1" x14ac:dyDescent="0.2">
      <c r="A535" s="66">
        <f t="shared" si="44"/>
        <v>529</v>
      </c>
      <c r="B535" s="67" t="s">
        <v>2825</v>
      </c>
      <c r="C535" s="68" t="s">
        <v>2826</v>
      </c>
      <c r="D535" s="51">
        <v>6</v>
      </c>
      <c r="E535" s="51">
        <v>4</v>
      </c>
      <c r="F535" s="51">
        <v>4</v>
      </c>
      <c r="G535" s="51">
        <v>4</v>
      </c>
      <c r="H535" s="51">
        <v>2</v>
      </c>
      <c r="I535" s="52" t="s">
        <v>213</v>
      </c>
      <c r="J535" s="69">
        <v>37328</v>
      </c>
      <c r="K535" s="70" t="s">
        <v>82</v>
      </c>
      <c r="L535" s="71" t="s">
        <v>9291</v>
      </c>
      <c r="M535" s="71">
        <v>2</v>
      </c>
      <c r="N535" s="72" t="s">
        <v>84</v>
      </c>
      <c r="O535" s="73" t="s">
        <v>101</v>
      </c>
      <c r="P535" s="74">
        <f t="shared" ca="1" si="40"/>
        <v>13</v>
      </c>
      <c r="Q535" s="75">
        <f t="shared" ca="1" si="41"/>
        <v>9</v>
      </c>
      <c r="R535" s="74">
        <f t="shared" ca="1" si="42"/>
        <v>33</v>
      </c>
      <c r="S535" s="83">
        <v>30439</v>
      </c>
      <c r="T535" s="84" t="s">
        <v>146</v>
      </c>
      <c r="U535" s="76" t="s">
        <v>2827</v>
      </c>
      <c r="V535" s="84" t="s">
        <v>2828</v>
      </c>
      <c r="W535" s="85" t="s">
        <v>610</v>
      </c>
      <c r="X535" s="84" t="s">
        <v>2829</v>
      </c>
      <c r="Y535" s="84" t="s">
        <v>837</v>
      </c>
      <c r="Z535" s="77" t="s">
        <v>146</v>
      </c>
      <c r="AA535" s="84"/>
      <c r="AB535" s="77" t="s">
        <v>146</v>
      </c>
      <c r="AC535" s="86"/>
      <c r="AD535" s="77" t="s">
        <v>121</v>
      </c>
      <c r="AE535" s="84" t="s">
        <v>324</v>
      </c>
      <c r="AF535" s="77" t="s">
        <v>149</v>
      </c>
      <c r="AG535" s="84" t="s">
        <v>96</v>
      </c>
      <c r="AH535" s="79" t="str">
        <f t="shared" si="43"/>
        <v>Ds. Gading-3/7-Gading-Winongan-Pasuruan</v>
      </c>
      <c r="AI535" s="65"/>
    </row>
    <row r="536" spans="1:35" s="13" customFormat="1" ht="15" customHeight="1" x14ac:dyDescent="0.2">
      <c r="A536" s="66">
        <f t="shared" si="44"/>
        <v>530</v>
      </c>
      <c r="B536" s="67" t="s">
        <v>2830</v>
      </c>
      <c r="C536" s="68" t="s">
        <v>2831</v>
      </c>
      <c r="D536" s="51">
        <v>2</v>
      </c>
      <c r="E536" s="51">
        <v>1</v>
      </c>
      <c r="F536" s="51">
        <v>3</v>
      </c>
      <c r="G536" s="51">
        <v>1</v>
      </c>
      <c r="H536" s="51">
        <v>2</v>
      </c>
      <c r="I536" s="52" t="s">
        <v>232</v>
      </c>
      <c r="J536" s="69">
        <v>37316</v>
      </c>
      <c r="K536" s="70" t="s">
        <v>82</v>
      </c>
      <c r="L536" s="71" t="s">
        <v>233</v>
      </c>
      <c r="M536" s="71">
        <v>2</v>
      </c>
      <c r="N536" s="72" t="s">
        <v>116</v>
      </c>
      <c r="O536" s="73" t="s">
        <v>140</v>
      </c>
      <c r="P536" s="74">
        <f t="shared" ca="1" si="40"/>
        <v>13</v>
      </c>
      <c r="Q536" s="75">
        <f t="shared" ca="1" si="41"/>
        <v>9</v>
      </c>
      <c r="R536" s="74">
        <f t="shared" ca="1" si="42"/>
        <v>45</v>
      </c>
      <c r="S536" s="83">
        <v>26045</v>
      </c>
      <c r="T536" s="84" t="s">
        <v>86</v>
      </c>
      <c r="U536" s="76" t="s">
        <v>2832</v>
      </c>
      <c r="V536" s="84" t="s">
        <v>2833</v>
      </c>
      <c r="W536" s="85" t="s">
        <v>2834</v>
      </c>
      <c r="X536" s="84" t="s">
        <v>2835</v>
      </c>
      <c r="Y536" s="84" t="s">
        <v>256</v>
      </c>
      <c r="Z536" s="84" t="s">
        <v>86</v>
      </c>
      <c r="AA536" s="84"/>
      <c r="AB536" s="77" t="s">
        <v>91</v>
      </c>
      <c r="AC536" s="86" t="s">
        <v>2836</v>
      </c>
      <c r="AD536" s="77" t="s">
        <v>121</v>
      </c>
      <c r="AE536" s="77" t="s">
        <v>2837</v>
      </c>
      <c r="AF536" s="80" t="s">
        <v>123</v>
      </c>
      <c r="AG536" s="84" t="s">
        <v>96</v>
      </c>
      <c r="AH536" s="79" t="str">
        <f t="shared" si="43"/>
        <v>Jl. Simo Margorejo Timur 18-5/17-Petemon-Sawahan-Surabaya</v>
      </c>
      <c r="AI536" s="65"/>
    </row>
    <row r="537" spans="1:35" s="13" customFormat="1" ht="15" customHeight="1" x14ac:dyDescent="0.2">
      <c r="A537" s="66">
        <f t="shared" si="44"/>
        <v>531</v>
      </c>
      <c r="B537" s="67" t="s">
        <v>2838</v>
      </c>
      <c r="C537" s="68" t="s">
        <v>2839</v>
      </c>
      <c r="D537" s="51">
        <v>6</v>
      </c>
      <c r="E537" s="51">
        <v>3</v>
      </c>
      <c r="F537" s="51">
        <v>4</v>
      </c>
      <c r="G537" s="51" t="s">
        <v>9296</v>
      </c>
      <c r="H537" s="51">
        <v>1</v>
      </c>
      <c r="I537" s="52" t="s">
        <v>152</v>
      </c>
      <c r="J537" s="69">
        <v>37334</v>
      </c>
      <c r="K537" s="70" t="s">
        <v>82</v>
      </c>
      <c r="L537" s="71" t="s">
        <v>115</v>
      </c>
      <c r="M537" s="71">
        <v>5</v>
      </c>
      <c r="N537" s="72" t="s">
        <v>116</v>
      </c>
      <c r="O537" s="73" t="s">
        <v>101</v>
      </c>
      <c r="P537" s="74">
        <f t="shared" ca="1" si="40"/>
        <v>13</v>
      </c>
      <c r="Q537" s="75">
        <f t="shared" ca="1" si="41"/>
        <v>9</v>
      </c>
      <c r="R537" s="74">
        <f t="shared" ca="1" si="42"/>
        <v>40</v>
      </c>
      <c r="S537" s="83">
        <v>27554</v>
      </c>
      <c r="T537" s="84" t="s">
        <v>2840</v>
      </c>
      <c r="U537" s="76" t="s">
        <v>2841</v>
      </c>
      <c r="V537" s="84" t="s">
        <v>2842</v>
      </c>
      <c r="W537" s="85" t="s">
        <v>2843</v>
      </c>
      <c r="X537" s="84" t="s">
        <v>2844</v>
      </c>
      <c r="Y537" s="84" t="s">
        <v>2845</v>
      </c>
      <c r="Z537" s="84" t="s">
        <v>2840</v>
      </c>
      <c r="AA537" s="84"/>
      <c r="AB537" s="77" t="s">
        <v>91</v>
      </c>
      <c r="AC537" s="86" t="s">
        <v>2846</v>
      </c>
      <c r="AD537" s="77" t="s">
        <v>121</v>
      </c>
      <c r="AE537" s="84" t="s">
        <v>729</v>
      </c>
      <c r="AF537" s="84" t="s">
        <v>525</v>
      </c>
      <c r="AG537" s="84" t="s">
        <v>96</v>
      </c>
      <c r="AH537" s="79" t="str">
        <f t="shared" si="43"/>
        <v>Ds.Ngadisuko-26/8-Ngadisuko-Durenan-Trenggalek</v>
      </c>
      <c r="AI537" s="65"/>
    </row>
    <row r="538" spans="1:35" s="13" customFormat="1" ht="15" customHeight="1" x14ac:dyDescent="0.2">
      <c r="A538" s="66">
        <f t="shared" si="44"/>
        <v>532</v>
      </c>
      <c r="B538" s="67" t="s">
        <v>2847</v>
      </c>
      <c r="C538" s="68" t="s">
        <v>2848</v>
      </c>
      <c r="D538" s="51">
        <v>6</v>
      </c>
      <c r="E538" s="51">
        <v>3</v>
      </c>
      <c r="F538" s="51">
        <v>4</v>
      </c>
      <c r="G538" s="51">
        <v>7</v>
      </c>
      <c r="H538" s="51">
        <v>3</v>
      </c>
      <c r="I538" s="52" t="s">
        <v>152</v>
      </c>
      <c r="J538" s="69">
        <v>37334</v>
      </c>
      <c r="K538" s="70" t="s">
        <v>82</v>
      </c>
      <c r="L538" s="71" t="s">
        <v>299</v>
      </c>
      <c r="M538" s="71">
        <v>3</v>
      </c>
      <c r="N538" s="72" t="s">
        <v>116</v>
      </c>
      <c r="O538" s="73" t="s">
        <v>85</v>
      </c>
      <c r="P538" s="74">
        <f t="shared" ca="1" si="40"/>
        <v>13</v>
      </c>
      <c r="Q538" s="75">
        <f t="shared" ca="1" si="41"/>
        <v>9</v>
      </c>
      <c r="R538" s="74">
        <f t="shared" ca="1" si="42"/>
        <v>36</v>
      </c>
      <c r="S538" s="83">
        <v>29233</v>
      </c>
      <c r="T538" s="84" t="s">
        <v>91</v>
      </c>
      <c r="U538" s="76" t="s">
        <v>2849</v>
      </c>
      <c r="V538" s="84" t="s">
        <v>2850</v>
      </c>
      <c r="W538" s="85" t="s">
        <v>105</v>
      </c>
      <c r="X538" s="84" t="s">
        <v>578</v>
      </c>
      <c r="Y538" s="84" t="s">
        <v>91</v>
      </c>
      <c r="Z538" s="84" t="s">
        <v>146</v>
      </c>
      <c r="AA538" s="77" t="s">
        <v>2850</v>
      </c>
      <c r="AB538" s="77" t="s">
        <v>146</v>
      </c>
      <c r="AC538" s="86"/>
      <c r="AD538" s="77" t="s">
        <v>121</v>
      </c>
      <c r="AE538" s="77" t="s">
        <v>566</v>
      </c>
      <c r="AF538" s="77" t="s">
        <v>905</v>
      </c>
      <c r="AG538" s="84" t="s">
        <v>96</v>
      </c>
      <c r="AH538" s="79" t="str">
        <f t="shared" si="43"/>
        <v>Jl. Sungkono 349-1/1-Pogar-Bangil-Pasuruan</v>
      </c>
      <c r="AI538" s="65"/>
    </row>
    <row r="539" spans="1:35" s="13" customFormat="1" ht="15" customHeight="1" x14ac:dyDescent="0.2">
      <c r="A539" s="66">
        <f t="shared" si="44"/>
        <v>533</v>
      </c>
      <c r="B539" s="67" t="s">
        <v>2851</v>
      </c>
      <c r="C539" s="68" t="s">
        <v>2852</v>
      </c>
      <c r="D539" s="51">
        <v>2</v>
      </c>
      <c r="E539" s="51">
        <v>1</v>
      </c>
      <c r="F539" s="51">
        <v>3</v>
      </c>
      <c r="G539" s="51">
        <v>1</v>
      </c>
      <c r="H539" s="51">
        <v>5</v>
      </c>
      <c r="I539" s="52" t="s">
        <v>232</v>
      </c>
      <c r="J539" s="69">
        <v>37347</v>
      </c>
      <c r="K539" s="70" t="s">
        <v>82</v>
      </c>
      <c r="L539" s="71" t="s">
        <v>271</v>
      </c>
      <c r="M539" s="71">
        <v>2</v>
      </c>
      <c r="N539" s="72" t="s">
        <v>116</v>
      </c>
      <c r="O539" s="73" t="s">
        <v>206</v>
      </c>
      <c r="P539" s="74">
        <f t="shared" ca="1" si="40"/>
        <v>13</v>
      </c>
      <c r="Q539" s="75">
        <f t="shared" ca="1" si="41"/>
        <v>8</v>
      </c>
      <c r="R539" s="74">
        <f t="shared" ca="1" si="42"/>
        <v>47</v>
      </c>
      <c r="S539" s="83">
        <v>25258</v>
      </c>
      <c r="T539" s="84" t="s">
        <v>2853</v>
      </c>
      <c r="U539" s="76" t="s">
        <v>2854</v>
      </c>
      <c r="V539" s="84" t="s">
        <v>2855</v>
      </c>
      <c r="W539" s="85" t="s">
        <v>934</v>
      </c>
      <c r="X539" s="84" t="s">
        <v>384</v>
      </c>
      <c r="Y539" s="84" t="s">
        <v>91</v>
      </c>
      <c r="Z539" s="84" t="s">
        <v>146</v>
      </c>
      <c r="AA539" s="84" t="s">
        <v>2855</v>
      </c>
      <c r="AB539" s="77" t="s">
        <v>91</v>
      </c>
      <c r="AC539" s="86" t="s">
        <v>2856</v>
      </c>
      <c r="AD539" s="77" t="s">
        <v>121</v>
      </c>
      <c r="AE539" s="84" t="s">
        <v>2857</v>
      </c>
      <c r="AF539" s="77" t="s">
        <v>178</v>
      </c>
      <c r="AG539" s="84" t="s">
        <v>96</v>
      </c>
      <c r="AH539" s="79" t="str">
        <f t="shared" si="43"/>
        <v>Jl. Pakujoyo 11-6/1-Latek-Bangil-Pasuruan</v>
      </c>
      <c r="AI539" s="65"/>
    </row>
    <row r="540" spans="1:35" s="13" customFormat="1" ht="15" customHeight="1" x14ac:dyDescent="0.2">
      <c r="A540" s="66">
        <f t="shared" si="44"/>
        <v>534</v>
      </c>
      <c r="B540" s="67" t="s">
        <v>2858</v>
      </c>
      <c r="C540" s="68" t="s">
        <v>2859</v>
      </c>
      <c r="D540" s="51">
        <v>2</v>
      </c>
      <c r="E540" s="51">
        <v>1</v>
      </c>
      <c r="F540" s="51">
        <v>3</v>
      </c>
      <c r="G540" s="51">
        <v>1</v>
      </c>
      <c r="H540" s="51">
        <v>5</v>
      </c>
      <c r="I540" s="52" t="s">
        <v>232</v>
      </c>
      <c r="J540" s="69">
        <v>37347</v>
      </c>
      <c r="K540" s="70" t="s">
        <v>82</v>
      </c>
      <c r="L540" s="71" t="s">
        <v>271</v>
      </c>
      <c r="M540" s="71">
        <v>2</v>
      </c>
      <c r="N540" s="72" t="s">
        <v>116</v>
      </c>
      <c r="O540" s="73" t="s">
        <v>206</v>
      </c>
      <c r="P540" s="74">
        <f t="shared" ca="1" si="40"/>
        <v>13</v>
      </c>
      <c r="Q540" s="75">
        <f t="shared" ca="1" si="41"/>
        <v>8</v>
      </c>
      <c r="R540" s="74">
        <f t="shared" ca="1" si="42"/>
        <v>46</v>
      </c>
      <c r="S540" s="83">
        <v>25398</v>
      </c>
      <c r="T540" s="84" t="s">
        <v>146</v>
      </c>
      <c r="U540" s="76" t="s">
        <v>2860</v>
      </c>
      <c r="V540" s="84" t="s">
        <v>779</v>
      </c>
      <c r="W540" s="85" t="s">
        <v>867</v>
      </c>
      <c r="X540" s="84" t="s">
        <v>639</v>
      </c>
      <c r="Y540" s="84" t="s">
        <v>309</v>
      </c>
      <c r="Z540" s="77" t="s">
        <v>146</v>
      </c>
      <c r="AA540" s="84" t="s">
        <v>779</v>
      </c>
      <c r="AB540" s="77" t="s">
        <v>146</v>
      </c>
      <c r="AC540" s="86" t="s">
        <v>2861</v>
      </c>
      <c r="AD540" s="77" t="s">
        <v>121</v>
      </c>
      <c r="AE540" s="84" t="s">
        <v>2862</v>
      </c>
      <c r="AF540" s="77" t="s">
        <v>178</v>
      </c>
      <c r="AG540" s="84" t="s">
        <v>96</v>
      </c>
      <c r="AH540" s="79" t="str">
        <f t="shared" si="43"/>
        <v>Jl. Pahlawan-5/1-Ranuklindungan-Grati-Pasuruan</v>
      </c>
      <c r="AI540" s="65"/>
    </row>
    <row r="541" spans="1:35" s="13" customFormat="1" ht="15" customHeight="1" x14ac:dyDescent="0.2">
      <c r="A541" s="66">
        <f t="shared" si="44"/>
        <v>535</v>
      </c>
      <c r="B541" s="67" t="s">
        <v>2863</v>
      </c>
      <c r="C541" s="68" t="s">
        <v>2864</v>
      </c>
      <c r="D541" s="51">
        <v>2</v>
      </c>
      <c r="E541" s="51">
        <v>1</v>
      </c>
      <c r="F541" s="51">
        <v>3</v>
      </c>
      <c r="G541" s="51">
        <v>1</v>
      </c>
      <c r="H541" s="51">
        <v>5</v>
      </c>
      <c r="I541" s="52" t="s">
        <v>232</v>
      </c>
      <c r="J541" s="69">
        <v>37347</v>
      </c>
      <c r="K541" s="70" t="s">
        <v>82</v>
      </c>
      <c r="L541" s="71" t="s">
        <v>271</v>
      </c>
      <c r="M541" s="71">
        <v>2</v>
      </c>
      <c r="N541" s="72" t="s">
        <v>116</v>
      </c>
      <c r="O541" s="73" t="s">
        <v>101</v>
      </c>
      <c r="P541" s="74">
        <f t="shared" ca="1" si="40"/>
        <v>13</v>
      </c>
      <c r="Q541" s="75">
        <f t="shared" ca="1" si="41"/>
        <v>8</v>
      </c>
      <c r="R541" s="74">
        <f t="shared" ca="1" si="42"/>
        <v>45</v>
      </c>
      <c r="S541" s="83">
        <v>25904</v>
      </c>
      <c r="T541" s="84" t="s">
        <v>2511</v>
      </c>
      <c r="U541" s="76" t="s">
        <v>2865</v>
      </c>
      <c r="V541" s="84" t="s">
        <v>2866</v>
      </c>
      <c r="W541" s="85" t="s">
        <v>315</v>
      </c>
      <c r="X541" s="84" t="s">
        <v>923</v>
      </c>
      <c r="Y541" s="84" t="s">
        <v>923</v>
      </c>
      <c r="Z541" s="84" t="s">
        <v>146</v>
      </c>
      <c r="AA541" s="84"/>
      <c r="AB541" s="77" t="s">
        <v>91</v>
      </c>
      <c r="AC541" s="86" t="s">
        <v>2867</v>
      </c>
      <c r="AD541" s="77" t="s">
        <v>121</v>
      </c>
      <c r="AE541" s="77" t="s">
        <v>440</v>
      </c>
      <c r="AF541" s="80" t="s">
        <v>123</v>
      </c>
      <c r="AG541" s="84" t="s">
        <v>96</v>
      </c>
      <c r="AH541" s="79" t="str">
        <f t="shared" si="43"/>
        <v>Ds.Rejosari-1/4-Kraton-Kraton-Pasuruan</v>
      </c>
      <c r="AI541" s="65"/>
    </row>
    <row r="542" spans="1:35" s="13" customFormat="1" ht="15" customHeight="1" x14ac:dyDescent="0.2">
      <c r="A542" s="66">
        <f t="shared" si="44"/>
        <v>536</v>
      </c>
      <c r="B542" s="67" t="s">
        <v>2868</v>
      </c>
      <c r="C542" s="68" t="s">
        <v>2869</v>
      </c>
      <c r="D542" s="51">
        <v>6</v>
      </c>
      <c r="E542" s="51">
        <v>4</v>
      </c>
      <c r="F542" s="51">
        <v>4</v>
      </c>
      <c r="G542" s="51">
        <v>6</v>
      </c>
      <c r="H542" s="51">
        <v>2</v>
      </c>
      <c r="I542" s="52" t="s">
        <v>213</v>
      </c>
      <c r="J542" s="69">
        <v>37356</v>
      </c>
      <c r="K542" s="70" t="s">
        <v>82</v>
      </c>
      <c r="L542" s="71" t="s">
        <v>299</v>
      </c>
      <c r="M542" s="71">
        <v>3</v>
      </c>
      <c r="N542" s="72" t="s">
        <v>116</v>
      </c>
      <c r="O542" s="73" t="s">
        <v>101</v>
      </c>
      <c r="P542" s="74">
        <f t="shared" ca="1" si="40"/>
        <v>13</v>
      </c>
      <c r="Q542" s="75">
        <f t="shared" ca="1" si="41"/>
        <v>8</v>
      </c>
      <c r="R542" s="74">
        <f t="shared" ca="1" si="42"/>
        <v>33</v>
      </c>
      <c r="S542" s="83">
        <v>30109</v>
      </c>
      <c r="T542" s="84" t="s">
        <v>2170</v>
      </c>
      <c r="U542" s="76" t="s">
        <v>2870</v>
      </c>
      <c r="V542" s="84" t="s">
        <v>2871</v>
      </c>
      <c r="W542" s="85" t="s">
        <v>2872</v>
      </c>
      <c r="X542" s="84" t="s">
        <v>1589</v>
      </c>
      <c r="Y542" s="84" t="s">
        <v>2873</v>
      </c>
      <c r="Z542" s="84" t="s">
        <v>146</v>
      </c>
      <c r="AA542" s="84"/>
      <c r="AB542" s="77" t="s">
        <v>91</v>
      </c>
      <c r="AC542" s="86"/>
      <c r="AD542" s="77" t="s">
        <v>121</v>
      </c>
      <c r="AE542" s="84" t="s">
        <v>2031</v>
      </c>
      <c r="AF542" s="84" t="s">
        <v>1069</v>
      </c>
      <c r="AG542" s="84" t="s">
        <v>96</v>
      </c>
      <c r="AH542" s="79" t="str">
        <f t="shared" si="43"/>
        <v>Jl. HOS Cokroaminoto-15/6-Blandongan-Bugul kIdul-Pasuruan</v>
      </c>
      <c r="AI542" s="65"/>
    </row>
    <row r="543" spans="1:35" s="13" customFormat="1" ht="15" customHeight="1" x14ac:dyDescent="0.2">
      <c r="A543" s="66">
        <f t="shared" si="44"/>
        <v>537</v>
      </c>
      <c r="B543" s="67" t="s">
        <v>2874</v>
      </c>
      <c r="C543" s="68" t="s">
        <v>2875</v>
      </c>
      <c r="D543" s="51">
        <v>6</v>
      </c>
      <c r="E543" s="51">
        <v>3</v>
      </c>
      <c r="F543" s="51">
        <v>4</v>
      </c>
      <c r="G543" s="51">
        <v>1</v>
      </c>
      <c r="H543" s="51">
        <v>2</v>
      </c>
      <c r="I543" s="52" t="s">
        <v>152</v>
      </c>
      <c r="J543" s="69">
        <v>37356</v>
      </c>
      <c r="K543" s="70" t="s">
        <v>82</v>
      </c>
      <c r="L543" s="71" t="s">
        <v>9291</v>
      </c>
      <c r="M543" s="71">
        <v>2</v>
      </c>
      <c r="N543" s="72" t="s">
        <v>84</v>
      </c>
      <c r="O543" s="73" t="s">
        <v>153</v>
      </c>
      <c r="P543" s="74">
        <f t="shared" ca="1" si="40"/>
        <v>13</v>
      </c>
      <c r="Q543" s="75">
        <f t="shared" ca="1" si="41"/>
        <v>8</v>
      </c>
      <c r="R543" s="74">
        <f t="shared" ca="1" si="42"/>
        <v>35</v>
      </c>
      <c r="S543" s="83">
        <v>29558</v>
      </c>
      <c r="T543" s="84" t="s">
        <v>146</v>
      </c>
      <c r="U543" s="76" t="s">
        <v>2876</v>
      </c>
      <c r="V543" s="84" t="s">
        <v>2877</v>
      </c>
      <c r="W543" s="85" t="s">
        <v>1425</v>
      </c>
      <c r="X543" s="84" t="s">
        <v>510</v>
      </c>
      <c r="Y543" s="84" t="s">
        <v>353</v>
      </c>
      <c r="Z543" s="77" t="s">
        <v>146</v>
      </c>
      <c r="AA543" s="84"/>
      <c r="AB543" s="77" t="s">
        <v>91</v>
      </c>
      <c r="AC543" s="86" t="s">
        <v>2878</v>
      </c>
      <c r="AD543" s="77" t="s">
        <v>121</v>
      </c>
      <c r="AE543" s="84" t="s">
        <v>470</v>
      </c>
      <c r="AF543" s="84" t="s">
        <v>393</v>
      </c>
      <c r="AG543" s="84" t="s">
        <v>96</v>
      </c>
      <c r="AH543" s="79" t="str">
        <f t="shared" si="43"/>
        <v>Jl. Pasaringin 30-5/4-Pohjentrek-Purworejo-Pasuruan</v>
      </c>
      <c r="AI543" s="65"/>
    </row>
    <row r="544" spans="1:35" s="13" customFormat="1" ht="15" customHeight="1" x14ac:dyDescent="0.2">
      <c r="A544" s="66">
        <f t="shared" si="44"/>
        <v>538</v>
      </c>
      <c r="B544" s="67" t="s">
        <v>2879</v>
      </c>
      <c r="C544" s="68" t="s">
        <v>2880</v>
      </c>
      <c r="D544" s="51">
        <v>6</v>
      </c>
      <c r="E544" s="51">
        <v>3</v>
      </c>
      <c r="F544" s="51">
        <v>4</v>
      </c>
      <c r="G544" s="51">
        <v>1</v>
      </c>
      <c r="H544" s="51">
        <v>2</v>
      </c>
      <c r="I544" s="52" t="s">
        <v>152</v>
      </c>
      <c r="J544" s="69">
        <v>37356</v>
      </c>
      <c r="K544" s="70" t="s">
        <v>82</v>
      </c>
      <c r="L544" s="71" t="s">
        <v>9291</v>
      </c>
      <c r="M544" s="71">
        <v>2</v>
      </c>
      <c r="N544" s="72" t="s">
        <v>84</v>
      </c>
      <c r="O544" s="73" t="s">
        <v>101</v>
      </c>
      <c r="P544" s="74">
        <f t="shared" ca="1" si="40"/>
        <v>13</v>
      </c>
      <c r="Q544" s="75">
        <f t="shared" ca="1" si="41"/>
        <v>8</v>
      </c>
      <c r="R544" s="74">
        <f t="shared" ca="1" si="42"/>
        <v>33</v>
      </c>
      <c r="S544" s="83">
        <v>30398</v>
      </c>
      <c r="T544" s="84" t="s">
        <v>146</v>
      </c>
      <c r="U544" s="76" t="s">
        <v>2881</v>
      </c>
      <c r="V544" s="84" t="s">
        <v>2882</v>
      </c>
      <c r="W544" s="85" t="s">
        <v>166</v>
      </c>
      <c r="X544" s="84" t="s">
        <v>578</v>
      </c>
      <c r="Y544" s="84" t="s">
        <v>91</v>
      </c>
      <c r="Z544" s="77" t="s">
        <v>146</v>
      </c>
      <c r="AA544" s="84"/>
      <c r="AB544" s="77" t="s">
        <v>91</v>
      </c>
      <c r="AC544" s="86"/>
      <c r="AD544" s="77" t="s">
        <v>121</v>
      </c>
      <c r="AE544" s="84" t="s">
        <v>324</v>
      </c>
      <c r="AF544" s="77" t="s">
        <v>149</v>
      </c>
      <c r="AG544" s="84" t="s">
        <v>96</v>
      </c>
      <c r="AH544" s="79" t="str">
        <f t="shared" si="43"/>
        <v>Jl. Bendosulung 63-2/5-Pogar-Bangil-Pasuruan</v>
      </c>
      <c r="AI544" s="65"/>
    </row>
    <row r="545" spans="1:35" s="13" customFormat="1" ht="15" customHeight="1" x14ac:dyDescent="0.2">
      <c r="A545" s="66">
        <f t="shared" si="44"/>
        <v>539</v>
      </c>
      <c r="B545" s="67" t="s">
        <v>2883</v>
      </c>
      <c r="C545" s="68" t="s">
        <v>2884</v>
      </c>
      <c r="D545" s="51">
        <v>6</v>
      </c>
      <c r="E545" s="51">
        <v>3</v>
      </c>
      <c r="F545" s="51">
        <v>3</v>
      </c>
      <c r="G545" s="51">
        <v>5</v>
      </c>
      <c r="H545" s="51">
        <v>2</v>
      </c>
      <c r="I545" s="52" t="s">
        <v>152</v>
      </c>
      <c r="J545" s="69">
        <v>37356</v>
      </c>
      <c r="K545" s="70" t="s">
        <v>82</v>
      </c>
      <c r="L545" s="71" t="s">
        <v>299</v>
      </c>
      <c r="M545" s="71">
        <v>3</v>
      </c>
      <c r="N545" s="72" t="s">
        <v>116</v>
      </c>
      <c r="O545" s="73" t="s">
        <v>140</v>
      </c>
      <c r="P545" s="74">
        <f t="shared" ca="1" si="40"/>
        <v>13</v>
      </c>
      <c r="Q545" s="75">
        <f t="shared" ca="1" si="41"/>
        <v>8</v>
      </c>
      <c r="R545" s="74">
        <f t="shared" ca="1" si="42"/>
        <v>35</v>
      </c>
      <c r="S545" s="83">
        <v>29617</v>
      </c>
      <c r="T545" s="84" t="s">
        <v>146</v>
      </c>
      <c r="U545" s="76" t="s">
        <v>2885</v>
      </c>
      <c r="V545" s="84" t="s">
        <v>2886</v>
      </c>
      <c r="W545" s="85" t="s">
        <v>786</v>
      </c>
      <c r="X545" s="84" t="s">
        <v>1376</v>
      </c>
      <c r="Y545" s="77" t="s">
        <v>391</v>
      </c>
      <c r="Z545" s="77" t="s">
        <v>146</v>
      </c>
      <c r="AA545" s="84"/>
      <c r="AB545" s="77" t="s">
        <v>91</v>
      </c>
      <c r="AC545" s="86"/>
      <c r="AD545" s="77" t="s">
        <v>121</v>
      </c>
      <c r="AE545" s="84" t="s">
        <v>2887</v>
      </c>
      <c r="AF545" s="84" t="s">
        <v>1119</v>
      </c>
      <c r="AG545" s="84" t="s">
        <v>96</v>
      </c>
      <c r="AH545" s="79" t="str">
        <f t="shared" si="43"/>
        <v>Perum Karya Bakti F-4-2/7-Gentong-Gading Rejo-Pasuruan</v>
      </c>
      <c r="AI545" s="65"/>
    </row>
    <row r="546" spans="1:35" s="13" customFormat="1" ht="15" customHeight="1" x14ac:dyDescent="0.2">
      <c r="A546" s="66">
        <f t="shared" si="44"/>
        <v>540</v>
      </c>
      <c r="B546" s="67" t="s">
        <v>2888</v>
      </c>
      <c r="C546" s="68" t="s">
        <v>2889</v>
      </c>
      <c r="D546" s="51">
        <v>6</v>
      </c>
      <c r="E546" s="51">
        <v>3</v>
      </c>
      <c r="F546" s="51">
        <v>4</v>
      </c>
      <c r="G546" s="51">
        <v>7</v>
      </c>
      <c r="H546" s="51">
        <v>3</v>
      </c>
      <c r="I546" s="52" t="s">
        <v>152</v>
      </c>
      <c r="J546" s="69">
        <v>37356</v>
      </c>
      <c r="K546" s="70" t="s">
        <v>82</v>
      </c>
      <c r="L546" s="71" t="s">
        <v>299</v>
      </c>
      <c r="M546" s="71">
        <v>3</v>
      </c>
      <c r="N546" s="72" t="s">
        <v>116</v>
      </c>
      <c r="O546" s="73" t="s">
        <v>153</v>
      </c>
      <c r="P546" s="74">
        <f t="shared" ca="1" si="40"/>
        <v>13</v>
      </c>
      <c r="Q546" s="75">
        <f t="shared" ca="1" si="41"/>
        <v>8</v>
      </c>
      <c r="R546" s="74">
        <f t="shared" ca="1" si="42"/>
        <v>33</v>
      </c>
      <c r="S546" s="83">
        <v>30288</v>
      </c>
      <c r="T546" s="84" t="s">
        <v>146</v>
      </c>
      <c r="U546" s="76" t="s">
        <v>2890</v>
      </c>
      <c r="V546" s="84" t="s">
        <v>2891</v>
      </c>
      <c r="W546" s="85" t="s">
        <v>786</v>
      </c>
      <c r="X546" s="84" t="s">
        <v>1622</v>
      </c>
      <c r="Y546" s="84" t="s">
        <v>1622</v>
      </c>
      <c r="Z546" s="77" t="s">
        <v>146</v>
      </c>
      <c r="AA546" s="84"/>
      <c r="AB546" s="77" t="s">
        <v>146</v>
      </c>
      <c r="AC546" s="86"/>
      <c r="AD546" s="77" t="s">
        <v>121</v>
      </c>
      <c r="AE546" s="77" t="s">
        <v>1726</v>
      </c>
      <c r="AF546" s="84" t="s">
        <v>525</v>
      </c>
      <c r="AG546" s="84" t="s">
        <v>96</v>
      </c>
      <c r="AH546" s="79" t="str">
        <f t="shared" si="43"/>
        <v>Jl. Bromo 18-2/7-Pasrepan-Pasrepan-Pasuruan</v>
      </c>
      <c r="AI546" s="65"/>
    </row>
    <row r="547" spans="1:35" s="13" customFormat="1" ht="15" customHeight="1" x14ac:dyDescent="0.2">
      <c r="A547" s="66">
        <f t="shared" si="44"/>
        <v>541</v>
      </c>
      <c r="B547" s="67" t="s">
        <v>2892</v>
      </c>
      <c r="C547" s="68" t="s">
        <v>2893</v>
      </c>
      <c r="D547" s="51">
        <v>6</v>
      </c>
      <c r="E547" s="51">
        <v>4</v>
      </c>
      <c r="F547" s="51">
        <v>4</v>
      </c>
      <c r="G547" s="51">
        <v>4</v>
      </c>
      <c r="H547" s="51">
        <v>2</v>
      </c>
      <c r="I547" s="52" t="s">
        <v>213</v>
      </c>
      <c r="J547" s="69">
        <v>37417</v>
      </c>
      <c r="K547" s="70" t="s">
        <v>82</v>
      </c>
      <c r="L547" s="71" t="s">
        <v>9291</v>
      </c>
      <c r="M547" s="71">
        <v>2</v>
      </c>
      <c r="N547" s="72" t="s">
        <v>84</v>
      </c>
      <c r="O547" s="81" t="s">
        <v>101</v>
      </c>
      <c r="P547" s="74">
        <f t="shared" ca="1" si="40"/>
        <v>13</v>
      </c>
      <c r="Q547" s="75">
        <f t="shared" ca="1" si="41"/>
        <v>6</v>
      </c>
      <c r="R547" s="74">
        <f t="shared" ca="1" si="42"/>
        <v>35</v>
      </c>
      <c r="S547" s="83">
        <v>29676</v>
      </c>
      <c r="T547" s="84" t="s">
        <v>146</v>
      </c>
      <c r="U547" s="76" t="s">
        <v>2894</v>
      </c>
      <c r="V547" s="84" t="s">
        <v>2895</v>
      </c>
      <c r="W547" s="85" t="s">
        <v>264</v>
      </c>
      <c r="X547" s="77" t="s">
        <v>516</v>
      </c>
      <c r="Y547" s="84" t="s">
        <v>353</v>
      </c>
      <c r="Z547" s="77" t="s">
        <v>146</v>
      </c>
      <c r="AA547" s="84"/>
      <c r="AB547" s="77" t="s">
        <v>91</v>
      </c>
      <c r="AC547" s="86"/>
      <c r="AD547" s="77" t="s">
        <v>121</v>
      </c>
      <c r="AE547" s="84" t="s">
        <v>2896</v>
      </c>
      <c r="AF547" s="84" t="s">
        <v>2897</v>
      </c>
      <c r="AG547" s="84" t="s">
        <v>96</v>
      </c>
      <c r="AH547" s="79" t="str">
        <f t="shared" si="43"/>
        <v>Jl. Karangwingko-2/1-Purutrejo-Purworejo-Pasuruan</v>
      </c>
      <c r="AI547" s="65"/>
    </row>
    <row r="548" spans="1:35" s="13" customFormat="1" ht="15" customHeight="1" x14ac:dyDescent="0.2">
      <c r="A548" s="66">
        <f t="shared" si="44"/>
        <v>542</v>
      </c>
      <c r="B548" s="67" t="s">
        <v>2898</v>
      </c>
      <c r="C548" s="68" t="s">
        <v>2899</v>
      </c>
      <c r="D548" s="51">
        <v>6</v>
      </c>
      <c r="E548" s="51">
        <v>4</v>
      </c>
      <c r="F548" s="51">
        <v>4</v>
      </c>
      <c r="G548" s="51">
        <v>6</v>
      </c>
      <c r="H548" s="51">
        <v>2</v>
      </c>
      <c r="I548" s="52" t="s">
        <v>213</v>
      </c>
      <c r="J548" s="69">
        <v>37426</v>
      </c>
      <c r="K548" s="70" t="s">
        <v>82</v>
      </c>
      <c r="L548" s="81" t="s">
        <v>139</v>
      </c>
      <c r="M548" s="71">
        <v>4</v>
      </c>
      <c r="N548" s="72" t="s">
        <v>116</v>
      </c>
      <c r="O548" s="73" t="s">
        <v>101</v>
      </c>
      <c r="P548" s="74">
        <f t="shared" ca="1" si="40"/>
        <v>13</v>
      </c>
      <c r="Q548" s="75">
        <f t="shared" ca="1" si="41"/>
        <v>6</v>
      </c>
      <c r="R548" s="74">
        <f t="shared" ca="1" si="42"/>
        <v>36</v>
      </c>
      <c r="S548" s="83">
        <v>29316</v>
      </c>
      <c r="T548" s="84" t="s">
        <v>146</v>
      </c>
      <c r="U548" s="76" t="s">
        <v>2900</v>
      </c>
      <c r="V548" s="84" t="s">
        <v>2901</v>
      </c>
      <c r="W548" s="85" t="s">
        <v>209</v>
      </c>
      <c r="X548" s="84" t="s">
        <v>645</v>
      </c>
      <c r="Y548" s="84" t="s">
        <v>91</v>
      </c>
      <c r="Z548" s="77" t="s">
        <v>146</v>
      </c>
      <c r="AA548" s="84" t="s">
        <v>2901</v>
      </c>
      <c r="AB548" s="77" t="s">
        <v>91</v>
      </c>
      <c r="AC548" s="86" t="s">
        <v>2902</v>
      </c>
      <c r="AD548" s="77" t="s">
        <v>121</v>
      </c>
      <c r="AE548" s="84" t="s">
        <v>195</v>
      </c>
      <c r="AF548" s="84" t="s">
        <v>393</v>
      </c>
      <c r="AG548" s="84" t="s">
        <v>96</v>
      </c>
      <c r="AH548" s="79" t="str">
        <f t="shared" si="43"/>
        <v>Jl. Nanas 11-1/3-Dermo-Bangil-Pasuruan</v>
      </c>
      <c r="AI548" s="65"/>
    </row>
    <row r="549" spans="1:35" s="13" customFormat="1" ht="15" customHeight="1" x14ac:dyDescent="0.2">
      <c r="A549" s="66">
        <f t="shared" si="44"/>
        <v>543</v>
      </c>
      <c r="B549" s="67" t="s">
        <v>2903</v>
      </c>
      <c r="C549" s="68" t="s">
        <v>2904</v>
      </c>
      <c r="D549" s="51">
        <v>6</v>
      </c>
      <c r="E549" s="51">
        <v>4</v>
      </c>
      <c r="F549" s="51">
        <v>4</v>
      </c>
      <c r="G549" s="51">
        <v>6</v>
      </c>
      <c r="H549" s="51">
        <v>2</v>
      </c>
      <c r="I549" s="52" t="s">
        <v>213</v>
      </c>
      <c r="J549" s="69">
        <v>37426</v>
      </c>
      <c r="K549" s="70" t="s">
        <v>82</v>
      </c>
      <c r="L549" s="71" t="s">
        <v>299</v>
      </c>
      <c r="M549" s="71">
        <v>3</v>
      </c>
      <c r="N549" s="72" t="s">
        <v>116</v>
      </c>
      <c r="O549" s="73" t="s">
        <v>140</v>
      </c>
      <c r="P549" s="74">
        <f t="shared" ca="1" si="40"/>
        <v>13</v>
      </c>
      <c r="Q549" s="75">
        <f t="shared" ca="1" si="41"/>
        <v>6</v>
      </c>
      <c r="R549" s="74">
        <f t="shared" ca="1" si="42"/>
        <v>33</v>
      </c>
      <c r="S549" s="83">
        <v>30160</v>
      </c>
      <c r="T549" s="84" t="s">
        <v>146</v>
      </c>
      <c r="U549" s="76" t="s">
        <v>2905</v>
      </c>
      <c r="V549" s="84" t="s">
        <v>2906</v>
      </c>
      <c r="W549" s="85" t="s">
        <v>131</v>
      </c>
      <c r="X549" s="84" t="s">
        <v>2733</v>
      </c>
      <c r="Y549" s="84" t="s">
        <v>91</v>
      </c>
      <c r="Z549" s="77" t="s">
        <v>146</v>
      </c>
      <c r="AA549" s="84" t="s">
        <v>2906</v>
      </c>
      <c r="AB549" s="77" t="s">
        <v>91</v>
      </c>
      <c r="AC549" s="86" t="s">
        <v>2907</v>
      </c>
      <c r="AD549" s="77" t="s">
        <v>121</v>
      </c>
      <c r="AE549" s="84" t="s">
        <v>2908</v>
      </c>
      <c r="AF549" s="77" t="s">
        <v>905</v>
      </c>
      <c r="AG549" s="84" t="s">
        <v>96</v>
      </c>
      <c r="AH549" s="79" t="str">
        <f t="shared" si="43"/>
        <v>Jl. Mendalan 321-4/1-Kolursari -Bangil-Pasuruan</v>
      </c>
      <c r="AI549" s="65"/>
    </row>
    <row r="550" spans="1:35" s="13" customFormat="1" ht="15" customHeight="1" x14ac:dyDescent="0.2">
      <c r="A550" s="66">
        <f t="shared" si="44"/>
        <v>544</v>
      </c>
      <c r="B550" s="67" t="s">
        <v>2909</v>
      </c>
      <c r="C550" s="68" t="s">
        <v>2910</v>
      </c>
      <c r="D550" s="51">
        <v>2</v>
      </c>
      <c r="E550" s="51">
        <v>1</v>
      </c>
      <c r="F550" s="51">
        <v>0</v>
      </c>
      <c r="G550" s="51">
        <v>0</v>
      </c>
      <c r="H550" s="51">
        <v>0</v>
      </c>
      <c r="I550" s="52" t="s">
        <v>232</v>
      </c>
      <c r="J550" s="69">
        <v>37452</v>
      </c>
      <c r="K550" s="70" t="s">
        <v>82</v>
      </c>
      <c r="L550" s="81" t="s">
        <v>9289</v>
      </c>
      <c r="M550" s="71">
        <v>14</v>
      </c>
      <c r="N550" s="72" t="s">
        <v>116</v>
      </c>
      <c r="O550" s="81" t="s">
        <v>140</v>
      </c>
      <c r="P550" s="74">
        <f t="shared" ca="1" si="40"/>
        <v>13</v>
      </c>
      <c r="Q550" s="75">
        <f t="shared" ca="1" si="41"/>
        <v>5</v>
      </c>
      <c r="R550" s="74">
        <f t="shared" ca="1" si="42"/>
        <v>47</v>
      </c>
      <c r="S550" s="83">
        <v>25009</v>
      </c>
      <c r="T550" s="84" t="s">
        <v>1792</v>
      </c>
      <c r="U550" s="76" t="s">
        <v>2911</v>
      </c>
      <c r="V550" s="84" t="s">
        <v>2912</v>
      </c>
      <c r="W550" s="85"/>
      <c r="X550" s="84" t="s">
        <v>2913</v>
      </c>
      <c r="Y550" s="84" t="s">
        <v>90</v>
      </c>
      <c r="Z550" s="84" t="s">
        <v>90</v>
      </c>
      <c r="AA550" s="84"/>
      <c r="AB550" s="70" t="s">
        <v>145</v>
      </c>
      <c r="AC550" s="86" t="s">
        <v>2914</v>
      </c>
      <c r="AD550" s="77" t="s">
        <v>93</v>
      </c>
      <c r="AE550" s="77" t="s">
        <v>94</v>
      </c>
      <c r="AF550" s="84" t="s">
        <v>2915</v>
      </c>
      <c r="AG550" s="84" t="s">
        <v>96</v>
      </c>
      <c r="AH550" s="79" t="str">
        <f t="shared" si="43"/>
        <v>Jl. Sekawan ELok II / C2-28--Bumi Citra Fajar-Sidoarjo-Sidoarjo</v>
      </c>
      <c r="AI550" s="65"/>
    </row>
    <row r="551" spans="1:35" s="13" customFormat="1" ht="15" customHeight="1" x14ac:dyDescent="0.2">
      <c r="A551" s="66">
        <f t="shared" si="44"/>
        <v>545</v>
      </c>
      <c r="B551" s="67" t="s">
        <v>2916</v>
      </c>
      <c r="C551" s="68" t="s">
        <v>2917</v>
      </c>
      <c r="D551" s="51">
        <v>6</v>
      </c>
      <c r="E551" s="51">
        <v>6</v>
      </c>
      <c r="F551" s="51">
        <v>1</v>
      </c>
      <c r="G551" s="51">
        <v>2</v>
      </c>
      <c r="H551" s="51">
        <v>3</v>
      </c>
      <c r="I551" s="52" t="s">
        <v>99</v>
      </c>
      <c r="J551" s="69">
        <v>37539</v>
      </c>
      <c r="K551" s="70" t="s">
        <v>82</v>
      </c>
      <c r="L551" s="81" t="s">
        <v>139</v>
      </c>
      <c r="M551" s="71">
        <v>4</v>
      </c>
      <c r="N551" s="72" t="s">
        <v>116</v>
      </c>
      <c r="O551" s="73" t="s">
        <v>101</v>
      </c>
      <c r="P551" s="74">
        <f t="shared" ca="1" si="40"/>
        <v>13</v>
      </c>
      <c r="Q551" s="75">
        <f t="shared" ca="1" si="41"/>
        <v>2</v>
      </c>
      <c r="R551" s="74">
        <f t="shared" ca="1" si="42"/>
        <v>31</v>
      </c>
      <c r="S551" s="83">
        <v>30936</v>
      </c>
      <c r="T551" s="84" t="s">
        <v>146</v>
      </c>
      <c r="U551" s="76" t="s">
        <v>2918</v>
      </c>
      <c r="V551" s="84" t="s">
        <v>2919</v>
      </c>
      <c r="W551" s="85" t="s">
        <v>185</v>
      </c>
      <c r="X551" s="77" t="s">
        <v>516</v>
      </c>
      <c r="Y551" s="84" t="s">
        <v>353</v>
      </c>
      <c r="Z551" s="77" t="s">
        <v>146</v>
      </c>
      <c r="AA551" s="84"/>
      <c r="AB551" s="77" t="s">
        <v>91</v>
      </c>
      <c r="AC551" s="86" t="s">
        <v>2920</v>
      </c>
      <c r="AD551" s="77" t="s">
        <v>121</v>
      </c>
      <c r="AE551" s="84" t="s">
        <v>517</v>
      </c>
      <c r="AF551" s="77" t="s">
        <v>418</v>
      </c>
      <c r="AG551" s="84" t="s">
        <v>96</v>
      </c>
      <c r="AH551" s="79" t="str">
        <f t="shared" si="43"/>
        <v>Jl. Sukun 31-3/2-Purutrejo-Purworejo-Pasuruan</v>
      </c>
      <c r="AI551" s="65"/>
    </row>
    <row r="552" spans="1:35" s="13" customFormat="1" ht="15" customHeight="1" x14ac:dyDescent="0.2">
      <c r="A552" s="66">
        <f t="shared" si="44"/>
        <v>546</v>
      </c>
      <c r="B552" s="67" t="s">
        <v>2921</v>
      </c>
      <c r="C552" s="68" t="s">
        <v>2922</v>
      </c>
      <c r="D552" s="51">
        <v>6</v>
      </c>
      <c r="E552" s="51">
        <v>2</v>
      </c>
      <c r="F552" s="51">
        <v>1</v>
      </c>
      <c r="G552" s="51">
        <v>1</v>
      </c>
      <c r="H552" s="51">
        <v>5</v>
      </c>
      <c r="I552" s="52" t="s">
        <v>181</v>
      </c>
      <c r="J552" s="69">
        <v>37539</v>
      </c>
      <c r="K552" s="70" t="s">
        <v>82</v>
      </c>
      <c r="L552" s="81" t="s">
        <v>139</v>
      </c>
      <c r="M552" s="71">
        <v>4</v>
      </c>
      <c r="N552" s="72" t="s">
        <v>116</v>
      </c>
      <c r="O552" s="73" t="s">
        <v>140</v>
      </c>
      <c r="P552" s="74">
        <f t="shared" ca="1" si="40"/>
        <v>13</v>
      </c>
      <c r="Q552" s="75">
        <f t="shared" ca="1" si="41"/>
        <v>2</v>
      </c>
      <c r="R552" s="74">
        <f t="shared" ca="1" si="42"/>
        <v>36</v>
      </c>
      <c r="S552" s="83">
        <v>29105</v>
      </c>
      <c r="T552" s="84" t="s">
        <v>90</v>
      </c>
      <c r="U552" s="76" t="s">
        <v>2923</v>
      </c>
      <c r="V552" s="84" t="s">
        <v>2924</v>
      </c>
      <c r="W552" s="85" t="s">
        <v>796</v>
      </c>
      <c r="X552" s="84" t="s">
        <v>2925</v>
      </c>
      <c r="Y552" s="84" t="s">
        <v>90</v>
      </c>
      <c r="Z552" s="77" t="s">
        <v>90</v>
      </c>
      <c r="AA552" s="84"/>
      <c r="AB552" s="77" t="s">
        <v>91</v>
      </c>
      <c r="AC552" s="86"/>
      <c r="AD552" s="77" t="s">
        <v>121</v>
      </c>
      <c r="AE552" s="84" t="s">
        <v>2926</v>
      </c>
      <c r="AF552" s="77" t="s">
        <v>393</v>
      </c>
      <c r="AG552" s="84" t="s">
        <v>96</v>
      </c>
      <c r="AH552" s="79" t="str">
        <f t="shared" si="43"/>
        <v>Jl. Kutuk Barat-11/8-Sidokare-Sidoarjo-Sidoarjo</v>
      </c>
      <c r="AI552" s="65"/>
    </row>
    <row r="553" spans="1:35" s="13" customFormat="1" ht="15" customHeight="1" x14ac:dyDescent="0.2">
      <c r="A553" s="66">
        <f t="shared" si="44"/>
        <v>547</v>
      </c>
      <c r="B553" s="67" t="s">
        <v>2927</v>
      </c>
      <c r="C553" s="68" t="s">
        <v>2928</v>
      </c>
      <c r="D553" s="51">
        <v>6</v>
      </c>
      <c r="E553" s="51">
        <v>2</v>
      </c>
      <c r="F553" s="51">
        <v>1</v>
      </c>
      <c r="G553" s="51">
        <v>1</v>
      </c>
      <c r="H553" s="51">
        <v>2</v>
      </c>
      <c r="I553" s="52" t="s">
        <v>181</v>
      </c>
      <c r="J553" s="69">
        <v>37539</v>
      </c>
      <c r="K553" s="70" t="s">
        <v>82</v>
      </c>
      <c r="L553" s="71" t="s">
        <v>299</v>
      </c>
      <c r="M553" s="71">
        <v>3</v>
      </c>
      <c r="N553" s="72" t="s">
        <v>116</v>
      </c>
      <c r="O553" s="73" t="s">
        <v>140</v>
      </c>
      <c r="P553" s="74">
        <f t="shared" ca="1" si="40"/>
        <v>13</v>
      </c>
      <c r="Q553" s="75">
        <f t="shared" ca="1" si="41"/>
        <v>2</v>
      </c>
      <c r="R553" s="74">
        <f t="shared" ca="1" si="42"/>
        <v>33</v>
      </c>
      <c r="S553" s="83">
        <v>30357</v>
      </c>
      <c r="T553" s="84" t="s">
        <v>141</v>
      </c>
      <c r="U553" s="76" t="s">
        <v>2929</v>
      </c>
      <c r="V553" s="84" t="s">
        <v>2930</v>
      </c>
      <c r="W553" s="85" t="s">
        <v>119</v>
      </c>
      <c r="X553" s="84" t="s">
        <v>2931</v>
      </c>
      <c r="Y553" s="84" t="s">
        <v>2932</v>
      </c>
      <c r="Z553" s="77" t="s">
        <v>141</v>
      </c>
      <c r="AA553" s="84"/>
      <c r="AB553" s="77" t="s">
        <v>91</v>
      </c>
      <c r="AC553" s="86"/>
      <c r="AD553" s="77" t="s">
        <v>121</v>
      </c>
      <c r="AE553" s="84" t="s">
        <v>2933</v>
      </c>
      <c r="AF553" s="77" t="s">
        <v>418</v>
      </c>
      <c r="AG553" s="84" t="s">
        <v>96</v>
      </c>
      <c r="AH553" s="79" t="str">
        <f t="shared" si="43"/>
        <v>Jl. Sukowati 10-2/2-Kutuk Kulon-Jetis-Ponorogo</v>
      </c>
      <c r="AI553" s="65"/>
    </row>
    <row r="554" spans="1:35" s="13" customFormat="1" ht="15" customHeight="1" x14ac:dyDescent="0.2">
      <c r="A554" s="66">
        <f t="shared" si="44"/>
        <v>548</v>
      </c>
      <c r="B554" s="67" t="s">
        <v>2934</v>
      </c>
      <c r="C554" s="68" t="s">
        <v>2935</v>
      </c>
      <c r="D554" s="51">
        <v>6</v>
      </c>
      <c r="E554" s="51">
        <v>3</v>
      </c>
      <c r="F554" s="51">
        <v>4</v>
      </c>
      <c r="G554" s="51">
        <v>1</v>
      </c>
      <c r="H554" s="51">
        <v>2</v>
      </c>
      <c r="I554" s="52" t="s">
        <v>152</v>
      </c>
      <c r="J554" s="69">
        <v>37539</v>
      </c>
      <c r="K554" s="70" t="s">
        <v>82</v>
      </c>
      <c r="L554" s="71" t="s">
        <v>299</v>
      </c>
      <c r="M554" s="71">
        <v>3</v>
      </c>
      <c r="N554" s="72" t="s">
        <v>116</v>
      </c>
      <c r="O554" s="73" t="s">
        <v>153</v>
      </c>
      <c r="P554" s="74">
        <f t="shared" ca="1" si="40"/>
        <v>13</v>
      </c>
      <c r="Q554" s="75">
        <f t="shared" ca="1" si="41"/>
        <v>2</v>
      </c>
      <c r="R554" s="74">
        <f t="shared" ca="1" si="42"/>
        <v>33</v>
      </c>
      <c r="S554" s="83">
        <v>30317</v>
      </c>
      <c r="T554" s="84" t="s">
        <v>146</v>
      </c>
      <c r="U554" s="76" t="s">
        <v>2936</v>
      </c>
      <c r="V554" s="84" t="s">
        <v>2937</v>
      </c>
      <c r="W554" s="85" t="s">
        <v>2550</v>
      </c>
      <c r="X554" s="84" t="s">
        <v>352</v>
      </c>
      <c r="Y554" s="84" t="s">
        <v>353</v>
      </c>
      <c r="Z554" s="77" t="s">
        <v>146</v>
      </c>
      <c r="AA554" s="84"/>
      <c r="AB554" s="77" t="s">
        <v>91</v>
      </c>
      <c r="AC554" s="86" t="s">
        <v>2551</v>
      </c>
      <c r="AD554" s="77" t="s">
        <v>121</v>
      </c>
      <c r="AE554" s="84" t="s">
        <v>517</v>
      </c>
      <c r="AF554" s="77" t="s">
        <v>418</v>
      </c>
      <c r="AG554" s="84" t="s">
        <v>96</v>
      </c>
      <c r="AH554" s="79" t="str">
        <f t="shared" si="43"/>
        <v>Jl. Diponegoro 27 / I-7-4/12-Kebonsari-Purworejo-Pasuruan</v>
      </c>
      <c r="AI554" s="65"/>
    </row>
    <row r="555" spans="1:35" s="13" customFormat="1" ht="15" customHeight="1" x14ac:dyDescent="0.2">
      <c r="A555" s="66">
        <f t="shared" si="44"/>
        <v>549</v>
      </c>
      <c r="B555" s="67" t="s">
        <v>2938</v>
      </c>
      <c r="C555" s="68" t="s">
        <v>2939</v>
      </c>
      <c r="D555" s="51">
        <v>6</v>
      </c>
      <c r="E555" s="51">
        <v>3</v>
      </c>
      <c r="F555" s="51">
        <v>3</v>
      </c>
      <c r="G555" s="51">
        <v>1</v>
      </c>
      <c r="H555" s="51">
        <v>2</v>
      </c>
      <c r="I555" s="52" t="s">
        <v>152</v>
      </c>
      <c r="J555" s="69">
        <v>37539</v>
      </c>
      <c r="K555" s="70" t="s">
        <v>82</v>
      </c>
      <c r="L555" s="81" t="s">
        <v>139</v>
      </c>
      <c r="M555" s="71">
        <v>4</v>
      </c>
      <c r="N555" s="72" t="s">
        <v>116</v>
      </c>
      <c r="O555" s="73" t="s">
        <v>101</v>
      </c>
      <c r="P555" s="74">
        <f t="shared" ca="1" si="40"/>
        <v>13</v>
      </c>
      <c r="Q555" s="75">
        <f t="shared" ca="1" si="41"/>
        <v>2</v>
      </c>
      <c r="R555" s="74">
        <f t="shared" ca="1" si="42"/>
        <v>34</v>
      </c>
      <c r="S555" s="83">
        <v>30053</v>
      </c>
      <c r="T555" s="84" t="s">
        <v>146</v>
      </c>
      <c r="U555" s="76" t="s">
        <v>2940</v>
      </c>
      <c r="V555" s="84" t="s">
        <v>2941</v>
      </c>
      <c r="W555" s="85" t="s">
        <v>156</v>
      </c>
      <c r="X555" s="77" t="s">
        <v>516</v>
      </c>
      <c r="Y555" s="84" t="s">
        <v>353</v>
      </c>
      <c r="Z555" s="77" t="s">
        <v>146</v>
      </c>
      <c r="AA555" s="84"/>
      <c r="AB555" s="77" t="s">
        <v>146</v>
      </c>
      <c r="AC555" s="86"/>
      <c r="AD555" s="77" t="s">
        <v>121</v>
      </c>
      <c r="AE555" s="84" t="s">
        <v>585</v>
      </c>
      <c r="AF555" s="77" t="s">
        <v>393</v>
      </c>
      <c r="AG555" s="84" t="s">
        <v>96</v>
      </c>
      <c r="AH555" s="79" t="str">
        <f t="shared" si="43"/>
        <v>Jl. Dr.Wahidin S. Selatan VII / 33-4/3-Purutrejo-Purworejo-Pasuruan</v>
      </c>
      <c r="AI555" s="65"/>
    </row>
    <row r="556" spans="1:35" s="13" customFormat="1" ht="15" customHeight="1" x14ac:dyDescent="0.2">
      <c r="A556" s="66">
        <f t="shared" si="44"/>
        <v>550</v>
      </c>
      <c r="B556" s="67" t="s">
        <v>2942</v>
      </c>
      <c r="C556" s="68" t="s">
        <v>2943</v>
      </c>
      <c r="D556" s="51">
        <v>6</v>
      </c>
      <c r="E556" s="51">
        <v>3</v>
      </c>
      <c r="F556" s="51">
        <v>3</v>
      </c>
      <c r="G556" s="51">
        <v>9</v>
      </c>
      <c r="H556" s="51">
        <v>1</v>
      </c>
      <c r="I556" s="52" t="s">
        <v>152</v>
      </c>
      <c r="J556" s="69">
        <v>37539</v>
      </c>
      <c r="K556" s="70" t="s">
        <v>82</v>
      </c>
      <c r="L556" s="81" t="s">
        <v>139</v>
      </c>
      <c r="M556" s="71">
        <v>4</v>
      </c>
      <c r="N556" s="72" t="s">
        <v>116</v>
      </c>
      <c r="O556" s="73" t="s">
        <v>140</v>
      </c>
      <c r="P556" s="74">
        <f t="shared" ca="1" si="40"/>
        <v>13</v>
      </c>
      <c r="Q556" s="75">
        <f t="shared" ca="1" si="41"/>
        <v>2</v>
      </c>
      <c r="R556" s="74">
        <f t="shared" ca="1" si="42"/>
        <v>31</v>
      </c>
      <c r="S556" s="83">
        <v>30891</v>
      </c>
      <c r="T556" s="84" t="s">
        <v>146</v>
      </c>
      <c r="U556" s="76" t="s">
        <v>2944</v>
      </c>
      <c r="V556" s="84" t="s">
        <v>2945</v>
      </c>
      <c r="W556" s="85" t="s">
        <v>530</v>
      </c>
      <c r="X556" s="84" t="s">
        <v>1473</v>
      </c>
      <c r="Y556" s="84" t="s">
        <v>358</v>
      </c>
      <c r="Z556" s="77" t="s">
        <v>146</v>
      </c>
      <c r="AA556" s="84"/>
      <c r="AB556" s="77" t="s">
        <v>91</v>
      </c>
      <c r="AC556" s="86"/>
      <c r="AD556" s="77" t="s">
        <v>121</v>
      </c>
      <c r="AE556" s="84" t="s">
        <v>517</v>
      </c>
      <c r="AF556" s="77" t="s">
        <v>393</v>
      </c>
      <c r="AG556" s="84" t="s">
        <v>96</v>
      </c>
      <c r="AH556" s="79" t="str">
        <f t="shared" si="43"/>
        <v>Jl. Cemara III / 84-3/3-Bugul Lor-Bugul Kidul-Pasuruan</v>
      </c>
      <c r="AI556" s="65"/>
    </row>
    <row r="557" spans="1:35" s="13" customFormat="1" ht="15" customHeight="1" x14ac:dyDescent="0.2">
      <c r="A557" s="66">
        <f t="shared" si="44"/>
        <v>551</v>
      </c>
      <c r="B557" s="67" t="s">
        <v>2946</v>
      </c>
      <c r="C557" s="68" t="s">
        <v>2947</v>
      </c>
      <c r="D557" s="51">
        <v>6</v>
      </c>
      <c r="E557" s="51">
        <v>6</v>
      </c>
      <c r="F557" s="51">
        <v>1</v>
      </c>
      <c r="G557" s="51">
        <v>2</v>
      </c>
      <c r="H557" s="51">
        <v>2</v>
      </c>
      <c r="I557" s="52" t="s">
        <v>99</v>
      </c>
      <c r="J557" s="89">
        <v>37568</v>
      </c>
      <c r="K557" s="81" t="s">
        <v>82</v>
      </c>
      <c r="L557" s="71" t="s">
        <v>299</v>
      </c>
      <c r="M557" s="71">
        <v>3</v>
      </c>
      <c r="N557" s="72" t="s">
        <v>116</v>
      </c>
      <c r="O557" s="73" t="s">
        <v>140</v>
      </c>
      <c r="P557" s="74">
        <f t="shared" ca="1" si="40"/>
        <v>13</v>
      </c>
      <c r="Q557" s="75">
        <f t="shared" ca="1" si="41"/>
        <v>1</v>
      </c>
      <c r="R557" s="74">
        <f t="shared" ca="1" si="42"/>
        <v>34</v>
      </c>
      <c r="S557" s="83">
        <v>29767</v>
      </c>
      <c r="T557" s="84" t="s">
        <v>146</v>
      </c>
      <c r="U557" s="76" t="s">
        <v>2948</v>
      </c>
      <c r="V557" s="84" t="s">
        <v>2949</v>
      </c>
      <c r="W557" s="85" t="s">
        <v>1868</v>
      </c>
      <c r="X557" s="84" t="s">
        <v>984</v>
      </c>
      <c r="Y557" s="84" t="s">
        <v>91</v>
      </c>
      <c r="Z557" s="77" t="s">
        <v>146</v>
      </c>
      <c r="AA557" s="84" t="s">
        <v>2949</v>
      </c>
      <c r="AB557" s="77" t="s">
        <v>91</v>
      </c>
      <c r="AC557" s="86" t="s">
        <v>2950</v>
      </c>
      <c r="AD557" s="77" t="s">
        <v>121</v>
      </c>
      <c r="AE557" s="84" t="s">
        <v>2951</v>
      </c>
      <c r="AF557" s="77" t="s">
        <v>905</v>
      </c>
      <c r="AG557" s="84" t="s">
        <v>96</v>
      </c>
      <c r="AH557" s="79" t="str">
        <f t="shared" si="43"/>
        <v>Jl. Udang I / 641-9/3-Bendungan-Bangil-Pasuruan</v>
      </c>
      <c r="AI557" s="65"/>
    </row>
    <row r="558" spans="1:35" s="13" customFormat="1" ht="15" customHeight="1" x14ac:dyDescent="0.2">
      <c r="A558" s="66">
        <f t="shared" si="44"/>
        <v>552</v>
      </c>
      <c r="B558" s="67" t="s">
        <v>2952</v>
      </c>
      <c r="C558" s="68" t="s">
        <v>2953</v>
      </c>
      <c r="D558" s="51">
        <v>6</v>
      </c>
      <c r="E558" s="51">
        <v>2</v>
      </c>
      <c r="F558" s="51">
        <v>5</v>
      </c>
      <c r="G558" s="51">
        <v>3</v>
      </c>
      <c r="H558" s="51">
        <v>1</v>
      </c>
      <c r="I558" s="52" t="s">
        <v>181</v>
      </c>
      <c r="J558" s="89">
        <v>37568</v>
      </c>
      <c r="K558" s="81" t="s">
        <v>82</v>
      </c>
      <c r="L558" s="71" t="s">
        <v>299</v>
      </c>
      <c r="M558" s="71">
        <v>3</v>
      </c>
      <c r="N558" s="72" t="s">
        <v>116</v>
      </c>
      <c r="O558" s="73" t="s">
        <v>140</v>
      </c>
      <c r="P558" s="74">
        <f t="shared" ca="1" si="40"/>
        <v>13</v>
      </c>
      <c r="Q558" s="75">
        <f t="shared" ca="1" si="41"/>
        <v>1</v>
      </c>
      <c r="R558" s="74">
        <f t="shared" ca="1" si="42"/>
        <v>32</v>
      </c>
      <c r="S558" s="83">
        <v>30564</v>
      </c>
      <c r="T558" s="84" t="s">
        <v>146</v>
      </c>
      <c r="U558" s="76" t="s">
        <v>2954</v>
      </c>
      <c r="V558" s="84" t="s">
        <v>2955</v>
      </c>
      <c r="W558" s="85" t="s">
        <v>337</v>
      </c>
      <c r="X558" s="84" t="s">
        <v>2956</v>
      </c>
      <c r="Y558" s="84" t="s">
        <v>358</v>
      </c>
      <c r="Z558" s="77" t="s">
        <v>146</v>
      </c>
      <c r="AA558" s="84"/>
      <c r="AB558" s="77" t="s">
        <v>91</v>
      </c>
      <c r="AC558" s="86"/>
      <c r="AD558" s="77" t="s">
        <v>121</v>
      </c>
      <c r="AE558" s="84" t="s">
        <v>1655</v>
      </c>
      <c r="AF558" s="77" t="s">
        <v>525</v>
      </c>
      <c r="AG558" s="84" t="s">
        <v>96</v>
      </c>
      <c r="AH558" s="79" t="str">
        <f t="shared" si="43"/>
        <v>Jl. KH Hasyim Ashari-6/3-Bakalan-Bugul Kidul-Pasuruan</v>
      </c>
      <c r="AI558" s="65"/>
    </row>
    <row r="559" spans="1:35" s="13" customFormat="1" ht="15" customHeight="1" x14ac:dyDescent="0.2">
      <c r="A559" s="66">
        <f t="shared" si="44"/>
        <v>553</v>
      </c>
      <c r="B559" s="67" t="s">
        <v>2957</v>
      </c>
      <c r="C559" s="68" t="s">
        <v>2958</v>
      </c>
      <c r="D559" s="51">
        <v>6</v>
      </c>
      <c r="E559" s="51">
        <v>3</v>
      </c>
      <c r="F559" s="51">
        <v>4</v>
      </c>
      <c r="G559" s="51">
        <v>7</v>
      </c>
      <c r="H559" s="51">
        <v>3</v>
      </c>
      <c r="I559" s="52" t="s">
        <v>152</v>
      </c>
      <c r="J559" s="89">
        <v>37568</v>
      </c>
      <c r="K559" s="81" t="s">
        <v>82</v>
      </c>
      <c r="L559" s="71" t="s">
        <v>9291</v>
      </c>
      <c r="M559" s="71">
        <v>2</v>
      </c>
      <c r="N559" s="72" t="s">
        <v>116</v>
      </c>
      <c r="O559" s="73" t="s">
        <v>85</v>
      </c>
      <c r="P559" s="74">
        <f t="shared" ca="1" si="40"/>
        <v>13</v>
      </c>
      <c r="Q559" s="75">
        <f t="shared" ca="1" si="41"/>
        <v>1</v>
      </c>
      <c r="R559" s="74">
        <f t="shared" ca="1" si="42"/>
        <v>31</v>
      </c>
      <c r="S559" s="83">
        <v>31088</v>
      </c>
      <c r="T559" s="84" t="s">
        <v>146</v>
      </c>
      <c r="U559" s="76" t="s">
        <v>2959</v>
      </c>
      <c r="V559" s="84" t="s">
        <v>2960</v>
      </c>
      <c r="W559" s="85" t="s">
        <v>370</v>
      </c>
      <c r="X559" s="84" t="s">
        <v>2961</v>
      </c>
      <c r="Y559" s="84" t="s">
        <v>837</v>
      </c>
      <c r="Z559" s="77" t="s">
        <v>146</v>
      </c>
      <c r="AA559" s="84"/>
      <c r="AB559" s="77" t="s">
        <v>146</v>
      </c>
      <c r="AC559" s="86"/>
      <c r="AD559" s="77" t="s">
        <v>121</v>
      </c>
      <c r="AE559" s="84" t="s">
        <v>2132</v>
      </c>
      <c r="AF559" s="77" t="s">
        <v>905</v>
      </c>
      <c r="AG559" s="84" t="s">
        <v>96</v>
      </c>
      <c r="AH559" s="79" t="str">
        <f t="shared" si="43"/>
        <v>Dsn. Pandean-1/5-Winongan Kidul-Winongan-Pasuruan</v>
      </c>
      <c r="AI559" s="65"/>
    </row>
    <row r="560" spans="1:35" s="13" customFormat="1" ht="15" customHeight="1" x14ac:dyDescent="0.2">
      <c r="A560" s="66">
        <f t="shared" si="44"/>
        <v>554</v>
      </c>
      <c r="B560" s="67" t="s">
        <v>2962</v>
      </c>
      <c r="C560" s="68" t="s">
        <v>2963</v>
      </c>
      <c r="D560" s="51">
        <v>4</v>
      </c>
      <c r="E560" s="51">
        <v>3</v>
      </c>
      <c r="F560" s="51">
        <v>1</v>
      </c>
      <c r="G560" s="51">
        <v>1</v>
      </c>
      <c r="H560" s="51">
        <v>3</v>
      </c>
      <c r="I560" s="52" t="s">
        <v>114</v>
      </c>
      <c r="J560" s="89">
        <v>37662</v>
      </c>
      <c r="K560" s="81" t="s">
        <v>82</v>
      </c>
      <c r="L560" s="81" t="s">
        <v>289</v>
      </c>
      <c r="M560" s="71">
        <v>7</v>
      </c>
      <c r="N560" s="72" t="s">
        <v>116</v>
      </c>
      <c r="O560" s="73" t="s">
        <v>101</v>
      </c>
      <c r="P560" s="74">
        <f t="shared" ca="1" si="40"/>
        <v>12</v>
      </c>
      <c r="Q560" s="75">
        <f t="shared" ca="1" si="41"/>
        <v>10</v>
      </c>
      <c r="R560" s="74">
        <f t="shared" ca="1" si="42"/>
        <v>42</v>
      </c>
      <c r="S560" s="83">
        <v>26846</v>
      </c>
      <c r="T560" s="84" t="s">
        <v>146</v>
      </c>
      <c r="U560" s="76" t="s">
        <v>2964</v>
      </c>
      <c r="V560" s="84" t="s">
        <v>2965</v>
      </c>
      <c r="W560" s="85" t="s">
        <v>1343</v>
      </c>
      <c r="X560" s="77" t="s">
        <v>358</v>
      </c>
      <c r="Y560" s="84" t="s">
        <v>358</v>
      </c>
      <c r="Z560" s="77" t="s">
        <v>146</v>
      </c>
      <c r="AA560" s="84"/>
      <c r="AB560" s="77" t="s">
        <v>91</v>
      </c>
      <c r="AC560" s="86" t="s">
        <v>2966</v>
      </c>
      <c r="AD560" s="77" t="s">
        <v>93</v>
      </c>
      <c r="AE560" s="77" t="s">
        <v>2967</v>
      </c>
      <c r="AF560" s="77" t="s">
        <v>2968</v>
      </c>
      <c r="AG560" s="84" t="s">
        <v>96</v>
      </c>
      <c r="AH560" s="79" t="str">
        <f t="shared" si="43"/>
        <v>Jl. Patimura 255-5/3-Bugul Kidul-Bugul Kidul-Pasuruan</v>
      </c>
      <c r="AI560" s="65"/>
    </row>
    <row r="561" spans="1:35" s="13" customFormat="1" ht="15" customHeight="1" x14ac:dyDescent="0.2">
      <c r="A561" s="66">
        <f t="shared" si="44"/>
        <v>555</v>
      </c>
      <c r="B561" s="67" t="s">
        <v>2969</v>
      </c>
      <c r="C561" s="68" t="s">
        <v>2970</v>
      </c>
      <c r="D561" s="51">
        <v>6</v>
      </c>
      <c r="E561" s="51">
        <v>3</v>
      </c>
      <c r="F561" s="51">
        <v>3</v>
      </c>
      <c r="G561" s="51">
        <v>1</v>
      </c>
      <c r="H561" s="51">
        <v>2</v>
      </c>
      <c r="I561" s="52" t="s">
        <v>152</v>
      </c>
      <c r="J561" s="89">
        <v>37684</v>
      </c>
      <c r="K561" s="81" t="s">
        <v>82</v>
      </c>
      <c r="L561" s="71" t="s">
        <v>9291</v>
      </c>
      <c r="M561" s="71">
        <v>2</v>
      </c>
      <c r="N561" s="72" t="s">
        <v>116</v>
      </c>
      <c r="O561" s="73" t="s">
        <v>85</v>
      </c>
      <c r="P561" s="74">
        <f t="shared" ca="1" si="40"/>
        <v>12</v>
      </c>
      <c r="Q561" s="75">
        <f t="shared" ca="1" si="41"/>
        <v>9</v>
      </c>
      <c r="R561" s="74">
        <f t="shared" ca="1" si="42"/>
        <v>34</v>
      </c>
      <c r="S561" s="83">
        <v>30043</v>
      </c>
      <c r="T561" s="84" t="s">
        <v>146</v>
      </c>
      <c r="U561" s="76" t="s">
        <v>2971</v>
      </c>
      <c r="V561" s="84" t="s">
        <v>835</v>
      </c>
      <c r="W561" s="85" t="s">
        <v>723</v>
      </c>
      <c r="X561" s="84" t="s">
        <v>836</v>
      </c>
      <c r="Y561" s="84" t="s">
        <v>837</v>
      </c>
      <c r="Z561" s="77" t="s">
        <v>146</v>
      </c>
      <c r="AA561" s="84"/>
      <c r="AB561" s="77" t="s">
        <v>146</v>
      </c>
      <c r="AC561" s="86"/>
      <c r="AD561" s="77" t="s">
        <v>121</v>
      </c>
      <c r="AE561" s="77" t="s">
        <v>2972</v>
      </c>
      <c r="AF561" s="77" t="s">
        <v>393</v>
      </c>
      <c r="AG561" s="84" t="s">
        <v>96</v>
      </c>
      <c r="AH561" s="79" t="str">
        <f t="shared" si="43"/>
        <v>Ds. Winongan Lor 19-4/2-Winongan Lor-Winongan-Pasuruan</v>
      </c>
      <c r="AI561" s="65"/>
    </row>
    <row r="562" spans="1:35" s="13" customFormat="1" ht="15" customHeight="1" x14ac:dyDescent="0.2">
      <c r="A562" s="66">
        <f t="shared" si="44"/>
        <v>556</v>
      </c>
      <c r="B562" s="67" t="s">
        <v>2973</v>
      </c>
      <c r="C562" s="68" t="s">
        <v>2974</v>
      </c>
      <c r="D562" s="51">
        <v>6</v>
      </c>
      <c r="E562" s="51">
        <v>3</v>
      </c>
      <c r="F562" s="51">
        <v>4</v>
      </c>
      <c r="G562" s="51">
        <v>1</v>
      </c>
      <c r="H562" s="51">
        <v>2</v>
      </c>
      <c r="I562" s="52" t="s">
        <v>152</v>
      </c>
      <c r="J562" s="89">
        <v>37684</v>
      </c>
      <c r="K562" s="81" t="s">
        <v>82</v>
      </c>
      <c r="L562" s="81" t="s">
        <v>139</v>
      </c>
      <c r="M562" s="71">
        <v>4</v>
      </c>
      <c r="N562" s="72" t="s">
        <v>116</v>
      </c>
      <c r="O562" s="73" t="s">
        <v>140</v>
      </c>
      <c r="P562" s="74">
        <f t="shared" ca="1" si="40"/>
        <v>12</v>
      </c>
      <c r="Q562" s="75">
        <f t="shared" ca="1" si="41"/>
        <v>9</v>
      </c>
      <c r="R562" s="74">
        <f t="shared" ca="1" si="42"/>
        <v>33</v>
      </c>
      <c r="S562" s="83">
        <v>30167</v>
      </c>
      <c r="T562" s="84" t="s">
        <v>146</v>
      </c>
      <c r="U562" s="76" t="s">
        <v>2975</v>
      </c>
      <c r="V562" s="84" t="s">
        <v>2976</v>
      </c>
      <c r="W562" s="85" t="s">
        <v>144</v>
      </c>
      <c r="X562" s="84" t="s">
        <v>2977</v>
      </c>
      <c r="Y562" s="84" t="s">
        <v>309</v>
      </c>
      <c r="Z562" s="77" t="s">
        <v>146</v>
      </c>
      <c r="AA562" s="84" t="s">
        <v>2976</v>
      </c>
      <c r="AB562" s="77" t="s">
        <v>146</v>
      </c>
      <c r="AC562" s="86"/>
      <c r="AD562" s="77" t="s">
        <v>121</v>
      </c>
      <c r="AE562" s="77" t="s">
        <v>2132</v>
      </c>
      <c r="AF562" s="77" t="s">
        <v>2978</v>
      </c>
      <c r="AG562" s="84" t="s">
        <v>96</v>
      </c>
      <c r="AH562" s="79" t="str">
        <f t="shared" si="43"/>
        <v>Ds. Dawe Kulon-2/3-Sbr.dawesari-Grati-Pasuruan</v>
      </c>
      <c r="AI562" s="65"/>
    </row>
    <row r="563" spans="1:35" s="13" customFormat="1" ht="15" customHeight="1" x14ac:dyDescent="0.2">
      <c r="A563" s="66">
        <f t="shared" si="44"/>
        <v>557</v>
      </c>
      <c r="B563" s="67" t="s">
        <v>2979</v>
      </c>
      <c r="C563" s="68" t="s">
        <v>2980</v>
      </c>
      <c r="D563" s="51">
        <v>6</v>
      </c>
      <c r="E563" s="51">
        <v>2</v>
      </c>
      <c r="F563" s="51">
        <v>2</v>
      </c>
      <c r="G563" s="51">
        <v>4</v>
      </c>
      <c r="H563" s="51">
        <v>4</v>
      </c>
      <c r="I563" s="52" t="s">
        <v>181</v>
      </c>
      <c r="J563" s="89">
        <v>37684</v>
      </c>
      <c r="K563" s="81" t="s">
        <v>82</v>
      </c>
      <c r="L563" s="81" t="s">
        <v>139</v>
      </c>
      <c r="M563" s="71">
        <v>4</v>
      </c>
      <c r="N563" s="72" t="s">
        <v>116</v>
      </c>
      <c r="O563" s="73" t="s">
        <v>140</v>
      </c>
      <c r="P563" s="74">
        <f t="shared" ca="1" si="40"/>
        <v>12</v>
      </c>
      <c r="Q563" s="75">
        <f t="shared" ca="1" si="41"/>
        <v>9</v>
      </c>
      <c r="R563" s="74">
        <f t="shared" ca="1" si="42"/>
        <v>32</v>
      </c>
      <c r="S563" s="83">
        <v>30668</v>
      </c>
      <c r="T563" s="84" t="s">
        <v>146</v>
      </c>
      <c r="U563" s="76" t="s">
        <v>2981</v>
      </c>
      <c r="V563" s="84" t="s">
        <v>2982</v>
      </c>
      <c r="W563" s="85" t="s">
        <v>370</v>
      </c>
      <c r="X563" s="84" t="s">
        <v>2532</v>
      </c>
      <c r="Y563" s="84" t="s">
        <v>91</v>
      </c>
      <c r="Z563" s="77" t="s">
        <v>146</v>
      </c>
      <c r="AA563" s="84" t="s">
        <v>2982</v>
      </c>
      <c r="AB563" s="77" t="s">
        <v>91</v>
      </c>
      <c r="AC563" s="86"/>
      <c r="AD563" s="77" t="s">
        <v>121</v>
      </c>
      <c r="AE563" s="77" t="s">
        <v>1938</v>
      </c>
      <c r="AF563" s="77" t="s">
        <v>2983</v>
      </c>
      <c r="AG563" s="84" t="s">
        <v>96</v>
      </c>
      <c r="AH563" s="79" t="str">
        <f t="shared" si="43"/>
        <v>Ds. Manaruwi-1/5-Manaruwi-Bangil-Pasuruan</v>
      </c>
      <c r="AI563" s="65"/>
    </row>
    <row r="564" spans="1:35" s="13" customFormat="1" ht="15" customHeight="1" x14ac:dyDescent="0.2">
      <c r="A564" s="66">
        <f t="shared" si="44"/>
        <v>558</v>
      </c>
      <c r="B564" s="67" t="s">
        <v>2984</v>
      </c>
      <c r="C564" s="68" t="s">
        <v>2985</v>
      </c>
      <c r="D564" s="51">
        <v>6</v>
      </c>
      <c r="E564" s="51">
        <v>3</v>
      </c>
      <c r="F564" s="51">
        <v>4</v>
      </c>
      <c r="G564" s="51">
        <v>4</v>
      </c>
      <c r="H564" s="51">
        <v>1</v>
      </c>
      <c r="I564" s="52" t="s">
        <v>152</v>
      </c>
      <c r="J564" s="69">
        <v>37722</v>
      </c>
      <c r="K564" s="81" t="s">
        <v>82</v>
      </c>
      <c r="L564" s="71" t="s">
        <v>9291</v>
      </c>
      <c r="M564" s="71">
        <v>2</v>
      </c>
      <c r="N564" s="72" t="s">
        <v>116</v>
      </c>
      <c r="O564" s="73" t="s">
        <v>206</v>
      </c>
      <c r="P564" s="74">
        <f t="shared" ca="1" si="40"/>
        <v>12</v>
      </c>
      <c r="Q564" s="75">
        <f t="shared" ca="1" si="41"/>
        <v>8</v>
      </c>
      <c r="R564" s="74">
        <f t="shared" ca="1" si="42"/>
        <v>36</v>
      </c>
      <c r="S564" s="83">
        <v>29330</v>
      </c>
      <c r="T564" s="84" t="s">
        <v>146</v>
      </c>
      <c r="U564" s="76" t="s">
        <v>2986</v>
      </c>
      <c r="V564" s="84" t="s">
        <v>1101</v>
      </c>
      <c r="W564" s="85" t="s">
        <v>227</v>
      </c>
      <c r="X564" s="84" t="s">
        <v>435</v>
      </c>
      <c r="Y564" s="84" t="s">
        <v>358</v>
      </c>
      <c r="Z564" s="77" t="s">
        <v>146</v>
      </c>
      <c r="AA564" s="84"/>
      <c r="AB564" s="77" t="s">
        <v>91</v>
      </c>
      <c r="AC564" s="86"/>
      <c r="AD564" s="77" t="s">
        <v>121</v>
      </c>
      <c r="AE564" s="77" t="s">
        <v>517</v>
      </c>
      <c r="AF564" s="77" t="s">
        <v>393</v>
      </c>
      <c r="AG564" s="84" t="s">
        <v>96</v>
      </c>
      <c r="AH564" s="79" t="str">
        <f t="shared" si="43"/>
        <v>Jl. Dr.Wahidin S. 66-1/2-Petamanan-Bugul Kidul-Pasuruan</v>
      </c>
      <c r="AI564" s="65"/>
    </row>
    <row r="565" spans="1:35" s="13" customFormat="1" ht="15" customHeight="1" x14ac:dyDescent="0.2">
      <c r="A565" s="66">
        <f t="shared" si="44"/>
        <v>559</v>
      </c>
      <c r="B565" s="67" t="s">
        <v>2987</v>
      </c>
      <c r="C565" s="68" t="s">
        <v>2988</v>
      </c>
      <c r="D565" s="51">
        <v>6</v>
      </c>
      <c r="E565" s="51">
        <v>3</v>
      </c>
      <c r="F565" s="51">
        <v>3</v>
      </c>
      <c r="G565" s="51">
        <v>6</v>
      </c>
      <c r="H565" s="51">
        <v>2</v>
      </c>
      <c r="I565" s="52" t="s">
        <v>152</v>
      </c>
      <c r="J565" s="69">
        <v>37722</v>
      </c>
      <c r="K565" s="81" t="s">
        <v>82</v>
      </c>
      <c r="L565" s="71" t="s">
        <v>9291</v>
      </c>
      <c r="M565" s="71">
        <v>2</v>
      </c>
      <c r="N565" s="72" t="s">
        <v>116</v>
      </c>
      <c r="O565" s="73" t="s">
        <v>85</v>
      </c>
      <c r="P565" s="74">
        <f t="shared" ca="1" si="40"/>
        <v>12</v>
      </c>
      <c r="Q565" s="75">
        <f t="shared" ca="1" si="41"/>
        <v>8</v>
      </c>
      <c r="R565" s="74">
        <f t="shared" ca="1" si="42"/>
        <v>31</v>
      </c>
      <c r="S565" s="83">
        <v>30908</v>
      </c>
      <c r="T565" s="84" t="s">
        <v>90</v>
      </c>
      <c r="U565" s="76" t="s">
        <v>2989</v>
      </c>
      <c r="V565" s="84" t="s">
        <v>2990</v>
      </c>
      <c r="W565" s="85" t="s">
        <v>2991</v>
      </c>
      <c r="X565" s="84" t="s">
        <v>2992</v>
      </c>
      <c r="Y565" s="84" t="s">
        <v>2456</v>
      </c>
      <c r="Z565" s="77" t="s">
        <v>90</v>
      </c>
      <c r="AA565" s="84"/>
      <c r="AB565" s="77" t="s">
        <v>91</v>
      </c>
      <c r="AC565" s="86" t="s">
        <v>2993</v>
      </c>
      <c r="AD565" s="77" t="s">
        <v>121</v>
      </c>
      <c r="AE565" s="77" t="s">
        <v>2994</v>
      </c>
      <c r="AF565" s="77" t="s">
        <v>2995</v>
      </c>
      <c r="AG565" s="84" t="s">
        <v>96</v>
      </c>
      <c r="AH565" s="79" t="str">
        <f t="shared" si="43"/>
        <v>Dsn. Jemirahan-14/5-Jemirahan-Jabon-Sidoarjo</v>
      </c>
      <c r="AI565" s="65"/>
    </row>
    <row r="566" spans="1:35" s="13" customFormat="1" ht="15" customHeight="1" x14ac:dyDescent="0.2">
      <c r="A566" s="66">
        <f t="shared" si="44"/>
        <v>560</v>
      </c>
      <c r="B566" s="67" t="s">
        <v>2996</v>
      </c>
      <c r="C566" s="68" t="s">
        <v>2997</v>
      </c>
      <c r="D566" s="51">
        <v>6</v>
      </c>
      <c r="E566" s="51">
        <v>2</v>
      </c>
      <c r="F566" s="51">
        <v>5</v>
      </c>
      <c r="G566" s="51">
        <v>2</v>
      </c>
      <c r="H566" s="51">
        <v>3</v>
      </c>
      <c r="I566" s="52" t="s">
        <v>181</v>
      </c>
      <c r="J566" s="90">
        <v>37722</v>
      </c>
      <c r="K566" s="81" t="s">
        <v>82</v>
      </c>
      <c r="L566" s="71" t="s">
        <v>299</v>
      </c>
      <c r="M566" s="71">
        <v>3</v>
      </c>
      <c r="N566" s="72" t="s">
        <v>116</v>
      </c>
      <c r="O566" s="73" t="s">
        <v>140</v>
      </c>
      <c r="P566" s="74">
        <f t="shared" ca="1" si="40"/>
        <v>12</v>
      </c>
      <c r="Q566" s="75">
        <f t="shared" ca="1" si="41"/>
        <v>8</v>
      </c>
      <c r="R566" s="74">
        <f t="shared" ca="1" si="42"/>
        <v>34</v>
      </c>
      <c r="S566" s="83">
        <v>29825</v>
      </c>
      <c r="T566" s="84"/>
      <c r="U566" s="76" t="s">
        <v>2998</v>
      </c>
      <c r="V566" s="84" t="s">
        <v>2999</v>
      </c>
      <c r="W566" s="85" t="s">
        <v>3000</v>
      </c>
      <c r="X566" s="84"/>
      <c r="Y566" s="84"/>
      <c r="Z566" s="77" t="s">
        <v>90</v>
      </c>
      <c r="AA566" s="84"/>
      <c r="AB566" s="77" t="s">
        <v>91</v>
      </c>
      <c r="AC566" s="86"/>
      <c r="AD566" s="77" t="s">
        <v>121</v>
      </c>
      <c r="AE566" s="77"/>
      <c r="AF566" s="77"/>
      <c r="AG566" s="84" t="s">
        <v>96</v>
      </c>
      <c r="AH566" s="79" t="str">
        <f t="shared" si="43"/>
        <v>Kutuk Sidokare -15/3---Sidoarjo</v>
      </c>
      <c r="AI566" s="65"/>
    </row>
    <row r="567" spans="1:35" s="13" customFormat="1" ht="15" customHeight="1" x14ac:dyDescent="0.2">
      <c r="A567" s="66">
        <f t="shared" si="44"/>
        <v>561</v>
      </c>
      <c r="B567" s="67" t="s">
        <v>3001</v>
      </c>
      <c r="C567" s="68" t="s">
        <v>3002</v>
      </c>
      <c r="D567" s="51">
        <v>6</v>
      </c>
      <c r="E567" s="51">
        <v>3</v>
      </c>
      <c r="F567" s="51">
        <v>4</v>
      </c>
      <c r="G567" s="51">
        <v>4</v>
      </c>
      <c r="H567" s="51">
        <v>1</v>
      </c>
      <c r="I567" s="52" t="s">
        <v>152</v>
      </c>
      <c r="J567" s="69">
        <v>37748</v>
      </c>
      <c r="K567" s="81" t="s">
        <v>82</v>
      </c>
      <c r="L567" s="71" t="s">
        <v>9291</v>
      </c>
      <c r="M567" s="71">
        <v>2</v>
      </c>
      <c r="N567" s="72" t="s">
        <v>84</v>
      </c>
      <c r="O567" s="73" t="s">
        <v>153</v>
      </c>
      <c r="P567" s="74">
        <f t="shared" ca="1" si="40"/>
        <v>12</v>
      </c>
      <c r="Q567" s="75">
        <f t="shared" ca="1" si="41"/>
        <v>7</v>
      </c>
      <c r="R567" s="74">
        <f t="shared" ca="1" si="42"/>
        <v>32</v>
      </c>
      <c r="S567" s="83">
        <v>30758</v>
      </c>
      <c r="T567" s="84" t="s">
        <v>3003</v>
      </c>
      <c r="U567" s="76" t="s">
        <v>3004</v>
      </c>
      <c r="V567" s="84" t="s">
        <v>3005</v>
      </c>
      <c r="W567" s="85" t="s">
        <v>315</v>
      </c>
      <c r="X567" s="84" t="s">
        <v>578</v>
      </c>
      <c r="Y567" s="84" t="s">
        <v>91</v>
      </c>
      <c r="Z567" s="77" t="s">
        <v>146</v>
      </c>
      <c r="AA567" s="84"/>
      <c r="AB567" s="77" t="s">
        <v>91</v>
      </c>
      <c r="AC567" s="86" t="s">
        <v>3006</v>
      </c>
      <c r="AD567" s="77" t="s">
        <v>121</v>
      </c>
      <c r="AE567" s="77" t="s">
        <v>3007</v>
      </c>
      <c r="AF567" s="77" t="s">
        <v>418</v>
      </c>
      <c r="AG567" s="84" t="s">
        <v>96</v>
      </c>
      <c r="AH567" s="79" t="str">
        <f t="shared" si="43"/>
        <v>Jl. Patimura 436-1/4-Pogar-Bangil-Pasuruan</v>
      </c>
      <c r="AI567" s="65"/>
    </row>
    <row r="568" spans="1:35" s="13" customFormat="1" ht="15" customHeight="1" x14ac:dyDescent="0.2">
      <c r="A568" s="66">
        <f t="shared" si="44"/>
        <v>562</v>
      </c>
      <c r="B568" s="67" t="s">
        <v>3008</v>
      </c>
      <c r="C568" s="68" t="s">
        <v>3009</v>
      </c>
      <c r="D568" s="51">
        <v>6</v>
      </c>
      <c r="E568" s="51">
        <v>3</v>
      </c>
      <c r="F568" s="51">
        <v>4</v>
      </c>
      <c r="G568" s="51" t="s">
        <v>9295</v>
      </c>
      <c r="H568" s="51">
        <v>2</v>
      </c>
      <c r="I568" s="52" t="s">
        <v>152</v>
      </c>
      <c r="J568" s="69">
        <v>37748</v>
      </c>
      <c r="K568" s="81" t="s">
        <v>82</v>
      </c>
      <c r="L568" s="71" t="s">
        <v>299</v>
      </c>
      <c r="M568" s="71">
        <v>3</v>
      </c>
      <c r="N568" s="72" t="s">
        <v>84</v>
      </c>
      <c r="O568" s="73" t="s">
        <v>153</v>
      </c>
      <c r="P568" s="74">
        <f t="shared" ca="1" si="40"/>
        <v>12</v>
      </c>
      <c r="Q568" s="75">
        <f t="shared" ca="1" si="41"/>
        <v>7</v>
      </c>
      <c r="R568" s="74">
        <f t="shared" ca="1" si="42"/>
        <v>34</v>
      </c>
      <c r="S568" s="83">
        <v>29960</v>
      </c>
      <c r="T568" s="84" t="s">
        <v>146</v>
      </c>
      <c r="U568" s="76" t="s">
        <v>3010</v>
      </c>
      <c r="V568" s="84" t="s">
        <v>3011</v>
      </c>
      <c r="W568" s="85" t="s">
        <v>723</v>
      </c>
      <c r="X568" s="84" t="s">
        <v>1776</v>
      </c>
      <c r="Y568" s="84" t="s">
        <v>353</v>
      </c>
      <c r="Z568" s="77" t="s">
        <v>146</v>
      </c>
      <c r="AA568" s="84"/>
      <c r="AB568" s="77" t="s">
        <v>91</v>
      </c>
      <c r="AC568" s="86" t="s">
        <v>3012</v>
      </c>
      <c r="AD568" s="77" t="s">
        <v>121</v>
      </c>
      <c r="AE568" s="77" t="s">
        <v>392</v>
      </c>
      <c r="AF568" s="77" t="s">
        <v>393</v>
      </c>
      <c r="AG568" s="84" t="s">
        <v>96</v>
      </c>
      <c r="AH568" s="79" t="str">
        <f t="shared" si="43"/>
        <v>Jl. Cempaka-4/2-Wirogunan-Purworejo-Pasuruan</v>
      </c>
      <c r="AI568" s="65"/>
    </row>
    <row r="569" spans="1:35" s="13" customFormat="1" ht="15" customHeight="1" x14ac:dyDescent="0.2">
      <c r="A569" s="66">
        <f t="shared" si="44"/>
        <v>563</v>
      </c>
      <c r="B569" s="67" t="s">
        <v>3013</v>
      </c>
      <c r="C569" s="68" t="s">
        <v>3014</v>
      </c>
      <c r="D569" s="51">
        <v>6</v>
      </c>
      <c r="E569" s="51">
        <v>2</v>
      </c>
      <c r="F569" s="51">
        <v>5</v>
      </c>
      <c r="G569" s="51">
        <v>2</v>
      </c>
      <c r="H569" s="51">
        <v>1</v>
      </c>
      <c r="I569" s="52" t="s">
        <v>181</v>
      </c>
      <c r="J569" s="69">
        <v>37748</v>
      </c>
      <c r="K569" s="81" t="s">
        <v>82</v>
      </c>
      <c r="L569" s="71" t="s">
        <v>299</v>
      </c>
      <c r="M569" s="71">
        <v>3</v>
      </c>
      <c r="N569" s="72" t="s">
        <v>116</v>
      </c>
      <c r="O569" s="73" t="s">
        <v>140</v>
      </c>
      <c r="P569" s="74">
        <f t="shared" ca="1" si="40"/>
        <v>12</v>
      </c>
      <c r="Q569" s="75">
        <f t="shared" ca="1" si="41"/>
        <v>7</v>
      </c>
      <c r="R569" s="74">
        <f t="shared" ca="1" si="42"/>
        <v>32</v>
      </c>
      <c r="S569" s="83">
        <v>30653</v>
      </c>
      <c r="T569" s="84" t="s">
        <v>146</v>
      </c>
      <c r="U569" s="76" t="s">
        <v>3015</v>
      </c>
      <c r="V569" s="84" t="s">
        <v>3016</v>
      </c>
      <c r="W569" s="85" t="s">
        <v>434</v>
      </c>
      <c r="X569" s="84" t="s">
        <v>745</v>
      </c>
      <c r="Y569" s="84" t="s">
        <v>91</v>
      </c>
      <c r="Z569" s="77" t="s">
        <v>146</v>
      </c>
      <c r="AA569" s="84" t="s">
        <v>3016</v>
      </c>
      <c r="AB569" s="77" t="s">
        <v>91</v>
      </c>
      <c r="AC569" s="86" t="s">
        <v>3017</v>
      </c>
      <c r="AD569" s="77" t="s">
        <v>121</v>
      </c>
      <c r="AE569" s="77" t="s">
        <v>1147</v>
      </c>
      <c r="AF569" s="77" t="s">
        <v>3018</v>
      </c>
      <c r="AG569" s="84" t="s">
        <v>96</v>
      </c>
      <c r="AH569" s="79" t="str">
        <f t="shared" si="43"/>
        <v>Jl. EmbongMati Pesanggrahan-2/4-Gempeng-Bangil-Pasuruan</v>
      </c>
      <c r="AI569" s="65"/>
    </row>
    <row r="570" spans="1:35" s="13" customFormat="1" ht="15" customHeight="1" x14ac:dyDescent="0.2">
      <c r="A570" s="66">
        <f t="shared" si="44"/>
        <v>564</v>
      </c>
      <c r="B570" s="67" t="s">
        <v>3019</v>
      </c>
      <c r="C570" s="68" t="s">
        <v>3020</v>
      </c>
      <c r="D570" s="51">
        <v>6</v>
      </c>
      <c r="E570" s="51">
        <v>3</v>
      </c>
      <c r="F570" s="51">
        <v>4</v>
      </c>
      <c r="G570" s="51">
        <v>1</v>
      </c>
      <c r="H570" s="51">
        <v>2</v>
      </c>
      <c r="I570" s="52" t="s">
        <v>152</v>
      </c>
      <c r="J570" s="69">
        <v>37748</v>
      </c>
      <c r="K570" s="81" t="s">
        <v>82</v>
      </c>
      <c r="L570" s="71" t="s">
        <v>9291</v>
      </c>
      <c r="M570" s="71">
        <v>2</v>
      </c>
      <c r="N570" s="72" t="s">
        <v>116</v>
      </c>
      <c r="O570" s="73" t="s">
        <v>140</v>
      </c>
      <c r="P570" s="74">
        <f t="shared" ca="1" si="40"/>
        <v>12</v>
      </c>
      <c r="Q570" s="75">
        <f t="shared" ca="1" si="41"/>
        <v>7</v>
      </c>
      <c r="R570" s="74">
        <f t="shared" ca="1" si="42"/>
        <v>33</v>
      </c>
      <c r="S570" s="83">
        <v>30384</v>
      </c>
      <c r="T570" s="84" t="s">
        <v>146</v>
      </c>
      <c r="U570" s="76" t="s">
        <v>3021</v>
      </c>
      <c r="V570" s="84" t="s">
        <v>3022</v>
      </c>
      <c r="W570" s="85" t="s">
        <v>515</v>
      </c>
      <c r="X570" s="84" t="s">
        <v>535</v>
      </c>
      <c r="Y570" s="84" t="s">
        <v>91</v>
      </c>
      <c r="Z570" s="77" t="s">
        <v>146</v>
      </c>
      <c r="AA570" s="84" t="s">
        <v>3022</v>
      </c>
      <c r="AB570" s="77" t="s">
        <v>91</v>
      </c>
      <c r="AC570" s="86"/>
      <c r="AD570" s="77" t="s">
        <v>121</v>
      </c>
      <c r="AE570" s="77" t="s">
        <v>1147</v>
      </c>
      <c r="AF570" s="77" t="s">
        <v>1069</v>
      </c>
      <c r="AG570" s="84" t="s">
        <v>96</v>
      </c>
      <c r="AH570" s="79" t="str">
        <f t="shared" si="43"/>
        <v>Jl. Musing 640-11/3-Kauman-Bangil-Pasuruan</v>
      </c>
      <c r="AI570" s="65"/>
    </row>
    <row r="571" spans="1:35" s="13" customFormat="1" ht="15" customHeight="1" x14ac:dyDescent="0.2">
      <c r="A571" s="66">
        <f t="shared" si="44"/>
        <v>565</v>
      </c>
      <c r="B571" s="67" t="s">
        <v>3023</v>
      </c>
      <c r="C571" s="68" t="s">
        <v>3024</v>
      </c>
      <c r="D571" s="51">
        <v>6</v>
      </c>
      <c r="E571" s="51">
        <v>2</v>
      </c>
      <c r="F571" s="51">
        <v>5</v>
      </c>
      <c r="G571" s="51">
        <v>3</v>
      </c>
      <c r="H571" s="51">
        <v>1</v>
      </c>
      <c r="I571" s="52" t="s">
        <v>181</v>
      </c>
      <c r="J571" s="69">
        <v>37761</v>
      </c>
      <c r="K571" s="81" t="s">
        <v>82</v>
      </c>
      <c r="L571" s="81" t="s">
        <v>139</v>
      </c>
      <c r="M571" s="71">
        <v>4</v>
      </c>
      <c r="N571" s="72" t="s">
        <v>116</v>
      </c>
      <c r="O571" s="73" t="s">
        <v>140</v>
      </c>
      <c r="P571" s="74">
        <f t="shared" ca="1" si="40"/>
        <v>12</v>
      </c>
      <c r="Q571" s="75">
        <f t="shared" ca="1" si="41"/>
        <v>7</v>
      </c>
      <c r="R571" s="74">
        <f t="shared" ca="1" si="42"/>
        <v>34</v>
      </c>
      <c r="S571" s="83">
        <v>29758</v>
      </c>
      <c r="T571" s="84" t="s">
        <v>163</v>
      </c>
      <c r="U571" s="76" t="s">
        <v>3025</v>
      </c>
      <c r="V571" s="84" t="s">
        <v>3026</v>
      </c>
      <c r="W571" s="85" t="s">
        <v>3027</v>
      </c>
      <c r="X571" s="84" t="s">
        <v>3028</v>
      </c>
      <c r="Y571" s="84" t="s">
        <v>3029</v>
      </c>
      <c r="Z571" s="77" t="s">
        <v>163</v>
      </c>
      <c r="AA571" s="84"/>
      <c r="AB571" s="77" t="s">
        <v>91</v>
      </c>
      <c r="AC571" s="86"/>
      <c r="AD571" s="77" t="s">
        <v>121</v>
      </c>
      <c r="AE571" s="77" t="s">
        <v>3030</v>
      </c>
      <c r="AF571" s="77" t="s">
        <v>1069</v>
      </c>
      <c r="AG571" s="84" t="s">
        <v>96</v>
      </c>
      <c r="AH571" s="79" t="str">
        <f t="shared" si="43"/>
        <v>Jl. Kol.Sugiono 8 / 13-13/1-Ciptomulyo-Sukun-Malang</v>
      </c>
      <c r="AI571" s="65"/>
    </row>
    <row r="572" spans="1:35" s="13" customFormat="1" ht="15" customHeight="1" x14ac:dyDescent="0.2">
      <c r="A572" s="66">
        <f t="shared" si="44"/>
        <v>566</v>
      </c>
      <c r="B572" s="67" t="s">
        <v>3031</v>
      </c>
      <c r="C572" s="68" t="s">
        <v>3032</v>
      </c>
      <c r="D572" s="51">
        <v>6</v>
      </c>
      <c r="E572" s="51">
        <v>6</v>
      </c>
      <c r="F572" s="51">
        <v>1</v>
      </c>
      <c r="G572" s="51">
        <v>2</v>
      </c>
      <c r="H572" s="51">
        <v>8</v>
      </c>
      <c r="I572" s="52" t="s">
        <v>99</v>
      </c>
      <c r="J572" s="69">
        <v>37928</v>
      </c>
      <c r="K572" s="70" t="s">
        <v>82</v>
      </c>
      <c r="L572" s="81" t="s">
        <v>9284</v>
      </c>
      <c r="M572" s="71">
        <v>7</v>
      </c>
      <c r="N572" s="72" t="s">
        <v>84</v>
      </c>
      <c r="O572" s="73" t="s">
        <v>140</v>
      </c>
      <c r="P572" s="74">
        <f t="shared" ca="1" si="40"/>
        <v>12</v>
      </c>
      <c r="Q572" s="75">
        <f t="shared" ca="1" si="41"/>
        <v>1</v>
      </c>
      <c r="R572" s="74">
        <f t="shared" ca="1" si="42"/>
        <v>35</v>
      </c>
      <c r="S572" s="83">
        <v>29591</v>
      </c>
      <c r="T572" s="84" t="s">
        <v>86</v>
      </c>
      <c r="U572" s="76" t="s">
        <v>3033</v>
      </c>
      <c r="V572" s="84" t="s">
        <v>3034</v>
      </c>
      <c r="W572" s="85" t="s">
        <v>530</v>
      </c>
      <c r="X572" s="84" t="s">
        <v>3035</v>
      </c>
      <c r="Y572" s="84" t="s">
        <v>3035</v>
      </c>
      <c r="Z572" s="77" t="s">
        <v>2170</v>
      </c>
      <c r="AA572" s="84"/>
      <c r="AB572" s="77" t="s">
        <v>91</v>
      </c>
      <c r="AC572" s="86" t="s">
        <v>3036</v>
      </c>
      <c r="AD572" s="77" t="s">
        <v>93</v>
      </c>
      <c r="AE572" s="77" t="s">
        <v>1235</v>
      </c>
      <c r="AF572" s="84" t="s">
        <v>3037</v>
      </c>
      <c r="AG572" s="84" t="s">
        <v>96</v>
      </c>
      <c r="AH572" s="79" t="str">
        <f t="shared" si="43"/>
        <v>Jl. Trisula 8-3/3-Kademangan-Kademangan-Blitar</v>
      </c>
      <c r="AI572" s="65"/>
    </row>
    <row r="573" spans="1:35" s="13" customFormat="1" ht="15" customHeight="1" x14ac:dyDescent="0.2">
      <c r="A573" s="66">
        <f t="shared" si="44"/>
        <v>567</v>
      </c>
      <c r="B573" s="67" t="s">
        <v>3038</v>
      </c>
      <c r="C573" s="68" t="s">
        <v>3039</v>
      </c>
      <c r="D573" s="51">
        <v>6</v>
      </c>
      <c r="E573" s="51">
        <v>3</v>
      </c>
      <c r="F573" s="51">
        <v>3</v>
      </c>
      <c r="G573" s="51">
        <v>1</v>
      </c>
      <c r="H573" s="51">
        <v>2</v>
      </c>
      <c r="I573" s="52" t="s">
        <v>152</v>
      </c>
      <c r="J573" s="69">
        <v>38113</v>
      </c>
      <c r="K573" s="70" t="s">
        <v>82</v>
      </c>
      <c r="L573" s="71" t="s">
        <v>9291</v>
      </c>
      <c r="M573" s="71">
        <v>2</v>
      </c>
      <c r="N573" s="72" t="s">
        <v>116</v>
      </c>
      <c r="O573" s="73" t="s">
        <v>140</v>
      </c>
      <c r="P573" s="74">
        <f t="shared" ca="1" si="40"/>
        <v>11</v>
      </c>
      <c r="Q573" s="75">
        <f t="shared" ca="1" si="41"/>
        <v>7</v>
      </c>
      <c r="R573" s="74">
        <f t="shared" ca="1" si="42"/>
        <v>36</v>
      </c>
      <c r="S573" s="83">
        <v>29236</v>
      </c>
      <c r="T573" s="84" t="s">
        <v>146</v>
      </c>
      <c r="U573" s="76" t="s">
        <v>3040</v>
      </c>
      <c r="V573" s="84" t="s">
        <v>3041</v>
      </c>
      <c r="W573" s="85" t="s">
        <v>867</v>
      </c>
      <c r="X573" s="84" t="s">
        <v>353</v>
      </c>
      <c r="Y573" s="84" t="s">
        <v>353</v>
      </c>
      <c r="Z573" s="84" t="s">
        <v>146</v>
      </c>
      <c r="AA573" s="84"/>
      <c r="AB573" s="77" t="s">
        <v>146</v>
      </c>
      <c r="AC573" s="86"/>
      <c r="AD573" s="77" t="s">
        <v>121</v>
      </c>
      <c r="AE573" s="77" t="s">
        <v>517</v>
      </c>
      <c r="AF573" s="84" t="s">
        <v>418</v>
      </c>
      <c r="AG573" s="84" t="s">
        <v>96</v>
      </c>
      <c r="AH573" s="79" t="str">
        <f t="shared" si="43"/>
        <v>Jl. Darmoyudo A No. 35-5/1-Purworejo-Purworejo-Pasuruan</v>
      </c>
      <c r="AI573" s="65"/>
    </row>
    <row r="574" spans="1:35" s="13" customFormat="1" ht="15" customHeight="1" x14ac:dyDescent="0.2">
      <c r="A574" s="66">
        <f t="shared" si="44"/>
        <v>568</v>
      </c>
      <c r="B574" s="67" t="s">
        <v>3042</v>
      </c>
      <c r="C574" s="68" t="s">
        <v>3043</v>
      </c>
      <c r="D574" s="51">
        <v>6</v>
      </c>
      <c r="E574" s="51">
        <v>3</v>
      </c>
      <c r="F574" s="51">
        <v>3</v>
      </c>
      <c r="G574" s="51">
        <v>1</v>
      </c>
      <c r="H574" s="51">
        <v>3</v>
      </c>
      <c r="I574" s="52" t="s">
        <v>152</v>
      </c>
      <c r="J574" s="69">
        <v>38113</v>
      </c>
      <c r="K574" s="70" t="s">
        <v>82</v>
      </c>
      <c r="L574" s="71" t="s">
        <v>9291</v>
      </c>
      <c r="M574" s="71">
        <v>2</v>
      </c>
      <c r="N574" s="72" t="s">
        <v>116</v>
      </c>
      <c r="O574" s="73" t="s">
        <v>140</v>
      </c>
      <c r="P574" s="74">
        <f t="shared" ca="1" si="40"/>
        <v>11</v>
      </c>
      <c r="Q574" s="75">
        <f t="shared" ca="1" si="41"/>
        <v>7</v>
      </c>
      <c r="R574" s="74">
        <f t="shared" ca="1" si="42"/>
        <v>33</v>
      </c>
      <c r="S574" s="83">
        <v>30257</v>
      </c>
      <c r="T574" s="84" t="s">
        <v>146</v>
      </c>
      <c r="U574" s="76" t="s">
        <v>3044</v>
      </c>
      <c r="V574" s="84" t="s">
        <v>3045</v>
      </c>
      <c r="W574" s="85" t="s">
        <v>166</v>
      </c>
      <c r="X574" s="84" t="s">
        <v>1776</v>
      </c>
      <c r="Y574" s="84" t="s">
        <v>353</v>
      </c>
      <c r="Z574" s="84" t="s">
        <v>146</v>
      </c>
      <c r="AA574" s="84"/>
      <c r="AB574" s="77" t="s">
        <v>91</v>
      </c>
      <c r="AC574" s="86" t="s">
        <v>3046</v>
      </c>
      <c r="AD574" s="77" t="s">
        <v>121</v>
      </c>
      <c r="AE574" s="84" t="s">
        <v>2994</v>
      </c>
      <c r="AF574" s="84" t="s">
        <v>3047</v>
      </c>
      <c r="AG574" s="84" t="s">
        <v>96</v>
      </c>
      <c r="AH574" s="79" t="str">
        <f t="shared" si="43"/>
        <v>Jl. Karang Wingko-2/5-Wirogunan-Purworejo-Pasuruan</v>
      </c>
      <c r="AI574" s="65"/>
    </row>
    <row r="575" spans="1:35" s="13" customFormat="1" ht="15" customHeight="1" x14ac:dyDescent="0.2">
      <c r="A575" s="66">
        <f t="shared" si="44"/>
        <v>569</v>
      </c>
      <c r="B575" s="67" t="s">
        <v>3048</v>
      </c>
      <c r="C575" s="68" t="s">
        <v>3049</v>
      </c>
      <c r="D575" s="51">
        <v>6</v>
      </c>
      <c r="E575" s="51">
        <v>4</v>
      </c>
      <c r="F575" s="51">
        <v>2</v>
      </c>
      <c r="G575" s="51">
        <v>9</v>
      </c>
      <c r="H575" s="51">
        <v>2</v>
      </c>
      <c r="I575" s="52" t="s">
        <v>213</v>
      </c>
      <c r="J575" s="69">
        <v>38168</v>
      </c>
      <c r="K575" s="70" t="s">
        <v>82</v>
      </c>
      <c r="L575" s="71" t="s">
        <v>299</v>
      </c>
      <c r="M575" s="71">
        <v>3</v>
      </c>
      <c r="N575" s="72" t="s">
        <v>116</v>
      </c>
      <c r="O575" s="73" t="s">
        <v>140</v>
      </c>
      <c r="P575" s="74">
        <f t="shared" ca="1" si="40"/>
        <v>11</v>
      </c>
      <c r="Q575" s="75">
        <f t="shared" ca="1" si="41"/>
        <v>6</v>
      </c>
      <c r="R575" s="74">
        <f t="shared" ca="1" si="42"/>
        <v>32</v>
      </c>
      <c r="S575" s="83">
        <v>30830</v>
      </c>
      <c r="T575" s="84" t="s">
        <v>90</v>
      </c>
      <c r="U575" s="76" t="s">
        <v>3050</v>
      </c>
      <c r="V575" s="84" t="s">
        <v>3051</v>
      </c>
      <c r="W575" s="85" t="s">
        <v>1343</v>
      </c>
      <c r="X575" s="84" t="s">
        <v>3052</v>
      </c>
      <c r="Y575" s="84" t="s">
        <v>2456</v>
      </c>
      <c r="Z575" s="84" t="s">
        <v>90</v>
      </c>
      <c r="AA575" s="84"/>
      <c r="AB575" s="77" t="s">
        <v>91</v>
      </c>
      <c r="AC575" s="86" t="s">
        <v>3053</v>
      </c>
      <c r="AD575" s="77" t="s">
        <v>121</v>
      </c>
      <c r="AE575" s="84" t="s">
        <v>3054</v>
      </c>
      <c r="AF575" s="84" t="s">
        <v>3055</v>
      </c>
      <c r="AG575" s="84" t="s">
        <v>96</v>
      </c>
      <c r="AH575" s="79" t="str">
        <f t="shared" si="43"/>
        <v>Dsn. Kawatan-5/3-Kedungcangkring-Jabon-Sidoarjo</v>
      </c>
      <c r="AI575" s="65"/>
    </row>
    <row r="576" spans="1:35" s="13" customFormat="1" ht="15" customHeight="1" x14ac:dyDescent="0.2">
      <c r="A576" s="66">
        <f t="shared" si="44"/>
        <v>570</v>
      </c>
      <c r="B576" s="67" t="s">
        <v>3056</v>
      </c>
      <c r="C576" s="68" t="s">
        <v>3057</v>
      </c>
      <c r="D576" s="51">
        <v>6</v>
      </c>
      <c r="E576" s="51">
        <v>4</v>
      </c>
      <c r="F576" s="51">
        <v>4</v>
      </c>
      <c r="G576" s="51">
        <v>5</v>
      </c>
      <c r="H576" s="51">
        <v>1</v>
      </c>
      <c r="I576" s="52" t="s">
        <v>213</v>
      </c>
      <c r="J576" s="69">
        <v>38168</v>
      </c>
      <c r="K576" s="70" t="s">
        <v>82</v>
      </c>
      <c r="L576" s="71" t="s">
        <v>9291</v>
      </c>
      <c r="M576" s="71">
        <v>2</v>
      </c>
      <c r="N576" s="72" t="s">
        <v>116</v>
      </c>
      <c r="O576" s="73" t="s">
        <v>140</v>
      </c>
      <c r="P576" s="74">
        <f t="shared" ca="1" si="40"/>
        <v>11</v>
      </c>
      <c r="Q576" s="75">
        <f t="shared" ca="1" si="41"/>
        <v>6</v>
      </c>
      <c r="R576" s="74">
        <f t="shared" ca="1" si="42"/>
        <v>35</v>
      </c>
      <c r="S576" s="83">
        <v>29687</v>
      </c>
      <c r="T576" s="84" t="s">
        <v>146</v>
      </c>
      <c r="U576" s="76" t="s">
        <v>3058</v>
      </c>
      <c r="V576" s="84" t="s">
        <v>3059</v>
      </c>
      <c r="W576" s="85" t="s">
        <v>166</v>
      </c>
      <c r="X576" s="84" t="s">
        <v>950</v>
      </c>
      <c r="Y576" s="84" t="s">
        <v>353</v>
      </c>
      <c r="Z576" s="84" t="s">
        <v>146</v>
      </c>
      <c r="AA576" s="84"/>
      <c r="AB576" s="77" t="s">
        <v>91</v>
      </c>
      <c r="AC576" s="86" t="s">
        <v>3060</v>
      </c>
      <c r="AD576" s="77" t="s">
        <v>121</v>
      </c>
      <c r="AE576" s="84" t="s">
        <v>2070</v>
      </c>
      <c r="AF576" s="84" t="s">
        <v>3061</v>
      </c>
      <c r="AG576" s="84" t="s">
        <v>96</v>
      </c>
      <c r="AH576" s="79" t="str">
        <f t="shared" si="43"/>
        <v>Jl. P.B. Sudirman II/62-2/5-Kebonagung-Purworejo-Pasuruan</v>
      </c>
      <c r="AI576" s="65"/>
    </row>
    <row r="577" spans="1:35" s="13" customFormat="1" ht="15" customHeight="1" x14ac:dyDescent="0.2">
      <c r="A577" s="66">
        <f t="shared" si="44"/>
        <v>571</v>
      </c>
      <c r="B577" s="67" t="s">
        <v>3062</v>
      </c>
      <c r="C577" s="68" t="s">
        <v>3063</v>
      </c>
      <c r="D577" s="51">
        <v>6</v>
      </c>
      <c r="E577" s="51">
        <v>4</v>
      </c>
      <c r="F577" s="51">
        <v>2</v>
      </c>
      <c r="G577" s="51">
        <v>9</v>
      </c>
      <c r="H577" s="51">
        <v>2</v>
      </c>
      <c r="I577" s="52" t="s">
        <v>213</v>
      </c>
      <c r="J577" s="69">
        <v>38168</v>
      </c>
      <c r="K577" s="70" t="s">
        <v>82</v>
      </c>
      <c r="L577" s="71" t="s">
        <v>9291</v>
      </c>
      <c r="M577" s="71">
        <v>2</v>
      </c>
      <c r="N577" s="72" t="s">
        <v>116</v>
      </c>
      <c r="O577" s="73" t="s">
        <v>140</v>
      </c>
      <c r="P577" s="74">
        <f t="shared" ca="1" si="40"/>
        <v>11</v>
      </c>
      <c r="Q577" s="75">
        <f t="shared" ca="1" si="41"/>
        <v>6</v>
      </c>
      <c r="R577" s="74">
        <f t="shared" ca="1" si="42"/>
        <v>33</v>
      </c>
      <c r="S577" s="83">
        <v>30221</v>
      </c>
      <c r="T577" s="84" t="s">
        <v>91</v>
      </c>
      <c r="U577" s="76" t="s">
        <v>3064</v>
      </c>
      <c r="V577" s="84" t="s">
        <v>3065</v>
      </c>
      <c r="W577" s="85" t="s">
        <v>605</v>
      </c>
      <c r="X577" s="84" t="s">
        <v>464</v>
      </c>
      <c r="Y577" s="84" t="s">
        <v>91</v>
      </c>
      <c r="Z577" s="84" t="s">
        <v>146</v>
      </c>
      <c r="AA577" s="84" t="s">
        <v>3065</v>
      </c>
      <c r="AB577" s="77" t="s">
        <v>91</v>
      </c>
      <c r="AC577" s="86" t="s">
        <v>3066</v>
      </c>
      <c r="AD577" s="77" t="s">
        <v>121</v>
      </c>
      <c r="AE577" s="84" t="s">
        <v>195</v>
      </c>
      <c r="AF577" s="84" t="s">
        <v>406</v>
      </c>
      <c r="AG577" s="84" t="s">
        <v>96</v>
      </c>
      <c r="AH577" s="79" t="str">
        <f t="shared" si="43"/>
        <v>Jl. Nangka III/451-1/7-Kidul Dalem-Bangil-Pasuruan</v>
      </c>
      <c r="AI577" s="65"/>
    </row>
    <row r="578" spans="1:35" s="13" customFormat="1" ht="15" customHeight="1" x14ac:dyDescent="0.2">
      <c r="A578" s="66">
        <f t="shared" si="44"/>
        <v>572</v>
      </c>
      <c r="B578" s="67" t="s">
        <v>3067</v>
      </c>
      <c r="C578" s="68" t="s">
        <v>3068</v>
      </c>
      <c r="D578" s="51">
        <v>6</v>
      </c>
      <c r="E578" s="51">
        <v>4</v>
      </c>
      <c r="F578" s="51">
        <v>2</v>
      </c>
      <c r="G578" s="51">
        <v>9</v>
      </c>
      <c r="H578" s="51">
        <v>2</v>
      </c>
      <c r="I578" s="52" t="s">
        <v>213</v>
      </c>
      <c r="J578" s="69">
        <v>38168</v>
      </c>
      <c r="K578" s="70" t="s">
        <v>82</v>
      </c>
      <c r="L578" s="71" t="s">
        <v>299</v>
      </c>
      <c r="M578" s="71">
        <v>3</v>
      </c>
      <c r="N578" s="72" t="s">
        <v>116</v>
      </c>
      <c r="O578" s="73" t="s">
        <v>153</v>
      </c>
      <c r="P578" s="74">
        <f t="shared" ca="1" si="40"/>
        <v>11</v>
      </c>
      <c r="Q578" s="75">
        <f t="shared" ca="1" si="41"/>
        <v>6</v>
      </c>
      <c r="R578" s="74">
        <f t="shared" ca="1" si="42"/>
        <v>32</v>
      </c>
      <c r="S578" s="83">
        <v>30606</v>
      </c>
      <c r="T578" s="84" t="s">
        <v>163</v>
      </c>
      <c r="U578" s="76" t="s">
        <v>3069</v>
      </c>
      <c r="V578" s="84" t="s">
        <v>3070</v>
      </c>
      <c r="W578" s="85" t="s">
        <v>105</v>
      </c>
      <c r="X578" s="84" t="s">
        <v>2532</v>
      </c>
      <c r="Y578" s="84" t="s">
        <v>91</v>
      </c>
      <c r="Z578" s="84" t="s">
        <v>146</v>
      </c>
      <c r="AA578" s="84" t="s">
        <v>3070</v>
      </c>
      <c r="AB578" s="77" t="s">
        <v>91</v>
      </c>
      <c r="AC578" s="86" t="s">
        <v>3071</v>
      </c>
      <c r="AD578" s="77" t="s">
        <v>121</v>
      </c>
      <c r="AE578" s="84" t="s">
        <v>1938</v>
      </c>
      <c r="AF578" s="84" t="s">
        <v>3072</v>
      </c>
      <c r="AG578" s="84" t="s">
        <v>96</v>
      </c>
      <c r="AH578" s="79" t="str">
        <f t="shared" si="43"/>
        <v>Jl. Nener No. 6-1/1-Manaruwi-Bangil-Pasuruan</v>
      </c>
      <c r="AI578" s="65"/>
    </row>
    <row r="579" spans="1:35" s="13" customFormat="1" ht="15" customHeight="1" x14ac:dyDescent="0.2">
      <c r="A579" s="66">
        <f t="shared" si="44"/>
        <v>573</v>
      </c>
      <c r="B579" s="67" t="s">
        <v>3073</v>
      </c>
      <c r="C579" s="68" t="s">
        <v>3074</v>
      </c>
      <c r="D579" s="51">
        <v>6</v>
      </c>
      <c r="E579" s="51">
        <v>2</v>
      </c>
      <c r="F579" s="51">
        <v>5</v>
      </c>
      <c r="G579" s="51">
        <v>3</v>
      </c>
      <c r="H579" s="51">
        <v>1</v>
      </c>
      <c r="I579" s="52" t="s">
        <v>181</v>
      </c>
      <c r="J579" s="69">
        <v>38168</v>
      </c>
      <c r="K579" s="70" t="s">
        <v>82</v>
      </c>
      <c r="L579" s="71" t="s">
        <v>299</v>
      </c>
      <c r="M579" s="71">
        <v>3</v>
      </c>
      <c r="N579" s="72" t="s">
        <v>116</v>
      </c>
      <c r="O579" s="73" t="s">
        <v>140</v>
      </c>
      <c r="P579" s="74">
        <f t="shared" ca="1" si="40"/>
        <v>11</v>
      </c>
      <c r="Q579" s="75">
        <f t="shared" ca="1" si="41"/>
        <v>6</v>
      </c>
      <c r="R579" s="74">
        <f t="shared" ca="1" si="42"/>
        <v>31</v>
      </c>
      <c r="S579" s="83">
        <v>30993</v>
      </c>
      <c r="T579" s="84" t="s">
        <v>1842</v>
      </c>
      <c r="U579" s="76" t="s">
        <v>3075</v>
      </c>
      <c r="V579" s="84" t="s">
        <v>3076</v>
      </c>
      <c r="W579" s="85" t="s">
        <v>3077</v>
      </c>
      <c r="X579" s="84" t="s">
        <v>3078</v>
      </c>
      <c r="Y579" s="84" t="s">
        <v>3079</v>
      </c>
      <c r="Z579" s="84" t="s">
        <v>163</v>
      </c>
      <c r="AA579" s="84"/>
      <c r="AB579" s="77" t="s">
        <v>91</v>
      </c>
      <c r="AC579" s="86" t="s">
        <v>3080</v>
      </c>
      <c r="AD579" s="77" t="s">
        <v>121</v>
      </c>
      <c r="AE579" s="84" t="s">
        <v>3081</v>
      </c>
      <c r="AF579" s="84" t="s">
        <v>3082</v>
      </c>
      <c r="AG579" s="84" t="s">
        <v>96</v>
      </c>
      <c r="AH579" s="79" t="str">
        <f t="shared" si="43"/>
        <v>Jl. Pertanian No. 25-10/4-Tirtomarto-Ampelgading-Malang</v>
      </c>
      <c r="AI579" s="65"/>
    </row>
    <row r="580" spans="1:35" s="13" customFormat="1" ht="15" customHeight="1" x14ac:dyDescent="0.2">
      <c r="A580" s="66">
        <f t="shared" si="44"/>
        <v>574</v>
      </c>
      <c r="B580" s="67" t="s">
        <v>3083</v>
      </c>
      <c r="C580" s="68" t="s">
        <v>3084</v>
      </c>
      <c r="D580" s="51">
        <v>6</v>
      </c>
      <c r="E580" s="51">
        <v>3</v>
      </c>
      <c r="F580" s="51">
        <v>4</v>
      </c>
      <c r="G580" s="51">
        <v>1</v>
      </c>
      <c r="H580" s="51">
        <v>2</v>
      </c>
      <c r="I580" s="52" t="s">
        <v>152</v>
      </c>
      <c r="J580" s="69">
        <v>38397</v>
      </c>
      <c r="K580" s="70" t="s">
        <v>82</v>
      </c>
      <c r="L580" s="71" t="s">
        <v>299</v>
      </c>
      <c r="M580" s="71">
        <v>3</v>
      </c>
      <c r="N580" s="72" t="s">
        <v>116</v>
      </c>
      <c r="O580" s="73" t="s">
        <v>85</v>
      </c>
      <c r="P580" s="74">
        <f t="shared" ca="1" si="40"/>
        <v>10</v>
      </c>
      <c r="Q580" s="75">
        <f t="shared" ca="1" si="41"/>
        <v>10</v>
      </c>
      <c r="R580" s="74">
        <f t="shared" ca="1" si="42"/>
        <v>32</v>
      </c>
      <c r="S580" s="83">
        <v>30809</v>
      </c>
      <c r="T580" s="84" t="s">
        <v>146</v>
      </c>
      <c r="U580" s="76" t="s">
        <v>3085</v>
      </c>
      <c r="V580" s="84" t="s">
        <v>3086</v>
      </c>
      <c r="W580" s="85" t="s">
        <v>1138</v>
      </c>
      <c r="X580" s="84" t="s">
        <v>1307</v>
      </c>
      <c r="Y580" s="84" t="s">
        <v>91</v>
      </c>
      <c r="Z580" s="84" t="s">
        <v>146</v>
      </c>
      <c r="AA580" s="84" t="s">
        <v>3086</v>
      </c>
      <c r="AB580" s="77" t="s">
        <v>91</v>
      </c>
      <c r="AC580" s="86"/>
      <c r="AD580" s="77" t="s">
        <v>121</v>
      </c>
      <c r="AE580" s="84"/>
      <c r="AF580" s="84"/>
      <c r="AG580" s="84" t="s">
        <v>96</v>
      </c>
      <c r="AH580" s="79" t="str">
        <f t="shared" si="43"/>
        <v>Jl. Citra Karya 247 Tambakan-7/4-Tambakan-Bangil-Pasuruan</v>
      </c>
      <c r="AI580" s="65"/>
    </row>
    <row r="581" spans="1:35" s="13" customFormat="1" ht="15" customHeight="1" x14ac:dyDescent="0.2">
      <c r="A581" s="66">
        <f t="shared" si="44"/>
        <v>575</v>
      </c>
      <c r="B581" s="67" t="s">
        <v>3087</v>
      </c>
      <c r="C581" s="68" t="s">
        <v>3088</v>
      </c>
      <c r="D581" s="51">
        <v>6</v>
      </c>
      <c r="E581" s="51">
        <v>3</v>
      </c>
      <c r="F581" s="51">
        <v>4</v>
      </c>
      <c r="G581" s="51" t="s">
        <v>9295</v>
      </c>
      <c r="H581" s="51">
        <v>1</v>
      </c>
      <c r="I581" s="52" t="s">
        <v>152</v>
      </c>
      <c r="J581" s="69">
        <v>38397</v>
      </c>
      <c r="K581" s="70" t="s">
        <v>82</v>
      </c>
      <c r="L581" s="71" t="s">
        <v>9291</v>
      </c>
      <c r="M581" s="71">
        <v>2</v>
      </c>
      <c r="N581" s="72" t="s">
        <v>116</v>
      </c>
      <c r="O581" s="73" t="s">
        <v>153</v>
      </c>
      <c r="P581" s="74">
        <f t="shared" ca="1" si="40"/>
        <v>10</v>
      </c>
      <c r="Q581" s="75">
        <f t="shared" ca="1" si="41"/>
        <v>10</v>
      </c>
      <c r="R581" s="74">
        <f t="shared" ca="1" si="42"/>
        <v>31</v>
      </c>
      <c r="S581" s="83">
        <v>31025</v>
      </c>
      <c r="T581" s="84" t="s">
        <v>146</v>
      </c>
      <c r="U581" s="76" t="s">
        <v>3089</v>
      </c>
      <c r="V581" s="84" t="s">
        <v>2261</v>
      </c>
      <c r="W581" s="85" t="s">
        <v>119</v>
      </c>
      <c r="X581" s="84" t="s">
        <v>1118</v>
      </c>
      <c r="Y581" s="84" t="s">
        <v>3090</v>
      </c>
      <c r="Z581" s="84" t="s">
        <v>146</v>
      </c>
      <c r="AA581" s="84"/>
      <c r="AB581" s="77" t="s">
        <v>91</v>
      </c>
      <c r="AC581" s="86"/>
      <c r="AD581" s="77" t="s">
        <v>121</v>
      </c>
      <c r="AE581" s="84"/>
      <c r="AF581" s="84"/>
      <c r="AG581" s="84" t="s">
        <v>96</v>
      </c>
      <c r="AH581" s="79" t="str">
        <f t="shared" si="43"/>
        <v>Jl. Slamet RIyadi-2/2-Sebani-Gadingrejo-Pasuruan</v>
      </c>
      <c r="AI581" s="65"/>
    </row>
    <row r="582" spans="1:35" s="13" customFormat="1" ht="15" customHeight="1" x14ac:dyDescent="0.2">
      <c r="A582" s="66">
        <f t="shared" si="44"/>
        <v>576</v>
      </c>
      <c r="B582" s="67" t="s">
        <v>3091</v>
      </c>
      <c r="C582" s="68" t="s">
        <v>3092</v>
      </c>
      <c r="D582" s="51">
        <v>6</v>
      </c>
      <c r="E582" s="51">
        <v>3</v>
      </c>
      <c r="F582" s="51">
        <v>3</v>
      </c>
      <c r="G582" s="51">
        <v>2</v>
      </c>
      <c r="H582" s="51">
        <v>3</v>
      </c>
      <c r="I582" s="52" t="s">
        <v>152</v>
      </c>
      <c r="J582" s="69">
        <v>38397</v>
      </c>
      <c r="K582" s="70" t="s">
        <v>82</v>
      </c>
      <c r="L582" s="71" t="s">
        <v>9291</v>
      </c>
      <c r="M582" s="71">
        <v>2</v>
      </c>
      <c r="N582" s="72" t="s">
        <v>116</v>
      </c>
      <c r="O582" s="73" t="s">
        <v>85</v>
      </c>
      <c r="P582" s="74">
        <f t="shared" ca="1" si="40"/>
        <v>10</v>
      </c>
      <c r="Q582" s="75">
        <f t="shared" ca="1" si="41"/>
        <v>10</v>
      </c>
      <c r="R582" s="74">
        <f t="shared" ca="1" si="42"/>
        <v>30</v>
      </c>
      <c r="S582" s="83">
        <v>31201</v>
      </c>
      <c r="T582" s="84" t="s">
        <v>146</v>
      </c>
      <c r="U582" s="76" t="s">
        <v>3093</v>
      </c>
      <c r="V582" s="84" t="s">
        <v>3094</v>
      </c>
      <c r="W582" s="85" t="s">
        <v>337</v>
      </c>
      <c r="X582" s="84" t="s">
        <v>2956</v>
      </c>
      <c r="Y582" s="84" t="s">
        <v>358</v>
      </c>
      <c r="Z582" s="84" t="s">
        <v>146</v>
      </c>
      <c r="AA582" s="84"/>
      <c r="AB582" s="77" t="s">
        <v>91</v>
      </c>
      <c r="AC582" s="86"/>
      <c r="AD582" s="77" t="s">
        <v>121</v>
      </c>
      <c r="AE582" s="84"/>
      <c r="AF582" s="84"/>
      <c r="AG582" s="84" t="s">
        <v>96</v>
      </c>
      <c r="AH582" s="79" t="str">
        <f t="shared" si="43"/>
        <v>Jl. KH. Hasyim Asyari No. 5-6/3-Bakalan-Bugul Kidul-Pasuruan</v>
      </c>
      <c r="AI582" s="65"/>
    </row>
    <row r="583" spans="1:35" s="13" customFormat="1" ht="15" customHeight="1" x14ac:dyDescent="0.2">
      <c r="A583" s="66">
        <f t="shared" si="44"/>
        <v>577</v>
      </c>
      <c r="B583" s="67" t="s">
        <v>3095</v>
      </c>
      <c r="C583" s="68" t="s">
        <v>3096</v>
      </c>
      <c r="D583" s="51">
        <v>6</v>
      </c>
      <c r="E583" s="51">
        <v>3</v>
      </c>
      <c r="F583" s="51">
        <v>4</v>
      </c>
      <c r="G583" s="51">
        <v>1</v>
      </c>
      <c r="H583" s="51">
        <v>2</v>
      </c>
      <c r="I583" s="52" t="s">
        <v>152</v>
      </c>
      <c r="J583" s="69">
        <v>38397</v>
      </c>
      <c r="K583" s="70" t="s">
        <v>82</v>
      </c>
      <c r="L583" s="71" t="s">
        <v>299</v>
      </c>
      <c r="M583" s="71">
        <v>3</v>
      </c>
      <c r="N583" s="72" t="s">
        <v>116</v>
      </c>
      <c r="O583" s="73" t="s">
        <v>140</v>
      </c>
      <c r="P583" s="74">
        <f t="shared" ref="P583:P646" ca="1" si="45">DATEDIF(J583,$J$2,"Y")</f>
        <v>10</v>
      </c>
      <c r="Q583" s="75">
        <f t="shared" ref="Q583:Q646" ca="1" si="46">DATEDIF(J583,$J$2,"ym")</f>
        <v>10</v>
      </c>
      <c r="R583" s="74">
        <f t="shared" ref="R583:R646" ca="1" si="47">IF(MONTH(S583)-MONTH($J$2)&gt;6,YEAR($J$2)-YEAR(S583)-1,IF(MONTH(S583)-MONTH($J$2)&lt;-6,YEAR($J$2)-YEAR(S583)+1,YEAR($J$2)-YEAR(S583)))</f>
        <v>30</v>
      </c>
      <c r="S583" s="83">
        <v>31203</v>
      </c>
      <c r="T583" s="84" t="s">
        <v>146</v>
      </c>
      <c r="U583" s="76" t="s">
        <v>3097</v>
      </c>
      <c r="V583" s="84" t="s">
        <v>3098</v>
      </c>
      <c r="W583" s="85" t="s">
        <v>144</v>
      </c>
      <c r="X583" s="84" t="s">
        <v>963</v>
      </c>
      <c r="Y583" s="84" t="s">
        <v>923</v>
      </c>
      <c r="Z583" s="84" t="s">
        <v>146</v>
      </c>
      <c r="AA583" s="84"/>
      <c r="AB583" s="77" t="s">
        <v>91</v>
      </c>
      <c r="AC583" s="86"/>
      <c r="AD583" s="77" t="s">
        <v>121</v>
      </c>
      <c r="AE583" s="84"/>
      <c r="AF583" s="84"/>
      <c r="AG583" s="84" t="s">
        <v>96</v>
      </c>
      <c r="AH583" s="79" t="str">
        <f t="shared" ref="AH583:AH646" si="48">V583&amp;"-"&amp;W583&amp;"-"&amp;X583&amp;"-"&amp;Y583&amp;"-"&amp;Z583</f>
        <v>Jl. Raya Tembokrejo-2/3-Tambakrejo-Kraton-Pasuruan</v>
      </c>
      <c r="AI583" s="65"/>
    </row>
    <row r="584" spans="1:35" s="13" customFormat="1" ht="15" customHeight="1" x14ac:dyDescent="0.2">
      <c r="A584" s="66">
        <f t="shared" ref="A584:A647" si="49">A583+1</f>
        <v>578</v>
      </c>
      <c r="B584" s="67" t="s">
        <v>3099</v>
      </c>
      <c r="C584" s="68" t="s">
        <v>3100</v>
      </c>
      <c r="D584" s="51">
        <v>6</v>
      </c>
      <c r="E584" s="51">
        <v>3</v>
      </c>
      <c r="F584" s="51">
        <v>4</v>
      </c>
      <c r="G584" s="51">
        <v>7</v>
      </c>
      <c r="H584" s="51">
        <v>3</v>
      </c>
      <c r="I584" s="52" t="s">
        <v>152</v>
      </c>
      <c r="J584" s="69">
        <v>38397</v>
      </c>
      <c r="K584" s="70" t="s">
        <v>82</v>
      </c>
      <c r="L584" s="71" t="s">
        <v>299</v>
      </c>
      <c r="M584" s="71">
        <v>3</v>
      </c>
      <c r="N584" s="72" t="s">
        <v>116</v>
      </c>
      <c r="O584" s="73" t="s">
        <v>85</v>
      </c>
      <c r="P584" s="74">
        <f t="shared" ca="1" si="45"/>
        <v>10</v>
      </c>
      <c r="Q584" s="75">
        <f t="shared" ca="1" si="46"/>
        <v>10</v>
      </c>
      <c r="R584" s="74">
        <f t="shared" ca="1" si="47"/>
        <v>31</v>
      </c>
      <c r="S584" s="83">
        <v>30971</v>
      </c>
      <c r="T584" s="84" t="s">
        <v>146</v>
      </c>
      <c r="U584" s="76" t="s">
        <v>3101</v>
      </c>
      <c r="V584" s="84" t="s">
        <v>3102</v>
      </c>
      <c r="W584" s="85" t="s">
        <v>351</v>
      </c>
      <c r="X584" s="84" t="s">
        <v>435</v>
      </c>
      <c r="Y584" s="84" t="s">
        <v>358</v>
      </c>
      <c r="Z584" s="84" t="s">
        <v>146</v>
      </c>
      <c r="AA584" s="84"/>
      <c r="AB584" s="77" t="s">
        <v>91</v>
      </c>
      <c r="AC584" s="86"/>
      <c r="AD584" s="77" t="s">
        <v>121</v>
      </c>
      <c r="AE584" s="84"/>
      <c r="AF584" s="84"/>
      <c r="AG584" s="84" t="s">
        <v>96</v>
      </c>
      <c r="AH584" s="79" t="str">
        <f t="shared" si="48"/>
        <v>Jl. Dr. Wahidin Sudiro Husodo 12/52-3/4-Petamanan-Bugul Kidul-Pasuruan</v>
      </c>
      <c r="AI584" s="65"/>
    </row>
    <row r="585" spans="1:35" s="13" customFormat="1" ht="15" customHeight="1" x14ac:dyDescent="0.2">
      <c r="A585" s="66">
        <f t="shared" si="49"/>
        <v>579</v>
      </c>
      <c r="B585" s="67" t="s">
        <v>3103</v>
      </c>
      <c r="C585" s="68" t="s">
        <v>3104</v>
      </c>
      <c r="D585" s="51">
        <v>6</v>
      </c>
      <c r="E585" s="51">
        <v>2</v>
      </c>
      <c r="F585" s="51">
        <v>2</v>
      </c>
      <c r="G585" s="51">
        <v>5</v>
      </c>
      <c r="H585" s="51">
        <v>3</v>
      </c>
      <c r="I585" s="52" t="s">
        <v>181</v>
      </c>
      <c r="J585" s="69">
        <v>38397</v>
      </c>
      <c r="K585" s="70" t="s">
        <v>82</v>
      </c>
      <c r="L585" s="71" t="s">
        <v>299</v>
      </c>
      <c r="M585" s="71">
        <v>3</v>
      </c>
      <c r="N585" s="72" t="s">
        <v>116</v>
      </c>
      <c r="O585" s="73" t="s">
        <v>153</v>
      </c>
      <c r="P585" s="74">
        <f t="shared" ca="1" si="45"/>
        <v>10</v>
      </c>
      <c r="Q585" s="75">
        <f t="shared" ca="1" si="46"/>
        <v>10</v>
      </c>
      <c r="R585" s="74">
        <f t="shared" ca="1" si="47"/>
        <v>32</v>
      </c>
      <c r="S585" s="83">
        <v>30468</v>
      </c>
      <c r="T585" s="84" t="s">
        <v>146</v>
      </c>
      <c r="U585" s="76" t="s">
        <v>3105</v>
      </c>
      <c r="V585" s="84" t="s">
        <v>3106</v>
      </c>
      <c r="W585" s="85" t="s">
        <v>605</v>
      </c>
      <c r="X585" s="84" t="s">
        <v>1606</v>
      </c>
      <c r="Y585" s="84" t="s">
        <v>3107</v>
      </c>
      <c r="Z585" s="84" t="s">
        <v>146</v>
      </c>
      <c r="AA585" s="84"/>
      <c r="AB585" s="77" t="s">
        <v>146</v>
      </c>
      <c r="AC585" s="86"/>
      <c r="AD585" s="77" t="s">
        <v>121</v>
      </c>
      <c r="AE585" s="84"/>
      <c r="AF585" s="84"/>
      <c r="AG585" s="84" t="s">
        <v>96</v>
      </c>
      <c r="AH585" s="79" t="str">
        <f t="shared" si="48"/>
        <v>Karang Anyar Kidul-1/7-Karangsentul-Gondangwetan-Pasuruan</v>
      </c>
      <c r="AI585" s="65"/>
    </row>
    <row r="586" spans="1:35" s="13" customFormat="1" ht="15" customHeight="1" x14ac:dyDescent="0.2">
      <c r="A586" s="66">
        <f t="shared" si="49"/>
        <v>580</v>
      </c>
      <c r="B586" s="67" t="s">
        <v>3108</v>
      </c>
      <c r="C586" s="68" t="s">
        <v>3109</v>
      </c>
      <c r="D586" s="51">
        <v>6</v>
      </c>
      <c r="E586" s="51">
        <v>2</v>
      </c>
      <c r="F586" s="51">
        <v>1</v>
      </c>
      <c r="G586" s="51">
        <v>1</v>
      </c>
      <c r="H586" s="51">
        <v>2</v>
      </c>
      <c r="I586" s="52" t="s">
        <v>181</v>
      </c>
      <c r="J586" s="69">
        <v>38397</v>
      </c>
      <c r="K586" s="70" t="s">
        <v>82</v>
      </c>
      <c r="L586" s="71" t="s">
        <v>299</v>
      </c>
      <c r="M586" s="71">
        <v>3</v>
      </c>
      <c r="N586" s="72" t="s">
        <v>116</v>
      </c>
      <c r="O586" s="73" t="s">
        <v>101</v>
      </c>
      <c r="P586" s="74">
        <f t="shared" ca="1" si="45"/>
        <v>10</v>
      </c>
      <c r="Q586" s="75">
        <f t="shared" ca="1" si="46"/>
        <v>10</v>
      </c>
      <c r="R586" s="74">
        <f t="shared" ca="1" si="47"/>
        <v>35</v>
      </c>
      <c r="S586" s="83">
        <v>29421</v>
      </c>
      <c r="T586" s="84" t="s">
        <v>473</v>
      </c>
      <c r="U586" s="76" t="s">
        <v>3110</v>
      </c>
      <c r="V586" s="84" t="s">
        <v>3111</v>
      </c>
      <c r="W586" s="85" t="s">
        <v>3112</v>
      </c>
      <c r="X586" s="84" t="s">
        <v>3113</v>
      </c>
      <c r="Y586" s="84" t="s">
        <v>1672</v>
      </c>
      <c r="Z586" s="84" t="s">
        <v>473</v>
      </c>
      <c r="AA586" s="84"/>
      <c r="AB586" s="77" t="s">
        <v>91</v>
      </c>
      <c r="AC586" s="86"/>
      <c r="AD586" s="77" t="s">
        <v>121</v>
      </c>
      <c r="AE586" s="84"/>
      <c r="AF586" s="84"/>
      <c r="AG586" s="84" t="s">
        <v>96</v>
      </c>
      <c r="AH586" s="79" t="str">
        <f t="shared" si="48"/>
        <v>JL. Priksan gg.Delima 4-4/16-Kebonsari Kulon-Mayangan-Probolinggo</v>
      </c>
      <c r="AI586" s="65"/>
    </row>
    <row r="587" spans="1:35" s="13" customFormat="1" ht="15" customHeight="1" x14ac:dyDescent="0.2">
      <c r="A587" s="66">
        <f t="shared" si="49"/>
        <v>581</v>
      </c>
      <c r="B587" s="67" t="s">
        <v>3114</v>
      </c>
      <c r="C587" s="68" t="s">
        <v>3115</v>
      </c>
      <c r="D587" s="51">
        <v>6</v>
      </c>
      <c r="E587" s="51">
        <v>4</v>
      </c>
      <c r="F587" s="51">
        <v>2</v>
      </c>
      <c r="G587" s="51">
        <v>3</v>
      </c>
      <c r="H587" s="51">
        <v>1</v>
      </c>
      <c r="I587" s="52" t="s">
        <v>213</v>
      </c>
      <c r="J587" s="69">
        <v>38412</v>
      </c>
      <c r="K587" s="70" t="s">
        <v>82</v>
      </c>
      <c r="L587" s="71" t="s">
        <v>9291</v>
      </c>
      <c r="M587" s="71">
        <v>2</v>
      </c>
      <c r="N587" s="72" t="s">
        <v>116</v>
      </c>
      <c r="O587" s="73" t="s">
        <v>85</v>
      </c>
      <c r="P587" s="74">
        <f t="shared" ca="1" si="45"/>
        <v>10</v>
      </c>
      <c r="Q587" s="75">
        <f t="shared" ca="1" si="46"/>
        <v>9</v>
      </c>
      <c r="R587" s="74">
        <f t="shared" ca="1" si="47"/>
        <v>31</v>
      </c>
      <c r="S587" s="83">
        <v>31097</v>
      </c>
      <c r="T587" s="84"/>
      <c r="U587" s="76" t="s">
        <v>3116</v>
      </c>
      <c r="V587" s="84" t="s">
        <v>3117</v>
      </c>
      <c r="W587" s="85" t="s">
        <v>2711</v>
      </c>
      <c r="X587" s="84" t="s">
        <v>984</v>
      </c>
      <c r="Y587" s="84"/>
      <c r="Z587" s="84" t="s">
        <v>146</v>
      </c>
      <c r="AA587" s="84" t="s">
        <v>3118</v>
      </c>
      <c r="AB587" s="77" t="s">
        <v>146</v>
      </c>
      <c r="AC587" s="86"/>
      <c r="AD587" s="77" t="s">
        <v>121</v>
      </c>
      <c r="AE587" s="84"/>
      <c r="AF587" s="84"/>
      <c r="AG587" s="84" t="s">
        <v>96</v>
      </c>
      <c r="AH587" s="79" t="str">
        <f t="shared" si="48"/>
        <v>Perum Wismokerto No. 1 -1/9-Bendungan--Pasuruan</v>
      </c>
      <c r="AI587" s="65"/>
    </row>
    <row r="588" spans="1:35" s="13" customFormat="1" ht="15" customHeight="1" x14ac:dyDescent="0.2">
      <c r="A588" s="66">
        <f t="shared" si="49"/>
        <v>582</v>
      </c>
      <c r="B588" s="67" t="s">
        <v>3119</v>
      </c>
      <c r="C588" s="68" t="s">
        <v>3120</v>
      </c>
      <c r="D588" s="51">
        <v>6</v>
      </c>
      <c r="E588" s="51">
        <v>3</v>
      </c>
      <c r="F588" s="51">
        <v>4</v>
      </c>
      <c r="G588" s="51">
        <v>1</v>
      </c>
      <c r="H588" s="51">
        <v>3</v>
      </c>
      <c r="I588" s="52" t="s">
        <v>152</v>
      </c>
      <c r="J588" s="69">
        <v>38412</v>
      </c>
      <c r="K588" s="70" t="s">
        <v>82</v>
      </c>
      <c r="L588" s="71" t="s">
        <v>299</v>
      </c>
      <c r="M588" s="71">
        <v>3</v>
      </c>
      <c r="N588" s="72" t="s">
        <v>116</v>
      </c>
      <c r="O588" s="73" t="s">
        <v>153</v>
      </c>
      <c r="P588" s="74">
        <f t="shared" ca="1" si="45"/>
        <v>10</v>
      </c>
      <c r="Q588" s="75">
        <f t="shared" ca="1" si="46"/>
        <v>9</v>
      </c>
      <c r="R588" s="74">
        <f t="shared" ca="1" si="47"/>
        <v>31</v>
      </c>
      <c r="S588" s="83">
        <v>30977</v>
      </c>
      <c r="T588" s="84" t="s">
        <v>146</v>
      </c>
      <c r="U588" s="76" t="s">
        <v>3121</v>
      </c>
      <c r="V588" s="84" t="s">
        <v>3122</v>
      </c>
      <c r="W588" s="85" t="s">
        <v>1362</v>
      </c>
      <c r="X588" s="84"/>
      <c r="Y588" s="84" t="s">
        <v>353</v>
      </c>
      <c r="Z588" s="84" t="s">
        <v>146</v>
      </c>
      <c r="AA588" s="84"/>
      <c r="AB588" s="77" t="s">
        <v>91</v>
      </c>
      <c r="AC588" s="86"/>
      <c r="AD588" s="77" t="s">
        <v>121</v>
      </c>
      <c r="AE588" s="84"/>
      <c r="AF588" s="84"/>
      <c r="AG588" s="84" t="s">
        <v>96</v>
      </c>
      <c r="AH588" s="79" t="str">
        <f t="shared" si="48"/>
        <v>Jl. Urip Sumoharjo I / 38 -4/5--Purworejo-Pasuruan</v>
      </c>
      <c r="AI588" s="65"/>
    </row>
    <row r="589" spans="1:35" s="13" customFormat="1" ht="15" customHeight="1" x14ac:dyDescent="0.2">
      <c r="A589" s="66">
        <f t="shared" si="49"/>
        <v>583</v>
      </c>
      <c r="B589" s="67" t="s">
        <v>3123</v>
      </c>
      <c r="C589" s="68" t="s">
        <v>3124</v>
      </c>
      <c r="D589" s="51">
        <v>6</v>
      </c>
      <c r="E589" s="51">
        <v>3</v>
      </c>
      <c r="F589" s="51">
        <v>3</v>
      </c>
      <c r="G589" s="51">
        <v>1</v>
      </c>
      <c r="H589" s="51">
        <v>4</v>
      </c>
      <c r="I589" s="52" t="s">
        <v>152</v>
      </c>
      <c r="J589" s="69">
        <v>38412</v>
      </c>
      <c r="K589" s="70" t="s">
        <v>82</v>
      </c>
      <c r="L589" s="71" t="s">
        <v>299</v>
      </c>
      <c r="M589" s="71">
        <v>3</v>
      </c>
      <c r="N589" s="72" t="s">
        <v>116</v>
      </c>
      <c r="O589" s="73" t="s">
        <v>101</v>
      </c>
      <c r="P589" s="74">
        <f t="shared" ca="1" si="45"/>
        <v>10</v>
      </c>
      <c r="Q589" s="75">
        <f t="shared" ca="1" si="46"/>
        <v>9</v>
      </c>
      <c r="R589" s="74">
        <f t="shared" ca="1" si="47"/>
        <v>33</v>
      </c>
      <c r="S589" s="83">
        <v>30215</v>
      </c>
      <c r="T589" s="84"/>
      <c r="U589" s="76" t="s">
        <v>3125</v>
      </c>
      <c r="V589" s="84" t="s">
        <v>3126</v>
      </c>
      <c r="W589" s="85" t="s">
        <v>3127</v>
      </c>
      <c r="X589" s="84" t="s">
        <v>3128</v>
      </c>
      <c r="Y589" s="84" t="s">
        <v>1014</v>
      </c>
      <c r="Z589" s="84" t="s">
        <v>146</v>
      </c>
      <c r="AA589" s="84" t="s">
        <v>3129</v>
      </c>
      <c r="AB589" s="77" t="s">
        <v>91</v>
      </c>
      <c r="AC589" s="86"/>
      <c r="AD589" s="77" t="s">
        <v>121</v>
      </c>
      <c r="AE589" s="84"/>
      <c r="AF589" s="84"/>
      <c r="AG589" s="84" t="s">
        <v>96</v>
      </c>
      <c r="AH589" s="79" t="str">
        <f t="shared" si="48"/>
        <v>Legupit-5/15-Karangrejo-Gempol-Pasuruan</v>
      </c>
      <c r="AI589" s="65"/>
    </row>
    <row r="590" spans="1:35" s="13" customFormat="1" ht="15" customHeight="1" x14ac:dyDescent="0.2">
      <c r="A590" s="66">
        <f t="shared" si="49"/>
        <v>584</v>
      </c>
      <c r="B590" s="67" t="s">
        <v>3130</v>
      </c>
      <c r="C590" s="68" t="s">
        <v>3131</v>
      </c>
      <c r="D590" s="51">
        <v>6</v>
      </c>
      <c r="E590" s="51">
        <v>2</v>
      </c>
      <c r="F590" s="51">
        <v>5</v>
      </c>
      <c r="G590" s="51">
        <v>3</v>
      </c>
      <c r="H590" s="51">
        <v>1</v>
      </c>
      <c r="I590" s="52" t="s">
        <v>181</v>
      </c>
      <c r="J590" s="69">
        <v>38412</v>
      </c>
      <c r="K590" s="70" t="s">
        <v>82</v>
      </c>
      <c r="L590" s="71" t="s">
        <v>299</v>
      </c>
      <c r="M590" s="71">
        <v>3</v>
      </c>
      <c r="N590" s="72" t="s">
        <v>116</v>
      </c>
      <c r="O590" s="73" t="s">
        <v>101</v>
      </c>
      <c r="P590" s="74">
        <f t="shared" ca="1" si="45"/>
        <v>10</v>
      </c>
      <c r="Q590" s="75">
        <f t="shared" ca="1" si="46"/>
        <v>9</v>
      </c>
      <c r="R590" s="74">
        <f t="shared" ca="1" si="47"/>
        <v>31</v>
      </c>
      <c r="S590" s="83">
        <v>31191</v>
      </c>
      <c r="T590" s="84"/>
      <c r="U590" s="76" t="s">
        <v>3132</v>
      </c>
      <c r="V590" s="84" t="s">
        <v>3133</v>
      </c>
      <c r="W590" s="85"/>
      <c r="X590" s="84"/>
      <c r="Y590" s="84" t="s">
        <v>353</v>
      </c>
      <c r="Z590" s="84" t="s">
        <v>146</v>
      </c>
      <c r="AA590" s="84"/>
      <c r="AB590" s="77" t="s">
        <v>91</v>
      </c>
      <c r="AC590" s="86"/>
      <c r="AD590" s="77" t="s">
        <v>121</v>
      </c>
      <c r="AE590" s="84"/>
      <c r="AF590" s="84"/>
      <c r="AG590" s="84" t="s">
        <v>96</v>
      </c>
      <c r="AH590" s="79" t="str">
        <f t="shared" si="48"/>
        <v>Jl. Pucangan Gg. 7 ---Purworejo-Pasuruan</v>
      </c>
      <c r="AI590" s="65"/>
    </row>
    <row r="591" spans="1:35" s="13" customFormat="1" ht="15" customHeight="1" x14ac:dyDescent="0.2">
      <c r="A591" s="66">
        <f t="shared" si="49"/>
        <v>585</v>
      </c>
      <c r="B591" s="67" t="s">
        <v>3134</v>
      </c>
      <c r="C591" s="68" t="s">
        <v>3135</v>
      </c>
      <c r="D591" s="51">
        <v>6</v>
      </c>
      <c r="E591" s="51">
        <v>2</v>
      </c>
      <c r="F591" s="51">
        <v>2</v>
      </c>
      <c r="G591" s="51">
        <v>4</v>
      </c>
      <c r="H591" s="51">
        <v>2</v>
      </c>
      <c r="I591" s="52" t="s">
        <v>181</v>
      </c>
      <c r="J591" s="69">
        <v>38448</v>
      </c>
      <c r="K591" s="70" t="s">
        <v>82</v>
      </c>
      <c r="L591" s="71" t="s">
        <v>9291</v>
      </c>
      <c r="M591" s="71">
        <v>2</v>
      </c>
      <c r="N591" s="72" t="s">
        <v>116</v>
      </c>
      <c r="O591" s="73" t="s">
        <v>140</v>
      </c>
      <c r="P591" s="74">
        <f t="shared" ca="1" si="45"/>
        <v>10</v>
      </c>
      <c r="Q591" s="75">
        <f t="shared" ca="1" si="46"/>
        <v>8</v>
      </c>
      <c r="R591" s="74">
        <f t="shared" ca="1" si="47"/>
        <v>33</v>
      </c>
      <c r="S591" s="83">
        <v>30313</v>
      </c>
      <c r="T591" s="84"/>
      <c r="U591" s="76" t="s">
        <v>3136</v>
      </c>
      <c r="V591" s="84" t="s">
        <v>3137</v>
      </c>
      <c r="W591" s="85" t="s">
        <v>119</v>
      </c>
      <c r="X591" s="84" t="s">
        <v>509</v>
      </c>
      <c r="Y591" s="84" t="s">
        <v>510</v>
      </c>
      <c r="Z591" s="84" t="s">
        <v>146</v>
      </c>
      <c r="AA591" s="84"/>
      <c r="AB591" s="77" t="s">
        <v>91</v>
      </c>
      <c r="AC591" s="86"/>
      <c r="AD591" s="77" t="s">
        <v>121</v>
      </c>
      <c r="AE591" s="84"/>
      <c r="AF591" s="84"/>
      <c r="AG591" s="84" t="s">
        <v>96</v>
      </c>
      <c r="AH591" s="79" t="str">
        <f t="shared" si="48"/>
        <v>Jl. Raya Pleret -2/2-Pleret-Pohjentrek-Pasuruan</v>
      </c>
      <c r="AI591" s="65"/>
    </row>
    <row r="592" spans="1:35" s="13" customFormat="1" ht="15" customHeight="1" x14ac:dyDescent="0.2">
      <c r="A592" s="66">
        <f t="shared" si="49"/>
        <v>586</v>
      </c>
      <c r="B592" s="67" t="s">
        <v>3138</v>
      </c>
      <c r="C592" s="68" t="s">
        <v>3139</v>
      </c>
      <c r="D592" s="51">
        <v>6</v>
      </c>
      <c r="E592" s="51">
        <v>2</v>
      </c>
      <c r="F592" s="51">
        <v>2</v>
      </c>
      <c r="G592" s="51">
        <v>2</v>
      </c>
      <c r="H592" s="51">
        <v>1</v>
      </c>
      <c r="I592" s="52" t="s">
        <v>181</v>
      </c>
      <c r="J592" s="69">
        <v>38483</v>
      </c>
      <c r="K592" s="70" t="s">
        <v>82</v>
      </c>
      <c r="L592" s="71" t="s">
        <v>9291</v>
      </c>
      <c r="M592" s="71">
        <v>2</v>
      </c>
      <c r="N592" s="72" t="s">
        <v>116</v>
      </c>
      <c r="O592" s="73" t="s">
        <v>153</v>
      </c>
      <c r="P592" s="74">
        <f t="shared" ca="1" si="45"/>
        <v>10</v>
      </c>
      <c r="Q592" s="75">
        <f t="shared" ca="1" si="46"/>
        <v>7</v>
      </c>
      <c r="R592" s="74">
        <f t="shared" ca="1" si="47"/>
        <v>32</v>
      </c>
      <c r="S592" s="83">
        <v>30567</v>
      </c>
      <c r="T592" s="84" t="s">
        <v>146</v>
      </c>
      <c r="U592" s="76" t="s">
        <v>3140</v>
      </c>
      <c r="V592" s="84" t="s">
        <v>3141</v>
      </c>
      <c r="W592" s="85" t="s">
        <v>530</v>
      </c>
      <c r="X592" s="84" t="s">
        <v>3142</v>
      </c>
      <c r="Y592" s="84" t="s">
        <v>923</v>
      </c>
      <c r="Z592" s="77" t="s">
        <v>146</v>
      </c>
      <c r="AA592" s="84"/>
      <c r="AB592" s="77" t="s">
        <v>91</v>
      </c>
      <c r="AC592" s="86"/>
      <c r="AD592" s="77" t="s">
        <v>121</v>
      </c>
      <c r="AE592" s="77" t="s">
        <v>3143</v>
      </c>
      <c r="AF592" s="77" t="s">
        <v>525</v>
      </c>
      <c r="AG592" s="84" t="s">
        <v>96</v>
      </c>
      <c r="AH592" s="79" t="str">
        <f t="shared" si="48"/>
        <v>Jl. Bendungan-3/3-WangonMas-Kraton-Pasuruan</v>
      </c>
      <c r="AI592" s="65"/>
    </row>
    <row r="593" spans="1:35" s="13" customFormat="1" ht="15" customHeight="1" x14ac:dyDescent="0.2">
      <c r="A593" s="66">
        <f t="shared" si="49"/>
        <v>587</v>
      </c>
      <c r="B593" s="67" t="s">
        <v>3144</v>
      </c>
      <c r="C593" s="68" t="s">
        <v>3145</v>
      </c>
      <c r="D593" s="51">
        <v>6</v>
      </c>
      <c r="E593" s="51">
        <v>2</v>
      </c>
      <c r="F593" s="51">
        <v>5</v>
      </c>
      <c r="G593" s="51">
        <v>2</v>
      </c>
      <c r="H593" s="51">
        <v>3</v>
      </c>
      <c r="I593" s="52" t="s">
        <v>181</v>
      </c>
      <c r="J593" s="69">
        <v>38483</v>
      </c>
      <c r="K593" s="70" t="s">
        <v>82</v>
      </c>
      <c r="L593" s="71" t="s">
        <v>299</v>
      </c>
      <c r="M593" s="71">
        <v>3</v>
      </c>
      <c r="N593" s="72" t="s">
        <v>116</v>
      </c>
      <c r="O593" s="73" t="s">
        <v>140</v>
      </c>
      <c r="P593" s="74">
        <f t="shared" ca="1" si="45"/>
        <v>10</v>
      </c>
      <c r="Q593" s="75">
        <f t="shared" ca="1" si="46"/>
        <v>7</v>
      </c>
      <c r="R593" s="74">
        <f t="shared" ca="1" si="47"/>
        <v>32</v>
      </c>
      <c r="S593" s="83">
        <v>30511</v>
      </c>
      <c r="T593" s="84" t="s">
        <v>146</v>
      </c>
      <c r="U593" s="76" t="s">
        <v>3146</v>
      </c>
      <c r="V593" s="84" t="s">
        <v>3147</v>
      </c>
      <c r="W593" s="85" t="s">
        <v>600</v>
      </c>
      <c r="X593" s="84" t="s">
        <v>2532</v>
      </c>
      <c r="Y593" s="84" t="s">
        <v>91</v>
      </c>
      <c r="Z593" s="77" t="s">
        <v>146</v>
      </c>
      <c r="AA593" s="84" t="s">
        <v>3147</v>
      </c>
      <c r="AB593" s="77" t="s">
        <v>91</v>
      </c>
      <c r="AC593" s="86"/>
      <c r="AD593" s="77" t="s">
        <v>121</v>
      </c>
      <c r="AE593" s="77" t="s">
        <v>547</v>
      </c>
      <c r="AF593" s="77" t="s">
        <v>525</v>
      </c>
      <c r="AG593" s="84" t="s">
        <v>96</v>
      </c>
      <c r="AH593" s="79" t="str">
        <f t="shared" si="48"/>
        <v>Jl. Sili 50-3/6-Manaruwi-Bangil-Pasuruan</v>
      </c>
      <c r="AI593" s="65"/>
    </row>
    <row r="594" spans="1:35" s="13" customFormat="1" ht="15" customHeight="1" x14ac:dyDescent="0.2">
      <c r="A594" s="66">
        <f t="shared" si="49"/>
        <v>588</v>
      </c>
      <c r="B594" s="67" t="s">
        <v>3148</v>
      </c>
      <c r="C594" s="68" t="s">
        <v>3149</v>
      </c>
      <c r="D594" s="51">
        <v>6</v>
      </c>
      <c r="E594" s="51">
        <v>3</v>
      </c>
      <c r="F594" s="51">
        <v>3</v>
      </c>
      <c r="G594" s="51">
        <v>5</v>
      </c>
      <c r="H594" s="51">
        <v>2</v>
      </c>
      <c r="I594" s="52" t="s">
        <v>152</v>
      </c>
      <c r="J594" s="69">
        <v>38483</v>
      </c>
      <c r="K594" s="70" t="s">
        <v>82</v>
      </c>
      <c r="L594" s="71" t="s">
        <v>9291</v>
      </c>
      <c r="M594" s="71">
        <v>2</v>
      </c>
      <c r="N594" s="72" t="s">
        <v>84</v>
      </c>
      <c r="O594" s="73" t="s">
        <v>153</v>
      </c>
      <c r="P594" s="74">
        <f t="shared" ca="1" si="45"/>
        <v>10</v>
      </c>
      <c r="Q594" s="75">
        <f t="shared" ca="1" si="46"/>
        <v>7</v>
      </c>
      <c r="R594" s="74">
        <f t="shared" ca="1" si="47"/>
        <v>32</v>
      </c>
      <c r="S594" s="83">
        <v>30646</v>
      </c>
      <c r="T594" s="84" t="s">
        <v>146</v>
      </c>
      <c r="U594" s="76" t="s">
        <v>3150</v>
      </c>
      <c r="V594" s="84" t="s">
        <v>3151</v>
      </c>
      <c r="W594" s="85" t="s">
        <v>476</v>
      </c>
      <c r="X594" s="84" t="s">
        <v>384</v>
      </c>
      <c r="Y594" s="84" t="s">
        <v>91</v>
      </c>
      <c r="Z594" s="77" t="s">
        <v>146</v>
      </c>
      <c r="AA594" s="84"/>
      <c r="AB594" s="77" t="s">
        <v>91</v>
      </c>
      <c r="AC594" s="86"/>
      <c r="AD594" s="77" t="s">
        <v>121</v>
      </c>
      <c r="AE594" s="77" t="s">
        <v>277</v>
      </c>
      <c r="AF594" s="77" t="s">
        <v>393</v>
      </c>
      <c r="AG594" s="84" t="s">
        <v>96</v>
      </c>
      <c r="AH594" s="79" t="str">
        <f t="shared" si="48"/>
        <v>Jl. RA.Kartini 2-5/2-Latek-Bangil-Pasuruan</v>
      </c>
      <c r="AI594" s="65"/>
    </row>
    <row r="595" spans="1:35" s="13" customFormat="1" ht="15" customHeight="1" x14ac:dyDescent="0.2">
      <c r="A595" s="66">
        <f t="shared" si="49"/>
        <v>589</v>
      </c>
      <c r="B595" s="67" t="s">
        <v>3152</v>
      </c>
      <c r="C595" s="68" t="s">
        <v>3153</v>
      </c>
      <c r="D595" s="51">
        <v>6</v>
      </c>
      <c r="E595" s="51">
        <v>3</v>
      </c>
      <c r="F595" s="51">
        <v>4</v>
      </c>
      <c r="G595" s="51">
        <v>7</v>
      </c>
      <c r="H595" s="51">
        <v>2</v>
      </c>
      <c r="I595" s="52" t="s">
        <v>152</v>
      </c>
      <c r="J595" s="69">
        <v>38483</v>
      </c>
      <c r="K595" s="70" t="s">
        <v>82</v>
      </c>
      <c r="L595" s="71" t="s">
        <v>299</v>
      </c>
      <c r="M595" s="71">
        <v>3</v>
      </c>
      <c r="N595" s="72" t="s">
        <v>84</v>
      </c>
      <c r="O595" s="73" t="s">
        <v>85</v>
      </c>
      <c r="P595" s="74">
        <f t="shared" ca="1" si="45"/>
        <v>10</v>
      </c>
      <c r="Q595" s="75">
        <f t="shared" ca="1" si="46"/>
        <v>7</v>
      </c>
      <c r="R595" s="74">
        <f t="shared" ca="1" si="47"/>
        <v>33</v>
      </c>
      <c r="S595" s="83">
        <v>30441</v>
      </c>
      <c r="T595" s="84" t="s">
        <v>146</v>
      </c>
      <c r="U595" s="76" t="s">
        <v>3154</v>
      </c>
      <c r="V595" s="84" t="s">
        <v>3155</v>
      </c>
      <c r="W595" s="85" t="s">
        <v>131</v>
      </c>
      <c r="X595" s="84" t="s">
        <v>1473</v>
      </c>
      <c r="Y595" s="84" t="s">
        <v>358</v>
      </c>
      <c r="Z595" s="77" t="s">
        <v>146</v>
      </c>
      <c r="AA595" s="84"/>
      <c r="AB595" s="77" t="s">
        <v>91</v>
      </c>
      <c r="AC595" s="86" t="s">
        <v>3156</v>
      </c>
      <c r="AD595" s="77" t="s">
        <v>121</v>
      </c>
      <c r="AE595" s="77" t="s">
        <v>436</v>
      </c>
      <c r="AF595" s="77" t="s">
        <v>3157</v>
      </c>
      <c r="AG595" s="84" t="s">
        <v>96</v>
      </c>
      <c r="AH595" s="79" t="str">
        <f t="shared" si="48"/>
        <v>Jl. Cemara 8-4/1-Bugul Lor-Bugul Kidul-Pasuruan</v>
      </c>
      <c r="AI595" s="65"/>
    </row>
    <row r="596" spans="1:35" s="13" customFormat="1" ht="15" customHeight="1" x14ac:dyDescent="0.2">
      <c r="A596" s="66">
        <f t="shared" si="49"/>
        <v>590</v>
      </c>
      <c r="B596" s="67" t="s">
        <v>3158</v>
      </c>
      <c r="C596" s="68" t="s">
        <v>3159</v>
      </c>
      <c r="D596" s="51">
        <v>6</v>
      </c>
      <c r="E596" s="51">
        <v>2</v>
      </c>
      <c r="F596" s="51">
        <v>5</v>
      </c>
      <c r="G596" s="51">
        <v>3</v>
      </c>
      <c r="H596" s="51">
        <v>1</v>
      </c>
      <c r="I596" s="52" t="s">
        <v>181</v>
      </c>
      <c r="J596" s="69">
        <v>38483</v>
      </c>
      <c r="K596" s="70" t="s">
        <v>82</v>
      </c>
      <c r="L596" s="71" t="s">
        <v>9291</v>
      </c>
      <c r="M596" s="71">
        <v>2</v>
      </c>
      <c r="N596" s="72" t="s">
        <v>116</v>
      </c>
      <c r="O596" s="73" t="s">
        <v>140</v>
      </c>
      <c r="P596" s="74">
        <f t="shared" ca="1" si="45"/>
        <v>10</v>
      </c>
      <c r="Q596" s="75">
        <f t="shared" ca="1" si="46"/>
        <v>7</v>
      </c>
      <c r="R596" s="74">
        <f t="shared" ca="1" si="47"/>
        <v>34</v>
      </c>
      <c r="S596" s="83">
        <v>29947</v>
      </c>
      <c r="T596" s="84" t="s">
        <v>146</v>
      </c>
      <c r="U596" s="76" t="s">
        <v>3160</v>
      </c>
      <c r="V596" s="84" t="s">
        <v>2496</v>
      </c>
      <c r="W596" s="85" t="s">
        <v>119</v>
      </c>
      <c r="X596" s="84" t="s">
        <v>3161</v>
      </c>
      <c r="Y596" s="84" t="s">
        <v>276</v>
      </c>
      <c r="Z596" s="77" t="s">
        <v>146</v>
      </c>
      <c r="AA596" s="84"/>
      <c r="AB596" s="77" t="s">
        <v>91</v>
      </c>
      <c r="AC596" s="86">
        <v>747089</v>
      </c>
      <c r="AD596" s="77" t="s">
        <v>121</v>
      </c>
      <c r="AE596" s="77" t="s">
        <v>3162</v>
      </c>
      <c r="AF596" s="77" t="s">
        <v>393</v>
      </c>
      <c r="AG596" s="84" t="s">
        <v>96</v>
      </c>
      <c r="AH596" s="79" t="str">
        <f t="shared" si="48"/>
        <v>Jl. Sukorejo-2/2-OroOmbo Kulon-Rembang-Pasuruan</v>
      </c>
      <c r="AI596" s="65"/>
    </row>
    <row r="597" spans="1:35" s="13" customFormat="1" ht="15" customHeight="1" x14ac:dyDescent="0.2">
      <c r="A597" s="66">
        <f t="shared" si="49"/>
        <v>591</v>
      </c>
      <c r="B597" s="67" t="s">
        <v>3163</v>
      </c>
      <c r="C597" s="68" t="s">
        <v>3164</v>
      </c>
      <c r="D597" s="51">
        <v>6</v>
      </c>
      <c r="E597" s="51">
        <v>3</v>
      </c>
      <c r="F597" s="51">
        <v>3</v>
      </c>
      <c r="G597" s="51">
        <v>5</v>
      </c>
      <c r="H597" s="51">
        <v>2</v>
      </c>
      <c r="I597" s="52" t="s">
        <v>152</v>
      </c>
      <c r="J597" s="69">
        <v>38483</v>
      </c>
      <c r="K597" s="70" t="s">
        <v>82</v>
      </c>
      <c r="L597" s="71" t="s">
        <v>9291</v>
      </c>
      <c r="M597" s="71">
        <v>2</v>
      </c>
      <c r="N597" s="72" t="s">
        <v>84</v>
      </c>
      <c r="O597" s="73" t="s">
        <v>140</v>
      </c>
      <c r="P597" s="74">
        <f t="shared" ca="1" si="45"/>
        <v>10</v>
      </c>
      <c r="Q597" s="75">
        <f t="shared" ca="1" si="46"/>
        <v>7</v>
      </c>
      <c r="R597" s="74">
        <f t="shared" ca="1" si="47"/>
        <v>32</v>
      </c>
      <c r="S597" s="83">
        <v>30496</v>
      </c>
      <c r="T597" s="84" t="s">
        <v>146</v>
      </c>
      <c r="U597" s="76" t="s">
        <v>3165</v>
      </c>
      <c r="V597" s="84" t="s">
        <v>3166</v>
      </c>
      <c r="W597" s="85" t="s">
        <v>1043</v>
      </c>
      <c r="X597" s="84" t="s">
        <v>3167</v>
      </c>
      <c r="Y597" s="84" t="s">
        <v>923</v>
      </c>
      <c r="Z597" s="77" t="s">
        <v>146</v>
      </c>
      <c r="AA597" s="84"/>
      <c r="AB597" s="77" t="s">
        <v>91</v>
      </c>
      <c r="AC597" s="86"/>
      <c r="AD597" s="77" t="s">
        <v>121</v>
      </c>
      <c r="AE597" s="77" t="s">
        <v>964</v>
      </c>
      <c r="AF597" s="77" t="s">
        <v>3157</v>
      </c>
      <c r="AG597" s="84" t="s">
        <v>96</v>
      </c>
      <c r="AH597" s="79" t="str">
        <f t="shared" si="48"/>
        <v>Klampisrejo Tengah 9-7/3-Klampisrejo-Kraton-Pasuruan</v>
      </c>
      <c r="AI597" s="65"/>
    </row>
    <row r="598" spans="1:35" s="13" customFormat="1" ht="15" customHeight="1" x14ac:dyDescent="0.2">
      <c r="A598" s="66">
        <f t="shared" si="49"/>
        <v>592</v>
      </c>
      <c r="B598" s="67" t="s">
        <v>3168</v>
      </c>
      <c r="C598" s="68" t="s">
        <v>3169</v>
      </c>
      <c r="D598" s="51">
        <v>6</v>
      </c>
      <c r="E598" s="51">
        <v>3</v>
      </c>
      <c r="F598" s="51">
        <v>1</v>
      </c>
      <c r="G598" s="51">
        <v>1</v>
      </c>
      <c r="H598" s="51">
        <v>1</v>
      </c>
      <c r="I598" s="52" t="s">
        <v>152</v>
      </c>
      <c r="J598" s="69">
        <v>38534</v>
      </c>
      <c r="K598" s="70" t="s">
        <v>82</v>
      </c>
      <c r="L598" s="81" t="s">
        <v>9284</v>
      </c>
      <c r="M598" s="71">
        <v>7</v>
      </c>
      <c r="N598" s="72" t="s">
        <v>116</v>
      </c>
      <c r="O598" s="73" t="s">
        <v>101</v>
      </c>
      <c r="P598" s="74">
        <f t="shared" ca="1" si="45"/>
        <v>10</v>
      </c>
      <c r="Q598" s="75">
        <f t="shared" ca="1" si="46"/>
        <v>5</v>
      </c>
      <c r="R598" s="74">
        <f t="shared" ca="1" si="47"/>
        <v>36</v>
      </c>
      <c r="S598" s="83">
        <v>29334</v>
      </c>
      <c r="T598" s="84" t="s">
        <v>3170</v>
      </c>
      <c r="U598" s="76" t="s">
        <v>3171</v>
      </c>
      <c r="V598" s="84" t="s">
        <v>3172</v>
      </c>
      <c r="W598" s="85"/>
      <c r="X598" s="84" t="s">
        <v>3173</v>
      </c>
      <c r="Y598" s="84" t="s">
        <v>3173</v>
      </c>
      <c r="Z598" s="77" t="s">
        <v>3174</v>
      </c>
      <c r="AA598" s="84"/>
      <c r="AB598" s="77" t="s">
        <v>91</v>
      </c>
      <c r="AC598" s="86"/>
      <c r="AD598" s="77" t="s">
        <v>93</v>
      </c>
      <c r="AE598" s="77" t="s">
        <v>1242</v>
      </c>
      <c r="AF598" s="77" t="s">
        <v>1236</v>
      </c>
      <c r="AG598" s="84" t="s">
        <v>96</v>
      </c>
      <c r="AH598" s="79" t="str">
        <f t="shared" si="48"/>
        <v>Perum SDN 2 Sakra--Sakra-Sakra-Lombok Timur (NTB)</v>
      </c>
      <c r="AI598" s="65"/>
    </row>
    <row r="599" spans="1:35" s="13" customFormat="1" ht="15" customHeight="1" x14ac:dyDescent="0.2">
      <c r="A599" s="66">
        <f t="shared" si="49"/>
        <v>593</v>
      </c>
      <c r="B599" s="91" t="s">
        <v>3175</v>
      </c>
      <c r="C599" s="68" t="s">
        <v>3176</v>
      </c>
      <c r="D599" s="51">
        <v>5</v>
      </c>
      <c r="E599" s="51">
        <v>3</v>
      </c>
      <c r="F599" s="51">
        <v>1</v>
      </c>
      <c r="G599" s="51">
        <v>1</v>
      </c>
      <c r="H599" s="51">
        <v>2</v>
      </c>
      <c r="I599" s="52" t="s">
        <v>252</v>
      </c>
      <c r="J599" s="89">
        <v>38961</v>
      </c>
      <c r="K599" s="70" t="s">
        <v>82</v>
      </c>
      <c r="L599" s="71" t="s">
        <v>9291</v>
      </c>
      <c r="M599" s="71">
        <v>2</v>
      </c>
      <c r="N599" s="72" t="s">
        <v>116</v>
      </c>
      <c r="O599" s="73" t="s">
        <v>140</v>
      </c>
      <c r="P599" s="74">
        <f t="shared" ca="1" si="45"/>
        <v>9</v>
      </c>
      <c r="Q599" s="75">
        <f t="shared" ca="1" si="46"/>
        <v>3</v>
      </c>
      <c r="R599" s="74">
        <f t="shared" ca="1" si="47"/>
        <v>30</v>
      </c>
      <c r="S599" s="76">
        <v>31318</v>
      </c>
      <c r="T599" s="77" t="s">
        <v>163</v>
      </c>
      <c r="U599" s="76" t="s">
        <v>3177</v>
      </c>
      <c r="V599" s="77" t="s">
        <v>3178</v>
      </c>
      <c r="W599" s="78" t="s">
        <v>3179</v>
      </c>
      <c r="X599" s="77" t="s">
        <v>3180</v>
      </c>
      <c r="Y599" s="77" t="s">
        <v>797</v>
      </c>
      <c r="Z599" s="77" t="s">
        <v>146</v>
      </c>
      <c r="AA599" s="77"/>
      <c r="AB599" s="77" t="s">
        <v>146</v>
      </c>
      <c r="AC599" s="78"/>
      <c r="AD599" s="77" t="s">
        <v>121</v>
      </c>
      <c r="AE599" s="77" t="s">
        <v>3181</v>
      </c>
      <c r="AF599" s="77" t="s">
        <v>3182</v>
      </c>
      <c r="AG599" s="77" t="s">
        <v>96</v>
      </c>
      <c r="AH599" s="79" t="str">
        <f t="shared" si="48"/>
        <v>Dsn. Kemantren 108-8/3-Martopuro-Purwosari-Pasuruan</v>
      </c>
      <c r="AI599" s="65"/>
    </row>
    <row r="600" spans="1:35" s="13" customFormat="1" ht="15" customHeight="1" x14ac:dyDescent="0.2">
      <c r="A600" s="66">
        <f t="shared" si="49"/>
        <v>594</v>
      </c>
      <c r="B600" s="67" t="s">
        <v>3183</v>
      </c>
      <c r="C600" s="68" t="s">
        <v>3184</v>
      </c>
      <c r="D600" s="51">
        <v>6</v>
      </c>
      <c r="E600" s="51">
        <v>6</v>
      </c>
      <c r="F600" s="51">
        <v>1</v>
      </c>
      <c r="G600" s="51">
        <v>2</v>
      </c>
      <c r="H600" s="51">
        <v>2</v>
      </c>
      <c r="I600" s="52" t="s">
        <v>99</v>
      </c>
      <c r="J600" s="69">
        <v>38565</v>
      </c>
      <c r="K600" s="70" t="s">
        <v>82</v>
      </c>
      <c r="L600" s="71" t="s">
        <v>9291</v>
      </c>
      <c r="M600" s="71">
        <v>2</v>
      </c>
      <c r="N600" s="72" t="s">
        <v>116</v>
      </c>
      <c r="O600" s="73" t="s">
        <v>140</v>
      </c>
      <c r="P600" s="74">
        <f t="shared" ca="1" si="45"/>
        <v>10</v>
      </c>
      <c r="Q600" s="75">
        <f t="shared" ca="1" si="46"/>
        <v>4</v>
      </c>
      <c r="R600" s="74">
        <f t="shared" ca="1" si="47"/>
        <v>31</v>
      </c>
      <c r="S600" s="83">
        <v>31051</v>
      </c>
      <c r="T600" s="84" t="s">
        <v>146</v>
      </c>
      <c r="U600" s="76" t="s">
        <v>3185</v>
      </c>
      <c r="V600" s="84" t="s">
        <v>3186</v>
      </c>
      <c r="W600" s="85" t="s">
        <v>867</v>
      </c>
      <c r="X600" s="84" t="s">
        <v>3187</v>
      </c>
      <c r="Y600" s="84" t="s">
        <v>3188</v>
      </c>
      <c r="Z600" s="77" t="s">
        <v>146</v>
      </c>
      <c r="AA600" s="84"/>
      <c r="AB600" s="77" t="s">
        <v>91</v>
      </c>
      <c r="AC600" s="86"/>
      <c r="AD600" s="77" t="s">
        <v>109</v>
      </c>
      <c r="AE600" s="77" t="s">
        <v>3189</v>
      </c>
      <c r="AF600" s="77" t="s">
        <v>3190</v>
      </c>
      <c r="AG600" s="84" t="s">
        <v>96</v>
      </c>
      <c r="AH600" s="79" t="str">
        <f t="shared" si="48"/>
        <v>Ds. Pecalukan Krajan Tengah 28-5/1-Pecalukan-Prigen-Pasuruan</v>
      </c>
      <c r="AI600" s="65"/>
    </row>
    <row r="601" spans="1:35" s="13" customFormat="1" ht="15" customHeight="1" x14ac:dyDescent="0.2">
      <c r="A601" s="66">
        <f t="shared" si="49"/>
        <v>595</v>
      </c>
      <c r="B601" s="67" t="s">
        <v>3191</v>
      </c>
      <c r="C601" s="92" t="s">
        <v>3192</v>
      </c>
      <c r="D601" s="51">
        <v>4</v>
      </c>
      <c r="E601" s="51">
        <v>3</v>
      </c>
      <c r="F601" s="51">
        <v>1</v>
      </c>
      <c r="G601" s="51">
        <v>1</v>
      </c>
      <c r="H601" s="51">
        <v>4</v>
      </c>
      <c r="I601" s="52" t="s">
        <v>114</v>
      </c>
      <c r="J601" s="69">
        <v>38617</v>
      </c>
      <c r="K601" s="70" t="s">
        <v>82</v>
      </c>
      <c r="L601" s="71" t="s">
        <v>9291</v>
      </c>
      <c r="M601" s="71">
        <v>2</v>
      </c>
      <c r="N601" s="72" t="s">
        <v>116</v>
      </c>
      <c r="O601" s="73" t="s">
        <v>140</v>
      </c>
      <c r="P601" s="74">
        <f t="shared" ca="1" si="45"/>
        <v>10</v>
      </c>
      <c r="Q601" s="75">
        <f t="shared" ca="1" si="46"/>
        <v>3</v>
      </c>
      <c r="R601" s="74">
        <f t="shared" ca="1" si="47"/>
        <v>31</v>
      </c>
      <c r="S601" s="83">
        <v>30953</v>
      </c>
      <c r="T601" s="84"/>
      <c r="U601" s="76" t="s">
        <v>3193</v>
      </c>
      <c r="V601" s="84" t="s">
        <v>941</v>
      </c>
      <c r="W601" s="85" t="s">
        <v>264</v>
      </c>
      <c r="X601" s="84" t="s">
        <v>941</v>
      </c>
      <c r="Y601" s="84" t="s">
        <v>498</v>
      </c>
      <c r="Z601" s="77" t="s">
        <v>146</v>
      </c>
      <c r="AA601" s="77" t="s">
        <v>941</v>
      </c>
      <c r="AB601" s="77" t="s">
        <v>91</v>
      </c>
      <c r="AC601" s="86"/>
      <c r="AD601" s="77" t="s">
        <v>121</v>
      </c>
      <c r="AE601" s="77"/>
      <c r="AF601" s="77"/>
      <c r="AG601" s="84" t="s">
        <v>96</v>
      </c>
      <c r="AH601" s="79" t="str">
        <f t="shared" si="48"/>
        <v>Sidowayah-2/1-Sidowayah-Beji-Pasuruan</v>
      </c>
      <c r="AI601" s="65"/>
    </row>
    <row r="602" spans="1:35" s="13" customFormat="1" ht="15" customHeight="1" x14ac:dyDescent="0.2">
      <c r="A602" s="66">
        <f t="shared" si="49"/>
        <v>596</v>
      </c>
      <c r="B602" s="67" t="s">
        <v>3194</v>
      </c>
      <c r="C602" s="92" t="s">
        <v>3195</v>
      </c>
      <c r="D602" s="51">
        <v>6</v>
      </c>
      <c r="E602" s="51">
        <v>3</v>
      </c>
      <c r="F602" s="51">
        <v>3</v>
      </c>
      <c r="G602" s="51">
        <v>8</v>
      </c>
      <c r="H602" s="51">
        <v>4</v>
      </c>
      <c r="I602" s="52" t="s">
        <v>152</v>
      </c>
      <c r="J602" s="69">
        <v>38617</v>
      </c>
      <c r="K602" s="70" t="s">
        <v>82</v>
      </c>
      <c r="L602" s="71" t="s">
        <v>9291</v>
      </c>
      <c r="M602" s="71">
        <v>2</v>
      </c>
      <c r="N602" s="72" t="s">
        <v>116</v>
      </c>
      <c r="O602" s="73" t="s">
        <v>153</v>
      </c>
      <c r="P602" s="74">
        <f t="shared" ca="1" si="45"/>
        <v>10</v>
      </c>
      <c r="Q602" s="75">
        <f t="shared" ca="1" si="46"/>
        <v>3</v>
      </c>
      <c r="R602" s="74">
        <f t="shared" ca="1" si="47"/>
        <v>32</v>
      </c>
      <c r="S602" s="83">
        <v>30574</v>
      </c>
      <c r="T602" s="84"/>
      <c r="U602" s="76" t="s">
        <v>3196</v>
      </c>
      <c r="V602" s="84" t="s">
        <v>3197</v>
      </c>
      <c r="W602" s="85" t="s">
        <v>469</v>
      </c>
      <c r="X602" s="84"/>
      <c r="Y602" s="84" t="s">
        <v>3198</v>
      </c>
      <c r="Z602" s="77" t="s">
        <v>473</v>
      </c>
      <c r="AA602" s="84"/>
      <c r="AB602" s="77" t="s">
        <v>91</v>
      </c>
      <c r="AC602" s="86"/>
      <c r="AD602" s="77" t="s">
        <v>121</v>
      </c>
      <c r="AE602" s="77"/>
      <c r="AF602" s="77"/>
      <c r="AG602" s="84" t="s">
        <v>96</v>
      </c>
      <c r="AH602" s="79" t="str">
        <f t="shared" si="48"/>
        <v>Krajan-8/2--Kotaanyar-Probolinggo</v>
      </c>
      <c r="AI602" s="65"/>
    </row>
    <row r="603" spans="1:35" s="13" customFormat="1" ht="15" customHeight="1" x14ac:dyDescent="0.2">
      <c r="A603" s="66">
        <f t="shared" si="49"/>
        <v>597</v>
      </c>
      <c r="B603" s="67" t="s">
        <v>3199</v>
      </c>
      <c r="C603" s="92" t="s">
        <v>3200</v>
      </c>
      <c r="D603" s="51">
        <v>6</v>
      </c>
      <c r="E603" s="51">
        <v>2</v>
      </c>
      <c r="F603" s="51">
        <v>1</v>
      </c>
      <c r="G603" s="51">
        <v>1</v>
      </c>
      <c r="H603" s="51">
        <v>5</v>
      </c>
      <c r="I603" s="52" t="s">
        <v>181</v>
      </c>
      <c r="J603" s="69">
        <v>38617</v>
      </c>
      <c r="K603" s="70" t="s">
        <v>82</v>
      </c>
      <c r="L603" s="81" t="s">
        <v>139</v>
      </c>
      <c r="M603" s="71">
        <v>4</v>
      </c>
      <c r="N603" s="72" t="s">
        <v>116</v>
      </c>
      <c r="O603" s="73" t="s">
        <v>153</v>
      </c>
      <c r="P603" s="74">
        <f t="shared" ca="1" si="45"/>
        <v>10</v>
      </c>
      <c r="Q603" s="75">
        <f t="shared" ca="1" si="46"/>
        <v>3</v>
      </c>
      <c r="R603" s="74">
        <f t="shared" ca="1" si="47"/>
        <v>28</v>
      </c>
      <c r="S603" s="83">
        <v>32058</v>
      </c>
      <c r="T603" s="84"/>
      <c r="U603" s="76" t="s">
        <v>3201</v>
      </c>
      <c r="V603" s="84" t="s">
        <v>3202</v>
      </c>
      <c r="W603" s="85" t="s">
        <v>192</v>
      </c>
      <c r="X603" s="84"/>
      <c r="Y603" s="84" t="s">
        <v>1345</v>
      </c>
      <c r="Z603" s="77" t="s">
        <v>90</v>
      </c>
      <c r="AA603" s="84"/>
      <c r="AB603" s="77" t="s">
        <v>146</v>
      </c>
      <c r="AC603" s="86"/>
      <c r="AD603" s="77" t="s">
        <v>121</v>
      </c>
      <c r="AE603" s="77"/>
      <c r="AF603" s="77"/>
      <c r="AG603" s="84" t="s">
        <v>96</v>
      </c>
      <c r="AH603" s="79" t="str">
        <f t="shared" si="48"/>
        <v>Jl. Dr. Soetomo-3/1--Porong-Sidoarjo</v>
      </c>
      <c r="AI603" s="65"/>
    </row>
    <row r="604" spans="1:35" s="13" customFormat="1" ht="15" customHeight="1" x14ac:dyDescent="0.2">
      <c r="A604" s="66">
        <f t="shared" si="49"/>
        <v>598</v>
      </c>
      <c r="B604" s="67" t="s">
        <v>3203</v>
      </c>
      <c r="C604" s="92" t="s">
        <v>3204</v>
      </c>
      <c r="D604" s="51">
        <v>6</v>
      </c>
      <c r="E604" s="51">
        <v>3</v>
      </c>
      <c r="F604" s="51">
        <v>4</v>
      </c>
      <c r="G604" s="51">
        <v>1</v>
      </c>
      <c r="H604" s="51">
        <v>1</v>
      </c>
      <c r="I604" s="52" t="s">
        <v>152</v>
      </c>
      <c r="J604" s="69">
        <v>38617</v>
      </c>
      <c r="K604" s="70" t="s">
        <v>82</v>
      </c>
      <c r="L604" s="71" t="s">
        <v>299</v>
      </c>
      <c r="M604" s="71">
        <v>3</v>
      </c>
      <c r="N604" s="72" t="s">
        <v>116</v>
      </c>
      <c r="O604" s="73" t="s">
        <v>85</v>
      </c>
      <c r="P604" s="74">
        <f t="shared" ca="1" si="45"/>
        <v>10</v>
      </c>
      <c r="Q604" s="75">
        <f t="shared" ca="1" si="46"/>
        <v>3</v>
      </c>
      <c r="R604" s="74">
        <f t="shared" ca="1" si="47"/>
        <v>29</v>
      </c>
      <c r="S604" s="83">
        <v>31671</v>
      </c>
      <c r="T604" s="84"/>
      <c r="U604" s="76" t="s">
        <v>3205</v>
      </c>
      <c r="V604" s="84" t="s">
        <v>3206</v>
      </c>
      <c r="W604" s="85" t="s">
        <v>105</v>
      </c>
      <c r="X604" s="84"/>
      <c r="Y604" s="84" t="s">
        <v>3198</v>
      </c>
      <c r="Z604" s="77" t="s">
        <v>473</v>
      </c>
      <c r="AA604" s="84"/>
      <c r="AB604" s="77" t="s">
        <v>91</v>
      </c>
      <c r="AC604" s="86"/>
      <c r="AD604" s="77" t="s">
        <v>121</v>
      </c>
      <c r="AE604" s="77"/>
      <c r="AF604" s="77"/>
      <c r="AG604" s="84" t="s">
        <v>96</v>
      </c>
      <c r="AH604" s="79" t="str">
        <f t="shared" si="48"/>
        <v>Dsn. Krajan-1/1--Kotaanyar-Probolinggo</v>
      </c>
      <c r="AI604" s="65"/>
    </row>
    <row r="605" spans="1:35" s="13" customFormat="1" ht="15" customHeight="1" x14ac:dyDescent="0.2">
      <c r="A605" s="66">
        <f t="shared" si="49"/>
        <v>599</v>
      </c>
      <c r="B605" s="91" t="s">
        <v>3207</v>
      </c>
      <c r="C605" s="92" t="s">
        <v>3208</v>
      </c>
      <c r="D605" s="51">
        <v>6</v>
      </c>
      <c r="E605" s="51">
        <v>3</v>
      </c>
      <c r="F605" s="51">
        <v>3</v>
      </c>
      <c r="G605" s="51">
        <v>9</v>
      </c>
      <c r="H605" s="51">
        <v>1</v>
      </c>
      <c r="I605" s="52" t="s">
        <v>152</v>
      </c>
      <c r="J605" s="89">
        <v>38761</v>
      </c>
      <c r="K605" s="81" t="s">
        <v>82</v>
      </c>
      <c r="L605" s="71" t="s">
        <v>299</v>
      </c>
      <c r="M605" s="71">
        <v>3</v>
      </c>
      <c r="N605" s="72" t="s">
        <v>116</v>
      </c>
      <c r="O605" s="73" t="s">
        <v>140</v>
      </c>
      <c r="P605" s="74">
        <f t="shared" ca="1" si="45"/>
        <v>9</v>
      </c>
      <c r="Q605" s="75">
        <f t="shared" ca="1" si="46"/>
        <v>10</v>
      </c>
      <c r="R605" s="74">
        <f t="shared" ca="1" si="47"/>
        <v>33</v>
      </c>
      <c r="S605" s="83">
        <v>30258</v>
      </c>
      <c r="T605" s="84" t="s">
        <v>86</v>
      </c>
      <c r="U605" s="76" t="s">
        <v>3209</v>
      </c>
      <c r="V605" s="84" t="s">
        <v>3210</v>
      </c>
      <c r="W605" s="85"/>
      <c r="X605" s="84"/>
      <c r="Y605" s="84" t="s">
        <v>91</v>
      </c>
      <c r="Z605" s="77" t="s">
        <v>146</v>
      </c>
      <c r="AA605" s="84" t="s">
        <v>3210</v>
      </c>
      <c r="AB605" s="77" t="s">
        <v>91</v>
      </c>
      <c r="AC605" s="86">
        <v>745131</v>
      </c>
      <c r="AD605" s="77" t="s">
        <v>121</v>
      </c>
      <c r="AE605" s="77" t="s">
        <v>3211</v>
      </c>
      <c r="AF605" s="77" t="s">
        <v>393</v>
      </c>
      <c r="AG605" s="84" t="s">
        <v>96</v>
      </c>
      <c r="AH605" s="79" t="str">
        <f t="shared" si="48"/>
        <v>Jl. Perum Kalirejo D/3---Bangil-Pasuruan</v>
      </c>
      <c r="AI605" s="65"/>
    </row>
    <row r="606" spans="1:35" s="13" customFormat="1" ht="15" customHeight="1" x14ac:dyDescent="0.2">
      <c r="A606" s="66">
        <f t="shared" si="49"/>
        <v>600</v>
      </c>
      <c r="B606" s="91" t="s">
        <v>3212</v>
      </c>
      <c r="C606" s="92" t="s">
        <v>3213</v>
      </c>
      <c r="D606" s="51">
        <v>6</v>
      </c>
      <c r="E606" s="51">
        <v>4</v>
      </c>
      <c r="F606" s="51">
        <v>4</v>
      </c>
      <c r="G606" s="51">
        <v>4</v>
      </c>
      <c r="H606" s="51">
        <v>2</v>
      </c>
      <c r="I606" s="52" t="s">
        <v>213</v>
      </c>
      <c r="J606" s="89">
        <v>38761</v>
      </c>
      <c r="K606" s="81" t="s">
        <v>82</v>
      </c>
      <c r="L606" s="71" t="s">
        <v>9291</v>
      </c>
      <c r="M606" s="71">
        <v>2</v>
      </c>
      <c r="N606" s="72" t="s">
        <v>116</v>
      </c>
      <c r="O606" s="73" t="s">
        <v>101</v>
      </c>
      <c r="P606" s="74">
        <f t="shared" ca="1" si="45"/>
        <v>9</v>
      </c>
      <c r="Q606" s="75">
        <f t="shared" ca="1" si="46"/>
        <v>10</v>
      </c>
      <c r="R606" s="74">
        <f t="shared" ca="1" si="47"/>
        <v>32</v>
      </c>
      <c r="S606" s="83">
        <v>30592</v>
      </c>
      <c r="T606" s="84" t="s">
        <v>146</v>
      </c>
      <c r="U606" s="76" t="s">
        <v>3214</v>
      </c>
      <c r="V606" s="84" t="s">
        <v>3215</v>
      </c>
      <c r="W606" s="85"/>
      <c r="X606" s="84"/>
      <c r="Y606" s="84"/>
      <c r="Z606" s="77" t="s">
        <v>146</v>
      </c>
      <c r="AA606" s="84"/>
      <c r="AB606" s="77" t="s">
        <v>91</v>
      </c>
      <c r="AC606" s="86">
        <v>413317</v>
      </c>
      <c r="AD606" s="77" t="s">
        <v>121</v>
      </c>
      <c r="AE606" s="77" t="s">
        <v>3216</v>
      </c>
      <c r="AF606" s="77"/>
      <c r="AG606" s="84" t="s">
        <v>96</v>
      </c>
      <c r="AH606" s="79" t="str">
        <f t="shared" si="48"/>
        <v>Jl. Untung Suropati II/28----Pasuruan</v>
      </c>
      <c r="AI606" s="65"/>
    </row>
    <row r="607" spans="1:35" s="13" customFormat="1" ht="15" customHeight="1" x14ac:dyDescent="0.2">
      <c r="A607" s="66">
        <f t="shared" si="49"/>
        <v>601</v>
      </c>
      <c r="B607" s="91" t="s">
        <v>3217</v>
      </c>
      <c r="C607" s="92" t="s">
        <v>3218</v>
      </c>
      <c r="D607" s="51">
        <v>6</v>
      </c>
      <c r="E607" s="51">
        <v>3</v>
      </c>
      <c r="F607" s="51">
        <v>3</v>
      </c>
      <c r="G607" s="51">
        <v>8</v>
      </c>
      <c r="H607" s="51">
        <v>4</v>
      </c>
      <c r="I607" s="52" t="s">
        <v>152</v>
      </c>
      <c r="J607" s="89">
        <v>38761</v>
      </c>
      <c r="K607" s="81" t="s">
        <v>82</v>
      </c>
      <c r="L607" s="71" t="s">
        <v>9291</v>
      </c>
      <c r="M607" s="71">
        <v>2</v>
      </c>
      <c r="N607" s="72" t="s">
        <v>116</v>
      </c>
      <c r="O607" s="73" t="s">
        <v>140</v>
      </c>
      <c r="P607" s="74">
        <f t="shared" ca="1" si="45"/>
        <v>9</v>
      </c>
      <c r="Q607" s="75">
        <f t="shared" ca="1" si="46"/>
        <v>10</v>
      </c>
      <c r="R607" s="74">
        <f t="shared" ca="1" si="47"/>
        <v>31</v>
      </c>
      <c r="S607" s="83">
        <v>31162</v>
      </c>
      <c r="T607" s="84" t="s">
        <v>3219</v>
      </c>
      <c r="U607" s="76" t="s">
        <v>3220</v>
      </c>
      <c r="V607" s="84" t="s">
        <v>3221</v>
      </c>
      <c r="W607" s="85" t="s">
        <v>1566</v>
      </c>
      <c r="X607" s="84" t="s">
        <v>3090</v>
      </c>
      <c r="Y607" s="84"/>
      <c r="Z607" s="77" t="s">
        <v>146</v>
      </c>
      <c r="AA607" s="84"/>
      <c r="AB607" s="77" t="s">
        <v>91</v>
      </c>
      <c r="AC607" s="86">
        <v>8175127214</v>
      </c>
      <c r="AD607" s="77" t="s">
        <v>121</v>
      </c>
      <c r="AE607" s="77" t="s">
        <v>399</v>
      </c>
      <c r="AF607" s="77"/>
      <c r="AG607" s="84" t="s">
        <v>96</v>
      </c>
      <c r="AH607" s="79" t="str">
        <f t="shared" si="48"/>
        <v>Asrama Yon Zipur 10 -7/1-Gadingrejo--Pasuruan</v>
      </c>
      <c r="AI607" s="65"/>
    </row>
    <row r="608" spans="1:35" s="13" customFormat="1" ht="15" customHeight="1" x14ac:dyDescent="0.2">
      <c r="A608" s="66">
        <f t="shared" si="49"/>
        <v>602</v>
      </c>
      <c r="B608" s="91" t="s">
        <v>3222</v>
      </c>
      <c r="C608" s="92" t="s">
        <v>3223</v>
      </c>
      <c r="D608" s="51">
        <v>6</v>
      </c>
      <c r="E608" s="51">
        <v>3</v>
      </c>
      <c r="F608" s="51">
        <v>4</v>
      </c>
      <c r="G608" s="51">
        <v>7</v>
      </c>
      <c r="H608" s="51">
        <v>3</v>
      </c>
      <c r="I608" s="52" t="s">
        <v>152</v>
      </c>
      <c r="J608" s="89">
        <v>38761</v>
      </c>
      <c r="K608" s="81" t="s">
        <v>82</v>
      </c>
      <c r="L608" s="71" t="s">
        <v>9291</v>
      </c>
      <c r="M608" s="71">
        <v>2</v>
      </c>
      <c r="N608" s="72" t="s">
        <v>84</v>
      </c>
      <c r="O608" s="73" t="s">
        <v>153</v>
      </c>
      <c r="P608" s="74">
        <f t="shared" ca="1" si="45"/>
        <v>9</v>
      </c>
      <c r="Q608" s="75">
        <f t="shared" ca="1" si="46"/>
        <v>10</v>
      </c>
      <c r="R608" s="74">
        <f t="shared" ca="1" si="47"/>
        <v>31</v>
      </c>
      <c r="S608" s="83">
        <v>31126</v>
      </c>
      <c r="T608" s="84" t="s">
        <v>163</v>
      </c>
      <c r="U608" s="76" t="s">
        <v>3224</v>
      </c>
      <c r="V608" s="84" t="s">
        <v>3225</v>
      </c>
      <c r="W608" s="85"/>
      <c r="X608" s="84" t="s">
        <v>202</v>
      </c>
      <c r="Y608" s="84" t="s">
        <v>203</v>
      </c>
      <c r="Z608" s="77" t="s">
        <v>163</v>
      </c>
      <c r="AA608" s="84"/>
      <c r="AB608" s="77" t="s">
        <v>91</v>
      </c>
      <c r="AC608" s="86"/>
      <c r="AD608" s="77" t="s">
        <v>121</v>
      </c>
      <c r="AE608" s="77" t="s">
        <v>3226</v>
      </c>
      <c r="AF608" s="77" t="s">
        <v>393</v>
      </c>
      <c r="AG608" s="84" t="s">
        <v>96</v>
      </c>
      <c r="AH608" s="79" t="str">
        <f t="shared" si="48"/>
        <v>Jl. Bebean 43--Slorok-Kromengan-Malang</v>
      </c>
      <c r="AI608" s="65"/>
    </row>
    <row r="609" spans="1:35" s="13" customFormat="1" ht="15" customHeight="1" x14ac:dyDescent="0.2">
      <c r="A609" s="66">
        <f t="shared" si="49"/>
        <v>603</v>
      </c>
      <c r="B609" s="91" t="s">
        <v>3227</v>
      </c>
      <c r="C609" s="92" t="s">
        <v>3228</v>
      </c>
      <c r="D609" s="51">
        <v>6</v>
      </c>
      <c r="E609" s="51">
        <v>2</v>
      </c>
      <c r="F609" s="51">
        <v>2</v>
      </c>
      <c r="G609" s="51">
        <v>4</v>
      </c>
      <c r="H609" s="51">
        <v>4</v>
      </c>
      <c r="I609" s="52" t="s">
        <v>181</v>
      </c>
      <c r="J609" s="89">
        <v>38761</v>
      </c>
      <c r="K609" s="81" t="s">
        <v>82</v>
      </c>
      <c r="L609" s="71" t="s">
        <v>9291</v>
      </c>
      <c r="M609" s="71">
        <v>2</v>
      </c>
      <c r="N609" s="72" t="s">
        <v>84</v>
      </c>
      <c r="O609" s="73" t="s">
        <v>101</v>
      </c>
      <c r="P609" s="74">
        <f t="shared" ca="1" si="45"/>
        <v>9</v>
      </c>
      <c r="Q609" s="75">
        <f t="shared" ca="1" si="46"/>
        <v>10</v>
      </c>
      <c r="R609" s="74">
        <f t="shared" ca="1" si="47"/>
        <v>30</v>
      </c>
      <c r="S609" s="83">
        <v>31218</v>
      </c>
      <c r="T609" s="84" t="s">
        <v>3229</v>
      </c>
      <c r="U609" s="76" t="s">
        <v>3230</v>
      </c>
      <c r="V609" s="84" t="s">
        <v>3231</v>
      </c>
      <c r="W609" s="85"/>
      <c r="X609" s="84" t="s">
        <v>3232</v>
      </c>
      <c r="Y609" s="84" t="s">
        <v>3233</v>
      </c>
      <c r="Z609" s="77" t="s">
        <v>1792</v>
      </c>
      <c r="AA609" s="84"/>
      <c r="AB609" s="77" t="s">
        <v>91</v>
      </c>
      <c r="AC609" s="86"/>
      <c r="AD609" s="77" t="s">
        <v>121</v>
      </c>
      <c r="AE609" s="77" t="s">
        <v>3234</v>
      </c>
      <c r="AF609" s="77" t="s">
        <v>552</v>
      </c>
      <c r="AG609" s="84" t="s">
        <v>96</v>
      </c>
      <c r="AH609" s="79" t="str">
        <f t="shared" si="48"/>
        <v>Jl. Argopuro 214--Rambigundam-Rambipuji-Jember</v>
      </c>
      <c r="AI609" s="65"/>
    </row>
    <row r="610" spans="1:35" s="13" customFormat="1" ht="15" customHeight="1" x14ac:dyDescent="0.2">
      <c r="A610" s="66">
        <f t="shared" si="49"/>
        <v>604</v>
      </c>
      <c r="B610" s="91" t="s">
        <v>3235</v>
      </c>
      <c r="C610" s="92" t="s">
        <v>3236</v>
      </c>
      <c r="D610" s="51">
        <v>6</v>
      </c>
      <c r="E610" s="51">
        <v>3</v>
      </c>
      <c r="F610" s="51">
        <v>4</v>
      </c>
      <c r="G610" s="51">
        <v>7</v>
      </c>
      <c r="H610" s="51">
        <v>3</v>
      </c>
      <c r="I610" s="52" t="s">
        <v>152</v>
      </c>
      <c r="J610" s="89">
        <v>38761</v>
      </c>
      <c r="K610" s="81" t="s">
        <v>82</v>
      </c>
      <c r="L610" s="71" t="s">
        <v>9291</v>
      </c>
      <c r="M610" s="71">
        <v>2</v>
      </c>
      <c r="N610" s="72" t="s">
        <v>84</v>
      </c>
      <c r="O610" s="73" t="s">
        <v>140</v>
      </c>
      <c r="P610" s="74">
        <f t="shared" ca="1" si="45"/>
        <v>9</v>
      </c>
      <c r="Q610" s="75">
        <f t="shared" ca="1" si="46"/>
        <v>10</v>
      </c>
      <c r="R610" s="74">
        <f t="shared" ca="1" si="47"/>
        <v>29</v>
      </c>
      <c r="S610" s="83">
        <v>31624</v>
      </c>
      <c r="T610" s="84" t="s">
        <v>146</v>
      </c>
      <c r="U610" s="76" t="s">
        <v>3237</v>
      </c>
      <c r="V610" s="84" t="s">
        <v>3238</v>
      </c>
      <c r="W610" s="85" t="s">
        <v>463</v>
      </c>
      <c r="X610" s="84" t="s">
        <v>464</v>
      </c>
      <c r="Y610" s="84" t="s">
        <v>91</v>
      </c>
      <c r="Z610" s="77" t="s">
        <v>146</v>
      </c>
      <c r="AA610" s="84"/>
      <c r="AB610" s="77" t="s">
        <v>91</v>
      </c>
      <c r="AC610" s="86">
        <v>743950</v>
      </c>
      <c r="AD610" s="77" t="s">
        <v>121</v>
      </c>
      <c r="AE610" s="77" t="s">
        <v>3239</v>
      </c>
      <c r="AF610" s="77" t="s">
        <v>393</v>
      </c>
      <c r="AG610" s="84" t="s">
        <v>96</v>
      </c>
      <c r="AH610" s="79" t="str">
        <f t="shared" si="48"/>
        <v>Jl. Ledok Utara 30-6/6-Kidul Dalem-Bangil-Pasuruan</v>
      </c>
      <c r="AI610" s="65"/>
    </row>
    <row r="611" spans="1:35" s="13" customFormat="1" ht="15" customHeight="1" x14ac:dyDescent="0.2">
      <c r="A611" s="66">
        <f t="shared" si="49"/>
        <v>605</v>
      </c>
      <c r="B611" s="91" t="s">
        <v>3240</v>
      </c>
      <c r="C611" s="92" t="s">
        <v>3241</v>
      </c>
      <c r="D611" s="51">
        <v>6</v>
      </c>
      <c r="E611" s="51">
        <v>3</v>
      </c>
      <c r="F611" s="51">
        <v>4</v>
      </c>
      <c r="G611" s="51" t="s">
        <v>9295</v>
      </c>
      <c r="H611" s="51">
        <v>2</v>
      </c>
      <c r="I611" s="52" t="s">
        <v>152</v>
      </c>
      <c r="J611" s="89">
        <v>38761</v>
      </c>
      <c r="K611" s="81" t="s">
        <v>82</v>
      </c>
      <c r="L611" s="71" t="s">
        <v>9291</v>
      </c>
      <c r="M611" s="71">
        <v>2</v>
      </c>
      <c r="N611" s="72" t="s">
        <v>84</v>
      </c>
      <c r="O611" s="73" t="s">
        <v>85</v>
      </c>
      <c r="P611" s="74">
        <f t="shared" ca="1" si="45"/>
        <v>9</v>
      </c>
      <c r="Q611" s="75">
        <f t="shared" ca="1" si="46"/>
        <v>10</v>
      </c>
      <c r="R611" s="74">
        <f t="shared" ca="1" si="47"/>
        <v>29</v>
      </c>
      <c r="S611" s="83">
        <v>31749</v>
      </c>
      <c r="T611" s="84" t="s">
        <v>146</v>
      </c>
      <c r="U611" s="76" t="s">
        <v>3242</v>
      </c>
      <c r="V611" s="84" t="s">
        <v>3243</v>
      </c>
      <c r="W611" s="85" t="s">
        <v>469</v>
      </c>
      <c r="X611" s="84" t="s">
        <v>3244</v>
      </c>
      <c r="Y611" s="84" t="s">
        <v>91</v>
      </c>
      <c r="Z611" s="77" t="s">
        <v>146</v>
      </c>
      <c r="AA611" s="84"/>
      <c r="AB611" s="77" t="s">
        <v>91</v>
      </c>
      <c r="AC611" s="86"/>
      <c r="AD611" s="77" t="s">
        <v>121</v>
      </c>
      <c r="AE611" s="77" t="s">
        <v>3245</v>
      </c>
      <c r="AF611" s="77" t="s">
        <v>3246</v>
      </c>
      <c r="AG611" s="84" t="s">
        <v>96</v>
      </c>
      <c r="AH611" s="79" t="str">
        <f t="shared" si="48"/>
        <v>Jl. RA. Kartini 3-8/2-Kaliteluh-Bangil-Pasuruan</v>
      </c>
      <c r="AI611" s="65"/>
    </row>
    <row r="612" spans="1:35" s="13" customFormat="1" ht="15" customHeight="1" x14ac:dyDescent="0.2">
      <c r="A612" s="66">
        <f t="shared" si="49"/>
        <v>606</v>
      </c>
      <c r="B612" s="91" t="s">
        <v>3247</v>
      </c>
      <c r="C612" s="92" t="s">
        <v>3248</v>
      </c>
      <c r="D612" s="51">
        <v>6</v>
      </c>
      <c r="E612" s="51">
        <v>6</v>
      </c>
      <c r="F612" s="51">
        <v>1</v>
      </c>
      <c r="G612" s="51">
        <v>2</v>
      </c>
      <c r="H612" s="51">
        <v>3</v>
      </c>
      <c r="I612" s="52" t="s">
        <v>99</v>
      </c>
      <c r="J612" s="89">
        <v>38761</v>
      </c>
      <c r="K612" s="81" t="s">
        <v>82</v>
      </c>
      <c r="L612" s="71" t="s">
        <v>9291</v>
      </c>
      <c r="M612" s="71">
        <v>2</v>
      </c>
      <c r="N612" s="72" t="s">
        <v>84</v>
      </c>
      <c r="O612" s="73" t="s">
        <v>140</v>
      </c>
      <c r="P612" s="74">
        <f t="shared" ca="1" si="45"/>
        <v>9</v>
      </c>
      <c r="Q612" s="75">
        <f t="shared" ca="1" si="46"/>
        <v>10</v>
      </c>
      <c r="R612" s="74">
        <f t="shared" ca="1" si="47"/>
        <v>28</v>
      </c>
      <c r="S612" s="83">
        <v>31964</v>
      </c>
      <c r="T612" s="84" t="s">
        <v>163</v>
      </c>
      <c r="U612" s="76" t="s">
        <v>3249</v>
      </c>
      <c r="V612" s="84" t="s">
        <v>3250</v>
      </c>
      <c r="W612" s="85"/>
      <c r="X612" s="84" t="s">
        <v>3251</v>
      </c>
      <c r="Y612" s="84"/>
      <c r="Z612" s="77" t="s">
        <v>163</v>
      </c>
      <c r="AA612" s="84"/>
      <c r="AB612" s="77" t="s">
        <v>91</v>
      </c>
      <c r="AC612" s="86"/>
      <c r="AD612" s="77" t="s">
        <v>121</v>
      </c>
      <c r="AE612" s="77" t="s">
        <v>359</v>
      </c>
      <c r="AF612" s="77" t="s">
        <v>393</v>
      </c>
      <c r="AG612" s="84" t="s">
        <v>96</v>
      </c>
      <c r="AH612" s="79" t="str">
        <f t="shared" si="48"/>
        <v>Jl. Sumpil II/11--Blimbing--Malang</v>
      </c>
      <c r="AI612" s="65"/>
    </row>
    <row r="613" spans="1:35" s="13" customFormat="1" ht="15" customHeight="1" x14ac:dyDescent="0.2">
      <c r="A613" s="66">
        <f t="shared" si="49"/>
        <v>607</v>
      </c>
      <c r="B613" s="91" t="s">
        <v>3252</v>
      </c>
      <c r="C613" s="92" t="s">
        <v>3253</v>
      </c>
      <c r="D613" s="51">
        <v>6</v>
      </c>
      <c r="E613" s="51">
        <v>4</v>
      </c>
      <c r="F613" s="51">
        <v>2</v>
      </c>
      <c r="G613" s="51">
        <v>4</v>
      </c>
      <c r="H613" s="51">
        <v>1</v>
      </c>
      <c r="I613" s="52" t="s">
        <v>213</v>
      </c>
      <c r="J613" s="89">
        <v>38777</v>
      </c>
      <c r="K613" s="81" t="s">
        <v>82</v>
      </c>
      <c r="L613" s="71" t="s">
        <v>9291</v>
      </c>
      <c r="M613" s="71">
        <v>2</v>
      </c>
      <c r="N613" s="72" t="s">
        <v>116</v>
      </c>
      <c r="O613" s="73" t="s">
        <v>153</v>
      </c>
      <c r="P613" s="74">
        <f t="shared" ca="1" si="45"/>
        <v>9</v>
      </c>
      <c r="Q613" s="75">
        <f t="shared" ca="1" si="46"/>
        <v>9</v>
      </c>
      <c r="R613" s="74">
        <f t="shared" ca="1" si="47"/>
        <v>30</v>
      </c>
      <c r="S613" s="83">
        <v>31392</v>
      </c>
      <c r="T613" s="84" t="s">
        <v>91</v>
      </c>
      <c r="U613" s="76" t="s">
        <v>3254</v>
      </c>
      <c r="V613" s="84" t="s">
        <v>3255</v>
      </c>
      <c r="W613" s="85" t="s">
        <v>595</v>
      </c>
      <c r="X613" s="84" t="s">
        <v>578</v>
      </c>
      <c r="Y613" s="84" t="s">
        <v>91</v>
      </c>
      <c r="Z613" s="77" t="s">
        <v>146</v>
      </c>
      <c r="AA613" s="84" t="s">
        <v>3255</v>
      </c>
      <c r="AB613" s="77" t="s">
        <v>91</v>
      </c>
      <c r="AC613" s="86">
        <v>742613</v>
      </c>
      <c r="AD613" s="77" t="s">
        <v>121</v>
      </c>
      <c r="AE613" s="77" t="s">
        <v>3256</v>
      </c>
      <c r="AF613" s="77" t="s">
        <v>418</v>
      </c>
      <c r="AG613" s="84" t="s">
        <v>96</v>
      </c>
      <c r="AH613" s="79" t="str">
        <f t="shared" si="48"/>
        <v>Jl. Supriadi 46-5/6-Pogar-Bangil-Pasuruan</v>
      </c>
      <c r="AI613" s="65"/>
    </row>
    <row r="614" spans="1:35" s="13" customFormat="1" ht="15" customHeight="1" x14ac:dyDescent="0.2">
      <c r="A614" s="66">
        <f t="shared" si="49"/>
        <v>608</v>
      </c>
      <c r="B614" s="91" t="s">
        <v>3257</v>
      </c>
      <c r="C614" s="92" t="s">
        <v>3258</v>
      </c>
      <c r="D614" s="51">
        <v>6</v>
      </c>
      <c r="E614" s="51">
        <v>2</v>
      </c>
      <c r="F614" s="51">
        <v>1</v>
      </c>
      <c r="G614" s="51">
        <v>1</v>
      </c>
      <c r="H614" s="51">
        <v>2</v>
      </c>
      <c r="I614" s="52" t="s">
        <v>181</v>
      </c>
      <c r="J614" s="89">
        <v>38789</v>
      </c>
      <c r="K614" s="81" t="s">
        <v>82</v>
      </c>
      <c r="L614" s="71" t="s">
        <v>9291</v>
      </c>
      <c r="M614" s="71">
        <v>2</v>
      </c>
      <c r="N614" s="72" t="s">
        <v>116</v>
      </c>
      <c r="O614" s="73" t="s">
        <v>85</v>
      </c>
      <c r="P614" s="74">
        <f t="shared" ca="1" si="45"/>
        <v>9</v>
      </c>
      <c r="Q614" s="75">
        <f t="shared" ca="1" si="46"/>
        <v>9</v>
      </c>
      <c r="R614" s="74">
        <f t="shared" ca="1" si="47"/>
        <v>28</v>
      </c>
      <c r="S614" s="83">
        <v>32222</v>
      </c>
      <c r="T614" s="84"/>
      <c r="U614" s="76" t="s">
        <v>3259</v>
      </c>
      <c r="V614" s="84" t="s">
        <v>3260</v>
      </c>
      <c r="W614" s="85"/>
      <c r="X614" s="84"/>
      <c r="Y614" s="84" t="s">
        <v>490</v>
      </c>
      <c r="Z614" s="77" t="s">
        <v>146</v>
      </c>
      <c r="AA614" s="84"/>
      <c r="AB614" s="77" t="s">
        <v>146</v>
      </c>
      <c r="AC614" s="86"/>
      <c r="AD614" s="77" t="s">
        <v>121</v>
      </c>
      <c r="AE614" s="77"/>
      <c r="AF614" s="77"/>
      <c r="AG614" s="84" t="s">
        <v>96</v>
      </c>
      <c r="AH614" s="79" t="str">
        <f t="shared" si="48"/>
        <v>Jl. Kyai Ali Qosim No. 27 A Nampes Nogosari ---Pandaan-Pasuruan</v>
      </c>
      <c r="AI614" s="65"/>
    </row>
    <row r="615" spans="1:35" s="13" customFormat="1" ht="15" customHeight="1" x14ac:dyDescent="0.2">
      <c r="A615" s="66">
        <f t="shared" si="49"/>
        <v>609</v>
      </c>
      <c r="B615" s="91" t="s">
        <v>3261</v>
      </c>
      <c r="C615" s="92" t="s">
        <v>3262</v>
      </c>
      <c r="D615" s="51">
        <v>6</v>
      </c>
      <c r="E615" s="51">
        <v>2</v>
      </c>
      <c r="F615" s="51">
        <v>5</v>
      </c>
      <c r="G615" s="51">
        <v>3</v>
      </c>
      <c r="H615" s="51">
        <v>1</v>
      </c>
      <c r="I615" s="52" t="s">
        <v>181</v>
      </c>
      <c r="J615" s="89">
        <v>38789</v>
      </c>
      <c r="K615" s="81" t="s">
        <v>82</v>
      </c>
      <c r="L615" s="71" t="s">
        <v>299</v>
      </c>
      <c r="M615" s="71">
        <v>3</v>
      </c>
      <c r="N615" s="72" t="s">
        <v>116</v>
      </c>
      <c r="O615" s="73" t="s">
        <v>140</v>
      </c>
      <c r="P615" s="74">
        <f t="shared" ca="1" si="45"/>
        <v>9</v>
      </c>
      <c r="Q615" s="75">
        <f t="shared" ca="1" si="46"/>
        <v>9</v>
      </c>
      <c r="R615" s="74">
        <f t="shared" ca="1" si="47"/>
        <v>29</v>
      </c>
      <c r="S615" s="83">
        <v>31644</v>
      </c>
      <c r="T615" s="84"/>
      <c r="U615" s="76" t="s">
        <v>3263</v>
      </c>
      <c r="V615" s="84" t="s">
        <v>3264</v>
      </c>
      <c r="W615" s="85" t="s">
        <v>315</v>
      </c>
      <c r="X615" s="84"/>
      <c r="Y615" s="84" t="s">
        <v>353</v>
      </c>
      <c r="Z615" s="77" t="s">
        <v>146</v>
      </c>
      <c r="AA615" s="84"/>
      <c r="AB615" s="77" t="s">
        <v>91</v>
      </c>
      <c r="AC615" s="86"/>
      <c r="AD615" s="77" t="s">
        <v>121</v>
      </c>
      <c r="AE615" s="77"/>
      <c r="AF615" s="77"/>
      <c r="AG615" s="84" t="s">
        <v>96</v>
      </c>
      <c r="AH615" s="79" t="str">
        <f t="shared" si="48"/>
        <v>Jl. Pangsud Gg. II No. 8B -1/4--Purworejo-Pasuruan</v>
      </c>
      <c r="AI615" s="65"/>
    </row>
    <row r="616" spans="1:35" s="13" customFormat="1" ht="15" customHeight="1" x14ac:dyDescent="0.2">
      <c r="A616" s="66">
        <f t="shared" si="49"/>
        <v>610</v>
      </c>
      <c r="B616" s="91" t="s">
        <v>3265</v>
      </c>
      <c r="C616" s="92" t="s">
        <v>3266</v>
      </c>
      <c r="D616" s="51">
        <v>6</v>
      </c>
      <c r="E616" s="51">
        <v>4</v>
      </c>
      <c r="F616" s="51">
        <v>2</v>
      </c>
      <c r="G616" s="51">
        <v>9</v>
      </c>
      <c r="H616" s="51">
        <v>2</v>
      </c>
      <c r="I616" s="52" t="s">
        <v>213</v>
      </c>
      <c r="J616" s="89">
        <v>38789</v>
      </c>
      <c r="K616" s="81" t="s">
        <v>82</v>
      </c>
      <c r="L616" s="71" t="s">
        <v>9291</v>
      </c>
      <c r="M616" s="71">
        <v>2</v>
      </c>
      <c r="N616" s="72" t="s">
        <v>116</v>
      </c>
      <c r="O616" s="73" t="s">
        <v>140</v>
      </c>
      <c r="P616" s="74">
        <f t="shared" ca="1" si="45"/>
        <v>9</v>
      </c>
      <c r="Q616" s="75">
        <f t="shared" ca="1" si="46"/>
        <v>9</v>
      </c>
      <c r="R616" s="74">
        <f t="shared" ca="1" si="47"/>
        <v>30</v>
      </c>
      <c r="S616" s="83">
        <v>31326</v>
      </c>
      <c r="T616" s="84"/>
      <c r="U616" s="76" t="s">
        <v>3267</v>
      </c>
      <c r="V616" s="84" t="s">
        <v>3268</v>
      </c>
      <c r="W616" s="85" t="s">
        <v>218</v>
      </c>
      <c r="X616" s="84"/>
      <c r="Y616" s="84" t="s">
        <v>510</v>
      </c>
      <c r="Z616" s="77" t="s">
        <v>146</v>
      </c>
      <c r="AA616" s="84"/>
      <c r="AB616" s="77" t="s">
        <v>91</v>
      </c>
      <c r="AC616" s="86"/>
      <c r="AD616" s="77" t="s">
        <v>121</v>
      </c>
      <c r="AE616" s="77"/>
      <c r="AF616" s="77"/>
      <c r="AG616" s="84" t="s">
        <v>96</v>
      </c>
      <c r="AH616" s="79" t="str">
        <f t="shared" si="48"/>
        <v>Jl. Urip Sumoharjo No. 36-8/1--Pohjentrek-Pasuruan</v>
      </c>
      <c r="AI616" s="65"/>
    </row>
    <row r="617" spans="1:35" s="13" customFormat="1" ht="15" customHeight="1" x14ac:dyDescent="0.2">
      <c r="A617" s="66">
        <f t="shared" si="49"/>
        <v>611</v>
      </c>
      <c r="B617" s="91" t="s">
        <v>3269</v>
      </c>
      <c r="C617" s="92" t="s">
        <v>3270</v>
      </c>
      <c r="D617" s="51">
        <v>6</v>
      </c>
      <c r="E617" s="51">
        <v>2</v>
      </c>
      <c r="F617" s="51">
        <v>1</v>
      </c>
      <c r="G617" s="51">
        <v>1</v>
      </c>
      <c r="H617" s="51">
        <v>2</v>
      </c>
      <c r="I617" s="52" t="s">
        <v>181</v>
      </c>
      <c r="J617" s="89">
        <v>38789</v>
      </c>
      <c r="K617" s="81" t="s">
        <v>82</v>
      </c>
      <c r="L617" s="71" t="s">
        <v>299</v>
      </c>
      <c r="M617" s="71">
        <v>3</v>
      </c>
      <c r="N617" s="72" t="s">
        <v>116</v>
      </c>
      <c r="O617" s="73" t="s">
        <v>85</v>
      </c>
      <c r="P617" s="74">
        <f t="shared" ca="1" si="45"/>
        <v>9</v>
      </c>
      <c r="Q617" s="75">
        <f t="shared" ca="1" si="46"/>
        <v>9</v>
      </c>
      <c r="R617" s="74">
        <f t="shared" ca="1" si="47"/>
        <v>29</v>
      </c>
      <c r="S617" s="83">
        <v>31815</v>
      </c>
      <c r="T617" s="84"/>
      <c r="U617" s="76" t="s">
        <v>3271</v>
      </c>
      <c r="V617" s="84" t="s">
        <v>3272</v>
      </c>
      <c r="W617" s="85" t="s">
        <v>530</v>
      </c>
      <c r="X617" s="84" t="s">
        <v>1273</v>
      </c>
      <c r="Y617" s="84" t="s">
        <v>358</v>
      </c>
      <c r="Z617" s="77" t="s">
        <v>146</v>
      </c>
      <c r="AA617" s="84"/>
      <c r="AB617" s="77" t="s">
        <v>91</v>
      </c>
      <c r="AC617" s="86"/>
      <c r="AD617" s="77" t="s">
        <v>121</v>
      </c>
      <c r="AE617" s="77"/>
      <c r="AF617" s="77"/>
      <c r="AG617" s="84" t="s">
        <v>96</v>
      </c>
      <c r="AH617" s="79" t="str">
        <f t="shared" si="48"/>
        <v>Jl. MT. Haryono 4-3/3-Mandaran Rejo-Bugul Kidul-Pasuruan</v>
      </c>
      <c r="AI617" s="65"/>
    </row>
    <row r="618" spans="1:35" s="13" customFormat="1" ht="15" customHeight="1" x14ac:dyDescent="0.2">
      <c r="A618" s="66">
        <f t="shared" si="49"/>
        <v>612</v>
      </c>
      <c r="B618" s="91" t="s">
        <v>3273</v>
      </c>
      <c r="C618" s="92" t="s">
        <v>3274</v>
      </c>
      <c r="D618" s="51">
        <v>6</v>
      </c>
      <c r="E618" s="51">
        <v>3</v>
      </c>
      <c r="F618" s="51">
        <v>3</v>
      </c>
      <c r="G618" s="51">
        <v>2</v>
      </c>
      <c r="H618" s="51">
        <v>3</v>
      </c>
      <c r="I618" s="52" t="s">
        <v>152</v>
      </c>
      <c r="J618" s="89">
        <v>38789</v>
      </c>
      <c r="K618" s="81" t="s">
        <v>82</v>
      </c>
      <c r="L618" s="71" t="s">
        <v>299</v>
      </c>
      <c r="M618" s="71">
        <v>3</v>
      </c>
      <c r="N618" s="72" t="s">
        <v>116</v>
      </c>
      <c r="O618" s="73" t="s">
        <v>153</v>
      </c>
      <c r="P618" s="74">
        <f t="shared" ca="1" si="45"/>
        <v>9</v>
      </c>
      <c r="Q618" s="75">
        <f t="shared" ca="1" si="46"/>
        <v>9</v>
      </c>
      <c r="R618" s="74">
        <f t="shared" ca="1" si="47"/>
        <v>29</v>
      </c>
      <c r="S618" s="83">
        <v>31773</v>
      </c>
      <c r="T618" s="84"/>
      <c r="U618" s="76" t="s">
        <v>3275</v>
      </c>
      <c r="V618" s="84" t="s">
        <v>3276</v>
      </c>
      <c r="W618" s="85" t="s">
        <v>1572</v>
      </c>
      <c r="X618" s="84"/>
      <c r="Y618" s="84"/>
      <c r="Z618" s="77" t="s">
        <v>86</v>
      </c>
      <c r="AA618" s="84"/>
      <c r="AB618" s="77" t="s">
        <v>91</v>
      </c>
      <c r="AC618" s="86"/>
      <c r="AD618" s="77" t="s">
        <v>121</v>
      </c>
      <c r="AE618" s="77"/>
      <c r="AF618" s="77"/>
      <c r="AG618" s="84" t="s">
        <v>96</v>
      </c>
      <c r="AH618" s="79" t="str">
        <f t="shared" si="48"/>
        <v>Jl. Nginden 6 F / 18-8/5---Surabaya</v>
      </c>
      <c r="AI618" s="65"/>
    </row>
    <row r="619" spans="1:35" s="13" customFormat="1" ht="15" customHeight="1" x14ac:dyDescent="0.2">
      <c r="A619" s="66">
        <f t="shared" si="49"/>
        <v>613</v>
      </c>
      <c r="B619" s="91" t="s">
        <v>3277</v>
      </c>
      <c r="C619" s="92" t="s">
        <v>3278</v>
      </c>
      <c r="D619" s="51">
        <v>6</v>
      </c>
      <c r="E619" s="51">
        <v>2</v>
      </c>
      <c r="F619" s="51">
        <v>2</v>
      </c>
      <c r="G619" s="51">
        <v>2</v>
      </c>
      <c r="H619" s="51">
        <v>3</v>
      </c>
      <c r="I619" s="52" t="s">
        <v>181</v>
      </c>
      <c r="J619" s="89">
        <v>38789</v>
      </c>
      <c r="K619" s="81" t="s">
        <v>82</v>
      </c>
      <c r="L619" s="71" t="s">
        <v>9291</v>
      </c>
      <c r="M619" s="71">
        <v>2</v>
      </c>
      <c r="N619" s="72" t="s">
        <v>116</v>
      </c>
      <c r="O619" s="73" t="s">
        <v>153</v>
      </c>
      <c r="P619" s="74">
        <f t="shared" ca="1" si="45"/>
        <v>9</v>
      </c>
      <c r="Q619" s="75">
        <f t="shared" ca="1" si="46"/>
        <v>9</v>
      </c>
      <c r="R619" s="74">
        <f t="shared" ca="1" si="47"/>
        <v>29</v>
      </c>
      <c r="S619" s="83">
        <v>31758</v>
      </c>
      <c r="T619" s="84"/>
      <c r="U619" s="76" t="s">
        <v>3279</v>
      </c>
      <c r="V619" s="84" t="s">
        <v>3280</v>
      </c>
      <c r="W619" s="85"/>
      <c r="X619" s="84"/>
      <c r="Y619" s="84" t="s">
        <v>91</v>
      </c>
      <c r="Z619" s="77" t="s">
        <v>146</v>
      </c>
      <c r="AA619" s="84" t="s">
        <v>3280</v>
      </c>
      <c r="AB619" s="77" t="s">
        <v>91</v>
      </c>
      <c r="AC619" s="86"/>
      <c r="AD619" s="77" t="s">
        <v>121</v>
      </c>
      <c r="AE619" s="77"/>
      <c r="AF619" s="77"/>
      <c r="AG619" s="84" t="s">
        <v>96</v>
      </c>
      <c r="AH619" s="79" t="str">
        <f t="shared" si="48"/>
        <v>Ds. Masangan  ---Bangil-Pasuruan</v>
      </c>
      <c r="AI619" s="65"/>
    </row>
    <row r="620" spans="1:35" s="13" customFormat="1" ht="15" customHeight="1" x14ac:dyDescent="0.2">
      <c r="A620" s="66">
        <f t="shared" si="49"/>
        <v>614</v>
      </c>
      <c r="B620" s="91" t="s">
        <v>3281</v>
      </c>
      <c r="C620" s="92" t="s">
        <v>3282</v>
      </c>
      <c r="D620" s="51">
        <v>6</v>
      </c>
      <c r="E620" s="51">
        <v>2</v>
      </c>
      <c r="F620" s="51">
        <v>2</v>
      </c>
      <c r="G620" s="51">
        <v>2</v>
      </c>
      <c r="H620" s="51">
        <v>3</v>
      </c>
      <c r="I620" s="52" t="s">
        <v>181</v>
      </c>
      <c r="J620" s="89">
        <v>38789</v>
      </c>
      <c r="K620" s="81" t="s">
        <v>82</v>
      </c>
      <c r="L620" s="71" t="s">
        <v>9291</v>
      </c>
      <c r="M620" s="71">
        <v>2</v>
      </c>
      <c r="N620" s="72" t="s">
        <v>116</v>
      </c>
      <c r="O620" s="73" t="s">
        <v>140</v>
      </c>
      <c r="P620" s="74">
        <f t="shared" ca="1" si="45"/>
        <v>9</v>
      </c>
      <c r="Q620" s="75">
        <f t="shared" ca="1" si="46"/>
        <v>9</v>
      </c>
      <c r="R620" s="74">
        <f t="shared" ca="1" si="47"/>
        <v>28</v>
      </c>
      <c r="S620" s="83">
        <v>31931</v>
      </c>
      <c r="T620" s="84"/>
      <c r="U620" s="76" t="s">
        <v>3283</v>
      </c>
      <c r="V620" s="84" t="s">
        <v>3284</v>
      </c>
      <c r="W620" s="85" t="s">
        <v>351</v>
      </c>
      <c r="X620" s="84" t="s">
        <v>3285</v>
      </c>
      <c r="Y620" s="84" t="s">
        <v>358</v>
      </c>
      <c r="Z620" s="77" t="s">
        <v>146</v>
      </c>
      <c r="AA620" s="84"/>
      <c r="AB620" s="77" t="s">
        <v>91</v>
      </c>
      <c r="AC620" s="86"/>
      <c r="AD620" s="77" t="s">
        <v>121</v>
      </c>
      <c r="AE620" s="77"/>
      <c r="AF620" s="77"/>
      <c r="AG620" s="84" t="s">
        <v>96</v>
      </c>
      <c r="AH620" s="79" t="str">
        <f t="shared" si="48"/>
        <v>Dsn. Doropayung 03-3/4-Sekar Gadung-Bugul Kidul-Pasuruan</v>
      </c>
      <c r="AI620" s="65"/>
    </row>
    <row r="621" spans="1:35" s="13" customFormat="1" ht="15" customHeight="1" x14ac:dyDescent="0.2">
      <c r="A621" s="66">
        <f t="shared" si="49"/>
        <v>615</v>
      </c>
      <c r="B621" s="91" t="s">
        <v>3286</v>
      </c>
      <c r="C621" s="92" t="s">
        <v>3287</v>
      </c>
      <c r="D621" s="51">
        <v>6</v>
      </c>
      <c r="E621" s="51">
        <v>2</v>
      </c>
      <c r="F621" s="51">
        <v>1</v>
      </c>
      <c r="G621" s="51">
        <v>1</v>
      </c>
      <c r="H621" s="51">
        <v>2</v>
      </c>
      <c r="I621" s="52" t="s">
        <v>181</v>
      </c>
      <c r="J621" s="89">
        <v>38789</v>
      </c>
      <c r="K621" s="81" t="s">
        <v>82</v>
      </c>
      <c r="L621" s="71" t="s">
        <v>9291</v>
      </c>
      <c r="M621" s="71">
        <v>2</v>
      </c>
      <c r="N621" s="72" t="s">
        <v>116</v>
      </c>
      <c r="O621" s="73" t="s">
        <v>140</v>
      </c>
      <c r="P621" s="74">
        <f t="shared" ca="1" si="45"/>
        <v>9</v>
      </c>
      <c r="Q621" s="75">
        <f t="shared" ca="1" si="46"/>
        <v>9</v>
      </c>
      <c r="R621" s="74">
        <f t="shared" ca="1" si="47"/>
        <v>29</v>
      </c>
      <c r="S621" s="83">
        <v>31713</v>
      </c>
      <c r="T621" s="84"/>
      <c r="U621" s="76" t="s">
        <v>3288</v>
      </c>
      <c r="V621" s="84" t="s">
        <v>3289</v>
      </c>
      <c r="W621" s="85" t="s">
        <v>144</v>
      </c>
      <c r="X621" s="84" t="s">
        <v>464</v>
      </c>
      <c r="Y621" s="84" t="s">
        <v>91</v>
      </c>
      <c r="Z621" s="77" t="s">
        <v>146</v>
      </c>
      <c r="AA621" s="84" t="s">
        <v>3289</v>
      </c>
      <c r="AB621" s="77" t="s">
        <v>91</v>
      </c>
      <c r="AC621" s="86"/>
      <c r="AD621" s="77" t="s">
        <v>121</v>
      </c>
      <c r="AE621" s="77"/>
      <c r="AF621" s="77"/>
      <c r="AG621" s="84" t="s">
        <v>96</v>
      </c>
      <c r="AH621" s="79" t="str">
        <f t="shared" si="48"/>
        <v>Jl. Jeruk 581 / II -2/3-Kidul Dalem-Bangil-Pasuruan</v>
      </c>
      <c r="AI621" s="65"/>
    </row>
    <row r="622" spans="1:35" s="13" customFormat="1" ht="15" customHeight="1" x14ac:dyDescent="0.2">
      <c r="A622" s="66">
        <f t="shared" si="49"/>
        <v>616</v>
      </c>
      <c r="B622" s="91" t="s">
        <v>3290</v>
      </c>
      <c r="C622" s="92" t="s">
        <v>3291</v>
      </c>
      <c r="D622" s="51">
        <v>6</v>
      </c>
      <c r="E622" s="51">
        <v>3</v>
      </c>
      <c r="F622" s="51">
        <v>3</v>
      </c>
      <c r="G622" s="51">
        <v>2</v>
      </c>
      <c r="H622" s="51">
        <v>1</v>
      </c>
      <c r="I622" s="52" t="s">
        <v>152</v>
      </c>
      <c r="J622" s="89">
        <v>38789</v>
      </c>
      <c r="K622" s="81" t="s">
        <v>82</v>
      </c>
      <c r="L622" s="81" t="s">
        <v>139</v>
      </c>
      <c r="M622" s="71">
        <v>4</v>
      </c>
      <c r="N622" s="72" t="s">
        <v>116</v>
      </c>
      <c r="O622" s="73" t="s">
        <v>85</v>
      </c>
      <c r="P622" s="74">
        <f t="shared" ca="1" si="45"/>
        <v>9</v>
      </c>
      <c r="Q622" s="75">
        <f t="shared" ca="1" si="46"/>
        <v>9</v>
      </c>
      <c r="R622" s="74">
        <f t="shared" ca="1" si="47"/>
        <v>31</v>
      </c>
      <c r="S622" s="83">
        <v>30953</v>
      </c>
      <c r="T622" s="84"/>
      <c r="U622" s="76" t="s">
        <v>3292</v>
      </c>
      <c r="V622" s="84" t="s">
        <v>3293</v>
      </c>
      <c r="W622" s="85"/>
      <c r="X622" s="84"/>
      <c r="Y622" s="84" t="s">
        <v>3090</v>
      </c>
      <c r="Z622" s="77" t="s">
        <v>146</v>
      </c>
      <c r="AA622" s="84"/>
      <c r="AB622" s="77" t="s">
        <v>91</v>
      </c>
      <c r="AC622" s="86"/>
      <c r="AD622" s="77" t="s">
        <v>121</v>
      </c>
      <c r="AE622" s="77"/>
      <c r="AF622" s="77"/>
      <c r="AG622" s="84" t="s">
        <v>96</v>
      </c>
      <c r="AH622" s="79" t="str">
        <f t="shared" si="48"/>
        <v>Jl. Sukarno Hatta 3 Karanganyar ---Gadingrejo-Pasuruan</v>
      </c>
      <c r="AI622" s="65"/>
    </row>
    <row r="623" spans="1:35" s="13" customFormat="1" ht="15" customHeight="1" x14ac:dyDescent="0.2">
      <c r="A623" s="66">
        <f t="shared" si="49"/>
        <v>617</v>
      </c>
      <c r="B623" s="91" t="s">
        <v>3294</v>
      </c>
      <c r="C623" s="92" t="s">
        <v>3295</v>
      </c>
      <c r="D623" s="51">
        <v>6</v>
      </c>
      <c r="E623" s="51">
        <v>2</v>
      </c>
      <c r="F623" s="51">
        <v>2</v>
      </c>
      <c r="G623" s="51">
        <v>4</v>
      </c>
      <c r="H623" s="51">
        <v>2</v>
      </c>
      <c r="I623" s="52" t="s">
        <v>181</v>
      </c>
      <c r="J623" s="89">
        <v>38789</v>
      </c>
      <c r="K623" s="81" t="s">
        <v>82</v>
      </c>
      <c r="L623" s="81" t="s">
        <v>139</v>
      </c>
      <c r="M623" s="71">
        <v>4</v>
      </c>
      <c r="N623" s="72" t="s">
        <v>116</v>
      </c>
      <c r="O623" s="73" t="s">
        <v>85</v>
      </c>
      <c r="P623" s="74">
        <f t="shared" ca="1" si="45"/>
        <v>9</v>
      </c>
      <c r="Q623" s="75">
        <f t="shared" ca="1" si="46"/>
        <v>9</v>
      </c>
      <c r="R623" s="74">
        <f t="shared" ca="1" si="47"/>
        <v>29</v>
      </c>
      <c r="S623" s="83">
        <v>31903</v>
      </c>
      <c r="T623" s="84"/>
      <c r="U623" s="76" t="s">
        <v>3296</v>
      </c>
      <c r="V623" s="84" t="s">
        <v>1161</v>
      </c>
      <c r="W623" s="85" t="s">
        <v>605</v>
      </c>
      <c r="X623" s="84"/>
      <c r="Y623" s="84" t="s">
        <v>3090</v>
      </c>
      <c r="Z623" s="77" t="s">
        <v>146</v>
      </c>
      <c r="AA623" s="84"/>
      <c r="AB623" s="77" t="s">
        <v>91</v>
      </c>
      <c r="AC623" s="86"/>
      <c r="AD623" s="77" t="s">
        <v>121</v>
      </c>
      <c r="AE623" s="77"/>
      <c r="AF623" s="77"/>
      <c r="AG623" s="84" t="s">
        <v>96</v>
      </c>
      <c r="AH623" s="79" t="str">
        <f t="shared" si="48"/>
        <v>Randusari-1/7--Gadingrejo-Pasuruan</v>
      </c>
      <c r="AI623" s="65"/>
    </row>
    <row r="624" spans="1:35" s="13" customFormat="1" ht="15" customHeight="1" x14ac:dyDescent="0.2">
      <c r="A624" s="66">
        <f t="shared" si="49"/>
        <v>618</v>
      </c>
      <c r="B624" s="91" t="s">
        <v>3297</v>
      </c>
      <c r="C624" s="92" t="s">
        <v>3298</v>
      </c>
      <c r="D624" s="51">
        <v>6</v>
      </c>
      <c r="E624" s="51">
        <v>4</v>
      </c>
      <c r="F624" s="51">
        <v>2</v>
      </c>
      <c r="G624" s="51">
        <v>6</v>
      </c>
      <c r="H624" s="51">
        <v>2</v>
      </c>
      <c r="I624" s="52" t="s">
        <v>213</v>
      </c>
      <c r="J624" s="89">
        <v>38789</v>
      </c>
      <c r="K624" s="81" t="s">
        <v>82</v>
      </c>
      <c r="L624" s="71" t="s">
        <v>299</v>
      </c>
      <c r="M624" s="71">
        <v>3</v>
      </c>
      <c r="N624" s="72" t="s">
        <v>116</v>
      </c>
      <c r="O624" s="73" t="s">
        <v>140</v>
      </c>
      <c r="P624" s="74">
        <f t="shared" ca="1" si="45"/>
        <v>9</v>
      </c>
      <c r="Q624" s="75">
        <f t="shared" ca="1" si="46"/>
        <v>9</v>
      </c>
      <c r="R624" s="74">
        <f t="shared" ca="1" si="47"/>
        <v>29</v>
      </c>
      <c r="S624" s="83">
        <v>31816</v>
      </c>
      <c r="T624" s="84"/>
      <c r="U624" s="76" t="s">
        <v>3299</v>
      </c>
      <c r="V624" s="84" t="s">
        <v>3300</v>
      </c>
      <c r="W624" s="85" t="s">
        <v>723</v>
      </c>
      <c r="X624" s="84" t="s">
        <v>1776</v>
      </c>
      <c r="Y624" s="84" t="s">
        <v>3090</v>
      </c>
      <c r="Z624" s="77" t="s">
        <v>146</v>
      </c>
      <c r="AA624" s="84"/>
      <c r="AB624" s="77" t="s">
        <v>91</v>
      </c>
      <c r="AC624" s="86"/>
      <c r="AD624" s="77" t="s">
        <v>121</v>
      </c>
      <c r="AE624" s="77"/>
      <c r="AF624" s="77"/>
      <c r="AG624" s="84" t="s">
        <v>96</v>
      </c>
      <c r="AH624" s="79" t="str">
        <f t="shared" si="48"/>
        <v>Jl. Cempaka 31-4/2-Wirogunan-Gadingrejo-Pasuruan</v>
      </c>
      <c r="AI624" s="65"/>
    </row>
    <row r="625" spans="1:35" s="13" customFormat="1" ht="15" customHeight="1" x14ac:dyDescent="0.2">
      <c r="A625" s="66">
        <f t="shared" si="49"/>
        <v>619</v>
      </c>
      <c r="B625" s="91" t="s">
        <v>3301</v>
      </c>
      <c r="C625" s="92" t="s">
        <v>3302</v>
      </c>
      <c r="D625" s="51">
        <v>6</v>
      </c>
      <c r="E625" s="51">
        <v>2</v>
      </c>
      <c r="F625" s="51">
        <v>1</v>
      </c>
      <c r="G625" s="51">
        <v>1</v>
      </c>
      <c r="H625" s="51">
        <v>5</v>
      </c>
      <c r="I625" s="52" t="s">
        <v>181</v>
      </c>
      <c r="J625" s="89">
        <v>38789</v>
      </c>
      <c r="K625" s="81" t="s">
        <v>82</v>
      </c>
      <c r="L625" s="81" t="s">
        <v>139</v>
      </c>
      <c r="M625" s="71">
        <v>4</v>
      </c>
      <c r="N625" s="72" t="s">
        <v>116</v>
      </c>
      <c r="O625" s="73" t="s">
        <v>140</v>
      </c>
      <c r="P625" s="74">
        <f t="shared" ca="1" si="45"/>
        <v>9</v>
      </c>
      <c r="Q625" s="75">
        <f t="shared" ca="1" si="46"/>
        <v>9</v>
      </c>
      <c r="R625" s="74">
        <f t="shared" ca="1" si="47"/>
        <v>30</v>
      </c>
      <c r="S625" s="83">
        <v>31518</v>
      </c>
      <c r="T625" s="84"/>
      <c r="U625" s="76" t="s">
        <v>3303</v>
      </c>
      <c r="V625" s="84" t="s">
        <v>3304</v>
      </c>
      <c r="W625" s="85" t="s">
        <v>330</v>
      </c>
      <c r="X625" s="84" t="s">
        <v>275</v>
      </c>
      <c r="Y625" s="84" t="s">
        <v>91</v>
      </c>
      <c r="Z625" s="77" t="s">
        <v>146</v>
      </c>
      <c r="AA625" s="84" t="s">
        <v>3304</v>
      </c>
      <c r="AB625" s="77" t="s">
        <v>91</v>
      </c>
      <c r="AC625" s="86"/>
      <c r="AD625" s="77" t="s">
        <v>121</v>
      </c>
      <c r="AE625" s="77"/>
      <c r="AF625" s="77"/>
      <c r="AG625" s="84" t="s">
        <v>96</v>
      </c>
      <c r="AH625" s="79" t="str">
        <f t="shared" si="48"/>
        <v>Jl. Durian 303-3/5-Pandean-Bangil-Pasuruan</v>
      </c>
      <c r="AI625" s="65"/>
    </row>
    <row r="626" spans="1:35" s="13" customFormat="1" ht="15" customHeight="1" x14ac:dyDescent="0.2">
      <c r="A626" s="66">
        <f t="shared" si="49"/>
        <v>620</v>
      </c>
      <c r="B626" s="91" t="s">
        <v>3305</v>
      </c>
      <c r="C626" s="92" t="s">
        <v>3306</v>
      </c>
      <c r="D626" s="51">
        <v>6</v>
      </c>
      <c r="E626" s="51">
        <v>6</v>
      </c>
      <c r="F626" s="51">
        <v>1</v>
      </c>
      <c r="G626" s="51">
        <v>2</v>
      </c>
      <c r="H626" s="51">
        <v>7</v>
      </c>
      <c r="I626" s="52" t="s">
        <v>99</v>
      </c>
      <c r="J626" s="89">
        <v>38798</v>
      </c>
      <c r="K626" s="81" t="s">
        <v>82</v>
      </c>
      <c r="L626" s="71" t="s">
        <v>9291</v>
      </c>
      <c r="M626" s="71">
        <v>2</v>
      </c>
      <c r="N626" s="72" t="s">
        <v>84</v>
      </c>
      <c r="O626" s="73" t="s">
        <v>140</v>
      </c>
      <c r="P626" s="74">
        <f t="shared" ca="1" si="45"/>
        <v>9</v>
      </c>
      <c r="Q626" s="75">
        <f t="shared" ca="1" si="46"/>
        <v>9</v>
      </c>
      <c r="R626" s="74">
        <f t="shared" ca="1" si="47"/>
        <v>29</v>
      </c>
      <c r="S626" s="83">
        <v>31759</v>
      </c>
      <c r="T626" s="84"/>
      <c r="U626" s="76" t="s">
        <v>3307</v>
      </c>
      <c r="V626" s="84" t="s">
        <v>3308</v>
      </c>
      <c r="W626" s="85" t="s">
        <v>530</v>
      </c>
      <c r="X626" s="84" t="s">
        <v>464</v>
      </c>
      <c r="Y626" s="84" t="s">
        <v>91</v>
      </c>
      <c r="Z626" s="77" t="s">
        <v>146</v>
      </c>
      <c r="AA626" s="84"/>
      <c r="AB626" s="77" t="s">
        <v>91</v>
      </c>
      <c r="AC626" s="86"/>
      <c r="AD626" s="77" t="s">
        <v>121</v>
      </c>
      <c r="AE626" s="77"/>
      <c r="AF626" s="77"/>
      <c r="AG626" s="84" t="s">
        <v>96</v>
      </c>
      <c r="AH626" s="79" t="str">
        <f t="shared" si="48"/>
        <v>Jl. Jambu IV-3/3-Kidul Dalem-Bangil-Pasuruan</v>
      </c>
      <c r="AI626" s="65"/>
    </row>
    <row r="627" spans="1:35" s="13" customFormat="1" ht="15" customHeight="1" x14ac:dyDescent="0.2">
      <c r="A627" s="66">
        <f t="shared" si="49"/>
        <v>621</v>
      </c>
      <c r="B627" s="91" t="s">
        <v>3309</v>
      </c>
      <c r="C627" s="92" t="s">
        <v>3310</v>
      </c>
      <c r="D627" s="51">
        <v>6</v>
      </c>
      <c r="E627" s="51">
        <v>2</v>
      </c>
      <c r="F627" s="51">
        <v>2</v>
      </c>
      <c r="G627" s="51">
        <v>4</v>
      </c>
      <c r="H627" s="51">
        <v>4</v>
      </c>
      <c r="I627" s="52" t="s">
        <v>181</v>
      </c>
      <c r="J627" s="89">
        <v>38798</v>
      </c>
      <c r="K627" s="81" t="s">
        <v>82</v>
      </c>
      <c r="L627" s="71" t="s">
        <v>299</v>
      </c>
      <c r="M627" s="71">
        <v>3</v>
      </c>
      <c r="N627" s="72" t="s">
        <v>84</v>
      </c>
      <c r="O627" s="73" t="s">
        <v>153</v>
      </c>
      <c r="P627" s="74">
        <f t="shared" ca="1" si="45"/>
        <v>9</v>
      </c>
      <c r="Q627" s="75">
        <f t="shared" ca="1" si="46"/>
        <v>9</v>
      </c>
      <c r="R627" s="74">
        <f t="shared" ca="1" si="47"/>
        <v>29</v>
      </c>
      <c r="S627" s="83">
        <v>31758</v>
      </c>
      <c r="T627" s="84"/>
      <c r="U627" s="76" t="s">
        <v>3311</v>
      </c>
      <c r="V627" s="84" t="s">
        <v>3312</v>
      </c>
      <c r="W627" s="85" t="s">
        <v>786</v>
      </c>
      <c r="X627" s="84" t="s">
        <v>1376</v>
      </c>
      <c r="Y627" s="84" t="s">
        <v>391</v>
      </c>
      <c r="Z627" s="77" t="s">
        <v>146</v>
      </c>
      <c r="AA627" s="84"/>
      <c r="AB627" s="77" t="s">
        <v>91</v>
      </c>
      <c r="AC627" s="86"/>
      <c r="AD627" s="77" t="s">
        <v>121</v>
      </c>
      <c r="AE627" s="77"/>
      <c r="AF627" s="77"/>
      <c r="AG627" s="84" t="s">
        <v>96</v>
      </c>
      <c r="AH627" s="79" t="str">
        <f t="shared" si="48"/>
        <v>Perum Karya Bakti F4 -2/7-Gentong-Gading Rejo-Pasuruan</v>
      </c>
      <c r="AI627" s="65"/>
    </row>
    <row r="628" spans="1:35" s="13" customFormat="1" ht="15" customHeight="1" x14ac:dyDescent="0.2">
      <c r="A628" s="66">
        <f t="shared" si="49"/>
        <v>622</v>
      </c>
      <c r="B628" s="91" t="s">
        <v>3313</v>
      </c>
      <c r="C628" s="92" t="s">
        <v>3314</v>
      </c>
      <c r="D628" s="51">
        <v>6</v>
      </c>
      <c r="E628" s="51">
        <v>3</v>
      </c>
      <c r="F628" s="51">
        <v>4</v>
      </c>
      <c r="G628" s="51">
        <v>7</v>
      </c>
      <c r="H628" s="51">
        <v>2</v>
      </c>
      <c r="I628" s="52" t="s">
        <v>152</v>
      </c>
      <c r="J628" s="89">
        <v>38798</v>
      </c>
      <c r="K628" s="81" t="s">
        <v>82</v>
      </c>
      <c r="L628" s="71" t="s">
        <v>9291</v>
      </c>
      <c r="M628" s="71">
        <v>2</v>
      </c>
      <c r="N628" s="72" t="s">
        <v>84</v>
      </c>
      <c r="O628" s="73" t="s">
        <v>85</v>
      </c>
      <c r="P628" s="74">
        <f t="shared" ca="1" si="45"/>
        <v>9</v>
      </c>
      <c r="Q628" s="75">
        <f t="shared" ca="1" si="46"/>
        <v>9</v>
      </c>
      <c r="R628" s="74">
        <f t="shared" ca="1" si="47"/>
        <v>29</v>
      </c>
      <c r="S628" s="83">
        <v>31571</v>
      </c>
      <c r="T628" s="84"/>
      <c r="U628" s="76" t="s">
        <v>3315</v>
      </c>
      <c r="V628" s="84" t="s">
        <v>3316</v>
      </c>
      <c r="W628" s="85"/>
      <c r="X628" s="84" t="s">
        <v>3317</v>
      </c>
      <c r="Y628" s="84" t="s">
        <v>358</v>
      </c>
      <c r="Z628" s="77" t="s">
        <v>146</v>
      </c>
      <c r="AA628" s="84"/>
      <c r="AB628" s="77" t="s">
        <v>91</v>
      </c>
      <c r="AC628" s="86"/>
      <c r="AD628" s="77" t="s">
        <v>121</v>
      </c>
      <c r="AE628" s="77"/>
      <c r="AF628" s="77"/>
      <c r="AG628" s="84" t="s">
        <v>96</v>
      </c>
      <c r="AH628" s="79" t="str">
        <f t="shared" si="48"/>
        <v>Jl. Sultan Agung I / 28 Krampyangan --Krampyangan-Bugul Kidul-Pasuruan</v>
      </c>
      <c r="AI628" s="65"/>
    </row>
    <row r="629" spans="1:35" s="13" customFormat="1" ht="15" customHeight="1" x14ac:dyDescent="0.2">
      <c r="A629" s="66">
        <f t="shared" si="49"/>
        <v>623</v>
      </c>
      <c r="B629" s="91" t="s">
        <v>3318</v>
      </c>
      <c r="C629" s="92" t="s">
        <v>3319</v>
      </c>
      <c r="D629" s="51">
        <v>5</v>
      </c>
      <c r="E629" s="51">
        <v>3</v>
      </c>
      <c r="F629" s="51">
        <v>1</v>
      </c>
      <c r="G629" s="51">
        <v>1</v>
      </c>
      <c r="H629" s="51">
        <v>2</v>
      </c>
      <c r="I629" s="52" t="s">
        <v>252</v>
      </c>
      <c r="J629" s="89">
        <v>38798</v>
      </c>
      <c r="K629" s="81" t="s">
        <v>82</v>
      </c>
      <c r="L629" s="71" t="s">
        <v>9291</v>
      </c>
      <c r="M629" s="71">
        <v>2</v>
      </c>
      <c r="N629" s="72" t="s">
        <v>84</v>
      </c>
      <c r="O629" s="73" t="s">
        <v>140</v>
      </c>
      <c r="P629" s="74">
        <f t="shared" ca="1" si="45"/>
        <v>9</v>
      </c>
      <c r="Q629" s="75">
        <f t="shared" ca="1" si="46"/>
        <v>9</v>
      </c>
      <c r="R629" s="74">
        <f t="shared" ca="1" si="47"/>
        <v>31</v>
      </c>
      <c r="S629" s="83">
        <v>30938</v>
      </c>
      <c r="T629" s="84"/>
      <c r="U629" s="76" t="s">
        <v>3320</v>
      </c>
      <c r="V629" s="84" t="s">
        <v>3321</v>
      </c>
      <c r="W629" s="85" t="s">
        <v>227</v>
      </c>
      <c r="X629" s="84" t="s">
        <v>398</v>
      </c>
      <c r="Y629" s="84" t="s">
        <v>353</v>
      </c>
      <c r="Z629" s="77" t="s">
        <v>146</v>
      </c>
      <c r="AA629" s="84"/>
      <c r="AB629" s="77" t="s">
        <v>91</v>
      </c>
      <c r="AC629" s="86"/>
      <c r="AD629" s="77" t="s">
        <v>121</v>
      </c>
      <c r="AE629" s="77"/>
      <c r="AF629" s="77"/>
      <c r="AG629" s="84" t="s">
        <v>96</v>
      </c>
      <c r="AH629" s="79" t="str">
        <f t="shared" si="48"/>
        <v>Dewi Sartika No. 47 B -1/2-Bangilan-Purworejo-Pasuruan</v>
      </c>
      <c r="AI629" s="65"/>
    </row>
    <row r="630" spans="1:35" s="13" customFormat="1" ht="15" customHeight="1" x14ac:dyDescent="0.2">
      <c r="A630" s="66">
        <f t="shared" si="49"/>
        <v>624</v>
      </c>
      <c r="B630" s="91" t="s">
        <v>3322</v>
      </c>
      <c r="C630" s="92" t="s">
        <v>3323</v>
      </c>
      <c r="D630" s="51">
        <v>6</v>
      </c>
      <c r="E630" s="51">
        <v>3</v>
      </c>
      <c r="F630" s="51">
        <v>4</v>
      </c>
      <c r="G630" s="51">
        <v>1</v>
      </c>
      <c r="H630" s="51">
        <v>3</v>
      </c>
      <c r="I630" s="52" t="s">
        <v>152</v>
      </c>
      <c r="J630" s="89">
        <v>38798</v>
      </c>
      <c r="K630" s="81" t="s">
        <v>82</v>
      </c>
      <c r="L630" s="71" t="s">
        <v>9291</v>
      </c>
      <c r="M630" s="71">
        <v>2</v>
      </c>
      <c r="N630" s="72" t="s">
        <v>84</v>
      </c>
      <c r="O630" s="73" t="s">
        <v>153</v>
      </c>
      <c r="P630" s="74">
        <f t="shared" ca="1" si="45"/>
        <v>9</v>
      </c>
      <c r="Q630" s="75">
        <f t="shared" ca="1" si="46"/>
        <v>9</v>
      </c>
      <c r="R630" s="74">
        <f t="shared" ca="1" si="47"/>
        <v>29</v>
      </c>
      <c r="S630" s="83">
        <v>31598</v>
      </c>
      <c r="T630" s="84"/>
      <c r="U630" s="76" t="s">
        <v>3324</v>
      </c>
      <c r="V630" s="84" t="s">
        <v>3325</v>
      </c>
      <c r="W630" s="85" t="s">
        <v>917</v>
      </c>
      <c r="X630" s="84"/>
      <c r="Y630" s="84" t="s">
        <v>309</v>
      </c>
      <c r="Z630" s="77" t="s">
        <v>146</v>
      </c>
      <c r="AA630" s="84"/>
      <c r="AB630" s="77" t="s">
        <v>146</v>
      </c>
      <c r="AC630" s="86"/>
      <c r="AD630" s="77" t="s">
        <v>121</v>
      </c>
      <c r="AE630" s="77"/>
      <c r="AF630" s="77"/>
      <c r="AG630" s="84" t="s">
        <v>96</v>
      </c>
      <c r="AH630" s="79" t="str">
        <f t="shared" si="48"/>
        <v>Dsn. Krawan No. 35 -4/4--Grati-Pasuruan</v>
      </c>
      <c r="AI630" s="65"/>
    </row>
    <row r="631" spans="1:35" s="13" customFormat="1" ht="15" customHeight="1" x14ac:dyDescent="0.2">
      <c r="A631" s="66">
        <f t="shared" si="49"/>
        <v>625</v>
      </c>
      <c r="B631" s="91" t="s">
        <v>3326</v>
      </c>
      <c r="C631" s="92" t="s">
        <v>3327</v>
      </c>
      <c r="D631" s="51">
        <v>6</v>
      </c>
      <c r="E631" s="51">
        <v>3</v>
      </c>
      <c r="F631" s="51">
        <v>3</v>
      </c>
      <c r="G631" s="51">
        <v>2</v>
      </c>
      <c r="H631" s="51">
        <v>3</v>
      </c>
      <c r="I631" s="52" t="s">
        <v>152</v>
      </c>
      <c r="J631" s="89">
        <v>38798</v>
      </c>
      <c r="K631" s="81" t="s">
        <v>82</v>
      </c>
      <c r="L631" s="71" t="s">
        <v>9291</v>
      </c>
      <c r="M631" s="71">
        <v>2</v>
      </c>
      <c r="N631" s="72" t="s">
        <v>84</v>
      </c>
      <c r="O631" s="73" t="s">
        <v>153</v>
      </c>
      <c r="P631" s="74">
        <f t="shared" ca="1" si="45"/>
        <v>9</v>
      </c>
      <c r="Q631" s="75">
        <f t="shared" ca="1" si="46"/>
        <v>9</v>
      </c>
      <c r="R631" s="74">
        <f t="shared" ca="1" si="47"/>
        <v>31</v>
      </c>
      <c r="S631" s="83">
        <v>30992</v>
      </c>
      <c r="T631" s="84"/>
      <c r="U631" s="76" t="s">
        <v>3328</v>
      </c>
      <c r="V631" s="84" t="s">
        <v>3329</v>
      </c>
      <c r="W631" s="85"/>
      <c r="X631" s="84"/>
      <c r="Y631" s="84"/>
      <c r="Z631" s="77" t="s">
        <v>86</v>
      </c>
      <c r="AA631" s="84"/>
      <c r="AB631" s="77" t="s">
        <v>91</v>
      </c>
      <c r="AC631" s="86"/>
      <c r="AD631" s="77" t="s">
        <v>121</v>
      </c>
      <c r="AE631" s="77"/>
      <c r="AF631" s="77"/>
      <c r="AG631" s="84" t="s">
        <v>96</v>
      </c>
      <c r="AH631" s="79" t="str">
        <f t="shared" si="48"/>
        <v>Jagir Sidoresmo V No. 316----Surabaya</v>
      </c>
      <c r="AI631" s="65"/>
    </row>
    <row r="632" spans="1:35" s="13" customFormat="1" ht="15" customHeight="1" x14ac:dyDescent="0.2">
      <c r="A632" s="66">
        <f t="shared" si="49"/>
        <v>626</v>
      </c>
      <c r="B632" s="91" t="s">
        <v>3330</v>
      </c>
      <c r="C632" s="92" t="s">
        <v>3331</v>
      </c>
      <c r="D632" s="51">
        <v>6</v>
      </c>
      <c r="E632" s="51">
        <v>2</v>
      </c>
      <c r="F632" s="51">
        <v>4</v>
      </c>
      <c r="G632" s="51">
        <v>1</v>
      </c>
      <c r="H632" s="51">
        <v>1</v>
      </c>
      <c r="I632" s="52" t="s">
        <v>181</v>
      </c>
      <c r="J632" s="89">
        <v>38798</v>
      </c>
      <c r="K632" s="81" t="s">
        <v>82</v>
      </c>
      <c r="L632" s="81" t="s">
        <v>3332</v>
      </c>
      <c r="M632" s="71">
        <v>4</v>
      </c>
      <c r="N632" s="72" t="s">
        <v>84</v>
      </c>
      <c r="O632" s="73" t="s">
        <v>85</v>
      </c>
      <c r="P632" s="74">
        <f t="shared" ca="1" si="45"/>
        <v>9</v>
      </c>
      <c r="Q632" s="75">
        <f t="shared" ca="1" si="46"/>
        <v>9</v>
      </c>
      <c r="R632" s="74">
        <f t="shared" ca="1" si="47"/>
        <v>30</v>
      </c>
      <c r="S632" s="83">
        <v>31247</v>
      </c>
      <c r="T632" s="84" t="s">
        <v>3333</v>
      </c>
      <c r="U632" s="76" t="s">
        <v>3334</v>
      </c>
      <c r="V632" s="84" t="s">
        <v>3335</v>
      </c>
      <c r="W632" s="85"/>
      <c r="X632" s="84"/>
      <c r="Y632" s="84" t="s">
        <v>3336</v>
      </c>
      <c r="Z632" s="77" t="s">
        <v>3333</v>
      </c>
      <c r="AA632" s="84"/>
      <c r="AB632" s="77" t="s">
        <v>91</v>
      </c>
      <c r="AC632" s="86"/>
      <c r="AD632" s="77" t="s">
        <v>121</v>
      </c>
      <c r="AE632" s="77"/>
      <c r="AF632" s="77"/>
      <c r="AG632" s="84" t="s">
        <v>96</v>
      </c>
      <c r="AH632" s="79" t="str">
        <f t="shared" si="48"/>
        <v>Dsn. Klitik Gemenggeng ---Pace-Nganjuk</v>
      </c>
      <c r="AI632" s="65"/>
    </row>
    <row r="633" spans="1:35" s="13" customFormat="1" ht="15" customHeight="1" x14ac:dyDescent="0.2">
      <c r="A633" s="66">
        <f t="shared" si="49"/>
        <v>627</v>
      </c>
      <c r="B633" s="91" t="s">
        <v>3337</v>
      </c>
      <c r="C633" s="92" t="s">
        <v>3338</v>
      </c>
      <c r="D633" s="51">
        <v>6</v>
      </c>
      <c r="E633" s="51">
        <v>3</v>
      </c>
      <c r="F633" s="51">
        <v>4</v>
      </c>
      <c r="G633" s="51">
        <v>4</v>
      </c>
      <c r="H633" s="51">
        <v>1</v>
      </c>
      <c r="I633" s="52" t="s">
        <v>152</v>
      </c>
      <c r="J633" s="89">
        <v>38798</v>
      </c>
      <c r="K633" s="81" t="s">
        <v>82</v>
      </c>
      <c r="L633" s="71" t="s">
        <v>9291</v>
      </c>
      <c r="M633" s="71">
        <v>2</v>
      </c>
      <c r="N633" s="72" t="s">
        <v>84</v>
      </c>
      <c r="O633" s="73" t="s">
        <v>153</v>
      </c>
      <c r="P633" s="74">
        <f t="shared" ca="1" si="45"/>
        <v>9</v>
      </c>
      <c r="Q633" s="75">
        <f t="shared" ca="1" si="46"/>
        <v>9</v>
      </c>
      <c r="R633" s="74">
        <f t="shared" ca="1" si="47"/>
        <v>31</v>
      </c>
      <c r="S633" s="83">
        <v>31000</v>
      </c>
      <c r="T633" s="84"/>
      <c r="U633" s="76" t="s">
        <v>3339</v>
      </c>
      <c r="V633" s="84" t="s">
        <v>3340</v>
      </c>
      <c r="W633" s="85"/>
      <c r="X633" s="84" t="s">
        <v>1804</v>
      </c>
      <c r="Y633" s="84" t="s">
        <v>91</v>
      </c>
      <c r="Z633" s="77" t="s">
        <v>146</v>
      </c>
      <c r="AA633" s="84"/>
      <c r="AB633" s="77" t="s">
        <v>91</v>
      </c>
      <c r="AC633" s="86"/>
      <c r="AD633" s="77" t="s">
        <v>121</v>
      </c>
      <c r="AE633" s="77"/>
      <c r="AF633" s="77"/>
      <c r="AG633" s="84" t="s">
        <v>96</v>
      </c>
      <c r="AH633" s="79" t="str">
        <f t="shared" si="48"/>
        <v>Jl. RA. Kartini No. 97--dermo-Bangil-Pasuruan</v>
      </c>
      <c r="AI633" s="65"/>
    </row>
    <row r="634" spans="1:35" s="13" customFormat="1" ht="15" customHeight="1" x14ac:dyDescent="0.2">
      <c r="A634" s="66">
        <f t="shared" si="49"/>
        <v>628</v>
      </c>
      <c r="B634" s="91" t="s">
        <v>3341</v>
      </c>
      <c r="C634" s="92" t="s">
        <v>3342</v>
      </c>
      <c r="D634" s="51">
        <v>6</v>
      </c>
      <c r="E634" s="51">
        <v>2</v>
      </c>
      <c r="F634" s="51">
        <v>2</v>
      </c>
      <c r="G634" s="51">
        <v>2</v>
      </c>
      <c r="H634" s="51">
        <v>3</v>
      </c>
      <c r="I634" s="52" t="s">
        <v>181</v>
      </c>
      <c r="J634" s="89">
        <v>38820</v>
      </c>
      <c r="K634" s="81" t="s">
        <v>82</v>
      </c>
      <c r="L634" s="71" t="s">
        <v>9291</v>
      </c>
      <c r="M634" s="71">
        <v>2</v>
      </c>
      <c r="N634" s="72" t="s">
        <v>116</v>
      </c>
      <c r="O634" s="73" t="s">
        <v>140</v>
      </c>
      <c r="P634" s="74">
        <f t="shared" ca="1" si="45"/>
        <v>9</v>
      </c>
      <c r="Q634" s="75">
        <f t="shared" ca="1" si="46"/>
        <v>8</v>
      </c>
      <c r="R634" s="74">
        <f t="shared" ca="1" si="47"/>
        <v>29</v>
      </c>
      <c r="S634" s="83">
        <v>31851</v>
      </c>
      <c r="T634" s="84" t="s">
        <v>146</v>
      </c>
      <c r="U634" s="76" t="s">
        <v>3343</v>
      </c>
      <c r="V634" s="84" t="s">
        <v>3344</v>
      </c>
      <c r="W634" s="85" t="s">
        <v>209</v>
      </c>
      <c r="X634" s="84" t="s">
        <v>645</v>
      </c>
      <c r="Y634" s="84" t="s">
        <v>91</v>
      </c>
      <c r="Z634" s="77" t="s">
        <v>146</v>
      </c>
      <c r="AA634" s="84" t="s">
        <v>3344</v>
      </c>
      <c r="AB634" s="77" t="s">
        <v>91</v>
      </c>
      <c r="AC634" s="86" t="s">
        <v>3345</v>
      </c>
      <c r="AD634" s="77" t="s">
        <v>121</v>
      </c>
      <c r="AE634" s="84" t="s">
        <v>3346</v>
      </c>
      <c r="AF634" s="77" t="s">
        <v>3347</v>
      </c>
      <c r="AG634" s="84" t="s">
        <v>96</v>
      </c>
      <c r="AH634" s="79" t="str">
        <f t="shared" si="48"/>
        <v>Jl. Sukalipuro 40-1/3-Dermo-Bangil-Pasuruan</v>
      </c>
      <c r="AI634" s="65"/>
    </row>
    <row r="635" spans="1:35" s="13" customFormat="1" ht="15" customHeight="1" x14ac:dyDescent="0.2">
      <c r="A635" s="66">
        <f t="shared" si="49"/>
        <v>629</v>
      </c>
      <c r="B635" s="91" t="s">
        <v>3348</v>
      </c>
      <c r="C635" s="92" t="s">
        <v>3349</v>
      </c>
      <c r="D635" s="51">
        <v>6</v>
      </c>
      <c r="E635" s="51">
        <v>3</v>
      </c>
      <c r="F635" s="51">
        <v>4</v>
      </c>
      <c r="G635" s="51">
        <v>1</v>
      </c>
      <c r="H635" s="51">
        <v>1</v>
      </c>
      <c r="I635" s="52" t="s">
        <v>152</v>
      </c>
      <c r="J635" s="89">
        <v>38820</v>
      </c>
      <c r="K635" s="81" t="s">
        <v>82</v>
      </c>
      <c r="L635" s="71" t="s">
        <v>299</v>
      </c>
      <c r="M635" s="71">
        <v>3</v>
      </c>
      <c r="N635" s="72" t="s">
        <v>116</v>
      </c>
      <c r="O635" s="73" t="s">
        <v>140</v>
      </c>
      <c r="P635" s="74">
        <f t="shared" ca="1" si="45"/>
        <v>9</v>
      </c>
      <c r="Q635" s="75">
        <f t="shared" ca="1" si="46"/>
        <v>8</v>
      </c>
      <c r="R635" s="74">
        <f t="shared" ca="1" si="47"/>
        <v>29</v>
      </c>
      <c r="S635" s="83">
        <v>31763</v>
      </c>
      <c r="T635" s="84" t="s">
        <v>146</v>
      </c>
      <c r="U635" s="76" t="s">
        <v>3350</v>
      </c>
      <c r="V635" s="84" t="s">
        <v>3351</v>
      </c>
      <c r="W635" s="85" t="s">
        <v>144</v>
      </c>
      <c r="X635" s="84" t="s">
        <v>509</v>
      </c>
      <c r="Y635" s="84" t="s">
        <v>510</v>
      </c>
      <c r="Z635" s="77" t="s">
        <v>146</v>
      </c>
      <c r="AA635" s="84"/>
      <c r="AB635" s="77" t="s">
        <v>91</v>
      </c>
      <c r="AC635" s="86" t="s">
        <v>3352</v>
      </c>
      <c r="AD635" s="77" t="s">
        <v>121</v>
      </c>
      <c r="AE635" s="77" t="s">
        <v>3353</v>
      </c>
      <c r="AF635" s="77" t="s">
        <v>418</v>
      </c>
      <c r="AG635" s="84" t="s">
        <v>96</v>
      </c>
      <c r="AH635" s="79" t="str">
        <f t="shared" si="48"/>
        <v>Ds. Pleret No 13-2/3-Pleret-Pohjentrek-Pasuruan</v>
      </c>
      <c r="AI635" s="65"/>
    </row>
    <row r="636" spans="1:35" s="13" customFormat="1" ht="15" customHeight="1" x14ac:dyDescent="0.2">
      <c r="A636" s="66">
        <f t="shared" si="49"/>
        <v>630</v>
      </c>
      <c r="B636" s="91" t="s">
        <v>3354</v>
      </c>
      <c r="C636" s="92" t="s">
        <v>3355</v>
      </c>
      <c r="D636" s="51">
        <v>6</v>
      </c>
      <c r="E636" s="51">
        <v>3</v>
      </c>
      <c r="F636" s="51">
        <v>4</v>
      </c>
      <c r="G636" s="51">
        <v>1</v>
      </c>
      <c r="H636" s="51">
        <v>2</v>
      </c>
      <c r="I636" s="52" t="s">
        <v>152</v>
      </c>
      <c r="J636" s="89">
        <v>38820</v>
      </c>
      <c r="K636" s="81" t="s">
        <v>82</v>
      </c>
      <c r="L636" s="71" t="s">
        <v>299</v>
      </c>
      <c r="M636" s="71">
        <v>3</v>
      </c>
      <c r="N636" s="72" t="s">
        <v>116</v>
      </c>
      <c r="O636" s="73" t="s">
        <v>85</v>
      </c>
      <c r="P636" s="74">
        <f t="shared" ca="1" si="45"/>
        <v>9</v>
      </c>
      <c r="Q636" s="75">
        <f t="shared" ca="1" si="46"/>
        <v>8</v>
      </c>
      <c r="R636" s="74">
        <f t="shared" ca="1" si="47"/>
        <v>29</v>
      </c>
      <c r="S636" s="83">
        <v>31598</v>
      </c>
      <c r="T636" s="84" t="s">
        <v>146</v>
      </c>
      <c r="U636" s="76" t="s">
        <v>3356</v>
      </c>
      <c r="V636" s="84" t="s">
        <v>3357</v>
      </c>
      <c r="W636" s="85" t="s">
        <v>218</v>
      </c>
      <c r="X636" s="84" t="s">
        <v>390</v>
      </c>
      <c r="Y636" s="84" t="s">
        <v>3090</v>
      </c>
      <c r="Z636" s="77" t="s">
        <v>146</v>
      </c>
      <c r="AA636" s="84"/>
      <c r="AB636" s="77" t="s">
        <v>91</v>
      </c>
      <c r="AC636" s="86" t="s">
        <v>3358</v>
      </c>
      <c r="AD636" s="77" t="s">
        <v>121</v>
      </c>
      <c r="AE636" s="77" t="s">
        <v>3359</v>
      </c>
      <c r="AF636" s="77" t="s">
        <v>3061</v>
      </c>
      <c r="AG636" s="84" t="s">
        <v>96</v>
      </c>
      <c r="AH636" s="79" t="str">
        <f t="shared" si="48"/>
        <v>Jl. Hasanudin 59-8/1-Karanganyar-Gadingrejo-Pasuruan</v>
      </c>
      <c r="AI636" s="65"/>
    </row>
    <row r="637" spans="1:35" s="13" customFormat="1" ht="15" customHeight="1" x14ac:dyDescent="0.2">
      <c r="A637" s="66">
        <f t="shared" si="49"/>
        <v>631</v>
      </c>
      <c r="B637" s="91" t="s">
        <v>3360</v>
      </c>
      <c r="C637" s="92" t="s">
        <v>3361</v>
      </c>
      <c r="D637" s="51">
        <v>6</v>
      </c>
      <c r="E637" s="51">
        <v>2</v>
      </c>
      <c r="F637" s="51">
        <v>1</v>
      </c>
      <c r="G637" s="51">
        <v>1</v>
      </c>
      <c r="H637" s="51">
        <v>2</v>
      </c>
      <c r="I637" s="52" t="s">
        <v>181</v>
      </c>
      <c r="J637" s="89">
        <v>38820</v>
      </c>
      <c r="K637" s="81" t="s">
        <v>82</v>
      </c>
      <c r="L637" s="71" t="s">
        <v>139</v>
      </c>
      <c r="M637" s="71">
        <v>4</v>
      </c>
      <c r="N637" s="72" t="s">
        <v>116</v>
      </c>
      <c r="O637" s="73" t="s">
        <v>85</v>
      </c>
      <c r="P637" s="74">
        <f t="shared" ca="1" si="45"/>
        <v>9</v>
      </c>
      <c r="Q637" s="75">
        <f t="shared" ca="1" si="46"/>
        <v>8</v>
      </c>
      <c r="R637" s="74">
        <f t="shared" ca="1" si="47"/>
        <v>29</v>
      </c>
      <c r="S637" s="83">
        <v>31818</v>
      </c>
      <c r="T637" s="84" t="s">
        <v>146</v>
      </c>
      <c r="U637" s="76" t="s">
        <v>3362</v>
      </c>
      <c r="V637" s="84" t="s">
        <v>3363</v>
      </c>
      <c r="W637" s="85" t="s">
        <v>330</v>
      </c>
      <c r="X637" s="84" t="s">
        <v>3363</v>
      </c>
      <c r="Y637" s="84" t="s">
        <v>309</v>
      </c>
      <c r="Z637" s="77" t="s">
        <v>146</v>
      </c>
      <c r="AA637" s="84" t="s">
        <v>3363</v>
      </c>
      <c r="AB637" s="77" t="s">
        <v>146</v>
      </c>
      <c r="AC637" s="86" t="s">
        <v>3364</v>
      </c>
      <c r="AD637" s="77" t="s">
        <v>121</v>
      </c>
      <c r="AE637" s="77" t="s">
        <v>3365</v>
      </c>
      <c r="AF637" s="77"/>
      <c r="AG637" s="84" t="s">
        <v>96</v>
      </c>
      <c r="AH637" s="79" t="str">
        <f t="shared" si="48"/>
        <v>Sumberdawesari-3/5-Sumberdawesari-Grati-Pasuruan</v>
      </c>
      <c r="AI637" s="65"/>
    </row>
    <row r="638" spans="1:35" s="13" customFormat="1" ht="15" customHeight="1" x14ac:dyDescent="0.2">
      <c r="A638" s="66">
        <f t="shared" si="49"/>
        <v>632</v>
      </c>
      <c r="B638" s="91" t="s">
        <v>3366</v>
      </c>
      <c r="C638" s="92" t="s">
        <v>3367</v>
      </c>
      <c r="D638" s="51">
        <v>6</v>
      </c>
      <c r="E638" s="51">
        <v>3</v>
      </c>
      <c r="F638" s="51">
        <v>3</v>
      </c>
      <c r="G638" s="51">
        <v>2</v>
      </c>
      <c r="H638" s="51">
        <v>3</v>
      </c>
      <c r="I638" s="52" t="s">
        <v>152</v>
      </c>
      <c r="J638" s="89">
        <v>38820</v>
      </c>
      <c r="K638" s="81" t="s">
        <v>82</v>
      </c>
      <c r="L638" s="71" t="s">
        <v>9291</v>
      </c>
      <c r="M638" s="71">
        <v>2</v>
      </c>
      <c r="N638" s="72" t="s">
        <v>116</v>
      </c>
      <c r="O638" s="73" t="s">
        <v>140</v>
      </c>
      <c r="P638" s="74">
        <f t="shared" ca="1" si="45"/>
        <v>9</v>
      </c>
      <c r="Q638" s="75">
        <f t="shared" ca="1" si="46"/>
        <v>8</v>
      </c>
      <c r="R638" s="74">
        <f t="shared" ca="1" si="47"/>
        <v>32</v>
      </c>
      <c r="S638" s="83">
        <v>30574</v>
      </c>
      <c r="T638" s="84" t="s">
        <v>163</v>
      </c>
      <c r="U638" s="76" t="s">
        <v>3368</v>
      </c>
      <c r="V638" s="84" t="s">
        <v>3197</v>
      </c>
      <c r="W638" s="85" t="s">
        <v>274</v>
      </c>
      <c r="X638" s="84" t="s">
        <v>275</v>
      </c>
      <c r="Y638" s="84" t="s">
        <v>276</v>
      </c>
      <c r="Z638" s="77" t="s">
        <v>146</v>
      </c>
      <c r="AA638" s="84"/>
      <c r="AB638" s="77" t="s">
        <v>91</v>
      </c>
      <c r="AC638" s="86" t="s">
        <v>3369</v>
      </c>
      <c r="AD638" s="77" t="s">
        <v>121</v>
      </c>
      <c r="AE638" s="77" t="s">
        <v>3370</v>
      </c>
      <c r="AF638" s="77"/>
      <c r="AG638" s="84" t="s">
        <v>96</v>
      </c>
      <c r="AH638" s="79" t="str">
        <f t="shared" si="48"/>
        <v>Krajan-1/6-Pandean-Rembang-Pasuruan</v>
      </c>
      <c r="AI638" s="65"/>
    </row>
    <row r="639" spans="1:35" s="13" customFormat="1" ht="15" customHeight="1" x14ac:dyDescent="0.2">
      <c r="A639" s="66">
        <f t="shared" si="49"/>
        <v>633</v>
      </c>
      <c r="B639" s="91" t="s">
        <v>3371</v>
      </c>
      <c r="C639" s="92" t="s">
        <v>3372</v>
      </c>
      <c r="D639" s="51">
        <v>6</v>
      </c>
      <c r="E639" s="51">
        <v>2</v>
      </c>
      <c r="F639" s="51">
        <v>5</v>
      </c>
      <c r="G639" s="51">
        <v>2</v>
      </c>
      <c r="H639" s="51">
        <v>1</v>
      </c>
      <c r="I639" s="52" t="s">
        <v>181</v>
      </c>
      <c r="J639" s="89">
        <v>38820</v>
      </c>
      <c r="K639" s="81" t="s">
        <v>82</v>
      </c>
      <c r="L639" s="71" t="s">
        <v>299</v>
      </c>
      <c r="M639" s="71">
        <v>3</v>
      </c>
      <c r="N639" s="72" t="s">
        <v>116</v>
      </c>
      <c r="O639" s="73" t="s">
        <v>140</v>
      </c>
      <c r="P639" s="74">
        <f t="shared" ca="1" si="45"/>
        <v>9</v>
      </c>
      <c r="Q639" s="75">
        <f t="shared" ca="1" si="46"/>
        <v>8</v>
      </c>
      <c r="R639" s="74">
        <f t="shared" ca="1" si="47"/>
        <v>31</v>
      </c>
      <c r="S639" s="83">
        <v>30976</v>
      </c>
      <c r="T639" s="84" t="s">
        <v>224</v>
      </c>
      <c r="U639" s="76" t="s">
        <v>3373</v>
      </c>
      <c r="V639" s="84" t="s">
        <v>3374</v>
      </c>
      <c r="W639" s="85" t="s">
        <v>370</v>
      </c>
      <c r="X639" s="84" t="s">
        <v>3375</v>
      </c>
      <c r="Y639" s="84" t="s">
        <v>3376</v>
      </c>
      <c r="Z639" s="77" t="s">
        <v>224</v>
      </c>
      <c r="AA639" s="84"/>
      <c r="AB639" s="77" t="s">
        <v>91</v>
      </c>
      <c r="AC639" s="86"/>
      <c r="AD639" s="77" t="s">
        <v>121</v>
      </c>
      <c r="AE639" s="77" t="s">
        <v>3377</v>
      </c>
      <c r="AF639" s="77" t="s">
        <v>3082</v>
      </c>
      <c r="AG639" s="84" t="s">
        <v>96</v>
      </c>
      <c r="AH639" s="79" t="str">
        <f t="shared" si="48"/>
        <v>Jl. Madrangi 8-1/5-Jatirejo-Diwek-Jombang</v>
      </c>
      <c r="AI639" s="65"/>
    </row>
    <row r="640" spans="1:35" s="13" customFormat="1" ht="15" customHeight="1" x14ac:dyDescent="0.2">
      <c r="A640" s="66">
        <f t="shared" si="49"/>
        <v>634</v>
      </c>
      <c r="B640" s="91" t="s">
        <v>3378</v>
      </c>
      <c r="C640" s="92" t="s">
        <v>3379</v>
      </c>
      <c r="D640" s="51">
        <v>6</v>
      </c>
      <c r="E640" s="51">
        <v>3</v>
      </c>
      <c r="F640" s="51">
        <v>3</v>
      </c>
      <c r="G640" s="51">
        <v>8</v>
      </c>
      <c r="H640" s="51">
        <v>1</v>
      </c>
      <c r="I640" s="52" t="s">
        <v>152</v>
      </c>
      <c r="J640" s="89">
        <v>38820</v>
      </c>
      <c r="K640" s="81" t="s">
        <v>82</v>
      </c>
      <c r="L640" s="71" t="s">
        <v>299</v>
      </c>
      <c r="M640" s="71">
        <v>3</v>
      </c>
      <c r="N640" s="72" t="s">
        <v>116</v>
      </c>
      <c r="O640" s="73" t="s">
        <v>140</v>
      </c>
      <c r="P640" s="74">
        <f t="shared" ca="1" si="45"/>
        <v>9</v>
      </c>
      <c r="Q640" s="75">
        <f t="shared" ca="1" si="46"/>
        <v>8</v>
      </c>
      <c r="R640" s="74">
        <f t="shared" ca="1" si="47"/>
        <v>32</v>
      </c>
      <c r="S640" s="83">
        <v>30829</v>
      </c>
      <c r="T640" s="84" t="s">
        <v>3333</v>
      </c>
      <c r="U640" s="76" t="s">
        <v>3380</v>
      </c>
      <c r="V640" s="84" t="s">
        <v>3381</v>
      </c>
      <c r="W640" s="85" t="s">
        <v>105</v>
      </c>
      <c r="X640" s="84" t="s">
        <v>3382</v>
      </c>
      <c r="Y640" s="84" t="s">
        <v>3382</v>
      </c>
      <c r="Z640" s="77" t="s">
        <v>3333</v>
      </c>
      <c r="AA640" s="84"/>
      <c r="AB640" s="77" t="s">
        <v>91</v>
      </c>
      <c r="AC640" s="86"/>
      <c r="AD640" s="77" t="s">
        <v>121</v>
      </c>
      <c r="AE640" s="77" t="s">
        <v>3383</v>
      </c>
      <c r="AF640" s="77" t="s">
        <v>393</v>
      </c>
      <c r="AG640" s="84" t="s">
        <v>96</v>
      </c>
      <c r="AH640" s="79" t="str">
        <f t="shared" si="48"/>
        <v>Kel. Sukomoro-1/1-Sukomoro-Sukomoro-Nganjuk</v>
      </c>
      <c r="AI640" s="65"/>
    </row>
    <row r="641" spans="1:35" s="13" customFormat="1" ht="15" customHeight="1" x14ac:dyDescent="0.2">
      <c r="A641" s="66">
        <f t="shared" si="49"/>
        <v>635</v>
      </c>
      <c r="B641" s="91" t="s">
        <v>3384</v>
      </c>
      <c r="C641" s="92" t="s">
        <v>3385</v>
      </c>
      <c r="D641" s="51">
        <v>6</v>
      </c>
      <c r="E641" s="51">
        <v>3</v>
      </c>
      <c r="F641" s="51">
        <v>4</v>
      </c>
      <c r="G641" s="51">
        <v>1</v>
      </c>
      <c r="H641" s="51">
        <v>3</v>
      </c>
      <c r="I641" s="52" t="s">
        <v>152</v>
      </c>
      <c r="J641" s="89">
        <v>38820</v>
      </c>
      <c r="K641" s="81" t="s">
        <v>82</v>
      </c>
      <c r="L641" s="71" t="s">
        <v>299</v>
      </c>
      <c r="M641" s="71">
        <v>3</v>
      </c>
      <c r="N641" s="72" t="s">
        <v>116</v>
      </c>
      <c r="O641" s="73" t="s">
        <v>85</v>
      </c>
      <c r="P641" s="74">
        <f t="shared" ca="1" si="45"/>
        <v>9</v>
      </c>
      <c r="Q641" s="75">
        <f t="shared" ca="1" si="46"/>
        <v>8</v>
      </c>
      <c r="R641" s="74">
        <f t="shared" ca="1" si="47"/>
        <v>30</v>
      </c>
      <c r="S641" s="83">
        <v>31473</v>
      </c>
      <c r="T641" s="84" t="s">
        <v>146</v>
      </c>
      <c r="U641" s="76" t="s">
        <v>3386</v>
      </c>
      <c r="V641" s="84" t="s">
        <v>3387</v>
      </c>
      <c r="W641" s="85" t="s">
        <v>144</v>
      </c>
      <c r="X641" s="84" t="s">
        <v>353</v>
      </c>
      <c r="Y641" s="84" t="s">
        <v>353</v>
      </c>
      <c r="Z641" s="77" t="s">
        <v>146</v>
      </c>
      <c r="AA641" s="84"/>
      <c r="AB641" s="77" t="s">
        <v>91</v>
      </c>
      <c r="AC641" s="86" t="s">
        <v>3388</v>
      </c>
      <c r="AD641" s="77" t="s">
        <v>121</v>
      </c>
      <c r="AE641" s="77" t="s">
        <v>585</v>
      </c>
      <c r="AF641" s="77" t="s">
        <v>418</v>
      </c>
      <c r="AG641" s="84" t="s">
        <v>96</v>
      </c>
      <c r="AH641" s="79" t="str">
        <f t="shared" si="48"/>
        <v>Jl. P. Sudirman XV/12-2/3-Purworejo-Purworejo-Pasuruan</v>
      </c>
      <c r="AI641" s="65"/>
    </row>
    <row r="642" spans="1:35" s="13" customFormat="1" ht="15" customHeight="1" x14ac:dyDescent="0.2">
      <c r="A642" s="66">
        <f t="shared" si="49"/>
        <v>636</v>
      </c>
      <c r="B642" s="91" t="s">
        <v>3389</v>
      </c>
      <c r="C642" s="92" t="s">
        <v>3390</v>
      </c>
      <c r="D642" s="51">
        <v>6</v>
      </c>
      <c r="E642" s="51">
        <v>2</v>
      </c>
      <c r="F642" s="51">
        <v>1</v>
      </c>
      <c r="G642" s="51">
        <v>1</v>
      </c>
      <c r="H642" s="51">
        <v>2</v>
      </c>
      <c r="I642" s="52" t="s">
        <v>181</v>
      </c>
      <c r="J642" s="89">
        <v>38820</v>
      </c>
      <c r="K642" s="81" t="s">
        <v>82</v>
      </c>
      <c r="L642" s="71" t="s">
        <v>299</v>
      </c>
      <c r="M642" s="71">
        <v>3</v>
      </c>
      <c r="N642" s="72" t="s">
        <v>116</v>
      </c>
      <c r="O642" s="73" t="s">
        <v>140</v>
      </c>
      <c r="P642" s="74">
        <f t="shared" ca="1" si="45"/>
        <v>9</v>
      </c>
      <c r="Q642" s="75">
        <f t="shared" ca="1" si="46"/>
        <v>8</v>
      </c>
      <c r="R642" s="74">
        <f t="shared" ca="1" si="47"/>
        <v>30</v>
      </c>
      <c r="S642" s="83">
        <v>31336</v>
      </c>
      <c r="T642" s="84" t="s">
        <v>146</v>
      </c>
      <c r="U642" s="76" t="s">
        <v>3391</v>
      </c>
      <c r="V642" s="84" t="s">
        <v>3392</v>
      </c>
      <c r="W642" s="85" t="s">
        <v>859</v>
      </c>
      <c r="X642" s="84" t="s">
        <v>535</v>
      </c>
      <c r="Y642" s="84" t="s">
        <v>91</v>
      </c>
      <c r="Z642" s="77" t="s">
        <v>146</v>
      </c>
      <c r="AA642" s="84" t="s">
        <v>3392</v>
      </c>
      <c r="AB642" s="77" t="s">
        <v>91</v>
      </c>
      <c r="AC642" s="86"/>
      <c r="AD642" s="77" t="s">
        <v>121</v>
      </c>
      <c r="AE642" s="77" t="s">
        <v>3346</v>
      </c>
      <c r="AF642" s="77"/>
      <c r="AG642" s="84" t="s">
        <v>96</v>
      </c>
      <c r="AH642" s="79" t="str">
        <f t="shared" si="48"/>
        <v>Jl. Hiu 348-13/3-Kauman-Bangil-Pasuruan</v>
      </c>
      <c r="AI642" s="65"/>
    </row>
    <row r="643" spans="1:35" s="13" customFormat="1" ht="15" customHeight="1" x14ac:dyDescent="0.2">
      <c r="A643" s="66">
        <f t="shared" si="49"/>
        <v>637</v>
      </c>
      <c r="B643" s="91" t="s">
        <v>3393</v>
      </c>
      <c r="C643" s="92" t="s">
        <v>3394</v>
      </c>
      <c r="D643" s="51">
        <v>6</v>
      </c>
      <c r="E643" s="51">
        <v>2</v>
      </c>
      <c r="F643" s="51">
        <v>1</v>
      </c>
      <c r="G643" s="51">
        <v>1</v>
      </c>
      <c r="H643" s="51">
        <v>5</v>
      </c>
      <c r="I643" s="52" t="s">
        <v>181</v>
      </c>
      <c r="J643" s="89">
        <v>38820</v>
      </c>
      <c r="K643" s="81" t="s">
        <v>82</v>
      </c>
      <c r="L643" s="71" t="s">
        <v>299</v>
      </c>
      <c r="M643" s="71">
        <v>3</v>
      </c>
      <c r="N643" s="72" t="s">
        <v>116</v>
      </c>
      <c r="O643" s="73" t="s">
        <v>153</v>
      </c>
      <c r="P643" s="74">
        <f t="shared" ca="1" si="45"/>
        <v>9</v>
      </c>
      <c r="Q643" s="75">
        <f t="shared" ca="1" si="46"/>
        <v>8</v>
      </c>
      <c r="R643" s="74">
        <f t="shared" ca="1" si="47"/>
        <v>28</v>
      </c>
      <c r="S643" s="83">
        <v>32021</v>
      </c>
      <c r="T643" s="84" t="s">
        <v>146</v>
      </c>
      <c r="U643" s="76" t="s">
        <v>3395</v>
      </c>
      <c r="V643" s="84" t="s">
        <v>3396</v>
      </c>
      <c r="W643" s="85" t="s">
        <v>577</v>
      </c>
      <c r="X643" s="84" t="s">
        <v>435</v>
      </c>
      <c r="Y643" s="84" t="s">
        <v>358</v>
      </c>
      <c r="Z643" s="77" t="s">
        <v>146</v>
      </c>
      <c r="AA643" s="84"/>
      <c r="AB643" s="77" t="s">
        <v>91</v>
      </c>
      <c r="AC643" s="86" t="s">
        <v>3397</v>
      </c>
      <c r="AD643" s="77" t="s">
        <v>121</v>
      </c>
      <c r="AE643" s="77" t="s">
        <v>3398</v>
      </c>
      <c r="AF643" s="77" t="s">
        <v>3399</v>
      </c>
      <c r="AG643" s="84" t="s">
        <v>96</v>
      </c>
      <c r="AH643" s="79" t="str">
        <f t="shared" si="48"/>
        <v>Jl. Sunan Ampel G-3-2/6-Petamanan-Bugul Kidul-Pasuruan</v>
      </c>
      <c r="AI643" s="65"/>
    </row>
    <row r="644" spans="1:35" s="13" customFormat="1" ht="15" customHeight="1" x14ac:dyDescent="0.2">
      <c r="A644" s="66">
        <f t="shared" si="49"/>
        <v>638</v>
      </c>
      <c r="B644" s="91" t="s">
        <v>3400</v>
      </c>
      <c r="C644" s="92" t="s">
        <v>3401</v>
      </c>
      <c r="D644" s="51">
        <v>6</v>
      </c>
      <c r="E644" s="51">
        <v>3</v>
      </c>
      <c r="F644" s="51">
        <v>4</v>
      </c>
      <c r="G644" s="51">
        <v>1</v>
      </c>
      <c r="H644" s="51">
        <v>2</v>
      </c>
      <c r="I644" s="52" t="s">
        <v>152</v>
      </c>
      <c r="J644" s="89">
        <v>38832</v>
      </c>
      <c r="K644" s="81" t="s">
        <v>82</v>
      </c>
      <c r="L644" s="71" t="s">
        <v>299</v>
      </c>
      <c r="M644" s="71">
        <v>3</v>
      </c>
      <c r="N644" s="72" t="s">
        <v>116</v>
      </c>
      <c r="O644" s="73" t="s">
        <v>153</v>
      </c>
      <c r="P644" s="74">
        <f t="shared" ca="1" si="45"/>
        <v>9</v>
      </c>
      <c r="Q644" s="75">
        <f t="shared" ca="1" si="46"/>
        <v>8</v>
      </c>
      <c r="R644" s="74">
        <f t="shared" ca="1" si="47"/>
        <v>29</v>
      </c>
      <c r="S644" s="83">
        <v>31640</v>
      </c>
      <c r="T644" s="84" t="s">
        <v>90</v>
      </c>
      <c r="U644" s="76" t="s">
        <v>3402</v>
      </c>
      <c r="V644" s="84" t="s">
        <v>3403</v>
      </c>
      <c r="W644" s="85" t="s">
        <v>584</v>
      </c>
      <c r="X644" s="84" t="s">
        <v>3403</v>
      </c>
      <c r="Y644" s="84" t="s">
        <v>3404</v>
      </c>
      <c r="Z644" s="77" t="s">
        <v>90</v>
      </c>
      <c r="AA644" s="84"/>
      <c r="AB644" s="77" t="s">
        <v>91</v>
      </c>
      <c r="AC644" s="86"/>
      <c r="AD644" s="77" t="s">
        <v>121</v>
      </c>
      <c r="AE644" s="77" t="s">
        <v>3405</v>
      </c>
      <c r="AF644" s="77" t="s">
        <v>3406</v>
      </c>
      <c r="AG644" s="84" t="s">
        <v>96</v>
      </c>
      <c r="AH644" s="79" t="str">
        <f t="shared" si="48"/>
        <v>Ketegan-9/2-Ketegan-Taman-Sidoarjo</v>
      </c>
      <c r="AI644" s="65"/>
    </row>
    <row r="645" spans="1:35" s="13" customFormat="1" ht="15" customHeight="1" x14ac:dyDescent="0.2">
      <c r="A645" s="66">
        <f t="shared" si="49"/>
        <v>639</v>
      </c>
      <c r="B645" s="91" t="s">
        <v>3407</v>
      </c>
      <c r="C645" s="92" t="s">
        <v>3408</v>
      </c>
      <c r="D645" s="51">
        <v>6</v>
      </c>
      <c r="E645" s="51">
        <v>3</v>
      </c>
      <c r="F645" s="51">
        <v>3</v>
      </c>
      <c r="G645" s="51">
        <v>2</v>
      </c>
      <c r="H645" s="51">
        <v>1</v>
      </c>
      <c r="I645" s="52" t="s">
        <v>152</v>
      </c>
      <c r="J645" s="89">
        <v>38832</v>
      </c>
      <c r="K645" s="81" t="s">
        <v>82</v>
      </c>
      <c r="L645" s="71" t="s">
        <v>299</v>
      </c>
      <c r="M645" s="71">
        <v>3</v>
      </c>
      <c r="N645" s="72" t="s">
        <v>116</v>
      </c>
      <c r="O645" s="73" t="s">
        <v>140</v>
      </c>
      <c r="P645" s="74">
        <f t="shared" ca="1" si="45"/>
        <v>9</v>
      </c>
      <c r="Q645" s="75">
        <f t="shared" ca="1" si="46"/>
        <v>8</v>
      </c>
      <c r="R645" s="74">
        <f t="shared" ca="1" si="47"/>
        <v>29</v>
      </c>
      <c r="S645" s="83">
        <v>31768</v>
      </c>
      <c r="T645" s="84" t="s">
        <v>146</v>
      </c>
      <c r="U645" s="76" t="s">
        <v>3409</v>
      </c>
      <c r="V645" s="84" t="s">
        <v>3410</v>
      </c>
      <c r="W645" s="85" t="s">
        <v>1362</v>
      </c>
      <c r="X645" s="84" t="s">
        <v>3411</v>
      </c>
      <c r="Y645" s="84" t="s">
        <v>353</v>
      </c>
      <c r="Z645" s="77" t="s">
        <v>146</v>
      </c>
      <c r="AA645" s="84"/>
      <c r="AB645" s="77" t="s">
        <v>91</v>
      </c>
      <c r="AC645" s="86"/>
      <c r="AD645" s="77" t="s">
        <v>121</v>
      </c>
      <c r="AE645" s="77" t="s">
        <v>3398</v>
      </c>
      <c r="AF645" s="77" t="s">
        <v>3347</v>
      </c>
      <c r="AG645" s="84" t="s">
        <v>96</v>
      </c>
      <c r="AH645" s="79" t="str">
        <f t="shared" si="48"/>
        <v>Jl. Urip Sumoharjo I / 20-4/5-Kebon Agung-Purworejo-Pasuruan</v>
      </c>
      <c r="AI645" s="65"/>
    </row>
    <row r="646" spans="1:35" s="13" customFormat="1" ht="15" customHeight="1" x14ac:dyDescent="0.2">
      <c r="A646" s="66">
        <f t="shared" si="49"/>
        <v>640</v>
      </c>
      <c r="B646" s="91" t="s">
        <v>3412</v>
      </c>
      <c r="C646" s="92" t="s">
        <v>3413</v>
      </c>
      <c r="D646" s="51">
        <v>6</v>
      </c>
      <c r="E646" s="51">
        <v>3</v>
      </c>
      <c r="F646" s="51">
        <v>3</v>
      </c>
      <c r="G646" s="51">
        <v>1</v>
      </c>
      <c r="H646" s="51">
        <v>2</v>
      </c>
      <c r="I646" s="52" t="s">
        <v>152</v>
      </c>
      <c r="J646" s="89">
        <v>38832</v>
      </c>
      <c r="K646" s="81" t="s">
        <v>82</v>
      </c>
      <c r="L646" s="71" t="s">
        <v>9291</v>
      </c>
      <c r="M646" s="71">
        <v>2</v>
      </c>
      <c r="N646" s="72" t="s">
        <v>116</v>
      </c>
      <c r="O646" s="73" t="s">
        <v>153</v>
      </c>
      <c r="P646" s="74">
        <f t="shared" ca="1" si="45"/>
        <v>9</v>
      </c>
      <c r="Q646" s="75">
        <f t="shared" ca="1" si="46"/>
        <v>8</v>
      </c>
      <c r="R646" s="74">
        <f t="shared" ca="1" si="47"/>
        <v>30</v>
      </c>
      <c r="S646" s="83">
        <v>31324</v>
      </c>
      <c r="T646" s="84" t="s">
        <v>146</v>
      </c>
      <c r="U646" s="76" t="s">
        <v>3414</v>
      </c>
      <c r="V646" s="84" t="s">
        <v>3415</v>
      </c>
      <c r="W646" s="85" t="s">
        <v>119</v>
      </c>
      <c r="X646" s="84" t="s">
        <v>210</v>
      </c>
      <c r="Y646" s="84" t="s">
        <v>91</v>
      </c>
      <c r="Z646" s="77" t="s">
        <v>146</v>
      </c>
      <c r="AA646" s="84" t="s">
        <v>3415</v>
      </c>
      <c r="AB646" s="77" t="s">
        <v>91</v>
      </c>
      <c r="AC646" s="86"/>
      <c r="AD646" s="77" t="s">
        <v>121</v>
      </c>
      <c r="AE646" s="77" t="s">
        <v>3346</v>
      </c>
      <c r="AF646" s="77" t="s">
        <v>3347</v>
      </c>
      <c r="AG646" s="84" t="s">
        <v>96</v>
      </c>
      <c r="AH646" s="79" t="str">
        <f t="shared" si="48"/>
        <v>Jl. Tawes 56-2/2-Kalirejo-Bangil-Pasuruan</v>
      </c>
      <c r="AI646" s="65"/>
    </row>
    <row r="647" spans="1:35" s="13" customFormat="1" ht="15" customHeight="1" x14ac:dyDescent="0.2">
      <c r="A647" s="66">
        <f t="shared" si="49"/>
        <v>641</v>
      </c>
      <c r="B647" s="91" t="s">
        <v>3416</v>
      </c>
      <c r="C647" s="92" t="s">
        <v>3417</v>
      </c>
      <c r="D647" s="51">
        <v>6</v>
      </c>
      <c r="E647" s="51">
        <v>2</v>
      </c>
      <c r="F647" s="51">
        <v>5</v>
      </c>
      <c r="G647" s="51">
        <v>2</v>
      </c>
      <c r="H647" s="51">
        <v>1</v>
      </c>
      <c r="I647" s="52" t="s">
        <v>181</v>
      </c>
      <c r="J647" s="89">
        <v>38832</v>
      </c>
      <c r="K647" s="81" t="s">
        <v>82</v>
      </c>
      <c r="L647" s="71" t="s">
        <v>299</v>
      </c>
      <c r="M647" s="71">
        <v>3</v>
      </c>
      <c r="N647" s="72" t="s">
        <v>116</v>
      </c>
      <c r="O647" s="73" t="s">
        <v>85</v>
      </c>
      <c r="P647" s="74">
        <f t="shared" ref="P647:P710" ca="1" si="50">DATEDIF(J647,$J$2,"Y")</f>
        <v>9</v>
      </c>
      <c r="Q647" s="75">
        <f t="shared" ref="Q647:Q710" ca="1" si="51">DATEDIF(J647,$J$2,"ym")</f>
        <v>8</v>
      </c>
      <c r="R647" s="74">
        <f t="shared" ref="R647:R710" ca="1" si="52">IF(MONTH(S647)-MONTH($J$2)&gt;6,YEAR($J$2)-YEAR(S647)-1,IF(MONTH(S647)-MONTH($J$2)&lt;-6,YEAR($J$2)-YEAR(S647)+1,YEAR($J$2)-YEAR(S647)))</f>
        <v>29</v>
      </c>
      <c r="S647" s="83">
        <v>31848</v>
      </c>
      <c r="T647" s="84" t="s">
        <v>146</v>
      </c>
      <c r="U647" s="76" t="s">
        <v>3418</v>
      </c>
      <c r="V647" s="84" t="s">
        <v>3419</v>
      </c>
      <c r="W647" s="85" t="s">
        <v>3420</v>
      </c>
      <c r="X647" s="84" t="s">
        <v>358</v>
      </c>
      <c r="Y647" s="84" t="s">
        <v>358</v>
      </c>
      <c r="Z647" s="77" t="s">
        <v>146</v>
      </c>
      <c r="AA647" s="84"/>
      <c r="AB647" s="77" t="s">
        <v>91</v>
      </c>
      <c r="AC647" s="86" t="s">
        <v>3421</v>
      </c>
      <c r="AD647" s="77" t="s">
        <v>121</v>
      </c>
      <c r="AE647" s="77" t="s">
        <v>3422</v>
      </c>
      <c r="AF647" s="77" t="s">
        <v>3423</v>
      </c>
      <c r="AG647" s="84" t="s">
        <v>96</v>
      </c>
      <c r="AH647" s="79" t="str">
        <f t="shared" ref="AH647:AH710" si="53">V647&amp;"-"&amp;W647&amp;"-"&amp;X647&amp;"-"&amp;Y647&amp;"-"&amp;Z647</f>
        <v>Jl. Veteran II/69-2/0-Bugul Kidul-Bugul Kidul-Pasuruan</v>
      </c>
      <c r="AI647" s="65"/>
    </row>
    <row r="648" spans="1:35" s="13" customFormat="1" ht="15" customHeight="1" x14ac:dyDescent="0.2">
      <c r="A648" s="66">
        <f t="shared" ref="A648:A711" si="54">A647+1</f>
        <v>642</v>
      </c>
      <c r="B648" s="91" t="s">
        <v>3424</v>
      </c>
      <c r="C648" s="68" t="s">
        <v>3425</v>
      </c>
      <c r="D648" s="51">
        <v>6</v>
      </c>
      <c r="E648" s="51">
        <v>6</v>
      </c>
      <c r="F648" s="51">
        <v>1</v>
      </c>
      <c r="G648" s="51">
        <v>2</v>
      </c>
      <c r="H648" s="51">
        <v>3</v>
      </c>
      <c r="I648" s="52" t="s">
        <v>99</v>
      </c>
      <c r="J648" s="89">
        <v>38902</v>
      </c>
      <c r="K648" s="70" t="s">
        <v>82</v>
      </c>
      <c r="L648" s="71" t="s">
        <v>299</v>
      </c>
      <c r="M648" s="71">
        <v>3</v>
      </c>
      <c r="N648" s="72" t="s">
        <v>116</v>
      </c>
      <c r="O648" s="73" t="s">
        <v>101</v>
      </c>
      <c r="P648" s="74">
        <f t="shared" ca="1" si="50"/>
        <v>9</v>
      </c>
      <c r="Q648" s="75">
        <f t="shared" ca="1" si="51"/>
        <v>5</v>
      </c>
      <c r="R648" s="74">
        <f t="shared" ca="1" si="52"/>
        <v>37</v>
      </c>
      <c r="S648" s="76">
        <v>28882</v>
      </c>
      <c r="T648" s="77" t="s">
        <v>146</v>
      </c>
      <c r="U648" s="76" t="s">
        <v>3426</v>
      </c>
      <c r="V648" s="77" t="s">
        <v>3427</v>
      </c>
      <c r="W648" s="78" t="s">
        <v>476</v>
      </c>
      <c r="X648" s="77" t="s">
        <v>458</v>
      </c>
      <c r="Y648" s="77" t="s">
        <v>91</v>
      </c>
      <c r="Z648" s="77" t="s">
        <v>146</v>
      </c>
      <c r="AA648" s="84" t="s">
        <v>3427</v>
      </c>
      <c r="AB648" s="77" t="s">
        <v>91</v>
      </c>
      <c r="AC648" s="78"/>
      <c r="AD648" s="77" t="s">
        <v>121</v>
      </c>
      <c r="AE648" s="77" t="s">
        <v>365</v>
      </c>
      <c r="AF648" s="77" t="s">
        <v>149</v>
      </c>
      <c r="AG648" s="77" t="s">
        <v>96</v>
      </c>
      <c r="AH648" s="79" t="str">
        <f t="shared" si="53"/>
        <v>Jl. Bader 2-5/2-Kalianyar-Bangil-Pasuruan</v>
      </c>
      <c r="AI648" s="65"/>
    </row>
    <row r="649" spans="1:35" s="13" customFormat="1" ht="15" customHeight="1" x14ac:dyDescent="0.2">
      <c r="A649" s="66">
        <f t="shared" si="54"/>
        <v>643</v>
      </c>
      <c r="B649" s="91" t="s">
        <v>3428</v>
      </c>
      <c r="C649" s="68" t="s">
        <v>3429</v>
      </c>
      <c r="D649" s="51">
        <v>2</v>
      </c>
      <c r="E649" s="51">
        <v>1</v>
      </c>
      <c r="F649" s="51">
        <v>3</v>
      </c>
      <c r="G649" s="51">
        <v>1</v>
      </c>
      <c r="H649" s="51">
        <v>5</v>
      </c>
      <c r="I649" s="52" t="s">
        <v>232</v>
      </c>
      <c r="J649" s="89">
        <v>38915</v>
      </c>
      <c r="K649" s="70" t="s">
        <v>82</v>
      </c>
      <c r="L649" s="81" t="s">
        <v>271</v>
      </c>
      <c r="M649" s="71">
        <v>2</v>
      </c>
      <c r="N649" s="72" t="s">
        <v>84</v>
      </c>
      <c r="O649" s="73" t="s">
        <v>140</v>
      </c>
      <c r="P649" s="74">
        <f t="shared" ca="1" si="50"/>
        <v>9</v>
      </c>
      <c r="Q649" s="75">
        <f t="shared" ca="1" si="51"/>
        <v>5</v>
      </c>
      <c r="R649" s="74">
        <f t="shared" ca="1" si="52"/>
        <v>35</v>
      </c>
      <c r="S649" s="76">
        <v>29624</v>
      </c>
      <c r="T649" s="77" t="s">
        <v>163</v>
      </c>
      <c r="U649" s="76" t="s">
        <v>3430</v>
      </c>
      <c r="V649" s="77" t="s">
        <v>3431</v>
      </c>
      <c r="W649" s="78"/>
      <c r="X649" s="77"/>
      <c r="Y649" s="77" t="s">
        <v>3432</v>
      </c>
      <c r="Z649" s="77" t="s">
        <v>163</v>
      </c>
      <c r="AA649" s="77"/>
      <c r="AB649" s="77" t="s">
        <v>91</v>
      </c>
      <c r="AC649" s="78" t="s">
        <v>3433</v>
      </c>
      <c r="AD649" s="77" t="s">
        <v>121</v>
      </c>
      <c r="AE649" s="77" t="s">
        <v>3434</v>
      </c>
      <c r="AF649" s="77" t="s">
        <v>393</v>
      </c>
      <c r="AG649" s="77" t="s">
        <v>96</v>
      </c>
      <c r="AH649" s="79" t="str">
        <f t="shared" si="53"/>
        <v>Bl. Tirto Utomo Lo. 33---Landungsari-Malang</v>
      </c>
      <c r="AI649" s="65"/>
    </row>
    <row r="650" spans="1:35" s="13" customFormat="1" ht="15" customHeight="1" x14ac:dyDescent="0.2">
      <c r="A650" s="66">
        <f t="shared" si="54"/>
        <v>644</v>
      </c>
      <c r="B650" s="91" t="s">
        <v>3435</v>
      </c>
      <c r="C650" s="68" t="s">
        <v>3436</v>
      </c>
      <c r="D650" s="51">
        <v>6</v>
      </c>
      <c r="E650" s="51">
        <v>6</v>
      </c>
      <c r="F650" s="51">
        <v>1</v>
      </c>
      <c r="G650" s="51">
        <v>2</v>
      </c>
      <c r="H650" s="51">
        <v>1</v>
      </c>
      <c r="I650" s="52" t="s">
        <v>99</v>
      </c>
      <c r="J650" s="89">
        <v>38957</v>
      </c>
      <c r="K650" s="70" t="s">
        <v>82</v>
      </c>
      <c r="L650" s="71" t="s">
        <v>299</v>
      </c>
      <c r="M650" s="71">
        <v>3</v>
      </c>
      <c r="N650" s="72" t="s">
        <v>84</v>
      </c>
      <c r="O650" s="73" t="s">
        <v>153</v>
      </c>
      <c r="P650" s="74">
        <f t="shared" ca="1" si="50"/>
        <v>9</v>
      </c>
      <c r="Q650" s="75">
        <f t="shared" ca="1" si="51"/>
        <v>4</v>
      </c>
      <c r="R650" s="74">
        <f t="shared" ca="1" si="52"/>
        <v>29</v>
      </c>
      <c r="S650" s="76">
        <v>31892</v>
      </c>
      <c r="T650" s="77" t="s">
        <v>163</v>
      </c>
      <c r="U650" s="76" t="s">
        <v>3437</v>
      </c>
      <c r="V650" s="77" t="s">
        <v>3438</v>
      </c>
      <c r="W650" s="78"/>
      <c r="X650" s="77"/>
      <c r="Y650" s="77" t="s">
        <v>3439</v>
      </c>
      <c r="Z650" s="77" t="s">
        <v>163</v>
      </c>
      <c r="AA650" s="77"/>
      <c r="AB650" s="77" t="s">
        <v>91</v>
      </c>
      <c r="AC650" s="78" t="s">
        <v>3440</v>
      </c>
      <c r="AD650" s="77" t="s">
        <v>109</v>
      </c>
      <c r="AE650" s="77" t="s">
        <v>3441</v>
      </c>
      <c r="AF650" s="77"/>
      <c r="AG650" s="77" t="s">
        <v>96</v>
      </c>
      <c r="AH650" s="79" t="str">
        <f t="shared" si="53"/>
        <v>Jl. Pungkur Argo No. 22---Lawang-Malang</v>
      </c>
      <c r="AI650" s="65"/>
    </row>
    <row r="651" spans="1:35" s="13" customFormat="1" ht="15" customHeight="1" x14ac:dyDescent="0.2">
      <c r="A651" s="66">
        <f t="shared" si="54"/>
        <v>645</v>
      </c>
      <c r="B651" s="91" t="s">
        <v>3442</v>
      </c>
      <c r="C651" s="68" t="s">
        <v>3443</v>
      </c>
      <c r="D651" s="51">
        <v>6</v>
      </c>
      <c r="E651" s="51">
        <v>4</v>
      </c>
      <c r="F651" s="51">
        <v>2</v>
      </c>
      <c r="G651" s="51">
        <v>9</v>
      </c>
      <c r="H651" s="51">
        <v>2</v>
      </c>
      <c r="I651" s="52" t="s">
        <v>213</v>
      </c>
      <c r="J651" s="89">
        <v>39093</v>
      </c>
      <c r="K651" s="70" t="s">
        <v>82</v>
      </c>
      <c r="L651" s="71" t="s">
        <v>9291</v>
      </c>
      <c r="M651" s="71">
        <v>2</v>
      </c>
      <c r="N651" s="72" t="s">
        <v>116</v>
      </c>
      <c r="O651" s="73" t="s">
        <v>140</v>
      </c>
      <c r="P651" s="74">
        <f t="shared" ca="1" si="50"/>
        <v>8</v>
      </c>
      <c r="Q651" s="75">
        <f t="shared" ca="1" si="51"/>
        <v>11</v>
      </c>
      <c r="R651" s="74">
        <f t="shared" ca="1" si="52"/>
        <v>30</v>
      </c>
      <c r="S651" s="83">
        <v>31282</v>
      </c>
      <c r="T651" s="84"/>
      <c r="U651" s="76" t="s">
        <v>3444</v>
      </c>
      <c r="V651" s="84" t="s">
        <v>3445</v>
      </c>
      <c r="W651" s="85"/>
      <c r="X651" s="84"/>
      <c r="Y651" s="84" t="s">
        <v>391</v>
      </c>
      <c r="Z651" s="77" t="s">
        <v>146</v>
      </c>
      <c r="AA651" s="84"/>
      <c r="AB651" s="77" t="s">
        <v>91</v>
      </c>
      <c r="AC651" s="86"/>
      <c r="AD651" s="77" t="s">
        <v>121</v>
      </c>
      <c r="AE651" s="77"/>
      <c r="AF651" s="77"/>
      <c r="AG651" s="77" t="s">
        <v>96</v>
      </c>
      <c r="AH651" s="79" t="str">
        <f t="shared" si="53"/>
        <v>Jl. Kalimantan No. 7 ---Gading Rejo-Pasuruan</v>
      </c>
      <c r="AI651" s="65"/>
    </row>
    <row r="652" spans="1:35" s="13" customFormat="1" ht="15" customHeight="1" x14ac:dyDescent="0.2">
      <c r="A652" s="66">
        <f t="shared" si="54"/>
        <v>646</v>
      </c>
      <c r="B652" s="91" t="s">
        <v>3446</v>
      </c>
      <c r="C652" s="68" t="s">
        <v>3447</v>
      </c>
      <c r="D652" s="51">
        <v>6</v>
      </c>
      <c r="E652" s="51">
        <v>2</v>
      </c>
      <c r="F652" s="51">
        <v>1</v>
      </c>
      <c r="G652" s="51">
        <v>1</v>
      </c>
      <c r="H652" s="51">
        <v>5</v>
      </c>
      <c r="I652" s="52" t="s">
        <v>181</v>
      </c>
      <c r="J652" s="89">
        <v>39132</v>
      </c>
      <c r="K652" s="70" t="s">
        <v>82</v>
      </c>
      <c r="L652" s="71" t="s">
        <v>299</v>
      </c>
      <c r="M652" s="71">
        <v>3</v>
      </c>
      <c r="N652" s="72" t="s">
        <v>116</v>
      </c>
      <c r="O652" s="73" t="s">
        <v>153</v>
      </c>
      <c r="P652" s="74">
        <f t="shared" ca="1" si="50"/>
        <v>8</v>
      </c>
      <c r="Q652" s="75">
        <f t="shared" ca="1" si="51"/>
        <v>10</v>
      </c>
      <c r="R652" s="74">
        <f t="shared" ca="1" si="52"/>
        <v>27</v>
      </c>
      <c r="S652" s="93">
        <v>32435</v>
      </c>
      <c r="T652" s="84"/>
      <c r="U652" s="76" t="s">
        <v>3448</v>
      </c>
      <c r="V652" s="84" t="s">
        <v>3449</v>
      </c>
      <c r="W652" s="86" t="s">
        <v>3450</v>
      </c>
      <c r="X652" s="84" t="s">
        <v>498</v>
      </c>
      <c r="Y652" s="84" t="s">
        <v>498</v>
      </c>
      <c r="Z652" s="77" t="s">
        <v>146</v>
      </c>
      <c r="AA652" s="84"/>
      <c r="AB652" s="77" t="s">
        <v>91</v>
      </c>
      <c r="AC652" s="86"/>
      <c r="AD652" s="77" t="s">
        <v>121</v>
      </c>
      <c r="AE652" s="77"/>
      <c r="AF652" s="77"/>
      <c r="AG652" s="77" t="s">
        <v>96</v>
      </c>
      <c r="AH652" s="79" t="str">
        <f t="shared" si="53"/>
        <v>Dusun Luwung-07/02-Beji-Beji-Pasuruan</v>
      </c>
      <c r="AI652" s="65"/>
    </row>
    <row r="653" spans="1:35" s="13" customFormat="1" ht="15" customHeight="1" x14ac:dyDescent="0.2">
      <c r="A653" s="66">
        <f t="shared" si="54"/>
        <v>647</v>
      </c>
      <c r="B653" s="91" t="s">
        <v>3451</v>
      </c>
      <c r="C653" s="68" t="s">
        <v>3452</v>
      </c>
      <c r="D653" s="51">
        <v>6</v>
      </c>
      <c r="E653" s="51">
        <v>3</v>
      </c>
      <c r="F653" s="51">
        <v>4</v>
      </c>
      <c r="G653" s="51">
        <v>1</v>
      </c>
      <c r="H653" s="51">
        <v>2</v>
      </c>
      <c r="I653" s="52" t="s">
        <v>152</v>
      </c>
      <c r="J653" s="89">
        <v>39132</v>
      </c>
      <c r="K653" s="70" t="s">
        <v>82</v>
      </c>
      <c r="L653" s="71" t="s">
        <v>299</v>
      </c>
      <c r="M653" s="71">
        <v>3</v>
      </c>
      <c r="N653" s="72" t="s">
        <v>116</v>
      </c>
      <c r="O653" s="73" t="s">
        <v>153</v>
      </c>
      <c r="P653" s="74">
        <f t="shared" ca="1" si="50"/>
        <v>8</v>
      </c>
      <c r="Q653" s="75">
        <f t="shared" ca="1" si="51"/>
        <v>10</v>
      </c>
      <c r="R653" s="74">
        <f t="shared" ca="1" si="52"/>
        <v>29</v>
      </c>
      <c r="S653" s="93">
        <v>31708</v>
      </c>
      <c r="T653" s="84"/>
      <c r="U653" s="76" t="s">
        <v>3453</v>
      </c>
      <c r="V653" s="84" t="s">
        <v>3454</v>
      </c>
      <c r="W653" s="85" t="s">
        <v>315</v>
      </c>
      <c r="X653" s="84" t="s">
        <v>3455</v>
      </c>
      <c r="Y653" s="84" t="s">
        <v>358</v>
      </c>
      <c r="Z653" s="77" t="s">
        <v>146</v>
      </c>
      <c r="AA653" s="84"/>
      <c r="AB653" s="77" t="s">
        <v>91</v>
      </c>
      <c r="AC653" s="86"/>
      <c r="AD653" s="77" t="s">
        <v>121</v>
      </c>
      <c r="AE653" s="77"/>
      <c r="AF653" s="77"/>
      <c r="AG653" s="77" t="s">
        <v>96</v>
      </c>
      <c r="AH653" s="79" t="str">
        <f t="shared" si="53"/>
        <v>Jl. Ir. H. Juanda 46-1/4-Kepel-Bugul Kidul-Pasuruan</v>
      </c>
      <c r="AI653" s="65"/>
    </row>
    <row r="654" spans="1:35" s="13" customFormat="1" ht="15" customHeight="1" x14ac:dyDescent="0.2">
      <c r="A654" s="66">
        <f t="shared" si="54"/>
        <v>648</v>
      </c>
      <c r="B654" s="91" t="s">
        <v>3456</v>
      </c>
      <c r="C654" s="68" t="s">
        <v>3457</v>
      </c>
      <c r="D654" s="51">
        <v>6</v>
      </c>
      <c r="E654" s="51">
        <v>6</v>
      </c>
      <c r="F654" s="51">
        <v>1</v>
      </c>
      <c r="G654" s="51">
        <v>2</v>
      </c>
      <c r="H654" s="51">
        <v>7</v>
      </c>
      <c r="I654" s="52" t="s">
        <v>99</v>
      </c>
      <c r="J654" s="89">
        <v>39146</v>
      </c>
      <c r="K654" s="70" t="s">
        <v>82</v>
      </c>
      <c r="L654" s="71" t="s">
        <v>9291</v>
      </c>
      <c r="M654" s="71">
        <v>2</v>
      </c>
      <c r="N654" s="72" t="s">
        <v>116</v>
      </c>
      <c r="O654" s="73" t="s">
        <v>85</v>
      </c>
      <c r="P654" s="74">
        <f t="shared" ca="1" si="50"/>
        <v>8</v>
      </c>
      <c r="Q654" s="75">
        <f t="shared" ca="1" si="51"/>
        <v>9</v>
      </c>
      <c r="R654" s="74">
        <f t="shared" ca="1" si="52"/>
        <v>28</v>
      </c>
      <c r="S654" s="93">
        <v>31981</v>
      </c>
      <c r="T654" s="84"/>
      <c r="U654" s="76" t="s">
        <v>3458</v>
      </c>
      <c r="V654" s="84" t="s">
        <v>3459</v>
      </c>
      <c r="W654" s="85" t="s">
        <v>867</v>
      </c>
      <c r="X654" s="84" t="s">
        <v>645</v>
      </c>
      <c r="Y654" s="84" t="s">
        <v>91</v>
      </c>
      <c r="Z654" s="77" t="s">
        <v>146</v>
      </c>
      <c r="AA654" s="84" t="s">
        <v>3459</v>
      </c>
      <c r="AB654" s="77" t="s">
        <v>91</v>
      </c>
      <c r="AC654" s="86"/>
      <c r="AD654" s="77" t="s">
        <v>121</v>
      </c>
      <c r="AE654" s="77"/>
      <c r="AF654" s="77"/>
      <c r="AG654" s="77" t="s">
        <v>96</v>
      </c>
      <c r="AH654" s="79" t="str">
        <f t="shared" si="53"/>
        <v>Jl. TongkolNo. 43 -5/1-Dermo-Bangil-Pasuruan</v>
      </c>
      <c r="AI654" s="65"/>
    </row>
    <row r="655" spans="1:35" s="13" customFormat="1" ht="15" customHeight="1" x14ac:dyDescent="0.2">
      <c r="A655" s="66">
        <f t="shared" si="54"/>
        <v>649</v>
      </c>
      <c r="B655" s="91" t="s">
        <v>3460</v>
      </c>
      <c r="C655" s="68" t="s">
        <v>3461</v>
      </c>
      <c r="D655" s="51">
        <v>4</v>
      </c>
      <c r="E655" s="51">
        <v>2</v>
      </c>
      <c r="F655" s="51">
        <v>1</v>
      </c>
      <c r="G655" s="51">
        <v>1</v>
      </c>
      <c r="H655" s="51">
        <v>1</v>
      </c>
      <c r="I655" s="52" t="s">
        <v>126</v>
      </c>
      <c r="J655" s="89">
        <v>39158</v>
      </c>
      <c r="K655" s="70" t="s">
        <v>82</v>
      </c>
      <c r="L655" s="81" t="s">
        <v>83</v>
      </c>
      <c r="M655" s="71">
        <v>9</v>
      </c>
      <c r="N655" s="72" t="s">
        <v>116</v>
      </c>
      <c r="O655" s="73" t="s">
        <v>101</v>
      </c>
      <c r="P655" s="74">
        <f t="shared" ca="1" si="50"/>
        <v>8</v>
      </c>
      <c r="Q655" s="75">
        <f t="shared" ca="1" si="51"/>
        <v>9</v>
      </c>
      <c r="R655" s="74">
        <f t="shared" ca="1" si="52"/>
        <v>38</v>
      </c>
      <c r="S655" s="93">
        <v>28450</v>
      </c>
      <c r="T655" s="84"/>
      <c r="U655" s="76" t="s">
        <v>3462</v>
      </c>
      <c r="V655" s="84" t="s">
        <v>3463</v>
      </c>
      <c r="W655" s="85"/>
      <c r="X655" s="84"/>
      <c r="Y655" s="84" t="s">
        <v>3464</v>
      </c>
      <c r="Z655" s="77" t="s">
        <v>473</v>
      </c>
      <c r="AA655" s="84"/>
      <c r="AB655" s="77" t="s">
        <v>86</v>
      </c>
      <c r="AC655" s="86"/>
      <c r="AD655" s="77" t="s">
        <v>93</v>
      </c>
      <c r="AE655" s="77"/>
      <c r="AF655" s="77"/>
      <c r="AG655" s="77" t="s">
        <v>96</v>
      </c>
      <c r="AH655" s="79" t="str">
        <f t="shared" si="53"/>
        <v>Jl. Anggur No. 51 A---Wonoasih -Probolinggo</v>
      </c>
      <c r="AI655" s="65"/>
    </row>
    <row r="656" spans="1:35" s="13" customFormat="1" ht="15" customHeight="1" x14ac:dyDescent="0.2">
      <c r="A656" s="66">
        <f t="shared" si="54"/>
        <v>650</v>
      </c>
      <c r="B656" s="91" t="s">
        <v>3465</v>
      </c>
      <c r="C656" s="68" t="s">
        <v>3466</v>
      </c>
      <c r="D656" s="51">
        <v>6</v>
      </c>
      <c r="E656" s="51">
        <v>5</v>
      </c>
      <c r="F656" s="51">
        <v>1</v>
      </c>
      <c r="G656" s="51">
        <v>1</v>
      </c>
      <c r="H656" s="51">
        <v>1</v>
      </c>
      <c r="I656" s="52" t="s">
        <v>99</v>
      </c>
      <c r="J656" s="89">
        <v>39189</v>
      </c>
      <c r="K656" s="70" t="s">
        <v>82</v>
      </c>
      <c r="L656" s="81" t="s">
        <v>214</v>
      </c>
      <c r="M656" s="71">
        <v>6</v>
      </c>
      <c r="N656" s="72" t="s">
        <v>116</v>
      </c>
      <c r="O656" s="73" t="s">
        <v>140</v>
      </c>
      <c r="P656" s="74">
        <f t="shared" ca="1" si="50"/>
        <v>8</v>
      </c>
      <c r="Q656" s="75">
        <f t="shared" ca="1" si="51"/>
        <v>8</v>
      </c>
      <c r="R656" s="74">
        <f t="shared" ca="1" si="52"/>
        <v>36</v>
      </c>
      <c r="S656" s="93">
        <v>29336</v>
      </c>
      <c r="T656" s="84" t="s">
        <v>3467</v>
      </c>
      <c r="U656" s="76" t="s">
        <v>3468</v>
      </c>
      <c r="V656" s="84" t="s">
        <v>3129</v>
      </c>
      <c r="W656" s="85" t="s">
        <v>3469</v>
      </c>
      <c r="X656" s="84" t="s">
        <v>1013</v>
      </c>
      <c r="Y656" s="84" t="s">
        <v>1014</v>
      </c>
      <c r="Z656" s="77" t="s">
        <v>146</v>
      </c>
      <c r="AA656" s="84" t="s">
        <v>3129</v>
      </c>
      <c r="AB656" s="77" t="s">
        <v>91</v>
      </c>
      <c r="AC656" s="86">
        <v>852149</v>
      </c>
      <c r="AD656" s="77" t="s">
        <v>93</v>
      </c>
      <c r="AE656" s="77" t="s">
        <v>3470</v>
      </c>
      <c r="AF656" s="77" t="s">
        <v>3471</v>
      </c>
      <c r="AG656" s="77" t="s">
        <v>96</v>
      </c>
      <c r="AH656" s="79" t="str">
        <f t="shared" si="53"/>
        <v>Kejapanan 130-8/13-Kejapanan-Gempol-Pasuruan</v>
      </c>
      <c r="AI656" s="65"/>
    </row>
    <row r="657" spans="1:35" s="13" customFormat="1" ht="15" customHeight="1" x14ac:dyDescent="0.2">
      <c r="A657" s="66">
        <f t="shared" si="54"/>
        <v>651</v>
      </c>
      <c r="B657" s="91" t="s">
        <v>3472</v>
      </c>
      <c r="C657" s="68" t="s">
        <v>3473</v>
      </c>
      <c r="D657" s="51">
        <v>6</v>
      </c>
      <c r="E657" s="51">
        <v>3</v>
      </c>
      <c r="F657" s="51">
        <v>4</v>
      </c>
      <c r="G657" s="51">
        <v>1</v>
      </c>
      <c r="H657" s="51">
        <v>2</v>
      </c>
      <c r="I657" s="52" t="s">
        <v>152</v>
      </c>
      <c r="J657" s="89">
        <v>39198</v>
      </c>
      <c r="K657" s="70" t="s">
        <v>82</v>
      </c>
      <c r="L657" s="71" t="s">
        <v>299</v>
      </c>
      <c r="M657" s="71">
        <v>3</v>
      </c>
      <c r="N657" s="72" t="s">
        <v>116</v>
      </c>
      <c r="O657" s="73" t="s">
        <v>153</v>
      </c>
      <c r="P657" s="74">
        <f t="shared" ca="1" si="50"/>
        <v>8</v>
      </c>
      <c r="Q657" s="75">
        <f t="shared" ca="1" si="51"/>
        <v>8</v>
      </c>
      <c r="R657" s="74">
        <f t="shared" ca="1" si="52"/>
        <v>27</v>
      </c>
      <c r="S657" s="93">
        <v>32527</v>
      </c>
      <c r="T657" s="84" t="s">
        <v>146</v>
      </c>
      <c r="U657" s="76" t="s">
        <v>3474</v>
      </c>
      <c r="V657" s="84" t="s">
        <v>3475</v>
      </c>
      <c r="W657" s="85" t="s">
        <v>192</v>
      </c>
      <c r="X657" s="84"/>
      <c r="Y657" s="84"/>
      <c r="Z657" s="77" t="s">
        <v>146</v>
      </c>
      <c r="AA657" s="84"/>
      <c r="AB657" s="77" t="s">
        <v>91</v>
      </c>
      <c r="AC657" s="86"/>
      <c r="AD657" s="77" t="s">
        <v>121</v>
      </c>
      <c r="AE657" s="77"/>
      <c r="AF657" s="77"/>
      <c r="AG657" s="77" t="s">
        <v>96</v>
      </c>
      <c r="AH657" s="79" t="str">
        <f t="shared" si="53"/>
        <v>Jl. Patiunus Gg.22 No.5-3/1---Pasuruan</v>
      </c>
      <c r="AI657" s="65"/>
    </row>
    <row r="658" spans="1:35" s="13" customFormat="1" ht="15" customHeight="1" x14ac:dyDescent="0.2">
      <c r="A658" s="66">
        <f t="shared" si="54"/>
        <v>652</v>
      </c>
      <c r="B658" s="91" t="s">
        <v>3476</v>
      </c>
      <c r="C658" s="68" t="s">
        <v>3477</v>
      </c>
      <c r="D658" s="51">
        <v>6</v>
      </c>
      <c r="E658" s="51">
        <v>3</v>
      </c>
      <c r="F658" s="51">
        <v>4</v>
      </c>
      <c r="G658" s="51">
        <v>1</v>
      </c>
      <c r="H658" s="51">
        <v>3</v>
      </c>
      <c r="I658" s="52" t="s">
        <v>152</v>
      </c>
      <c r="J658" s="89">
        <v>39198</v>
      </c>
      <c r="K658" s="70" t="s">
        <v>82</v>
      </c>
      <c r="L658" s="71" t="s">
        <v>9291</v>
      </c>
      <c r="M658" s="71">
        <v>2</v>
      </c>
      <c r="N658" s="72" t="s">
        <v>116</v>
      </c>
      <c r="O658" s="73" t="s">
        <v>153</v>
      </c>
      <c r="P658" s="74">
        <f t="shared" ca="1" si="50"/>
        <v>8</v>
      </c>
      <c r="Q658" s="75">
        <f t="shared" ca="1" si="51"/>
        <v>8</v>
      </c>
      <c r="R658" s="74">
        <f t="shared" ca="1" si="52"/>
        <v>31</v>
      </c>
      <c r="S658" s="93">
        <v>31102</v>
      </c>
      <c r="T658" s="84" t="s">
        <v>146</v>
      </c>
      <c r="U658" s="76" t="s">
        <v>3478</v>
      </c>
      <c r="V658" s="84" t="s">
        <v>3479</v>
      </c>
      <c r="W658" s="85"/>
      <c r="X658" s="84" t="s">
        <v>1468</v>
      </c>
      <c r="Y658" s="84" t="s">
        <v>276</v>
      </c>
      <c r="Z658" s="77" t="s">
        <v>146</v>
      </c>
      <c r="AA658" s="84"/>
      <c r="AB658" s="77" t="s">
        <v>91</v>
      </c>
      <c r="AC658" s="86"/>
      <c r="AD658" s="77" t="s">
        <v>121</v>
      </c>
      <c r="AE658" s="77"/>
      <c r="AF658" s="77"/>
      <c r="AG658" s="77" t="s">
        <v>96</v>
      </c>
      <c r="AH658" s="79" t="str">
        <f t="shared" si="53"/>
        <v>Dsn. Karang Panas I --Rombo Wetan-Rembang-Pasuruan</v>
      </c>
      <c r="AI658" s="65"/>
    </row>
    <row r="659" spans="1:35" s="13" customFormat="1" ht="15" customHeight="1" x14ac:dyDescent="0.2">
      <c r="A659" s="66">
        <f t="shared" si="54"/>
        <v>653</v>
      </c>
      <c r="B659" s="91" t="s">
        <v>3480</v>
      </c>
      <c r="C659" s="68" t="s">
        <v>3481</v>
      </c>
      <c r="D659" s="51">
        <v>6</v>
      </c>
      <c r="E659" s="51">
        <v>3</v>
      </c>
      <c r="F659" s="51">
        <v>4</v>
      </c>
      <c r="G659" s="51">
        <v>1</v>
      </c>
      <c r="H659" s="51">
        <v>3</v>
      </c>
      <c r="I659" s="52" t="s">
        <v>152</v>
      </c>
      <c r="J659" s="89">
        <v>39198</v>
      </c>
      <c r="K659" s="70" t="s">
        <v>82</v>
      </c>
      <c r="L659" s="71" t="s">
        <v>9291</v>
      </c>
      <c r="M659" s="71">
        <v>2</v>
      </c>
      <c r="N659" s="72" t="s">
        <v>116</v>
      </c>
      <c r="O659" s="73" t="s">
        <v>85</v>
      </c>
      <c r="P659" s="74">
        <f t="shared" ca="1" si="50"/>
        <v>8</v>
      </c>
      <c r="Q659" s="75">
        <f t="shared" ca="1" si="51"/>
        <v>8</v>
      </c>
      <c r="R659" s="74">
        <f t="shared" ca="1" si="52"/>
        <v>27</v>
      </c>
      <c r="S659" s="93">
        <v>32526</v>
      </c>
      <c r="T659" s="84" t="s">
        <v>146</v>
      </c>
      <c r="U659" s="76" t="s">
        <v>3482</v>
      </c>
      <c r="V659" s="84" t="s">
        <v>3483</v>
      </c>
      <c r="W659" s="85" t="s">
        <v>166</v>
      </c>
      <c r="X659" s="84" t="s">
        <v>1771</v>
      </c>
      <c r="Y659" s="84" t="s">
        <v>322</v>
      </c>
      <c r="Z659" s="77" t="s">
        <v>146</v>
      </c>
      <c r="AA659" s="84"/>
      <c r="AB659" s="77" t="s">
        <v>146</v>
      </c>
      <c r="AC659" s="86"/>
      <c r="AD659" s="77" t="s">
        <v>121</v>
      </c>
      <c r="AE659" s="77"/>
      <c r="AF659" s="77"/>
      <c r="AG659" s="77" t="s">
        <v>96</v>
      </c>
      <c r="AH659" s="79" t="str">
        <f t="shared" si="53"/>
        <v>Jl. Klenggoan-2/5-Ngopak-Rejoso-Pasuruan</v>
      </c>
      <c r="AI659" s="65"/>
    </row>
    <row r="660" spans="1:35" s="13" customFormat="1" ht="15" customHeight="1" x14ac:dyDescent="0.2">
      <c r="A660" s="66">
        <f t="shared" si="54"/>
        <v>654</v>
      </c>
      <c r="B660" s="91" t="s">
        <v>3484</v>
      </c>
      <c r="C660" s="68" t="s">
        <v>3485</v>
      </c>
      <c r="D660" s="51">
        <v>6</v>
      </c>
      <c r="E660" s="51">
        <v>6</v>
      </c>
      <c r="F660" s="51">
        <v>1</v>
      </c>
      <c r="G660" s="51">
        <v>2</v>
      </c>
      <c r="H660" s="51">
        <v>7</v>
      </c>
      <c r="I660" s="52" t="s">
        <v>99</v>
      </c>
      <c r="J660" s="89">
        <v>39198</v>
      </c>
      <c r="K660" s="70" t="s">
        <v>82</v>
      </c>
      <c r="L660" s="71" t="s">
        <v>299</v>
      </c>
      <c r="M660" s="71">
        <v>3</v>
      </c>
      <c r="N660" s="72" t="s">
        <v>116</v>
      </c>
      <c r="O660" s="73" t="s">
        <v>153</v>
      </c>
      <c r="P660" s="74">
        <f t="shared" ca="1" si="50"/>
        <v>8</v>
      </c>
      <c r="Q660" s="75">
        <f t="shared" ca="1" si="51"/>
        <v>8</v>
      </c>
      <c r="R660" s="74">
        <f t="shared" ca="1" si="52"/>
        <v>29</v>
      </c>
      <c r="S660" s="93">
        <v>31759</v>
      </c>
      <c r="T660" s="84" t="s">
        <v>146</v>
      </c>
      <c r="U660" s="76" t="s">
        <v>3486</v>
      </c>
      <c r="V660" s="84" t="s">
        <v>3487</v>
      </c>
      <c r="W660" s="85" t="s">
        <v>370</v>
      </c>
      <c r="X660" s="84" t="s">
        <v>364</v>
      </c>
      <c r="Y660" s="84" t="s">
        <v>276</v>
      </c>
      <c r="Z660" s="77" t="s">
        <v>146</v>
      </c>
      <c r="AA660" s="84"/>
      <c r="AB660" s="77" t="s">
        <v>91</v>
      </c>
      <c r="AC660" s="86"/>
      <c r="AD660" s="77" t="s">
        <v>121</v>
      </c>
      <c r="AE660" s="77"/>
      <c r="AF660" s="77"/>
      <c r="AG660" s="77" t="s">
        <v>96</v>
      </c>
      <c r="AH660" s="79" t="str">
        <f t="shared" si="53"/>
        <v>Pekoren No.22-1/5-Pekoren-Rembang-Pasuruan</v>
      </c>
      <c r="AI660" s="65"/>
    </row>
    <row r="661" spans="1:35" s="13" customFormat="1" ht="15" customHeight="1" x14ac:dyDescent="0.2">
      <c r="A661" s="66">
        <f t="shared" si="54"/>
        <v>655</v>
      </c>
      <c r="B661" s="91" t="s">
        <v>3488</v>
      </c>
      <c r="C661" s="68" t="s">
        <v>3489</v>
      </c>
      <c r="D661" s="51">
        <v>6</v>
      </c>
      <c r="E661" s="51">
        <v>2</v>
      </c>
      <c r="F661" s="51">
        <v>2</v>
      </c>
      <c r="G661" s="51">
        <v>5</v>
      </c>
      <c r="H661" s="51">
        <v>4</v>
      </c>
      <c r="I661" s="52" t="s">
        <v>181</v>
      </c>
      <c r="J661" s="89">
        <v>39198</v>
      </c>
      <c r="K661" s="70" t="s">
        <v>82</v>
      </c>
      <c r="L661" s="71" t="s">
        <v>9291</v>
      </c>
      <c r="M661" s="71">
        <v>2</v>
      </c>
      <c r="N661" s="72" t="s">
        <v>116</v>
      </c>
      <c r="O661" s="73" t="s">
        <v>153</v>
      </c>
      <c r="P661" s="74">
        <f t="shared" ca="1" si="50"/>
        <v>8</v>
      </c>
      <c r="Q661" s="75">
        <f t="shared" ca="1" si="51"/>
        <v>8</v>
      </c>
      <c r="R661" s="74">
        <f t="shared" ca="1" si="52"/>
        <v>29</v>
      </c>
      <c r="S661" s="93">
        <v>31927</v>
      </c>
      <c r="T661" s="84" t="s">
        <v>146</v>
      </c>
      <c r="U661" s="76" t="s">
        <v>3490</v>
      </c>
      <c r="V661" s="84" t="s">
        <v>3491</v>
      </c>
      <c r="W661" s="85" t="s">
        <v>174</v>
      </c>
      <c r="X661" s="84" t="s">
        <v>3244</v>
      </c>
      <c r="Y661" s="84" t="s">
        <v>91</v>
      </c>
      <c r="Z661" s="77" t="s">
        <v>146</v>
      </c>
      <c r="AA661" s="84" t="s">
        <v>3491</v>
      </c>
      <c r="AB661" s="77" t="s">
        <v>91</v>
      </c>
      <c r="AC661" s="86"/>
      <c r="AD661" s="77" t="s">
        <v>121</v>
      </c>
      <c r="AE661" s="77"/>
      <c r="AF661" s="77"/>
      <c r="AG661" s="77" t="s">
        <v>96</v>
      </c>
      <c r="AH661" s="79" t="str">
        <f t="shared" si="53"/>
        <v>Jl. RA Kartini No.17-6/2-Kaliteluh-Bangil-Pasuruan</v>
      </c>
      <c r="AI661" s="65"/>
    </row>
    <row r="662" spans="1:35" s="13" customFormat="1" ht="15" customHeight="1" x14ac:dyDescent="0.2">
      <c r="A662" s="66">
        <f t="shared" si="54"/>
        <v>656</v>
      </c>
      <c r="B662" s="91" t="s">
        <v>3492</v>
      </c>
      <c r="C662" s="68" t="s">
        <v>3493</v>
      </c>
      <c r="D662" s="51">
        <v>6</v>
      </c>
      <c r="E662" s="51">
        <v>3</v>
      </c>
      <c r="F662" s="51">
        <v>3</v>
      </c>
      <c r="G662" s="51">
        <v>2</v>
      </c>
      <c r="H662" s="51">
        <v>1</v>
      </c>
      <c r="I662" s="52" t="s">
        <v>152</v>
      </c>
      <c r="J662" s="89">
        <v>39198</v>
      </c>
      <c r="K662" s="70" t="s">
        <v>82</v>
      </c>
      <c r="L662" s="71" t="s">
        <v>9291</v>
      </c>
      <c r="M662" s="71">
        <v>2</v>
      </c>
      <c r="N662" s="72" t="s">
        <v>116</v>
      </c>
      <c r="O662" s="73" t="s">
        <v>85</v>
      </c>
      <c r="P662" s="74">
        <f t="shared" ca="1" si="50"/>
        <v>8</v>
      </c>
      <c r="Q662" s="75">
        <f t="shared" ca="1" si="51"/>
        <v>8</v>
      </c>
      <c r="R662" s="74">
        <f t="shared" ca="1" si="52"/>
        <v>32</v>
      </c>
      <c r="S662" s="93">
        <v>30677</v>
      </c>
      <c r="T662" s="84" t="s">
        <v>146</v>
      </c>
      <c r="U662" s="76" t="s">
        <v>3494</v>
      </c>
      <c r="V662" s="84" t="s">
        <v>3495</v>
      </c>
      <c r="W662" s="85" t="s">
        <v>2711</v>
      </c>
      <c r="X662" s="84"/>
      <c r="Y662" s="84" t="s">
        <v>276</v>
      </c>
      <c r="Z662" s="77" t="s">
        <v>146</v>
      </c>
      <c r="AA662" s="84"/>
      <c r="AB662" s="77" t="s">
        <v>91</v>
      </c>
      <c r="AC662" s="86"/>
      <c r="AD662" s="77" t="s">
        <v>121</v>
      </c>
      <c r="AE662" s="77"/>
      <c r="AF662" s="77"/>
      <c r="AG662" s="77" t="s">
        <v>96</v>
      </c>
      <c r="AH662" s="79" t="str">
        <f t="shared" si="53"/>
        <v>Jl. KetapanNo.25-1/9--Rembang-Pasuruan</v>
      </c>
      <c r="AI662" s="65"/>
    </row>
    <row r="663" spans="1:35" s="13" customFormat="1" ht="15" customHeight="1" x14ac:dyDescent="0.2">
      <c r="A663" s="66">
        <f t="shared" si="54"/>
        <v>657</v>
      </c>
      <c r="B663" s="91" t="s">
        <v>3496</v>
      </c>
      <c r="C663" s="68" t="s">
        <v>3497</v>
      </c>
      <c r="D663" s="51">
        <v>6</v>
      </c>
      <c r="E663" s="51">
        <v>3</v>
      </c>
      <c r="F663" s="51">
        <v>1</v>
      </c>
      <c r="G663" s="51">
        <v>1</v>
      </c>
      <c r="H663" s="51">
        <v>1</v>
      </c>
      <c r="I663" s="52" t="s">
        <v>152</v>
      </c>
      <c r="J663" s="89">
        <v>39198</v>
      </c>
      <c r="K663" s="70" t="s">
        <v>82</v>
      </c>
      <c r="L663" s="81" t="s">
        <v>3332</v>
      </c>
      <c r="M663" s="71">
        <v>4</v>
      </c>
      <c r="N663" s="72" t="s">
        <v>116</v>
      </c>
      <c r="O663" s="73" t="s">
        <v>153</v>
      </c>
      <c r="P663" s="74">
        <f t="shared" ca="1" si="50"/>
        <v>8</v>
      </c>
      <c r="Q663" s="75">
        <f t="shared" ca="1" si="51"/>
        <v>8</v>
      </c>
      <c r="R663" s="74">
        <f t="shared" ca="1" si="52"/>
        <v>28</v>
      </c>
      <c r="S663" s="93">
        <v>32293</v>
      </c>
      <c r="T663" s="84" t="s">
        <v>146</v>
      </c>
      <c r="U663" s="76" t="s">
        <v>3498</v>
      </c>
      <c r="V663" s="84" t="s">
        <v>3499</v>
      </c>
      <c r="W663" s="85" t="s">
        <v>105</v>
      </c>
      <c r="X663" s="84" t="s">
        <v>535</v>
      </c>
      <c r="Y663" s="84" t="s">
        <v>91</v>
      </c>
      <c r="Z663" s="77" t="s">
        <v>146</v>
      </c>
      <c r="AA663" s="84" t="s">
        <v>3499</v>
      </c>
      <c r="AB663" s="77" t="s">
        <v>91</v>
      </c>
      <c r="AC663" s="86"/>
      <c r="AD663" s="77" t="s">
        <v>121</v>
      </c>
      <c r="AE663" s="77"/>
      <c r="AF663" s="77"/>
      <c r="AG663" s="77" t="s">
        <v>96</v>
      </c>
      <c r="AH663" s="79" t="str">
        <f t="shared" si="53"/>
        <v>Jl. Bandeng No.542i-1/1-Kauman-Bangil-Pasuruan</v>
      </c>
      <c r="AI663" s="65"/>
    </row>
    <row r="664" spans="1:35" s="13" customFormat="1" ht="15" customHeight="1" x14ac:dyDescent="0.2">
      <c r="A664" s="66">
        <f t="shared" si="54"/>
        <v>658</v>
      </c>
      <c r="B664" s="91" t="s">
        <v>3500</v>
      </c>
      <c r="C664" s="68" t="s">
        <v>3501</v>
      </c>
      <c r="D664" s="51">
        <v>6</v>
      </c>
      <c r="E664" s="51">
        <v>2</v>
      </c>
      <c r="F664" s="51">
        <v>1</v>
      </c>
      <c r="G664" s="51">
        <v>1</v>
      </c>
      <c r="H664" s="51">
        <v>2</v>
      </c>
      <c r="I664" s="52" t="s">
        <v>181</v>
      </c>
      <c r="J664" s="89">
        <v>39198</v>
      </c>
      <c r="K664" s="70" t="s">
        <v>82</v>
      </c>
      <c r="L664" s="71" t="s">
        <v>299</v>
      </c>
      <c r="M664" s="71">
        <v>3</v>
      </c>
      <c r="N664" s="72" t="s">
        <v>116</v>
      </c>
      <c r="O664" s="73" t="s">
        <v>153</v>
      </c>
      <c r="P664" s="74">
        <f t="shared" ca="1" si="50"/>
        <v>8</v>
      </c>
      <c r="Q664" s="75">
        <f t="shared" ca="1" si="51"/>
        <v>8</v>
      </c>
      <c r="R664" s="74">
        <f t="shared" ca="1" si="52"/>
        <v>27</v>
      </c>
      <c r="S664" s="93">
        <v>32357</v>
      </c>
      <c r="T664" s="84" t="s">
        <v>146</v>
      </c>
      <c r="U664" s="76" t="s">
        <v>3502</v>
      </c>
      <c r="V664" s="84" t="s">
        <v>3503</v>
      </c>
      <c r="W664" s="85" t="s">
        <v>3504</v>
      </c>
      <c r="X664" s="84" t="s">
        <v>3505</v>
      </c>
      <c r="Y664" s="84" t="s">
        <v>3506</v>
      </c>
      <c r="Z664" s="77" t="s">
        <v>146</v>
      </c>
      <c r="AA664" s="84" t="str">
        <f>Table22[[#This Row],[21]]</f>
        <v xml:space="preserve">Dusun Klagen </v>
      </c>
      <c r="AB664" s="77" t="str">
        <f>Table22[[#This Row],[24]]</f>
        <v>Pandaaan</v>
      </c>
      <c r="AC664" s="86"/>
      <c r="AD664" s="77" t="s">
        <v>121</v>
      </c>
      <c r="AE664" s="77"/>
      <c r="AF664" s="77"/>
      <c r="AG664" s="77" t="s">
        <v>96</v>
      </c>
      <c r="AH664" s="79" t="str">
        <f t="shared" si="53"/>
        <v>Dusun Klagen -09/01-Durensewu-Pandaaan-Pasuruan</v>
      </c>
      <c r="AI664" s="65"/>
    </row>
    <row r="665" spans="1:35" s="13" customFormat="1" ht="15" customHeight="1" x14ac:dyDescent="0.2">
      <c r="A665" s="66">
        <f t="shared" si="54"/>
        <v>659</v>
      </c>
      <c r="B665" s="91" t="s">
        <v>3507</v>
      </c>
      <c r="C665" s="68" t="s">
        <v>3508</v>
      </c>
      <c r="D665" s="51">
        <v>5</v>
      </c>
      <c r="E665" s="51">
        <v>2</v>
      </c>
      <c r="F665" s="51">
        <v>1</v>
      </c>
      <c r="G665" s="51">
        <v>1</v>
      </c>
      <c r="H665" s="51">
        <v>1</v>
      </c>
      <c r="I665" s="52" t="s">
        <v>1220</v>
      </c>
      <c r="J665" s="89">
        <v>39283</v>
      </c>
      <c r="K665" s="70" t="s">
        <v>82</v>
      </c>
      <c r="L665" s="71" t="s">
        <v>127</v>
      </c>
      <c r="M665" s="71">
        <v>5</v>
      </c>
      <c r="N665" s="72" t="s">
        <v>84</v>
      </c>
      <c r="O665" s="73" t="s">
        <v>153</v>
      </c>
      <c r="P665" s="74">
        <f t="shared" ca="1" si="50"/>
        <v>8</v>
      </c>
      <c r="Q665" s="75">
        <f t="shared" ca="1" si="51"/>
        <v>5</v>
      </c>
      <c r="R665" s="74">
        <f t="shared" ca="1" si="52"/>
        <v>31</v>
      </c>
      <c r="S665" s="93">
        <v>31057</v>
      </c>
      <c r="T665" s="84" t="s">
        <v>146</v>
      </c>
      <c r="U665" s="76" t="s">
        <v>3509</v>
      </c>
      <c r="V665" s="84" t="s">
        <v>3510</v>
      </c>
      <c r="W665" s="85" t="s">
        <v>1868</v>
      </c>
      <c r="X665" s="84" t="s">
        <v>3511</v>
      </c>
      <c r="Y665" s="84" t="s">
        <v>91</v>
      </c>
      <c r="Z665" s="77" t="s">
        <v>146</v>
      </c>
      <c r="AA665" s="84"/>
      <c r="AB665" s="77" t="s">
        <v>91</v>
      </c>
      <c r="AC665" s="85" t="s">
        <v>3512</v>
      </c>
      <c r="AD665" s="77" t="s">
        <v>295</v>
      </c>
      <c r="AE665" s="77"/>
      <c r="AF665" s="77"/>
      <c r="AG665" s="77" t="s">
        <v>96</v>
      </c>
      <c r="AH665" s="79" t="str">
        <f t="shared" si="53"/>
        <v>Jl. Raya Blawi No 42-9/3-Masangan-Bangil-Pasuruan</v>
      </c>
      <c r="AI665" s="65"/>
    </row>
    <row r="666" spans="1:35" s="13" customFormat="1" ht="15" customHeight="1" x14ac:dyDescent="0.2">
      <c r="A666" s="66">
        <f t="shared" si="54"/>
        <v>660</v>
      </c>
      <c r="B666" s="91" t="s">
        <v>3513</v>
      </c>
      <c r="C666" s="68" t="s">
        <v>3514</v>
      </c>
      <c r="D666" s="51">
        <v>5</v>
      </c>
      <c r="E666" s="51">
        <v>3</v>
      </c>
      <c r="F666" s="51">
        <v>1</v>
      </c>
      <c r="G666" s="51">
        <v>1</v>
      </c>
      <c r="H666" s="51">
        <v>1</v>
      </c>
      <c r="I666" s="52" t="s">
        <v>252</v>
      </c>
      <c r="J666" s="89">
        <v>39412</v>
      </c>
      <c r="K666" s="70" t="s">
        <v>82</v>
      </c>
      <c r="L666" s="81" t="s">
        <v>3332</v>
      </c>
      <c r="M666" s="71">
        <v>4</v>
      </c>
      <c r="N666" s="72" t="s">
        <v>84</v>
      </c>
      <c r="O666" s="73" t="s">
        <v>140</v>
      </c>
      <c r="P666" s="74">
        <f t="shared" ca="1" si="50"/>
        <v>8</v>
      </c>
      <c r="Q666" s="75">
        <f t="shared" ca="1" si="51"/>
        <v>1</v>
      </c>
      <c r="R666" s="74">
        <f t="shared" ca="1" si="52"/>
        <v>31</v>
      </c>
      <c r="S666" s="93">
        <v>30859</v>
      </c>
      <c r="T666" s="84" t="s">
        <v>224</v>
      </c>
      <c r="U666" s="76" t="s">
        <v>3515</v>
      </c>
      <c r="V666" s="84" t="s">
        <v>3516</v>
      </c>
      <c r="W666" s="86" t="s">
        <v>3517</v>
      </c>
      <c r="X666" s="84" t="s">
        <v>210</v>
      </c>
      <c r="Y666" s="84" t="s">
        <v>3439</v>
      </c>
      <c r="Z666" s="77" t="s">
        <v>163</v>
      </c>
      <c r="AA666" s="84"/>
      <c r="AB666" s="77" t="s">
        <v>91</v>
      </c>
      <c r="AC666" s="85"/>
      <c r="AD666" s="77" t="s">
        <v>295</v>
      </c>
      <c r="AE666" s="77"/>
      <c r="AF666" s="77"/>
      <c r="AG666" s="77" t="s">
        <v>96</v>
      </c>
      <c r="AH666" s="79" t="str">
        <f t="shared" si="53"/>
        <v>Jl. Sumber Sekar Gang Arumdalu-03/15-Kalirejo-Lawang-Malang</v>
      </c>
      <c r="AI666" s="65"/>
    </row>
    <row r="667" spans="1:35" s="13" customFormat="1" ht="15" customHeight="1" x14ac:dyDescent="0.2">
      <c r="A667" s="66">
        <f t="shared" si="54"/>
        <v>661</v>
      </c>
      <c r="B667" s="91" t="s">
        <v>3518</v>
      </c>
      <c r="C667" s="68" t="s">
        <v>3519</v>
      </c>
      <c r="D667" s="51">
        <v>5</v>
      </c>
      <c r="E667" s="51">
        <v>3</v>
      </c>
      <c r="F667" s="51">
        <v>1</v>
      </c>
      <c r="G667" s="51">
        <v>1</v>
      </c>
      <c r="H667" s="51">
        <v>1</v>
      </c>
      <c r="I667" s="52" t="s">
        <v>252</v>
      </c>
      <c r="J667" s="89">
        <v>39415</v>
      </c>
      <c r="K667" s="70" t="s">
        <v>82</v>
      </c>
      <c r="L667" s="71" t="s">
        <v>214</v>
      </c>
      <c r="M667" s="71">
        <v>6</v>
      </c>
      <c r="N667" s="72" t="s">
        <v>84</v>
      </c>
      <c r="O667" s="73" t="s">
        <v>101</v>
      </c>
      <c r="P667" s="74">
        <f t="shared" ca="1" si="50"/>
        <v>8</v>
      </c>
      <c r="Q667" s="75">
        <f t="shared" ca="1" si="51"/>
        <v>1</v>
      </c>
      <c r="R667" s="74">
        <f t="shared" ca="1" si="52"/>
        <v>30</v>
      </c>
      <c r="S667" s="93">
        <v>31427</v>
      </c>
      <c r="T667" s="84" t="s">
        <v>224</v>
      </c>
      <c r="U667" s="76" t="s">
        <v>3520</v>
      </c>
      <c r="V667" s="84" t="s">
        <v>3521</v>
      </c>
      <c r="W667" s="85" t="s">
        <v>3179</v>
      </c>
      <c r="X667" s="84" t="s">
        <v>168</v>
      </c>
      <c r="Y667" s="84" t="s">
        <v>224</v>
      </c>
      <c r="Z667" s="77" t="s">
        <v>224</v>
      </c>
      <c r="AA667" s="84"/>
      <c r="AB667" s="77" t="s">
        <v>91</v>
      </c>
      <c r="AC667" s="86" t="s">
        <v>3522</v>
      </c>
      <c r="AD667" s="77" t="s">
        <v>295</v>
      </c>
      <c r="AE667" s="77" t="s">
        <v>3523</v>
      </c>
      <c r="AF667" s="77"/>
      <c r="AG667" s="77" t="s">
        <v>96</v>
      </c>
      <c r="AH667" s="79" t="str">
        <f t="shared" si="53"/>
        <v>Jl. Ir. H Juanda I/8-8/3-Kepanjen-Jombang-Jombang</v>
      </c>
      <c r="AI667" s="65"/>
    </row>
    <row r="668" spans="1:35" s="13" customFormat="1" ht="15" customHeight="1" x14ac:dyDescent="0.2">
      <c r="A668" s="66">
        <f t="shared" si="54"/>
        <v>662</v>
      </c>
      <c r="B668" s="91" t="s">
        <v>3524</v>
      </c>
      <c r="C668" s="68" t="s">
        <v>3525</v>
      </c>
      <c r="D668" s="51">
        <v>6</v>
      </c>
      <c r="E668" s="51">
        <v>2</v>
      </c>
      <c r="F668" s="51">
        <v>1</v>
      </c>
      <c r="G668" s="51">
        <v>1</v>
      </c>
      <c r="H668" s="51">
        <v>5</v>
      </c>
      <c r="I668" s="52" t="s">
        <v>181</v>
      </c>
      <c r="J668" s="94">
        <v>39519</v>
      </c>
      <c r="K668" s="70" t="s">
        <v>82</v>
      </c>
      <c r="L668" s="81" t="s">
        <v>139</v>
      </c>
      <c r="M668" s="71">
        <v>4</v>
      </c>
      <c r="N668" s="72" t="s">
        <v>116</v>
      </c>
      <c r="O668" s="73" t="s">
        <v>153</v>
      </c>
      <c r="P668" s="74">
        <f t="shared" ca="1" si="50"/>
        <v>7</v>
      </c>
      <c r="Q668" s="75">
        <f t="shared" ca="1" si="51"/>
        <v>9</v>
      </c>
      <c r="R668" s="74">
        <f t="shared" ca="1" si="52"/>
        <v>28</v>
      </c>
      <c r="S668" s="93">
        <v>32020</v>
      </c>
      <c r="T668" s="84" t="s">
        <v>146</v>
      </c>
      <c r="U668" s="76" t="s">
        <v>3526</v>
      </c>
      <c r="V668" s="84" t="s">
        <v>2743</v>
      </c>
      <c r="W668" s="85" t="s">
        <v>209</v>
      </c>
      <c r="X668" s="84" t="s">
        <v>745</v>
      </c>
      <c r="Y668" s="84" t="s">
        <v>91</v>
      </c>
      <c r="Z668" s="77" t="s">
        <v>146</v>
      </c>
      <c r="AA668" s="84" t="s">
        <v>2743</v>
      </c>
      <c r="AB668" s="77" t="s">
        <v>91</v>
      </c>
      <c r="AC668" s="85"/>
      <c r="AD668" s="77" t="s">
        <v>121</v>
      </c>
      <c r="AE668" s="77"/>
      <c r="AF668" s="77"/>
      <c r="AG668" s="77" t="s">
        <v>96</v>
      </c>
      <c r="AH668" s="79" t="str">
        <f t="shared" si="53"/>
        <v>Jl. Kepiting-1/3-Gempeng-Bangil-Pasuruan</v>
      </c>
      <c r="AI668" s="65"/>
    </row>
    <row r="669" spans="1:35" s="13" customFormat="1" ht="15" customHeight="1" x14ac:dyDescent="0.2">
      <c r="A669" s="66">
        <f t="shared" si="54"/>
        <v>663</v>
      </c>
      <c r="B669" s="91" t="s">
        <v>3527</v>
      </c>
      <c r="C669" s="68" t="s">
        <v>3528</v>
      </c>
      <c r="D669" s="51">
        <v>6</v>
      </c>
      <c r="E669" s="51">
        <v>3</v>
      </c>
      <c r="F669" s="51">
        <v>4</v>
      </c>
      <c r="G669" s="51">
        <v>1</v>
      </c>
      <c r="H669" s="51">
        <v>3</v>
      </c>
      <c r="I669" s="52" t="s">
        <v>152</v>
      </c>
      <c r="J669" s="89">
        <v>39535</v>
      </c>
      <c r="K669" s="70" t="s">
        <v>82</v>
      </c>
      <c r="L669" s="71" t="s">
        <v>9291</v>
      </c>
      <c r="M669" s="71">
        <v>2</v>
      </c>
      <c r="N669" s="72" t="s">
        <v>116</v>
      </c>
      <c r="O669" s="73" t="s">
        <v>140</v>
      </c>
      <c r="P669" s="74">
        <f t="shared" ca="1" si="50"/>
        <v>7</v>
      </c>
      <c r="Q669" s="75">
        <f t="shared" ca="1" si="51"/>
        <v>9</v>
      </c>
      <c r="R669" s="74">
        <f t="shared" ca="1" si="52"/>
        <v>29</v>
      </c>
      <c r="S669" s="93">
        <v>31729</v>
      </c>
      <c r="T669" s="84" t="s">
        <v>146</v>
      </c>
      <c r="U669" s="76" t="s">
        <v>3529</v>
      </c>
      <c r="V669" s="84" t="s">
        <v>3530</v>
      </c>
      <c r="W669" s="85" t="s">
        <v>370</v>
      </c>
      <c r="X669" s="84" t="s">
        <v>1980</v>
      </c>
      <c r="Y669" s="84" t="s">
        <v>91</v>
      </c>
      <c r="Z669" s="77" t="s">
        <v>146</v>
      </c>
      <c r="AA669" s="84" t="s">
        <v>3530</v>
      </c>
      <c r="AB669" s="77" t="s">
        <v>91</v>
      </c>
      <c r="AC669" s="85" t="s">
        <v>3531</v>
      </c>
      <c r="AD669" s="77" t="s">
        <v>121</v>
      </c>
      <c r="AE669" s="77" t="s">
        <v>3346</v>
      </c>
      <c r="AF669" s="77" t="s">
        <v>3532</v>
      </c>
      <c r="AG669" s="77" t="s">
        <v>96</v>
      </c>
      <c r="AH669" s="79" t="str">
        <f t="shared" si="53"/>
        <v>Pandelekan-1/5-Raci-Bangil-Pasuruan</v>
      </c>
      <c r="AI669" s="65"/>
    </row>
    <row r="670" spans="1:35" s="13" customFormat="1" ht="15" customHeight="1" x14ac:dyDescent="0.2">
      <c r="A670" s="66">
        <f t="shared" si="54"/>
        <v>664</v>
      </c>
      <c r="B670" s="91" t="s">
        <v>3533</v>
      </c>
      <c r="C670" s="68" t="s">
        <v>3534</v>
      </c>
      <c r="D670" s="51">
        <v>6</v>
      </c>
      <c r="E670" s="51">
        <v>2</v>
      </c>
      <c r="F670" s="51">
        <v>2</v>
      </c>
      <c r="G670" s="51">
        <v>2</v>
      </c>
      <c r="H670" s="51">
        <v>3</v>
      </c>
      <c r="I670" s="52" t="s">
        <v>181</v>
      </c>
      <c r="J670" s="89">
        <v>39547</v>
      </c>
      <c r="K670" s="70" t="s">
        <v>82</v>
      </c>
      <c r="L670" s="71" t="s">
        <v>9291</v>
      </c>
      <c r="M670" s="71">
        <v>2</v>
      </c>
      <c r="N670" s="72" t="s">
        <v>116</v>
      </c>
      <c r="O670" s="73" t="s">
        <v>140</v>
      </c>
      <c r="P670" s="74">
        <f t="shared" ca="1" si="50"/>
        <v>7</v>
      </c>
      <c r="Q670" s="75">
        <f t="shared" ca="1" si="51"/>
        <v>8</v>
      </c>
      <c r="R670" s="74">
        <f t="shared" ca="1" si="52"/>
        <v>29</v>
      </c>
      <c r="S670" s="93">
        <v>31600</v>
      </c>
      <c r="T670" s="84" t="s">
        <v>146</v>
      </c>
      <c r="U670" s="76"/>
      <c r="V670" s="84" t="s">
        <v>3535</v>
      </c>
      <c r="W670" s="85" t="s">
        <v>131</v>
      </c>
      <c r="X670" s="84" t="s">
        <v>3536</v>
      </c>
      <c r="Y670" s="84" t="s">
        <v>424</v>
      </c>
      <c r="Z670" s="77" t="s">
        <v>146</v>
      </c>
      <c r="AA670" s="84"/>
      <c r="AB670" s="77" t="s">
        <v>91</v>
      </c>
      <c r="AC670" s="85"/>
      <c r="AD670" s="77" t="s">
        <v>121</v>
      </c>
      <c r="AE670" s="77"/>
      <c r="AF670" s="77"/>
      <c r="AG670" s="77" t="s">
        <v>96</v>
      </c>
      <c r="AH670" s="79" t="str">
        <f t="shared" si="53"/>
        <v>Jl. Patimura 1/142-4/1-Bugulkidul-Bugul kidul-Pasuruan</v>
      </c>
      <c r="AI670" s="65"/>
    </row>
    <row r="671" spans="1:35" s="13" customFormat="1" ht="15" customHeight="1" x14ac:dyDescent="0.2">
      <c r="A671" s="66">
        <f t="shared" si="54"/>
        <v>665</v>
      </c>
      <c r="B671" s="91" t="s">
        <v>3537</v>
      </c>
      <c r="C671" s="68" t="s">
        <v>3538</v>
      </c>
      <c r="D671" s="51">
        <v>6</v>
      </c>
      <c r="E671" s="51">
        <v>3</v>
      </c>
      <c r="F671" s="51">
        <v>4</v>
      </c>
      <c r="G671" s="51">
        <v>1</v>
      </c>
      <c r="H671" s="51">
        <v>1</v>
      </c>
      <c r="I671" s="52" t="s">
        <v>152</v>
      </c>
      <c r="J671" s="89">
        <v>39547</v>
      </c>
      <c r="K671" s="70" t="s">
        <v>82</v>
      </c>
      <c r="L671" s="71" t="s">
        <v>9291</v>
      </c>
      <c r="M671" s="71">
        <v>2</v>
      </c>
      <c r="N671" s="72" t="s">
        <v>116</v>
      </c>
      <c r="O671" s="73" t="s">
        <v>140</v>
      </c>
      <c r="P671" s="74">
        <f t="shared" ca="1" si="50"/>
        <v>7</v>
      </c>
      <c r="Q671" s="75">
        <f t="shared" ca="1" si="51"/>
        <v>8</v>
      </c>
      <c r="R671" s="74">
        <f t="shared" ca="1" si="52"/>
        <v>26</v>
      </c>
      <c r="S671" s="93">
        <v>32782</v>
      </c>
      <c r="T671" s="84" t="s">
        <v>146</v>
      </c>
      <c r="U671" s="76" t="s">
        <v>3539</v>
      </c>
      <c r="V671" s="84" t="s">
        <v>3540</v>
      </c>
      <c r="W671" s="85" t="s">
        <v>264</v>
      </c>
      <c r="X671" s="84" t="s">
        <v>3536</v>
      </c>
      <c r="Y671" s="84" t="s">
        <v>424</v>
      </c>
      <c r="Z671" s="77" t="s">
        <v>146</v>
      </c>
      <c r="AA671" s="84"/>
      <c r="AB671" s="77" t="s">
        <v>91</v>
      </c>
      <c r="AC671" s="85"/>
      <c r="AD671" s="77" t="s">
        <v>121</v>
      </c>
      <c r="AE671" s="77"/>
      <c r="AF671" s="77"/>
      <c r="AG671" s="77" t="s">
        <v>96</v>
      </c>
      <c r="AH671" s="79" t="str">
        <f t="shared" si="53"/>
        <v>Jl. Veteran 42-2/1-Bugulkidul-Bugul kidul-Pasuruan</v>
      </c>
      <c r="AI671" s="65"/>
    </row>
    <row r="672" spans="1:35" s="13" customFormat="1" ht="15" customHeight="1" x14ac:dyDescent="0.2">
      <c r="A672" s="66">
        <f t="shared" si="54"/>
        <v>666</v>
      </c>
      <c r="B672" s="91" t="s">
        <v>3541</v>
      </c>
      <c r="C672" s="68" t="s">
        <v>3542</v>
      </c>
      <c r="D672" s="51">
        <v>6</v>
      </c>
      <c r="E672" s="51">
        <v>3</v>
      </c>
      <c r="F672" s="51">
        <v>2</v>
      </c>
      <c r="G672" s="51">
        <v>1</v>
      </c>
      <c r="H672" s="51">
        <v>1</v>
      </c>
      <c r="I672" s="52" t="s">
        <v>152</v>
      </c>
      <c r="J672" s="89">
        <v>39547</v>
      </c>
      <c r="K672" s="70" t="s">
        <v>82</v>
      </c>
      <c r="L672" s="71" t="s">
        <v>9291</v>
      </c>
      <c r="M672" s="71">
        <v>2</v>
      </c>
      <c r="N672" s="72" t="s">
        <v>116</v>
      </c>
      <c r="O672" s="73" t="s">
        <v>153</v>
      </c>
      <c r="P672" s="74">
        <f t="shared" ca="1" si="50"/>
        <v>7</v>
      </c>
      <c r="Q672" s="75">
        <f t="shared" ca="1" si="51"/>
        <v>8</v>
      </c>
      <c r="R672" s="74">
        <f t="shared" ca="1" si="52"/>
        <v>27</v>
      </c>
      <c r="S672" s="93">
        <v>32463</v>
      </c>
      <c r="T672" s="84" t="s">
        <v>146</v>
      </c>
      <c r="U672" s="76" t="s">
        <v>3543</v>
      </c>
      <c r="V672" s="84" t="s">
        <v>3197</v>
      </c>
      <c r="W672" s="85" t="s">
        <v>434</v>
      </c>
      <c r="X672" s="84" t="s">
        <v>963</v>
      </c>
      <c r="Y672" s="84" t="s">
        <v>923</v>
      </c>
      <c r="Z672" s="77" t="s">
        <v>146</v>
      </c>
      <c r="AA672" s="84"/>
      <c r="AB672" s="77" t="s">
        <v>91</v>
      </c>
      <c r="AC672" s="85"/>
      <c r="AD672" s="77" t="s">
        <v>121</v>
      </c>
      <c r="AE672" s="77"/>
      <c r="AF672" s="77"/>
      <c r="AG672" s="77" t="s">
        <v>96</v>
      </c>
      <c r="AH672" s="79" t="str">
        <f t="shared" si="53"/>
        <v>Krajan-2/4-Tambakrejo-Kraton-Pasuruan</v>
      </c>
      <c r="AI672" s="65"/>
    </row>
    <row r="673" spans="1:35" s="13" customFormat="1" ht="15" customHeight="1" x14ac:dyDescent="0.2">
      <c r="A673" s="66">
        <f t="shared" si="54"/>
        <v>667</v>
      </c>
      <c r="B673" s="91" t="s">
        <v>3544</v>
      </c>
      <c r="C673" s="68" t="s">
        <v>3545</v>
      </c>
      <c r="D673" s="51">
        <v>6</v>
      </c>
      <c r="E673" s="51">
        <v>3</v>
      </c>
      <c r="F673" s="51">
        <v>3</v>
      </c>
      <c r="G673" s="51">
        <v>2</v>
      </c>
      <c r="H673" s="51">
        <v>3</v>
      </c>
      <c r="I673" s="52" t="s">
        <v>152</v>
      </c>
      <c r="J673" s="89">
        <v>39547</v>
      </c>
      <c r="K673" s="70" t="s">
        <v>82</v>
      </c>
      <c r="L673" s="71" t="s">
        <v>9291</v>
      </c>
      <c r="M673" s="71">
        <v>2</v>
      </c>
      <c r="N673" s="72" t="s">
        <v>116</v>
      </c>
      <c r="O673" s="73" t="s">
        <v>140</v>
      </c>
      <c r="P673" s="74">
        <f t="shared" ca="1" si="50"/>
        <v>7</v>
      </c>
      <c r="Q673" s="75">
        <f t="shared" ca="1" si="51"/>
        <v>8</v>
      </c>
      <c r="R673" s="74">
        <f t="shared" ca="1" si="52"/>
        <v>30</v>
      </c>
      <c r="S673" s="93">
        <v>31484</v>
      </c>
      <c r="T673" s="84" t="s">
        <v>90</v>
      </c>
      <c r="U673" s="76" t="s">
        <v>3546</v>
      </c>
      <c r="V673" s="84" t="s">
        <v>3547</v>
      </c>
      <c r="W673" s="85" t="s">
        <v>192</v>
      </c>
      <c r="X673" s="84" t="s">
        <v>3548</v>
      </c>
      <c r="Y673" s="84" t="s">
        <v>2456</v>
      </c>
      <c r="Z673" s="77" t="s">
        <v>90</v>
      </c>
      <c r="AA673" s="84"/>
      <c r="AB673" s="77" t="s">
        <v>91</v>
      </c>
      <c r="AC673" s="85"/>
      <c r="AD673" s="77" t="s">
        <v>121</v>
      </c>
      <c r="AE673" s="77"/>
      <c r="AF673" s="77"/>
      <c r="AG673" s="77" t="s">
        <v>96</v>
      </c>
      <c r="AH673" s="79" t="str">
        <f t="shared" si="53"/>
        <v>Dsn Bioro-3/1-Kedungrejo-Jabon-Sidoarjo</v>
      </c>
      <c r="AI673" s="65"/>
    </row>
    <row r="674" spans="1:35" s="13" customFormat="1" ht="15" customHeight="1" x14ac:dyDescent="0.2">
      <c r="A674" s="66">
        <f t="shared" si="54"/>
        <v>668</v>
      </c>
      <c r="B674" s="91" t="s">
        <v>3549</v>
      </c>
      <c r="C674" s="68" t="s">
        <v>3550</v>
      </c>
      <c r="D674" s="51">
        <v>6</v>
      </c>
      <c r="E674" s="51">
        <v>2</v>
      </c>
      <c r="F674" s="51">
        <v>1</v>
      </c>
      <c r="G674" s="51">
        <v>1</v>
      </c>
      <c r="H674" s="51">
        <v>2</v>
      </c>
      <c r="I674" s="52" t="s">
        <v>181</v>
      </c>
      <c r="J674" s="89">
        <v>39547</v>
      </c>
      <c r="K674" s="70" t="s">
        <v>82</v>
      </c>
      <c r="L674" s="71" t="s">
        <v>299</v>
      </c>
      <c r="M674" s="71">
        <v>3</v>
      </c>
      <c r="N674" s="72" t="s">
        <v>116</v>
      </c>
      <c r="O674" s="73" t="s">
        <v>140</v>
      </c>
      <c r="P674" s="74">
        <f t="shared" ca="1" si="50"/>
        <v>7</v>
      </c>
      <c r="Q674" s="75">
        <f t="shared" ca="1" si="51"/>
        <v>8</v>
      </c>
      <c r="R674" s="74">
        <f t="shared" ca="1" si="52"/>
        <v>28</v>
      </c>
      <c r="S674" s="93">
        <v>31965</v>
      </c>
      <c r="T674" s="84" t="s">
        <v>146</v>
      </c>
      <c r="U674" s="76" t="s">
        <v>3551</v>
      </c>
      <c r="V674" s="84" t="s">
        <v>3552</v>
      </c>
      <c r="W674" s="85" t="s">
        <v>264</v>
      </c>
      <c r="X674" s="84" t="s">
        <v>535</v>
      </c>
      <c r="Y674" s="84" t="s">
        <v>91</v>
      </c>
      <c r="Z674" s="77" t="s">
        <v>146</v>
      </c>
      <c r="AA674" s="84" t="s">
        <v>3552</v>
      </c>
      <c r="AB674" s="77" t="s">
        <v>91</v>
      </c>
      <c r="AC674" s="85"/>
      <c r="AD674" s="77" t="s">
        <v>121</v>
      </c>
      <c r="AE674" s="77"/>
      <c r="AF674" s="77"/>
      <c r="AG674" s="77" t="s">
        <v>96</v>
      </c>
      <c r="AH674" s="79" t="str">
        <f t="shared" si="53"/>
        <v>Jl. Bandeng 559-2/1-Kauman-Bangil-Pasuruan</v>
      </c>
      <c r="AI674" s="65"/>
    </row>
    <row r="675" spans="1:35" s="13" customFormat="1" ht="15" customHeight="1" x14ac:dyDescent="0.2">
      <c r="A675" s="66">
        <f t="shared" si="54"/>
        <v>669</v>
      </c>
      <c r="B675" s="91" t="s">
        <v>3553</v>
      </c>
      <c r="C675" s="68" t="s">
        <v>3554</v>
      </c>
      <c r="D675" s="51">
        <v>6</v>
      </c>
      <c r="E675" s="51">
        <v>3</v>
      </c>
      <c r="F675" s="51">
        <v>4</v>
      </c>
      <c r="G675" s="51">
        <v>1</v>
      </c>
      <c r="H675" s="51">
        <v>1</v>
      </c>
      <c r="I675" s="52" t="s">
        <v>152</v>
      </c>
      <c r="J675" s="89">
        <v>39547</v>
      </c>
      <c r="K675" s="70" t="s">
        <v>82</v>
      </c>
      <c r="L675" s="71" t="s">
        <v>299</v>
      </c>
      <c r="M675" s="71">
        <v>3</v>
      </c>
      <c r="N675" s="72" t="s">
        <v>116</v>
      </c>
      <c r="O675" s="73" t="s">
        <v>85</v>
      </c>
      <c r="P675" s="74">
        <f t="shared" ca="1" si="50"/>
        <v>7</v>
      </c>
      <c r="Q675" s="75">
        <f t="shared" ca="1" si="51"/>
        <v>8</v>
      </c>
      <c r="R675" s="74">
        <f t="shared" ca="1" si="52"/>
        <v>27</v>
      </c>
      <c r="S675" s="93">
        <v>32300</v>
      </c>
      <c r="T675" s="84" t="s">
        <v>473</v>
      </c>
      <c r="U675" s="76" t="s">
        <v>3555</v>
      </c>
      <c r="V675" s="84" t="s">
        <v>3556</v>
      </c>
      <c r="W675" s="85" t="s">
        <v>757</v>
      </c>
      <c r="X675" s="84" t="s">
        <v>3557</v>
      </c>
      <c r="Y675" s="84" t="s">
        <v>1672</v>
      </c>
      <c r="Z675" s="77" t="s">
        <v>473</v>
      </c>
      <c r="AA675" s="84"/>
      <c r="AB675" s="77" t="s">
        <v>91</v>
      </c>
      <c r="AC675" s="85"/>
      <c r="AD675" s="77" t="s">
        <v>121</v>
      </c>
      <c r="AE675" s="77"/>
      <c r="AF675" s="77"/>
      <c r="AG675" s="77" t="s">
        <v>96</v>
      </c>
      <c r="AH675" s="79" t="str">
        <f t="shared" si="53"/>
        <v>Jl. Ikan Paus 1A/12-7/2-Mayangan -Mayangan-Probolinggo</v>
      </c>
      <c r="AI675" s="65"/>
    </row>
    <row r="676" spans="1:35" s="13" customFormat="1" ht="15" customHeight="1" x14ac:dyDescent="0.2">
      <c r="A676" s="66">
        <f t="shared" si="54"/>
        <v>670</v>
      </c>
      <c r="B676" s="91" t="s">
        <v>3558</v>
      </c>
      <c r="C676" s="68" t="s">
        <v>3559</v>
      </c>
      <c r="D676" s="51">
        <v>6</v>
      </c>
      <c r="E676" s="51">
        <v>3</v>
      </c>
      <c r="F676" s="51">
        <v>4</v>
      </c>
      <c r="G676" s="51">
        <v>1</v>
      </c>
      <c r="H676" s="51">
        <v>3</v>
      </c>
      <c r="I676" s="52" t="s">
        <v>152</v>
      </c>
      <c r="J676" s="89">
        <v>39547</v>
      </c>
      <c r="K676" s="70" t="s">
        <v>82</v>
      </c>
      <c r="L676" s="71" t="s">
        <v>299</v>
      </c>
      <c r="M676" s="71">
        <v>3</v>
      </c>
      <c r="N676" s="72" t="s">
        <v>116</v>
      </c>
      <c r="O676" s="73" t="s">
        <v>153</v>
      </c>
      <c r="P676" s="74">
        <f t="shared" ca="1" si="50"/>
        <v>7</v>
      </c>
      <c r="Q676" s="75">
        <f t="shared" ca="1" si="51"/>
        <v>8</v>
      </c>
      <c r="R676" s="74">
        <f t="shared" ca="1" si="52"/>
        <v>27</v>
      </c>
      <c r="S676" s="93">
        <v>32333</v>
      </c>
      <c r="T676" s="84" t="s">
        <v>146</v>
      </c>
      <c r="U676" s="76" t="s">
        <v>3560</v>
      </c>
      <c r="V676" s="84" t="s">
        <v>3561</v>
      </c>
      <c r="W676" s="85" t="s">
        <v>105</v>
      </c>
      <c r="X676" s="84" t="s">
        <v>645</v>
      </c>
      <c r="Y676" s="84" t="s">
        <v>91</v>
      </c>
      <c r="Z676" s="77" t="s">
        <v>146</v>
      </c>
      <c r="AA676" s="84" t="s">
        <v>3561</v>
      </c>
      <c r="AB676" s="77" t="s">
        <v>91</v>
      </c>
      <c r="AC676" s="85"/>
      <c r="AD676" s="77" t="s">
        <v>121</v>
      </c>
      <c r="AE676" s="77"/>
      <c r="AF676" s="77"/>
      <c r="AG676" s="77" t="s">
        <v>96</v>
      </c>
      <c r="AH676" s="79" t="str">
        <f t="shared" si="53"/>
        <v>Jl. RA Kartini 34-1/1-Dermo-Bangil-Pasuruan</v>
      </c>
      <c r="AI676" s="65"/>
    </row>
    <row r="677" spans="1:35" s="13" customFormat="1" ht="15" customHeight="1" x14ac:dyDescent="0.2">
      <c r="A677" s="66">
        <f t="shared" si="54"/>
        <v>671</v>
      </c>
      <c r="B677" s="91" t="s">
        <v>3562</v>
      </c>
      <c r="C677" s="68" t="s">
        <v>3563</v>
      </c>
      <c r="D677" s="51">
        <v>6</v>
      </c>
      <c r="E677" s="51">
        <v>3</v>
      </c>
      <c r="F677" s="51">
        <v>4</v>
      </c>
      <c r="G677" s="51">
        <v>7</v>
      </c>
      <c r="H677" s="51">
        <v>2</v>
      </c>
      <c r="I677" s="52" t="s">
        <v>152</v>
      </c>
      <c r="J677" s="89">
        <v>39556</v>
      </c>
      <c r="K677" s="70" t="s">
        <v>82</v>
      </c>
      <c r="L677" s="71" t="s">
        <v>9291</v>
      </c>
      <c r="M677" s="71">
        <v>2</v>
      </c>
      <c r="N677" s="72" t="s">
        <v>116</v>
      </c>
      <c r="O677" s="73" t="s">
        <v>153</v>
      </c>
      <c r="P677" s="74">
        <f t="shared" ca="1" si="50"/>
        <v>7</v>
      </c>
      <c r="Q677" s="75">
        <f t="shared" ca="1" si="51"/>
        <v>8</v>
      </c>
      <c r="R677" s="74">
        <f t="shared" ca="1" si="52"/>
        <v>27</v>
      </c>
      <c r="S677" s="93">
        <v>32308</v>
      </c>
      <c r="T677" s="84" t="s">
        <v>146</v>
      </c>
      <c r="U677" s="76" t="s">
        <v>3564</v>
      </c>
      <c r="V677" s="84" t="s">
        <v>3565</v>
      </c>
      <c r="W677" s="85" t="s">
        <v>337</v>
      </c>
      <c r="X677" s="84" t="s">
        <v>1660</v>
      </c>
      <c r="Y677" s="84" t="s">
        <v>1622</v>
      </c>
      <c r="Z677" s="77" t="s">
        <v>146</v>
      </c>
      <c r="AA677" s="84"/>
      <c r="AB677" s="77" t="s">
        <v>146</v>
      </c>
      <c r="AC677" s="85"/>
      <c r="AD677" s="77" t="s">
        <v>121</v>
      </c>
      <c r="AE677" s="77"/>
      <c r="AF677" s="77"/>
      <c r="AG677" s="77" t="s">
        <v>96</v>
      </c>
      <c r="AH677" s="79" t="str">
        <f t="shared" si="53"/>
        <v>Dsn. Rekesan-6/3-Pohgading-Pasrepan-Pasuruan</v>
      </c>
      <c r="AI677" s="65"/>
    </row>
    <row r="678" spans="1:35" s="13" customFormat="1" ht="15" customHeight="1" x14ac:dyDescent="0.2">
      <c r="A678" s="66">
        <f t="shared" si="54"/>
        <v>672</v>
      </c>
      <c r="B678" s="91" t="s">
        <v>3566</v>
      </c>
      <c r="C678" s="68" t="s">
        <v>3567</v>
      </c>
      <c r="D678" s="51">
        <v>6</v>
      </c>
      <c r="E678" s="51">
        <v>3</v>
      </c>
      <c r="F678" s="51">
        <v>3</v>
      </c>
      <c r="G678" s="51">
        <v>1</v>
      </c>
      <c r="H678" s="51">
        <v>3</v>
      </c>
      <c r="I678" s="52" t="s">
        <v>152</v>
      </c>
      <c r="J678" s="89">
        <v>39556</v>
      </c>
      <c r="K678" s="70" t="s">
        <v>82</v>
      </c>
      <c r="L678" s="71" t="s">
        <v>9291</v>
      </c>
      <c r="M678" s="71">
        <v>2</v>
      </c>
      <c r="N678" s="72" t="s">
        <v>116</v>
      </c>
      <c r="O678" s="73" t="s">
        <v>85</v>
      </c>
      <c r="P678" s="74">
        <f t="shared" ca="1" si="50"/>
        <v>7</v>
      </c>
      <c r="Q678" s="75">
        <f t="shared" ca="1" si="51"/>
        <v>8</v>
      </c>
      <c r="R678" s="74">
        <f t="shared" ca="1" si="52"/>
        <v>28</v>
      </c>
      <c r="S678" s="93">
        <v>32045</v>
      </c>
      <c r="T678" s="84" t="s">
        <v>146</v>
      </c>
      <c r="U678" s="76" t="s">
        <v>3568</v>
      </c>
      <c r="V678" s="84" t="s">
        <v>3561</v>
      </c>
      <c r="W678" s="85" t="s">
        <v>105</v>
      </c>
      <c r="X678" s="84" t="s">
        <v>3569</v>
      </c>
      <c r="Y678" s="84" t="s">
        <v>91</v>
      </c>
      <c r="Z678" s="77" t="s">
        <v>146</v>
      </c>
      <c r="AA678" s="84" t="s">
        <v>3561</v>
      </c>
      <c r="AB678" s="77" t="s">
        <v>91</v>
      </c>
      <c r="AC678" s="85"/>
      <c r="AD678" s="77" t="s">
        <v>121</v>
      </c>
      <c r="AE678" s="77"/>
      <c r="AF678" s="77"/>
      <c r="AG678" s="77" t="s">
        <v>96</v>
      </c>
      <c r="AH678" s="79" t="str">
        <f t="shared" si="53"/>
        <v>Jl. RA Kartini 34-1/1-Dermo -Bangil-Pasuruan</v>
      </c>
      <c r="AI678" s="65"/>
    </row>
    <row r="679" spans="1:35" s="13" customFormat="1" ht="15" customHeight="1" x14ac:dyDescent="0.2">
      <c r="A679" s="66">
        <f t="shared" si="54"/>
        <v>673</v>
      </c>
      <c r="B679" s="91" t="s">
        <v>3570</v>
      </c>
      <c r="C679" s="68" t="s">
        <v>3571</v>
      </c>
      <c r="D679" s="51">
        <v>6</v>
      </c>
      <c r="E679" s="51">
        <v>3</v>
      </c>
      <c r="F679" s="51">
        <v>4</v>
      </c>
      <c r="G679" s="51">
        <v>1</v>
      </c>
      <c r="H679" s="51">
        <v>3</v>
      </c>
      <c r="I679" s="52" t="s">
        <v>152</v>
      </c>
      <c r="J679" s="89">
        <v>39556</v>
      </c>
      <c r="K679" s="70" t="s">
        <v>82</v>
      </c>
      <c r="L679" s="71" t="s">
        <v>9291</v>
      </c>
      <c r="M679" s="71">
        <v>2</v>
      </c>
      <c r="N679" s="72" t="s">
        <v>84</v>
      </c>
      <c r="O679" s="73" t="s">
        <v>140</v>
      </c>
      <c r="P679" s="74">
        <f t="shared" ca="1" si="50"/>
        <v>7</v>
      </c>
      <c r="Q679" s="75">
        <f t="shared" ca="1" si="51"/>
        <v>8</v>
      </c>
      <c r="R679" s="74">
        <f t="shared" ca="1" si="52"/>
        <v>26</v>
      </c>
      <c r="S679" s="93">
        <v>32788</v>
      </c>
      <c r="T679" s="84" t="s">
        <v>146</v>
      </c>
      <c r="U679" s="76" t="s">
        <v>3572</v>
      </c>
      <c r="V679" s="84" t="s">
        <v>3573</v>
      </c>
      <c r="W679" s="85" t="s">
        <v>344</v>
      </c>
      <c r="X679" s="84" t="s">
        <v>482</v>
      </c>
      <c r="Y679" s="84" t="s">
        <v>3090</v>
      </c>
      <c r="Z679" s="77" t="s">
        <v>146</v>
      </c>
      <c r="AA679" s="84"/>
      <c r="AB679" s="77" t="s">
        <v>91</v>
      </c>
      <c r="AC679" s="85"/>
      <c r="AD679" s="77" t="s">
        <v>121</v>
      </c>
      <c r="AE679" s="77"/>
      <c r="AF679" s="77"/>
      <c r="AG679" s="77" t="s">
        <v>96</v>
      </c>
      <c r="AH679" s="79" t="str">
        <f t="shared" si="53"/>
        <v>Jl. Sulawesi Gg.IX/18-2/8-Trajeng-Gadingrejo-Pasuruan</v>
      </c>
      <c r="AI679" s="65"/>
    </row>
    <row r="680" spans="1:35" s="13" customFormat="1" ht="15" customHeight="1" x14ac:dyDescent="0.2">
      <c r="A680" s="66">
        <f t="shared" si="54"/>
        <v>674</v>
      </c>
      <c r="B680" s="91" t="s">
        <v>3574</v>
      </c>
      <c r="C680" s="68" t="s">
        <v>3575</v>
      </c>
      <c r="D680" s="51">
        <v>6</v>
      </c>
      <c r="E680" s="51">
        <v>3</v>
      </c>
      <c r="F680" s="51">
        <v>4</v>
      </c>
      <c r="G680" s="51">
        <v>4</v>
      </c>
      <c r="H680" s="51">
        <v>1</v>
      </c>
      <c r="I680" s="52" t="s">
        <v>152</v>
      </c>
      <c r="J680" s="89">
        <v>39556</v>
      </c>
      <c r="K680" s="70" t="s">
        <v>82</v>
      </c>
      <c r="L680" s="71" t="s">
        <v>9291</v>
      </c>
      <c r="M680" s="71">
        <v>2</v>
      </c>
      <c r="N680" s="72" t="s">
        <v>116</v>
      </c>
      <c r="O680" s="73" t="s">
        <v>140</v>
      </c>
      <c r="P680" s="74">
        <f t="shared" ca="1" si="50"/>
        <v>7</v>
      </c>
      <c r="Q680" s="75">
        <f t="shared" ca="1" si="51"/>
        <v>8</v>
      </c>
      <c r="R680" s="74">
        <f t="shared" ca="1" si="52"/>
        <v>26</v>
      </c>
      <c r="S680" s="93">
        <v>32806</v>
      </c>
      <c r="T680" s="84" t="s">
        <v>146</v>
      </c>
      <c r="U680" s="76" t="s">
        <v>3576</v>
      </c>
      <c r="V680" s="84" t="s">
        <v>3577</v>
      </c>
      <c r="W680" s="85" t="s">
        <v>600</v>
      </c>
      <c r="X680" s="84" t="s">
        <v>352</v>
      </c>
      <c r="Y680" s="84" t="s">
        <v>353</v>
      </c>
      <c r="Z680" s="77" t="s">
        <v>146</v>
      </c>
      <c r="AA680" s="84"/>
      <c r="AB680" s="77" t="s">
        <v>91</v>
      </c>
      <c r="AC680" s="85"/>
      <c r="AD680" s="77" t="s">
        <v>121</v>
      </c>
      <c r="AE680" s="77"/>
      <c r="AF680" s="77"/>
      <c r="AG680" s="77" t="s">
        <v>96</v>
      </c>
      <c r="AH680" s="79" t="str">
        <f t="shared" si="53"/>
        <v>Jl. KH Wachid Hasyim-3/6-Kebonsari-Purworejo-Pasuruan</v>
      </c>
      <c r="AI680" s="65"/>
    </row>
    <row r="681" spans="1:35" s="13" customFormat="1" ht="15" customHeight="1" x14ac:dyDescent="0.2">
      <c r="A681" s="66">
        <f t="shared" si="54"/>
        <v>675</v>
      </c>
      <c r="B681" s="91" t="s">
        <v>3578</v>
      </c>
      <c r="C681" s="68" t="s">
        <v>3579</v>
      </c>
      <c r="D681" s="51">
        <v>6</v>
      </c>
      <c r="E681" s="51">
        <v>2</v>
      </c>
      <c r="F681" s="51">
        <v>2</v>
      </c>
      <c r="G681" s="51">
        <v>2</v>
      </c>
      <c r="H681" s="51">
        <v>3</v>
      </c>
      <c r="I681" s="52" t="s">
        <v>181</v>
      </c>
      <c r="J681" s="89">
        <v>39556</v>
      </c>
      <c r="K681" s="70" t="s">
        <v>82</v>
      </c>
      <c r="L681" s="71" t="s">
        <v>299</v>
      </c>
      <c r="M681" s="71">
        <v>3</v>
      </c>
      <c r="N681" s="72" t="s">
        <v>116</v>
      </c>
      <c r="O681" s="73" t="s">
        <v>140</v>
      </c>
      <c r="P681" s="74">
        <f t="shared" ca="1" si="50"/>
        <v>7</v>
      </c>
      <c r="Q681" s="75">
        <f t="shared" ca="1" si="51"/>
        <v>8</v>
      </c>
      <c r="R681" s="74">
        <f t="shared" ca="1" si="52"/>
        <v>27</v>
      </c>
      <c r="S681" s="93">
        <v>32528</v>
      </c>
      <c r="T681" s="84" t="s">
        <v>146</v>
      </c>
      <c r="U681" s="76" t="s">
        <v>3580</v>
      </c>
      <c r="V681" s="84" t="s">
        <v>3581</v>
      </c>
      <c r="W681" s="85" t="s">
        <v>3582</v>
      </c>
      <c r="X681" s="84" t="s">
        <v>353</v>
      </c>
      <c r="Y681" s="84" t="s">
        <v>353</v>
      </c>
      <c r="Z681" s="77" t="s">
        <v>146</v>
      </c>
      <c r="AA681" s="84"/>
      <c r="AB681" s="77" t="s">
        <v>91</v>
      </c>
      <c r="AC681" s="85"/>
      <c r="AD681" s="77" t="s">
        <v>121</v>
      </c>
      <c r="AE681" s="77"/>
      <c r="AF681" s="77"/>
      <c r="AG681" s="77" t="s">
        <v>96</v>
      </c>
      <c r="AH681" s="79" t="str">
        <f t="shared" si="53"/>
        <v>Jl. Slamet Riyadi-9/8-Purworejo-Purworejo-Pasuruan</v>
      </c>
      <c r="AI681" s="65"/>
    </row>
    <row r="682" spans="1:35" s="13" customFormat="1" ht="15" customHeight="1" x14ac:dyDescent="0.2">
      <c r="A682" s="66">
        <f t="shared" si="54"/>
        <v>676</v>
      </c>
      <c r="B682" s="91" t="s">
        <v>3583</v>
      </c>
      <c r="C682" s="68" t="s">
        <v>3584</v>
      </c>
      <c r="D682" s="51">
        <v>6</v>
      </c>
      <c r="E682" s="51">
        <v>2</v>
      </c>
      <c r="F682" s="51">
        <v>3</v>
      </c>
      <c r="G682" s="51">
        <v>1</v>
      </c>
      <c r="H682" s="51">
        <v>2</v>
      </c>
      <c r="I682" s="52" t="s">
        <v>181</v>
      </c>
      <c r="J682" s="89">
        <v>39556</v>
      </c>
      <c r="K682" s="70" t="s">
        <v>82</v>
      </c>
      <c r="L682" s="71" t="s">
        <v>9291</v>
      </c>
      <c r="M682" s="71">
        <v>2</v>
      </c>
      <c r="N682" s="72" t="s">
        <v>84</v>
      </c>
      <c r="O682" s="73" t="s">
        <v>153</v>
      </c>
      <c r="P682" s="74">
        <f t="shared" ca="1" si="50"/>
        <v>7</v>
      </c>
      <c r="Q682" s="75">
        <f t="shared" ca="1" si="51"/>
        <v>8</v>
      </c>
      <c r="R682" s="74">
        <f t="shared" ca="1" si="52"/>
        <v>28</v>
      </c>
      <c r="S682" s="93">
        <v>32030</v>
      </c>
      <c r="T682" s="84" t="s">
        <v>146</v>
      </c>
      <c r="U682" s="76" t="s">
        <v>3585</v>
      </c>
      <c r="V682" s="84" t="s">
        <v>3586</v>
      </c>
      <c r="W682" s="85" t="s">
        <v>144</v>
      </c>
      <c r="X682" s="84" t="s">
        <v>645</v>
      </c>
      <c r="Y682" s="84" t="s">
        <v>91</v>
      </c>
      <c r="Z682" s="77" t="s">
        <v>146</v>
      </c>
      <c r="AA682" s="84"/>
      <c r="AB682" s="77" t="s">
        <v>91</v>
      </c>
      <c r="AC682" s="85" t="s">
        <v>3587</v>
      </c>
      <c r="AD682" s="77" t="s">
        <v>121</v>
      </c>
      <c r="AE682" s="77"/>
      <c r="AF682" s="77"/>
      <c r="AG682" s="77" t="s">
        <v>96</v>
      </c>
      <c r="AH682" s="79" t="str">
        <f t="shared" si="53"/>
        <v>Sukalipuro 30-B-2/3-Dermo-Bangil-Pasuruan</v>
      </c>
      <c r="AI682" s="65"/>
    </row>
    <row r="683" spans="1:35" s="13" customFormat="1" ht="15" customHeight="1" x14ac:dyDescent="0.2">
      <c r="A683" s="66">
        <f t="shared" si="54"/>
        <v>677</v>
      </c>
      <c r="B683" s="91" t="s">
        <v>3588</v>
      </c>
      <c r="C683" s="68" t="s">
        <v>3589</v>
      </c>
      <c r="D683" s="51">
        <v>6</v>
      </c>
      <c r="E683" s="51">
        <v>2</v>
      </c>
      <c r="F683" s="51">
        <v>1</v>
      </c>
      <c r="G683" s="51">
        <v>1</v>
      </c>
      <c r="H683" s="51">
        <v>2</v>
      </c>
      <c r="I683" s="52" t="s">
        <v>181</v>
      </c>
      <c r="J683" s="89">
        <v>39556</v>
      </c>
      <c r="K683" s="70" t="s">
        <v>82</v>
      </c>
      <c r="L683" s="71" t="s">
        <v>299</v>
      </c>
      <c r="M683" s="71">
        <v>3</v>
      </c>
      <c r="N683" s="72" t="s">
        <v>116</v>
      </c>
      <c r="O683" s="73" t="s">
        <v>85</v>
      </c>
      <c r="P683" s="74">
        <f t="shared" ca="1" si="50"/>
        <v>7</v>
      </c>
      <c r="Q683" s="75">
        <f t="shared" ca="1" si="51"/>
        <v>8</v>
      </c>
      <c r="R683" s="74">
        <f t="shared" ca="1" si="52"/>
        <v>28</v>
      </c>
      <c r="S683" s="93">
        <v>31991</v>
      </c>
      <c r="T683" s="84" t="s">
        <v>146</v>
      </c>
      <c r="U683" s="76" t="s">
        <v>3590</v>
      </c>
      <c r="V683" s="84" t="s">
        <v>3591</v>
      </c>
      <c r="W683" s="85" t="s">
        <v>476</v>
      </c>
      <c r="X683" s="84" t="s">
        <v>963</v>
      </c>
      <c r="Y683" s="84" t="s">
        <v>923</v>
      </c>
      <c r="Z683" s="77" t="s">
        <v>146</v>
      </c>
      <c r="AA683" s="84"/>
      <c r="AB683" s="77" t="s">
        <v>91</v>
      </c>
      <c r="AC683" s="85"/>
      <c r="AD683" s="77" t="s">
        <v>121</v>
      </c>
      <c r="AE683" s="77"/>
      <c r="AF683" s="77"/>
      <c r="AG683" s="77" t="s">
        <v>96</v>
      </c>
      <c r="AH683" s="79" t="str">
        <f t="shared" si="53"/>
        <v>Babatan-5/2-Tambakrejo-Kraton-Pasuruan</v>
      </c>
      <c r="AI683" s="65"/>
    </row>
    <row r="684" spans="1:35" s="13" customFormat="1" ht="15" customHeight="1" x14ac:dyDescent="0.2">
      <c r="A684" s="66">
        <f t="shared" si="54"/>
        <v>678</v>
      </c>
      <c r="B684" s="91" t="s">
        <v>3592</v>
      </c>
      <c r="C684" s="68" t="s">
        <v>3593</v>
      </c>
      <c r="D684" s="51">
        <v>6</v>
      </c>
      <c r="E684" s="51">
        <v>3</v>
      </c>
      <c r="F684" s="51">
        <v>4</v>
      </c>
      <c r="G684" s="51">
        <v>4</v>
      </c>
      <c r="H684" s="51">
        <v>1</v>
      </c>
      <c r="I684" s="52" t="s">
        <v>152</v>
      </c>
      <c r="J684" s="89">
        <v>39556</v>
      </c>
      <c r="K684" s="70" t="s">
        <v>82</v>
      </c>
      <c r="L684" s="71" t="s">
        <v>9291</v>
      </c>
      <c r="M684" s="71">
        <v>2</v>
      </c>
      <c r="N684" s="72" t="s">
        <v>116</v>
      </c>
      <c r="O684" s="73" t="s">
        <v>153</v>
      </c>
      <c r="P684" s="74">
        <f t="shared" ca="1" si="50"/>
        <v>7</v>
      </c>
      <c r="Q684" s="75">
        <f t="shared" ca="1" si="51"/>
        <v>8</v>
      </c>
      <c r="R684" s="74">
        <f t="shared" ca="1" si="52"/>
        <v>26</v>
      </c>
      <c r="S684" s="93">
        <v>32768</v>
      </c>
      <c r="T684" s="84" t="s">
        <v>146</v>
      </c>
      <c r="U684" s="76" t="s">
        <v>3594</v>
      </c>
      <c r="V684" s="84" t="s">
        <v>3595</v>
      </c>
      <c r="W684" s="85" t="s">
        <v>1343</v>
      </c>
      <c r="X684" s="84" t="s">
        <v>3596</v>
      </c>
      <c r="Y684" s="84" t="s">
        <v>424</v>
      </c>
      <c r="Z684" s="77" t="s">
        <v>146</v>
      </c>
      <c r="AA684" s="84"/>
      <c r="AB684" s="77" t="s">
        <v>91</v>
      </c>
      <c r="AC684" s="85"/>
      <c r="AD684" s="77" t="s">
        <v>121</v>
      </c>
      <c r="AE684" s="77"/>
      <c r="AF684" s="77"/>
      <c r="AG684" s="77" t="s">
        <v>96</v>
      </c>
      <c r="AH684" s="79" t="str">
        <f t="shared" si="53"/>
        <v>Jl. Cemara 148-5/3-Bugullor-Bugul kidul-Pasuruan</v>
      </c>
      <c r="AI684" s="65"/>
    </row>
    <row r="685" spans="1:35" s="13" customFormat="1" ht="15" customHeight="1" x14ac:dyDescent="0.2">
      <c r="A685" s="66">
        <f t="shared" si="54"/>
        <v>679</v>
      </c>
      <c r="B685" s="91" t="s">
        <v>3597</v>
      </c>
      <c r="C685" s="68" t="s">
        <v>3598</v>
      </c>
      <c r="D685" s="51">
        <v>4</v>
      </c>
      <c r="E685" s="51">
        <v>3</v>
      </c>
      <c r="F685" s="51">
        <v>1</v>
      </c>
      <c r="G685" s="51">
        <v>1</v>
      </c>
      <c r="H685" s="51">
        <v>5</v>
      </c>
      <c r="I685" s="52" t="s">
        <v>114</v>
      </c>
      <c r="J685" s="89">
        <v>39574</v>
      </c>
      <c r="K685" s="70" t="s">
        <v>82</v>
      </c>
      <c r="L685" s="71" t="s">
        <v>9291</v>
      </c>
      <c r="M685" s="71">
        <v>2</v>
      </c>
      <c r="N685" s="72" t="s">
        <v>116</v>
      </c>
      <c r="O685" s="73" t="s">
        <v>153</v>
      </c>
      <c r="P685" s="74">
        <f t="shared" ca="1" si="50"/>
        <v>7</v>
      </c>
      <c r="Q685" s="75">
        <f t="shared" ca="1" si="51"/>
        <v>7</v>
      </c>
      <c r="R685" s="74">
        <f t="shared" ca="1" si="52"/>
        <v>30</v>
      </c>
      <c r="S685" s="93">
        <v>31445</v>
      </c>
      <c r="T685" s="84" t="s">
        <v>146</v>
      </c>
      <c r="U685" s="76" t="s">
        <v>3599</v>
      </c>
      <c r="V685" s="84" t="s">
        <v>3600</v>
      </c>
      <c r="W685" s="85" t="s">
        <v>209</v>
      </c>
      <c r="X685" s="84" t="s">
        <v>745</v>
      </c>
      <c r="Y685" s="84" t="s">
        <v>91</v>
      </c>
      <c r="Z685" s="77" t="s">
        <v>146</v>
      </c>
      <c r="AA685" s="84" t="s">
        <v>3600</v>
      </c>
      <c r="AB685" s="77" t="s">
        <v>91</v>
      </c>
      <c r="AC685" s="85"/>
      <c r="AD685" s="77" t="s">
        <v>121</v>
      </c>
      <c r="AE685" s="77"/>
      <c r="AF685" s="77"/>
      <c r="AG685" s="77" t="s">
        <v>96</v>
      </c>
      <c r="AH685" s="79" t="str">
        <f t="shared" si="53"/>
        <v>Ketanen 30-1/3-Gempeng-Bangil-Pasuruan</v>
      </c>
      <c r="AI685" s="65"/>
    </row>
    <row r="686" spans="1:35" s="13" customFormat="1" ht="15" customHeight="1" x14ac:dyDescent="0.2">
      <c r="A686" s="66">
        <f t="shared" si="54"/>
        <v>680</v>
      </c>
      <c r="B686" s="91" t="s">
        <v>3601</v>
      </c>
      <c r="C686" s="68" t="s">
        <v>821</v>
      </c>
      <c r="D686" s="51">
        <v>4</v>
      </c>
      <c r="E686" s="51">
        <v>3</v>
      </c>
      <c r="F686" s="51">
        <v>1</v>
      </c>
      <c r="G686" s="51">
        <v>1</v>
      </c>
      <c r="H686" s="51">
        <v>4</v>
      </c>
      <c r="I686" s="52" t="s">
        <v>114</v>
      </c>
      <c r="J686" s="94">
        <v>39574</v>
      </c>
      <c r="K686" s="95" t="s">
        <v>82</v>
      </c>
      <c r="L686" s="71" t="s">
        <v>299</v>
      </c>
      <c r="M686" s="71">
        <v>3</v>
      </c>
      <c r="N686" s="72" t="s">
        <v>116</v>
      </c>
      <c r="O686" s="73" t="s">
        <v>140</v>
      </c>
      <c r="P686" s="74">
        <f t="shared" ca="1" si="50"/>
        <v>7</v>
      </c>
      <c r="Q686" s="75">
        <f t="shared" ca="1" si="51"/>
        <v>7</v>
      </c>
      <c r="R686" s="74">
        <f t="shared" ca="1" si="52"/>
        <v>31</v>
      </c>
      <c r="S686" s="93">
        <v>31125</v>
      </c>
      <c r="T686" s="84" t="s">
        <v>90</v>
      </c>
      <c r="U686" s="76" t="s">
        <v>3602</v>
      </c>
      <c r="V686" s="84" t="s">
        <v>3603</v>
      </c>
      <c r="W686" s="85" t="s">
        <v>3604</v>
      </c>
      <c r="X686" s="84" t="s">
        <v>3605</v>
      </c>
      <c r="Y686" s="84" t="s">
        <v>1014</v>
      </c>
      <c r="Z686" s="77" t="s">
        <v>146</v>
      </c>
      <c r="AA686" s="84" t="s">
        <v>1014</v>
      </c>
      <c r="AB686" s="77" t="s">
        <v>146</v>
      </c>
      <c r="AC686" s="85"/>
      <c r="AD686" s="77" t="s">
        <v>121</v>
      </c>
      <c r="AE686" s="77"/>
      <c r="AF686" s="77"/>
      <c r="AG686" s="77" t="s">
        <v>96</v>
      </c>
      <c r="AH686" s="79" t="str">
        <f t="shared" si="53"/>
        <v>Kemranggen -01/02-Winong-Gempol-Pasuruan</v>
      </c>
      <c r="AI686" s="65"/>
    </row>
    <row r="687" spans="1:35" s="13" customFormat="1" ht="15" customHeight="1" x14ac:dyDescent="0.2">
      <c r="A687" s="66">
        <f t="shared" si="54"/>
        <v>681</v>
      </c>
      <c r="B687" s="91" t="s">
        <v>3606</v>
      </c>
      <c r="C687" s="92" t="s">
        <v>3607</v>
      </c>
      <c r="D687" s="51">
        <v>4</v>
      </c>
      <c r="E687" s="51">
        <v>4</v>
      </c>
      <c r="F687" s="51">
        <v>1</v>
      </c>
      <c r="G687" s="51">
        <v>1</v>
      </c>
      <c r="H687" s="51">
        <v>1</v>
      </c>
      <c r="I687" s="52" t="s">
        <v>99</v>
      </c>
      <c r="J687" s="94">
        <v>39582</v>
      </c>
      <c r="K687" s="95" t="s">
        <v>82</v>
      </c>
      <c r="L687" s="71" t="s">
        <v>127</v>
      </c>
      <c r="M687" s="71">
        <v>5</v>
      </c>
      <c r="N687" s="72" t="s">
        <v>84</v>
      </c>
      <c r="O687" s="73" t="s">
        <v>140</v>
      </c>
      <c r="P687" s="74">
        <f t="shared" ca="1" si="50"/>
        <v>7</v>
      </c>
      <c r="Q687" s="75">
        <f t="shared" ca="1" si="51"/>
        <v>7</v>
      </c>
      <c r="R687" s="74">
        <f t="shared" ca="1" si="52"/>
        <v>30</v>
      </c>
      <c r="S687" s="93">
        <v>31391</v>
      </c>
      <c r="T687" s="84" t="s">
        <v>86</v>
      </c>
      <c r="U687" s="76" t="s">
        <v>3608</v>
      </c>
      <c r="V687" s="84" t="s">
        <v>3609</v>
      </c>
      <c r="W687" s="85" t="s">
        <v>2711</v>
      </c>
      <c r="X687" s="84" t="s">
        <v>3610</v>
      </c>
      <c r="Y687" s="84" t="s">
        <v>2006</v>
      </c>
      <c r="Z687" s="77" t="s">
        <v>86</v>
      </c>
      <c r="AA687" s="84"/>
      <c r="AB687" s="77" t="s">
        <v>91</v>
      </c>
      <c r="AC687" s="85"/>
      <c r="AD687" s="77" t="s">
        <v>295</v>
      </c>
      <c r="AE687" s="77"/>
      <c r="AF687" s="77"/>
      <c r="AG687" s="77" t="s">
        <v>96</v>
      </c>
      <c r="AH687" s="79" t="str">
        <f t="shared" si="53"/>
        <v>Tempel Sukorejo 2/24-26-1/9-Wonorejo-Tegalsari-Surabaya</v>
      </c>
      <c r="AI687" s="65"/>
    </row>
    <row r="688" spans="1:35" s="13" customFormat="1" ht="15" customHeight="1" x14ac:dyDescent="0.2">
      <c r="A688" s="66">
        <f t="shared" si="54"/>
        <v>682</v>
      </c>
      <c r="B688" s="91" t="s">
        <v>3611</v>
      </c>
      <c r="C688" s="68" t="s">
        <v>3612</v>
      </c>
      <c r="D688" s="51">
        <v>6</v>
      </c>
      <c r="E688" s="51">
        <v>6</v>
      </c>
      <c r="F688" s="51">
        <v>1</v>
      </c>
      <c r="G688" s="51">
        <v>2</v>
      </c>
      <c r="H688" s="51">
        <v>3</v>
      </c>
      <c r="I688" s="52" t="s">
        <v>99</v>
      </c>
      <c r="J688" s="94">
        <v>39679</v>
      </c>
      <c r="K688" s="95" t="s">
        <v>82</v>
      </c>
      <c r="L688" s="71" t="s">
        <v>299</v>
      </c>
      <c r="M688" s="71">
        <v>3</v>
      </c>
      <c r="N688" s="72" t="s">
        <v>116</v>
      </c>
      <c r="O688" s="73" t="s">
        <v>140</v>
      </c>
      <c r="P688" s="74">
        <f t="shared" ca="1" si="50"/>
        <v>7</v>
      </c>
      <c r="Q688" s="75">
        <f t="shared" ca="1" si="51"/>
        <v>4</v>
      </c>
      <c r="R688" s="74">
        <f t="shared" ca="1" si="52"/>
        <v>27</v>
      </c>
      <c r="S688" s="93">
        <v>32547</v>
      </c>
      <c r="T688" s="84" t="s">
        <v>146</v>
      </c>
      <c r="U688" s="76" t="s">
        <v>3613</v>
      </c>
      <c r="V688" s="84" t="s">
        <v>3614</v>
      </c>
      <c r="W688" s="85" t="s">
        <v>227</v>
      </c>
      <c r="X688" s="84" t="s">
        <v>3615</v>
      </c>
      <c r="Y688" s="84" t="s">
        <v>309</v>
      </c>
      <c r="Z688" s="77" t="s">
        <v>146</v>
      </c>
      <c r="AA688" s="84" t="s">
        <v>3614</v>
      </c>
      <c r="AB688" s="77" t="s">
        <v>146</v>
      </c>
      <c r="AC688" s="85"/>
      <c r="AD688" s="77" t="s">
        <v>121</v>
      </c>
      <c r="AE688" s="77"/>
      <c r="AF688" s="77"/>
      <c r="AG688" s="77" t="s">
        <v>96</v>
      </c>
      <c r="AH688" s="79" t="str">
        <f t="shared" si="53"/>
        <v>Kajar Kuning-1/2-Kedawungwetan-Grati-Pasuruan</v>
      </c>
      <c r="AI688" s="65"/>
    </row>
    <row r="689" spans="1:35" s="13" customFormat="1" ht="15" customHeight="1" x14ac:dyDescent="0.2">
      <c r="A689" s="66">
        <f t="shared" si="54"/>
        <v>683</v>
      </c>
      <c r="B689" s="91" t="s">
        <v>3616</v>
      </c>
      <c r="C689" s="68" t="s">
        <v>3617</v>
      </c>
      <c r="D689" s="51">
        <v>6</v>
      </c>
      <c r="E689" s="51">
        <v>6</v>
      </c>
      <c r="F689" s="51">
        <v>1</v>
      </c>
      <c r="G689" s="51">
        <v>2</v>
      </c>
      <c r="H689" s="51">
        <v>5</v>
      </c>
      <c r="I689" s="52" t="s">
        <v>99</v>
      </c>
      <c r="J689" s="94">
        <v>39679</v>
      </c>
      <c r="K689" s="95" t="s">
        <v>82</v>
      </c>
      <c r="L689" s="71" t="s">
        <v>9291</v>
      </c>
      <c r="M689" s="71">
        <v>2</v>
      </c>
      <c r="N689" s="72" t="s">
        <v>84</v>
      </c>
      <c r="O689" s="73" t="s">
        <v>85</v>
      </c>
      <c r="P689" s="74">
        <f t="shared" ca="1" si="50"/>
        <v>7</v>
      </c>
      <c r="Q689" s="75">
        <f t="shared" ca="1" si="51"/>
        <v>4</v>
      </c>
      <c r="R689" s="74">
        <f t="shared" ca="1" si="52"/>
        <v>28</v>
      </c>
      <c r="S689" s="93">
        <v>32185</v>
      </c>
      <c r="T689" s="84" t="s">
        <v>3219</v>
      </c>
      <c r="U689" s="76" t="s">
        <v>3618</v>
      </c>
      <c r="V689" s="84" t="s">
        <v>3619</v>
      </c>
      <c r="W689" s="85" t="s">
        <v>264</v>
      </c>
      <c r="X689" s="84" t="s">
        <v>3619</v>
      </c>
      <c r="Y689" s="84" t="s">
        <v>3620</v>
      </c>
      <c r="Z689" s="77" t="s">
        <v>3219</v>
      </c>
      <c r="AA689" s="84"/>
      <c r="AB689" s="77" t="s">
        <v>91</v>
      </c>
      <c r="AC689" s="85"/>
      <c r="AD689" s="77" t="s">
        <v>121</v>
      </c>
      <c r="AE689" s="77"/>
      <c r="AF689" s="77"/>
      <c r="AG689" s="77" t="s">
        <v>96</v>
      </c>
      <c r="AH689" s="79" t="str">
        <f t="shared" si="53"/>
        <v>Getasanyar-2/1-Getasanyar-Sidorejo-Magetan</v>
      </c>
      <c r="AI689" s="65"/>
    </row>
    <row r="690" spans="1:35" s="13" customFormat="1" ht="15" customHeight="1" x14ac:dyDescent="0.2">
      <c r="A690" s="66">
        <f t="shared" si="54"/>
        <v>684</v>
      </c>
      <c r="B690" s="91" t="s">
        <v>3621</v>
      </c>
      <c r="C690" s="68" t="s">
        <v>3622</v>
      </c>
      <c r="D690" s="51">
        <v>6</v>
      </c>
      <c r="E690" s="51">
        <v>2</v>
      </c>
      <c r="F690" s="51">
        <v>4</v>
      </c>
      <c r="G690" s="51">
        <v>1</v>
      </c>
      <c r="H690" s="51">
        <v>1</v>
      </c>
      <c r="I690" s="52" t="s">
        <v>181</v>
      </c>
      <c r="J690" s="94">
        <v>39772</v>
      </c>
      <c r="K690" s="95" t="s">
        <v>82</v>
      </c>
      <c r="L690" s="71" t="s">
        <v>127</v>
      </c>
      <c r="M690" s="71">
        <v>5</v>
      </c>
      <c r="N690" s="72" t="s">
        <v>116</v>
      </c>
      <c r="O690" s="73" t="s">
        <v>140</v>
      </c>
      <c r="P690" s="74">
        <f t="shared" ca="1" si="50"/>
        <v>7</v>
      </c>
      <c r="Q690" s="75">
        <f t="shared" ca="1" si="51"/>
        <v>1</v>
      </c>
      <c r="R690" s="74">
        <f t="shared" ca="1" si="52"/>
        <v>36</v>
      </c>
      <c r="S690" s="93">
        <v>29313</v>
      </c>
      <c r="T690" s="84" t="s">
        <v>1354</v>
      </c>
      <c r="U690" s="76" t="s">
        <v>3623</v>
      </c>
      <c r="V690" s="84" t="s">
        <v>3624</v>
      </c>
      <c r="W690" s="85" t="s">
        <v>3625</v>
      </c>
      <c r="X690" s="84" t="s">
        <v>3626</v>
      </c>
      <c r="Y690" s="84" t="s">
        <v>372</v>
      </c>
      <c r="Z690" s="77" t="s">
        <v>90</v>
      </c>
      <c r="AA690" s="84" t="str">
        <f>Table22[[#This Row],[21]]</f>
        <v>Griya Pertama Gedangan</v>
      </c>
      <c r="AB690" s="77" t="str">
        <f>Table22[[#This Row],[25]]</f>
        <v>Sidoarjo</v>
      </c>
      <c r="AC690" s="85" t="s">
        <v>3627</v>
      </c>
      <c r="AD690" s="77" t="s">
        <v>93</v>
      </c>
      <c r="AE690" s="77" t="s">
        <v>1242</v>
      </c>
      <c r="AF690" s="77" t="s">
        <v>3628</v>
      </c>
      <c r="AG690" s="77" t="s">
        <v>96</v>
      </c>
      <c r="AH690" s="79" t="str">
        <f t="shared" si="53"/>
        <v>Griya Pertama Gedangan-03/09-Kebonanom-Gedangan-Sidoarjo</v>
      </c>
      <c r="AI690" s="65"/>
    </row>
    <row r="691" spans="1:35" s="13" customFormat="1" ht="15" customHeight="1" x14ac:dyDescent="0.2">
      <c r="A691" s="66">
        <f t="shared" si="54"/>
        <v>685</v>
      </c>
      <c r="B691" s="91" t="s">
        <v>3629</v>
      </c>
      <c r="C691" s="68" t="s">
        <v>3630</v>
      </c>
      <c r="D691" s="51">
        <v>6</v>
      </c>
      <c r="E691" s="51">
        <v>6</v>
      </c>
      <c r="F691" s="51">
        <v>1</v>
      </c>
      <c r="G691" s="51">
        <v>2</v>
      </c>
      <c r="H691" s="51">
        <v>8</v>
      </c>
      <c r="I691" s="52" t="s">
        <v>99</v>
      </c>
      <c r="J691" s="94">
        <v>39762</v>
      </c>
      <c r="K691" s="95" t="s">
        <v>82</v>
      </c>
      <c r="L691" s="81" t="s">
        <v>127</v>
      </c>
      <c r="M691" s="71">
        <v>5</v>
      </c>
      <c r="N691" s="72" t="s">
        <v>116</v>
      </c>
      <c r="O691" s="73" t="s">
        <v>85</v>
      </c>
      <c r="P691" s="74">
        <f t="shared" ca="1" si="50"/>
        <v>7</v>
      </c>
      <c r="Q691" s="75">
        <f t="shared" ca="1" si="51"/>
        <v>1</v>
      </c>
      <c r="R691" s="74">
        <f t="shared" ca="1" si="52"/>
        <v>31</v>
      </c>
      <c r="S691" s="93">
        <v>31126</v>
      </c>
      <c r="T691" s="84" t="s">
        <v>163</v>
      </c>
      <c r="U691" s="76" t="s">
        <v>3631</v>
      </c>
      <c r="V691" s="84" t="s">
        <v>3632</v>
      </c>
      <c r="W691" s="85" t="s">
        <v>723</v>
      </c>
      <c r="X691" s="84" t="s">
        <v>3633</v>
      </c>
      <c r="Y691" s="84" t="s">
        <v>3634</v>
      </c>
      <c r="Z691" s="77" t="s">
        <v>163</v>
      </c>
      <c r="AA691" s="84" t="s">
        <v>3635</v>
      </c>
      <c r="AB691" s="77" t="s">
        <v>163</v>
      </c>
      <c r="AC691" s="85">
        <v>85646449521</v>
      </c>
      <c r="AD691" s="77" t="s">
        <v>295</v>
      </c>
      <c r="AE691" s="77" t="s">
        <v>3523</v>
      </c>
      <c r="AF691" s="77" t="s">
        <v>3636</v>
      </c>
      <c r="AG691" s="77" t="s">
        <v>96</v>
      </c>
      <c r="AH691" s="79" t="str">
        <f t="shared" si="53"/>
        <v>Jl. Sumbersari V-C / 440-4/2-Sumbersari-Lowokwaru-Malang</v>
      </c>
      <c r="AI691" s="65"/>
    </row>
    <row r="692" spans="1:35" s="13" customFormat="1" ht="15" customHeight="1" x14ac:dyDescent="0.2">
      <c r="A692" s="66">
        <f t="shared" si="54"/>
        <v>686</v>
      </c>
      <c r="B692" s="91" t="s">
        <v>3637</v>
      </c>
      <c r="C692" s="68" t="s">
        <v>3638</v>
      </c>
      <c r="D692" s="51">
        <v>4</v>
      </c>
      <c r="E692" s="51">
        <v>2</v>
      </c>
      <c r="F692" s="51">
        <v>1</v>
      </c>
      <c r="G692" s="51">
        <v>1</v>
      </c>
      <c r="H692" s="51">
        <v>2</v>
      </c>
      <c r="I692" s="52" t="s">
        <v>126</v>
      </c>
      <c r="J692" s="89">
        <v>39774</v>
      </c>
      <c r="K692" s="70" t="s">
        <v>82</v>
      </c>
      <c r="L692" s="71" t="s">
        <v>9291</v>
      </c>
      <c r="M692" s="71">
        <v>2</v>
      </c>
      <c r="N692" s="72" t="s">
        <v>116</v>
      </c>
      <c r="O692" s="73" t="s">
        <v>85</v>
      </c>
      <c r="P692" s="74">
        <f t="shared" ca="1" si="50"/>
        <v>7</v>
      </c>
      <c r="Q692" s="75">
        <f t="shared" ca="1" si="51"/>
        <v>1</v>
      </c>
      <c r="R692" s="74">
        <f t="shared" ca="1" si="52"/>
        <v>27</v>
      </c>
      <c r="S692" s="93">
        <v>32512</v>
      </c>
      <c r="T692" s="84" t="s">
        <v>146</v>
      </c>
      <c r="U692" s="76" t="s">
        <v>3639</v>
      </c>
      <c r="V692" s="84" t="s">
        <v>3577</v>
      </c>
      <c r="W692" s="85" t="s">
        <v>600</v>
      </c>
      <c r="X692" s="84" t="s">
        <v>352</v>
      </c>
      <c r="Y692" s="84" t="s">
        <v>353</v>
      </c>
      <c r="Z692" s="77" t="s">
        <v>146</v>
      </c>
      <c r="AA692" s="84"/>
      <c r="AB692" s="77" t="s">
        <v>91</v>
      </c>
      <c r="AC692" s="85"/>
      <c r="AD692" s="77" t="s">
        <v>121</v>
      </c>
      <c r="AE692" s="77"/>
      <c r="AF692" s="77"/>
      <c r="AG692" s="77" t="s">
        <v>96</v>
      </c>
      <c r="AH692" s="79" t="str">
        <f t="shared" si="53"/>
        <v>Jl. KH Wachid Hasyim-3/6-Kebonsari-Purworejo-Pasuruan</v>
      </c>
      <c r="AI692" s="65"/>
    </row>
    <row r="693" spans="1:35" s="13" customFormat="1" ht="15" customHeight="1" x14ac:dyDescent="0.2">
      <c r="A693" s="66">
        <f t="shared" si="54"/>
        <v>687</v>
      </c>
      <c r="B693" s="91" t="s">
        <v>3640</v>
      </c>
      <c r="C693" s="68" t="s">
        <v>3641</v>
      </c>
      <c r="D693" s="51">
        <v>4</v>
      </c>
      <c r="E693" s="51">
        <v>3</v>
      </c>
      <c r="F693" s="51">
        <v>1</v>
      </c>
      <c r="G693" s="51">
        <v>1</v>
      </c>
      <c r="H693" s="51">
        <v>3</v>
      </c>
      <c r="I693" s="52" t="s">
        <v>114</v>
      </c>
      <c r="J693" s="89">
        <v>39774</v>
      </c>
      <c r="K693" s="70" t="s">
        <v>82</v>
      </c>
      <c r="L693" s="71" t="s">
        <v>299</v>
      </c>
      <c r="M693" s="71">
        <v>3</v>
      </c>
      <c r="N693" s="72" t="s">
        <v>116</v>
      </c>
      <c r="O693" s="73" t="s">
        <v>153</v>
      </c>
      <c r="P693" s="74">
        <f t="shared" ca="1" si="50"/>
        <v>7</v>
      </c>
      <c r="Q693" s="75">
        <f t="shared" ca="1" si="51"/>
        <v>1</v>
      </c>
      <c r="R693" s="74">
        <f t="shared" ca="1" si="52"/>
        <v>27</v>
      </c>
      <c r="S693" s="93">
        <v>32419</v>
      </c>
      <c r="T693" s="84" t="s">
        <v>3333</v>
      </c>
      <c r="U693" s="76" t="s">
        <v>3642</v>
      </c>
      <c r="V693" s="84" t="s">
        <v>3643</v>
      </c>
      <c r="W693" s="85" t="s">
        <v>315</v>
      </c>
      <c r="X693" s="84" t="s">
        <v>3644</v>
      </c>
      <c r="Y693" s="84" t="s">
        <v>3645</v>
      </c>
      <c r="Z693" s="77" t="s">
        <v>3333</v>
      </c>
      <c r="AA693" s="84"/>
      <c r="AB693" s="77" t="s">
        <v>91</v>
      </c>
      <c r="AC693" s="85"/>
      <c r="AD693" s="77" t="s">
        <v>121</v>
      </c>
      <c r="AE693" s="77"/>
      <c r="AF693" s="77"/>
      <c r="AG693" s="77" t="s">
        <v>96</v>
      </c>
      <c r="AH693" s="79" t="str">
        <f t="shared" si="53"/>
        <v>Kerep Kidul-1/4-Kerepkidul-Bagor-Nganjuk</v>
      </c>
      <c r="AI693" s="65"/>
    </row>
    <row r="694" spans="1:35" s="13" customFormat="1" ht="15" customHeight="1" x14ac:dyDescent="0.2">
      <c r="A694" s="66">
        <f t="shared" si="54"/>
        <v>688</v>
      </c>
      <c r="B694" s="91" t="s">
        <v>3646</v>
      </c>
      <c r="C694" s="68" t="s">
        <v>3647</v>
      </c>
      <c r="D694" s="51">
        <v>6</v>
      </c>
      <c r="E694" s="51">
        <v>2</v>
      </c>
      <c r="F694" s="51">
        <v>5</v>
      </c>
      <c r="G694" s="51">
        <v>3</v>
      </c>
      <c r="H694" s="51">
        <v>1</v>
      </c>
      <c r="I694" s="52" t="s">
        <v>181</v>
      </c>
      <c r="J694" s="89">
        <v>39774</v>
      </c>
      <c r="K694" s="70" t="s">
        <v>82</v>
      </c>
      <c r="L694" s="71" t="s">
        <v>9291</v>
      </c>
      <c r="M694" s="71">
        <v>2</v>
      </c>
      <c r="N694" s="72" t="s">
        <v>116</v>
      </c>
      <c r="O694" s="73" t="s">
        <v>153</v>
      </c>
      <c r="P694" s="74">
        <f t="shared" ca="1" si="50"/>
        <v>7</v>
      </c>
      <c r="Q694" s="75">
        <f t="shared" ca="1" si="51"/>
        <v>1</v>
      </c>
      <c r="R694" s="74">
        <f t="shared" ca="1" si="52"/>
        <v>29</v>
      </c>
      <c r="S694" s="93">
        <v>31889</v>
      </c>
      <c r="T694" s="84" t="s">
        <v>146</v>
      </c>
      <c r="U694" s="76" t="s">
        <v>3648</v>
      </c>
      <c r="V694" s="84" t="s">
        <v>3649</v>
      </c>
      <c r="W694" s="85" t="s">
        <v>227</v>
      </c>
      <c r="X694" s="84" t="s">
        <v>836</v>
      </c>
      <c r="Y694" s="84" t="s">
        <v>837</v>
      </c>
      <c r="Z694" s="77" t="s">
        <v>146</v>
      </c>
      <c r="AA694" s="84"/>
      <c r="AB694" s="77" t="s">
        <v>146</v>
      </c>
      <c r="AC694" s="85"/>
      <c r="AD694" s="77" t="s">
        <v>121</v>
      </c>
      <c r="AE694" s="77"/>
      <c r="AF694" s="77"/>
      <c r="AG694" s="77" t="s">
        <v>96</v>
      </c>
      <c r="AH694" s="79" t="str">
        <f t="shared" si="53"/>
        <v>Dsn. Tokwiro-1/2-Winongan Lor-Winongan-Pasuruan</v>
      </c>
      <c r="AI694" s="65"/>
    </row>
    <row r="695" spans="1:35" s="13" customFormat="1" ht="15" customHeight="1" x14ac:dyDescent="0.2">
      <c r="A695" s="66">
        <f t="shared" si="54"/>
        <v>689</v>
      </c>
      <c r="B695" s="91" t="s">
        <v>3650</v>
      </c>
      <c r="C695" s="68" t="s">
        <v>3651</v>
      </c>
      <c r="D695" s="51">
        <v>4</v>
      </c>
      <c r="E695" s="51">
        <v>3</v>
      </c>
      <c r="F695" s="51">
        <v>1</v>
      </c>
      <c r="G695" s="51">
        <v>1</v>
      </c>
      <c r="H695" s="51">
        <v>3</v>
      </c>
      <c r="I695" s="52" t="s">
        <v>114</v>
      </c>
      <c r="J695" s="89">
        <v>39774</v>
      </c>
      <c r="K695" s="70" t="s">
        <v>82</v>
      </c>
      <c r="L695" s="71" t="s">
        <v>9291</v>
      </c>
      <c r="M695" s="71">
        <v>2</v>
      </c>
      <c r="N695" s="72" t="s">
        <v>116</v>
      </c>
      <c r="O695" s="73" t="s">
        <v>153</v>
      </c>
      <c r="P695" s="74">
        <f t="shared" ca="1" si="50"/>
        <v>7</v>
      </c>
      <c r="Q695" s="75">
        <f t="shared" ca="1" si="51"/>
        <v>1</v>
      </c>
      <c r="R695" s="74">
        <f t="shared" ca="1" si="52"/>
        <v>30</v>
      </c>
      <c r="S695" s="93">
        <v>31488</v>
      </c>
      <c r="T695" s="84" t="s">
        <v>146</v>
      </c>
      <c r="U695" s="76" t="s">
        <v>3652</v>
      </c>
      <c r="V695" s="84" t="s">
        <v>498</v>
      </c>
      <c r="W695" s="85" t="s">
        <v>1343</v>
      </c>
      <c r="X695" s="84" t="s">
        <v>498</v>
      </c>
      <c r="Y695" s="84" t="s">
        <v>498</v>
      </c>
      <c r="Z695" s="77" t="s">
        <v>146</v>
      </c>
      <c r="AA695" s="77" t="s">
        <v>498</v>
      </c>
      <c r="AB695" s="77" t="s">
        <v>91</v>
      </c>
      <c r="AC695" s="85"/>
      <c r="AD695" s="77" t="s">
        <v>121</v>
      </c>
      <c r="AE695" s="77"/>
      <c r="AF695" s="77"/>
      <c r="AG695" s="77" t="s">
        <v>96</v>
      </c>
      <c r="AH695" s="79" t="str">
        <f t="shared" si="53"/>
        <v>Beji-5/3-Beji-Beji-Pasuruan</v>
      </c>
      <c r="AI695" s="65"/>
    </row>
    <row r="696" spans="1:35" s="13" customFormat="1" ht="15" customHeight="1" x14ac:dyDescent="0.2">
      <c r="A696" s="66">
        <f t="shared" si="54"/>
        <v>690</v>
      </c>
      <c r="B696" s="91" t="s">
        <v>3653</v>
      </c>
      <c r="C696" s="68" t="s">
        <v>3654</v>
      </c>
      <c r="D696" s="51">
        <v>4</v>
      </c>
      <c r="E696" s="51">
        <v>2</v>
      </c>
      <c r="F696" s="51">
        <v>1</v>
      </c>
      <c r="G696" s="51">
        <v>1</v>
      </c>
      <c r="H696" s="51">
        <v>2</v>
      </c>
      <c r="I696" s="52" t="s">
        <v>126</v>
      </c>
      <c r="J696" s="89">
        <v>39774</v>
      </c>
      <c r="K696" s="70" t="s">
        <v>82</v>
      </c>
      <c r="L696" s="71" t="s">
        <v>9291</v>
      </c>
      <c r="M696" s="71">
        <v>2</v>
      </c>
      <c r="N696" s="72" t="s">
        <v>116</v>
      </c>
      <c r="O696" s="73" t="s">
        <v>153</v>
      </c>
      <c r="P696" s="74">
        <f t="shared" ca="1" si="50"/>
        <v>7</v>
      </c>
      <c r="Q696" s="75">
        <f t="shared" ca="1" si="51"/>
        <v>1</v>
      </c>
      <c r="R696" s="74">
        <f t="shared" ca="1" si="52"/>
        <v>28</v>
      </c>
      <c r="S696" s="93">
        <v>31990</v>
      </c>
      <c r="T696" s="84" t="s">
        <v>146</v>
      </c>
      <c r="U696" s="76" t="s">
        <v>3655</v>
      </c>
      <c r="V696" s="84" t="s">
        <v>3656</v>
      </c>
      <c r="W696" s="85" t="s">
        <v>3657</v>
      </c>
      <c r="X696" s="84" t="s">
        <v>1302</v>
      </c>
      <c r="Y696" s="84" t="s">
        <v>498</v>
      </c>
      <c r="Z696" s="77" t="s">
        <v>146</v>
      </c>
      <c r="AA696" s="77" t="s">
        <v>3656</v>
      </c>
      <c r="AB696" s="77" t="s">
        <v>91</v>
      </c>
      <c r="AC696" s="85"/>
      <c r="AD696" s="77" t="s">
        <v>121</v>
      </c>
      <c r="AE696" s="77"/>
      <c r="AF696" s="77"/>
      <c r="AG696" s="77" t="s">
        <v>96</v>
      </c>
      <c r="AH696" s="79" t="str">
        <f t="shared" si="53"/>
        <v>Lingkungan Sentono-18/6-Glanggang-Beji-Pasuruan</v>
      </c>
      <c r="AI696" s="65"/>
    </row>
    <row r="697" spans="1:35" s="13" customFormat="1" ht="15" customHeight="1" x14ac:dyDescent="0.2">
      <c r="A697" s="66">
        <f t="shared" si="54"/>
        <v>691</v>
      </c>
      <c r="B697" s="91" t="s">
        <v>3658</v>
      </c>
      <c r="C697" s="68" t="s">
        <v>3659</v>
      </c>
      <c r="D697" s="51">
        <v>5</v>
      </c>
      <c r="E697" s="51">
        <v>3</v>
      </c>
      <c r="F697" s="51">
        <v>1</v>
      </c>
      <c r="G697" s="51">
        <v>1</v>
      </c>
      <c r="H697" s="51">
        <v>1</v>
      </c>
      <c r="I697" s="52" t="s">
        <v>252</v>
      </c>
      <c r="J697" s="89">
        <v>39785</v>
      </c>
      <c r="K697" s="70" t="s">
        <v>82</v>
      </c>
      <c r="L697" s="71" t="s">
        <v>127</v>
      </c>
      <c r="M697" s="71">
        <v>5</v>
      </c>
      <c r="N697" s="72" t="s">
        <v>116</v>
      </c>
      <c r="O697" s="73" t="s">
        <v>153</v>
      </c>
      <c r="P697" s="74">
        <f t="shared" ca="1" si="50"/>
        <v>7</v>
      </c>
      <c r="Q697" s="75">
        <f t="shared" ca="1" si="51"/>
        <v>0</v>
      </c>
      <c r="R697" s="74">
        <f t="shared" ca="1" si="52"/>
        <v>32</v>
      </c>
      <c r="S697" s="93">
        <v>30494</v>
      </c>
      <c r="T697" s="84" t="s">
        <v>3660</v>
      </c>
      <c r="U697" s="76" t="s">
        <v>3661</v>
      </c>
      <c r="V697" s="84" t="s">
        <v>3662</v>
      </c>
      <c r="W697" s="85" t="s">
        <v>3179</v>
      </c>
      <c r="X697" s="84"/>
      <c r="Y697" s="84" t="s">
        <v>3663</v>
      </c>
      <c r="Z697" s="77" t="s">
        <v>3660</v>
      </c>
      <c r="AA697" s="84"/>
      <c r="AB697" s="77" t="s">
        <v>86</v>
      </c>
      <c r="AC697" s="85"/>
      <c r="AD697" s="77" t="s">
        <v>93</v>
      </c>
      <c r="AE697" s="77" t="s">
        <v>267</v>
      </c>
      <c r="AF697" s="77" t="s">
        <v>3664</v>
      </c>
      <c r="AG697" s="77" t="s">
        <v>96</v>
      </c>
      <c r="AH697" s="79" t="str">
        <f t="shared" si="53"/>
        <v>Jl. Lawangan Daya-8/3--Pademawu-Pamekasan</v>
      </c>
      <c r="AI697" s="65"/>
    </row>
    <row r="698" spans="1:35" s="13" customFormat="1" ht="15" customHeight="1" x14ac:dyDescent="0.2">
      <c r="A698" s="66">
        <f t="shared" si="54"/>
        <v>692</v>
      </c>
      <c r="B698" s="91" t="s">
        <v>3665</v>
      </c>
      <c r="C698" s="68" t="s">
        <v>3666</v>
      </c>
      <c r="D698" s="51">
        <v>5</v>
      </c>
      <c r="E698" s="51">
        <v>2</v>
      </c>
      <c r="F698" s="51">
        <v>1</v>
      </c>
      <c r="G698" s="51">
        <v>1</v>
      </c>
      <c r="H698" s="51">
        <v>1</v>
      </c>
      <c r="I698" s="52" t="s">
        <v>1220</v>
      </c>
      <c r="J698" s="89">
        <v>39793</v>
      </c>
      <c r="K698" s="70" t="s">
        <v>82</v>
      </c>
      <c r="L698" s="71" t="s">
        <v>127</v>
      </c>
      <c r="M698" s="71">
        <v>5</v>
      </c>
      <c r="N698" s="72" t="s">
        <v>84</v>
      </c>
      <c r="O698" s="73" t="s">
        <v>153</v>
      </c>
      <c r="P698" s="74">
        <f t="shared" ca="1" si="50"/>
        <v>7</v>
      </c>
      <c r="Q698" s="75">
        <f t="shared" ca="1" si="51"/>
        <v>0</v>
      </c>
      <c r="R698" s="74">
        <f t="shared" ca="1" si="52"/>
        <v>28</v>
      </c>
      <c r="S698" s="93">
        <v>31943</v>
      </c>
      <c r="T698" s="84" t="s">
        <v>146</v>
      </c>
      <c r="U698" s="76" t="s">
        <v>3667</v>
      </c>
      <c r="V698" s="84" t="s">
        <v>3668</v>
      </c>
      <c r="W698" s="85" t="s">
        <v>105</v>
      </c>
      <c r="X698" s="84" t="s">
        <v>578</v>
      </c>
      <c r="Y698" s="84" t="s">
        <v>91</v>
      </c>
      <c r="Z698" s="77" t="s">
        <v>146</v>
      </c>
      <c r="AA698" s="84"/>
      <c r="AB698" s="77" t="s">
        <v>91</v>
      </c>
      <c r="AC698" s="85"/>
      <c r="AD698" s="77" t="s">
        <v>295</v>
      </c>
      <c r="AE698" s="77"/>
      <c r="AF698" s="77"/>
      <c r="AG698" s="77" t="s">
        <v>96</v>
      </c>
      <c r="AH698" s="79" t="str">
        <f t="shared" si="53"/>
        <v>Jl. Sungkono-1/1-Pogar-Bangil-Pasuruan</v>
      </c>
      <c r="AI698" s="65"/>
    </row>
    <row r="699" spans="1:35" s="13" customFormat="1" ht="15" customHeight="1" x14ac:dyDescent="0.2">
      <c r="A699" s="66">
        <f t="shared" si="54"/>
        <v>693</v>
      </c>
      <c r="B699" s="91" t="s">
        <v>3669</v>
      </c>
      <c r="C699" s="68" t="s">
        <v>3670</v>
      </c>
      <c r="D699" s="51">
        <v>3</v>
      </c>
      <c r="E699" s="51">
        <v>2</v>
      </c>
      <c r="F699" s="51">
        <v>1</v>
      </c>
      <c r="G699" s="51">
        <v>1</v>
      </c>
      <c r="H699" s="51">
        <v>1</v>
      </c>
      <c r="I699" s="52" t="s">
        <v>81</v>
      </c>
      <c r="J699" s="89">
        <v>39847</v>
      </c>
      <c r="K699" s="70" t="s">
        <v>82</v>
      </c>
      <c r="L699" s="71" t="s">
        <v>127</v>
      </c>
      <c r="M699" s="71">
        <v>5</v>
      </c>
      <c r="N699" s="72" t="s">
        <v>84</v>
      </c>
      <c r="O699" s="73" t="s">
        <v>140</v>
      </c>
      <c r="P699" s="74">
        <f t="shared" ca="1" si="50"/>
        <v>6</v>
      </c>
      <c r="Q699" s="75">
        <f t="shared" ca="1" si="51"/>
        <v>10</v>
      </c>
      <c r="R699" s="74">
        <f t="shared" ca="1" si="52"/>
        <v>31</v>
      </c>
      <c r="S699" s="93">
        <v>30855</v>
      </c>
      <c r="T699" s="84" t="s">
        <v>146</v>
      </c>
      <c r="U699" s="76" t="s">
        <v>3671</v>
      </c>
      <c r="V699" s="84" t="s">
        <v>3672</v>
      </c>
      <c r="W699" s="85" t="s">
        <v>105</v>
      </c>
      <c r="X699" s="84" t="s">
        <v>1307</v>
      </c>
      <c r="Y699" s="84" t="s">
        <v>91</v>
      </c>
      <c r="Z699" s="77" t="s">
        <v>146</v>
      </c>
      <c r="AA699" s="84"/>
      <c r="AB699" s="77" t="s">
        <v>91</v>
      </c>
      <c r="AC699" s="85"/>
      <c r="AD699" s="77" t="s">
        <v>93</v>
      </c>
      <c r="AE699" s="77" t="s">
        <v>3673</v>
      </c>
      <c r="AF699" s="77" t="s">
        <v>3674</v>
      </c>
      <c r="AG699" s="77" t="s">
        <v>96</v>
      </c>
      <c r="AH699" s="79" t="str">
        <f t="shared" si="53"/>
        <v>Jl. Kakap 31-1/1-Tambakan-Bangil-Pasuruan</v>
      </c>
      <c r="AI699" s="65"/>
    </row>
    <row r="700" spans="1:35" s="13" customFormat="1" ht="15" customHeight="1" x14ac:dyDescent="0.2">
      <c r="A700" s="66">
        <f t="shared" si="54"/>
        <v>694</v>
      </c>
      <c r="B700" s="91" t="s">
        <v>3675</v>
      </c>
      <c r="C700" s="68" t="s">
        <v>3676</v>
      </c>
      <c r="D700" s="51">
        <v>5</v>
      </c>
      <c r="E700" s="51">
        <v>4</v>
      </c>
      <c r="F700" s="51">
        <v>1</v>
      </c>
      <c r="G700" s="51">
        <v>1</v>
      </c>
      <c r="H700" s="51">
        <v>1</v>
      </c>
      <c r="I700" s="52" t="s">
        <v>327</v>
      </c>
      <c r="J700" s="89">
        <v>39868</v>
      </c>
      <c r="K700" s="70" t="s">
        <v>82</v>
      </c>
      <c r="L700" s="71" t="s">
        <v>9291</v>
      </c>
      <c r="M700" s="71">
        <v>2</v>
      </c>
      <c r="N700" s="72" t="s">
        <v>84</v>
      </c>
      <c r="O700" s="73" t="s">
        <v>153</v>
      </c>
      <c r="P700" s="74">
        <f t="shared" ca="1" si="50"/>
        <v>6</v>
      </c>
      <c r="Q700" s="75">
        <f t="shared" ca="1" si="51"/>
        <v>10</v>
      </c>
      <c r="R700" s="74">
        <f t="shared" ca="1" si="52"/>
        <v>32</v>
      </c>
      <c r="S700" s="93">
        <v>30772</v>
      </c>
      <c r="T700" s="84" t="s">
        <v>146</v>
      </c>
      <c r="U700" s="76" t="s">
        <v>3677</v>
      </c>
      <c r="V700" s="84" t="s">
        <v>3678</v>
      </c>
      <c r="W700" s="85" t="s">
        <v>584</v>
      </c>
      <c r="X700" s="84" t="s">
        <v>535</v>
      </c>
      <c r="Y700" s="84" t="s">
        <v>91</v>
      </c>
      <c r="Z700" s="77" t="s">
        <v>146</v>
      </c>
      <c r="AA700" s="84"/>
      <c r="AB700" s="77" t="s">
        <v>91</v>
      </c>
      <c r="AC700" s="85"/>
      <c r="AD700" s="77" t="s">
        <v>121</v>
      </c>
      <c r="AE700" s="77"/>
      <c r="AF700" s="77" t="s">
        <v>418</v>
      </c>
      <c r="AG700" s="77" t="s">
        <v>96</v>
      </c>
      <c r="AH700" s="79" t="str">
        <f t="shared" si="53"/>
        <v>Kauman III/416-9/2-Kauman-Bangil-Pasuruan</v>
      </c>
      <c r="AI700" s="65"/>
    </row>
    <row r="701" spans="1:35" s="13" customFormat="1" ht="15" customHeight="1" x14ac:dyDescent="0.2">
      <c r="A701" s="66">
        <f t="shared" si="54"/>
        <v>695</v>
      </c>
      <c r="B701" s="91" t="s">
        <v>3679</v>
      </c>
      <c r="C701" s="68" t="s">
        <v>3680</v>
      </c>
      <c r="D701" s="51">
        <v>4</v>
      </c>
      <c r="E701" s="51">
        <v>4</v>
      </c>
      <c r="F701" s="51">
        <v>1</v>
      </c>
      <c r="G701" s="51">
        <v>1</v>
      </c>
      <c r="H701" s="51">
        <v>1</v>
      </c>
      <c r="I701" s="52" t="s">
        <v>99</v>
      </c>
      <c r="J701" s="89">
        <v>39917</v>
      </c>
      <c r="K701" s="70" t="s">
        <v>82</v>
      </c>
      <c r="L701" s="71" t="s">
        <v>3681</v>
      </c>
      <c r="M701" s="71">
        <v>3</v>
      </c>
      <c r="N701" s="72" t="s">
        <v>84</v>
      </c>
      <c r="O701" s="73" t="s">
        <v>153</v>
      </c>
      <c r="P701" s="74">
        <f t="shared" ca="1" si="50"/>
        <v>6</v>
      </c>
      <c r="Q701" s="75">
        <f t="shared" ca="1" si="51"/>
        <v>8</v>
      </c>
      <c r="R701" s="74">
        <f t="shared" ca="1" si="52"/>
        <v>28</v>
      </c>
      <c r="S701" s="93">
        <v>32139</v>
      </c>
      <c r="T701" s="84" t="s">
        <v>3682</v>
      </c>
      <c r="U701" s="76" t="s">
        <v>3683</v>
      </c>
      <c r="V701" s="84" t="s">
        <v>3684</v>
      </c>
      <c r="W701" s="85" t="s">
        <v>469</v>
      </c>
      <c r="X701" s="84" t="s">
        <v>3685</v>
      </c>
      <c r="Y701" s="84" t="s">
        <v>3686</v>
      </c>
      <c r="Z701" s="77" t="s">
        <v>3682</v>
      </c>
      <c r="AA701" s="84"/>
      <c r="AB701" s="77" t="s">
        <v>91</v>
      </c>
      <c r="AC701" s="85"/>
      <c r="AD701" s="77" t="s">
        <v>121</v>
      </c>
      <c r="AE701" s="77"/>
      <c r="AF701" s="77"/>
      <c r="AG701" s="77" t="s">
        <v>96</v>
      </c>
      <c r="AH701" s="79" t="str">
        <f t="shared" si="53"/>
        <v>A. Yani 57 A-8/2-Latukan-Karanggeneng-Lamongan</v>
      </c>
      <c r="AI701" s="65"/>
    </row>
    <row r="702" spans="1:35" s="13" customFormat="1" ht="15" customHeight="1" x14ac:dyDescent="0.2">
      <c r="A702" s="66">
        <f t="shared" si="54"/>
        <v>696</v>
      </c>
      <c r="B702" s="91" t="s">
        <v>3687</v>
      </c>
      <c r="C702" s="68" t="s">
        <v>3688</v>
      </c>
      <c r="D702" s="51">
        <v>2</v>
      </c>
      <c r="E702" s="51">
        <v>1</v>
      </c>
      <c r="F702" s="51">
        <v>3</v>
      </c>
      <c r="G702" s="51">
        <v>1</v>
      </c>
      <c r="H702" s="51">
        <v>1</v>
      </c>
      <c r="I702" s="52" t="s">
        <v>232</v>
      </c>
      <c r="J702" s="89">
        <v>39917</v>
      </c>
      <c r="K702" s="70" t="s">
        <v>82</v>
      </c>
      <c r="L702" s="81" t="s">
        <v>3681</v>
      </c>
      <c r="M702" s="71">
        <v>3</v>
      </c>
      <c r="N702" s="72" t="s">
        <v>116</v>
      </c>
      <c r="O702" s="73" t="s">
        <v>153</v>
      </c>
      <c r="P702" s="74">
        <f t="shared" ca="1" si="50"/>
        <v>6</v>
      </c>
      <c r="Q702" s="75">
        <f t="shared" ca="1" si="51"/>
        <v>8</v>
      </c>
      <c r="R702" s="74">
        <f t="shared" ca="1" si="52"/>
        <v>27</v>
      </c>
      <c r="S702" s="93">
        <v>32633</v>
      </c>
      <c r="T702" s="84" t="s">
        <v>3333</v>
      </c>
      <c r="U702" s="76" t="s">
        <v>3689</v>
      </c>
      <c r="V702" s="84" t="s">
        <v>3690</v>
      </c>
      <c r="W702" s="85" t="s">
        <v>227</v>
      </c>
      <c r="X702" s="84" t="s">
        <v>3691</v>
      </c>
      <c r="Y702" s="84" t="s">
        <v>3692</v>
      </c>
      <c r="Z702" s="77" t="s">
        <v>3333</v>
      </c>
      <c r="AA702" s="84"/>
      <c r="AB702" s="77" t="s">
        <v>91</v>
      </c>
      <c r="AC702" s="85"/>
      <c r="AD702" s="77" t="s">
        <v>121</v>
      </c>
      <c r="AE702" s="77"/>
      <c r="AF702" s="77"/>
      <c r="AG702" s="77" t="s">
        <v>96</v>
      </c>
      <c r="AH702" s="79" t="str">
        <f t="shared" si="53"/>
        <v>Dsn. Kanigoro-1/2-Mojoduwur-Ngetos-Nganjuk</v>
      </c>
      <c r="AI702" s="65"/>
    </row>
    <row r="703" spans="1:35" s="13" customFormat="1" ht="15" customHeight="1" x14ac:dyDescent="0.2">
      <c r="A703" s="66">
        <f t="shared" si="54"/>
        <v>697</v>
      </c>
      <c r="B703" s="91" t="s">
        <v>3693</v>
      </c>
      <c r="C703" s="68" t="s">
        <v>3694</v>
      </c>
      <c r="D703" s="51">
        <v>5</v>
      </c>
      <c r="E703" s="51">
        <v>2</v>
      </c>
      <c r="F703" s="51">
        <v>1</v>
      </c>
      <c r="G703" s="51">
        <v>1</v>
      </c>
      <c r="H703" s="51">
        <v>1</v>
      </c>
      <c r="I703" s="52" t="s">
        <v>1220</v>
      </c>
      <c r="J703" s="89">
        <v>39917</v>
      </c>
      <c r="K703" s="70" t="s">
        <v>82</v>
      </c>
      <c r="L703" s="71" t="s">
        <v>9291</v>
      </c>
      <c r="M703" s="71">
        <v>2</v>
      </c>
      <c r="N703" s="72" t="s">
        <v>84</v>
      </c>
      <c r="O703" s="73" t="s">
        <v>140</v>
      </c>
      <c r="P703" s="74">
        <f t="shared" ca="1" si="50"/>
        <v>6</v>
      </c>
      <c r="Q703" s="75">
        <f t="shared" ca="1" si="51"/>
        <v>8</v>
      </c>
      <c r="R703" s="74">
        <f t="shared" ca="1" si="52"/>
        <v>30</v>
      </c>
      <c r="S703" s="93">
        <v>31534</v>
      </c>
      <c r="T703" s="84" t="s">
        <v>86</v>
      </c>
      <c r="U703" s="76" t="s">
        <v>3695</v>
      </c>
      <c r="V703" s="84" t="s">
        <v>3696</v>
      </c>
      <c r="W703" s="85" t="s">
        <v>174</v>
      </c>
      <c r="X703" s="84" t="s">
        <v>3697</v>
      </c>
      <c r="Y703" s="84" t="s">
        <v>3697</v>
      </c>
      <c r="Z703" s="84" t="s">
        <v>86</v>
      </c>
      <c r="AA703" s="84"/>
      <c r="AB703" s="77" t="s">
        <v>86</v>
      </c>
      <c r="AC703" s="85"/>
      <c r="AD703" s="77" t="s">
        <v>121</v>
      </c>
      <c r="AE703" s="77"/>
      <c r="AF703" s="77"/>
      <c r="AG703" s="77" t="s">
        <v>96</v>
      </c>
      <c r="AH703" s="79" t="str">
        <f t="shared" si="53"/>
        <v>Jl. Asem IV No.15A-6/2-Asemrowo-Asemrowo-Surabaya</v>
      </c>
      <c r="AI703" s="65"/>
    </row>
    <row r="704" spans="1:35" s="13" customFormat="1" ht="15" customHeight="1" x14ac:dyDescent="0.2">
      <c r="A704" s="66">
        <f t="shared" si="54"/>
        <v>698</v>
      </c>
      <c r="B704" s="91" t="s">
        <v>3698</v>
      </c>
      <c r="C704" s="68" t="s">
        <v>3699</v>
      </c>
      <c r="D704" s="51">
        <v>5</v>
      </c>
      <c r="E704" s="51">
        <v>4</v>
      </c>
      <c r="F704" s="51">
        <v>1</v>
      </c>
      <c r="G704" s="51">
        <v>1</v>
      </c>
      <c r="H704" s="51">
        <v>1</v>
      </c>
      <c r="I704" s="52" t="s">
        <v>327</v>
      </c>
      <c r="J704" s="89">
        <v>39917</v>
      </c>
      <c r="K704" s="70" t="s">
        <v>82</v>
      </c>
      <c r="L704" s="81" t="s">
        <v>3332</v>
      </c>
      <c r="M704" s="71">
        <v>4</v>
      </c>
      <c r="N704" s="72" t="s">
        <v>116</v>
      </c>
      <c r="O704" s="73" t="s">
        <v>153</v>
      </c>
      <c r="P704" s="74">
        <f t="shared" ca="1" si="50"/>
        <v>6</v>
      </c>
      <c r="Q704" s="75">
        <f t="shared" ca="1" si="51"/>
        <v>8</v>
      </c>
      <c r="R704" s="74">
        <f t="shared" ca="1" si="52"/>
        <v>27</v>
      </c>
      <c r="S704" s="93">
        <v>32596</v>
      </c>
      <c r="T704" s="84" t="s">
        <v>146</v>
      </c>
      <c r="U704" s="76" t="s">
        <v>3700</v>
      </c>
      <c r="V704" s="84" t="s">
        <v>3701</v>
      </c>
      <c r="W704" s="85" t="s">
        <v>723</v>
      </c>
      <c r="X704" s="84" t="s">
        <v>384</v>
      </c>
      <c r="Y704" s="84" t="s">
        <v>91</v>
      </c>
      <c r="Z704" s="77" t="s">
        <v>146</v>
      </c>
      <c r="AA704" s="84" t="s">
        <v>3701</v>
      </c>
      <c r="AB704" s="77" t="s">
        <v>91</v>
      </c>
      <c r="AC704" s="85"/>
      <c r="AD704" s="77" t="s">
        <v>121</v>
      </c>
      <c r="AE704" s="77"/>
      <c r="AF704" s="77"/>
      <c r="AG704" s="77" t="s">
        <v>96</v>
      </c>
      <c r="AH704" s="79" t="str">
        <f t="shared" si="53"/>
        <v>Jl. RA Kartini 2-4/2-Latek-Bangil-Pasuruan</v>
      </c>
      <c r="AI704" s="65"/>
    </row>
    <row r="705" spans="1:35" s="13" customFormat="1" ht="15" customHeight="1" x14ac:dyDescent="0.2">
      <c r="A705" s="66">
        <f t="shared" si="54"/>
        <v>699</v>
      </c>
      <c r="B705" s="91" t="s">
        <v>3702</v>
      </c>
      <c r="C705" s="68" t="s">
        <v>3703</v>
      </c>
      <c r="D705" s="51">
        <v>6</v>
      </c>
      <c r="E705" s="51">
        <v>6</v>
      </c>
      <c r="F705" s="51">
        <v>1</v>
      </c>
      <c r="G705" s="51">
        <v>2</v>
      </c>
      <c r="H705" s="51">
        <v>4</v>
      </c>
      <c r="I705" s="52" t="s">
        <v>99</v>
      </c>
      <c r="J705" s="89">
        <v>39917</v>
      </c>
      <c r="K705" s="70" t="s">
        <v>82</v>
      </c>
      <c r="L705" s="71" t="s">
        <v>9291</v>
      </c>
      <c r="M705" s="71">
        <v>2</v>
      </c>
      <c r="N705" s="72" t="s">
        <v>84</v>
      </c>
      <c r="O705" s="73" t="s">
        <v>153</v>
      </c>
      <c r="P705" s="74">
        <f t="shared" ca="1" si="50"/>
        <v>6</v>
      </c>
      <c r="Q705" s="75">
        <f t="shared" ca="1" si="51"/>
        <v>8</v>
      </c>
      <c r="R705" s="74">
        <f t="shared" ca="1" si="52"/>
        <v>30</v>
      </c>
      <c r="S705" s="93">
        <v>31496</v>
      </c>
      <c r="T705" s="84" t="s">
        <v>146</v>
      </c>
      <c r="U705" s="76" t="s">
        <v>3704</v>
      </c>
      <c r="V705" s="84" t="s">
        <v>3705</v>
      </c>
      <c r="W705" s="85" t="s">
        <v>600</v>
      </c>
      <c r="X705" s="84" t="s">
        <v>464</v>
      </c>
      <c r="Y705" s="84" t="s">
        <v>91</v>
      </c>
      <c r="Z705" s="77" t="s">
        <v>146</v>
      </c>
      <c r="AA705" s="84" t="s">
        <v>3705</v>
      </c>
      <c r="AB705" s="77" t="s">
        <v>91</v>
      </c>
      <c r="AC705" s="85"/>
      <c r="AD705" s="77" t="s">
        <v>121</v>
      </c>
      <c r="AE705" s="77"/>
      <c r="AF705" s="77"/>
      <c r="AG705" s="77" t="s">
        <v>96</v>
      </c>
      <c r="AH705" s="79" t="str">
        <f t="shared" si="53"/>
        <v>Jl. Ledok III/194-3/6-Kidul Dalem-Bangil-Pasuruan</v>
      </c>
      <c r="AI705" s="65"/>
    </row>
    <row r="706" spans="1:35" s="13" customFormat="1" ht="15" customHeight="1" x14ac:dyDescent="0.2">
      <c r="A706" s="66">
        <f t="shared" si="54"/>
        <v>700</v>
      </c>
      <c r="B706" s="91" t="s">
        <v>3706</v>
      </c>
      <c r="C706" s="68" t="s">
        <v>3707</v>
      </c>
      <c r="D706" s="51">
        <v>2</v>
      </c>
      <c r="E706" s="51">
        <v>1</v>
      </c>
      <c r="F706" s="51">
        <v>3</v>
      </c>
      <c r="G706" s="51">
        <v>1</v>
      </c>
      <c r="H706" s="51">
        <v>1</v>
      </c>
      <c r="I706" s="52" t="s">
        <v>232</v>
      </c>
      <c r="J706" s="89">
        <v>39917</v>
      </c>
      <c r="K706" s="70" t="s">
        <v>82</v>
      </c>
      <c r="L706" s="81" t="s">
        <v>3681</v>
      </c>
      <c r="M706" s="71">
        <v>3</v>
      </c>
      <c r="N706" s="72" t="s">
        <v>116</v>
      </c>
      <c r="O706" s="73" t="s">
        <v>140</v>
      </c>
      <c r="P706" s="74">
        <f t="shared" ca="1" si="50"/>
        <v>6</v>
      </c>
      <c r="Q706" s="75">
        <f t="shared" ca="1" si="51"/>
        <v>8</v>
      </c>
      <c r="R706" s="74">
        <f t="shared" ca="1" si="52"/>
        <v>36</v>
      </c>
      <c r="S706" s="93">
        <v>29046</v>
      </c>
      <c r="T706" s="84" t="s">
        <v>146</v>
      </c>
      <c r="U706" s="76" t="s">
        <v>3708</v>
      </c>
      <c r="V706" s="84" t="s">
        <v>411</v>
      </c>
      <c r="W706" s="85" t="s">
        <v>119</v>
      </c>
      <c r="X706" s="84" t="s">
        <v>745</v>
      </c>
      <c r="Y706" s="84" t="s">
        <v>91</v>
      </c>
      <c r="Z706" s="77" t="s">
        <v>146</v>
      </c>
      <c r="AA706" s="84" t="s">
        <v>411</v>
      </c>
      <c r="AB706" s="77" t="s">
        <v>91</v>
      </c>
      <c r="AC706" s="85" t="s">
        <v>3709</v>
      </c>
      <c r="AD706" s="77" t="s">
        <v>121</v>
      </c>
      <c r="AE706" s="77" t="s">
        <v>3710</v>
      </c>
      <c r="AF706" s="77" t="s">
        <v>3246</v>
      </c>
      <c r="AG706" s="77" t="s">
        <v>96</v>
      </c>
      <c r="AH706" s="79" t="str">
        <f t="shared" si="53"/>
        <v>Pesanggrahan-2/2-Gempeng-Bangil-Pasuruan</v>
      </c>
      <c r="AI706" s="65"/>
    </row>
    <row r="707" spans="1:35" s="13" customFormat="1" ht="15" customHeight="1" x14ac:dyDescent="0.2">
      <c r="A707" s="66">
        <f t="shared" si="54"/>
        <v>701</v>
      </c>
      <c r="B707" s="91" t="s">
        <v>3711</v>
      </c>
      <c r="C707" s="68" t="s">
        <v>3712</v>
      </c>
      <c r="D707" s="51">
        <v>4</v>
      </c>
      <c r="E707" s="51">
        <v>4</v>
      </c>
      <c r="F707" s="51">
        <v>1</v>
      </c>
      <c r="G707" s="51">
        <v>1</v>
      </c>
      <c r="H707" s="51">
        <v>1</v>
      </c>
      <c r="I707" s="52" t="s">
        <v>99</v>
      </c>
      <c r="J707" s="89">
        <v>39917</v>
      </c>
      <c r="K707" s="70" t="s">
        <v>82</v>
      </c>
      <c r="L707" s="81" t="s">
        <v>3681</v>
      </c>
      <c r="M707" s="71">
        <v>3</v>
      </c>
      <c r="N707" s="72" t="s">
        <v>84</v>
      </c>
      <c r="O707" s="73" t="s">
        <v>153</v>
      </c>
      <c r="P707" s="74">
        <f t="shared" ca="1" si="50"/>
        <v>6</v>
      </c>
      <c r="Q707" s="75">
        <f t="shared" ca="1" si="51"/>
        <v>8</v>
      </c>
      <c r="R707" s="74">
        <f t="shared" ca="1" si="52"/>
        <v>29</v>
      </c>
      <c r="S707" s="93">
        <v>31579</v>
      </c>
      <c r="T707" s="84" t="s">
        <v>146</v>
      </c>
      <c r="U707" s="76" t="s">
        <v>3713</v>
      </c>
      <c r="V707" s="84" t="s">
        <v>3714</v>
      </c>
      <c r="W707" s="85" t="s">
        <v>105</v>
      </c>
      <c r="X707" s="84" t="s">
        <v>3715</v>
      </c>
      <c r="Y707" s="84" t="s">
        <v>3715</v>
      </c>
      <c r="Z707" s="77" t="s">
        <v>146</v>
      </c>
      <c r="AA707" s="84" t="s">
        <v>3635</v>
      </c>
      <c r="AB707" s="77" t="s">
        <v>91</v>
      </c>
      <c r="AC707" s="85"/>
      <c r="AD707" s="77" t="s">
        <v>93</v>
      </c>
      <c r="AE707" s="77"/>
      <c r="AF707" s="77"/>
      <c r="AG707" s="77" t="s">
        <v>96</v>
      </c>
      <c r="AH707" s="79" t="str">
        <f t="shared" si="53"/>
        <v>Dsn. Krajan Kulon -1/1-Puspo-Puspo-Pasuruan</v>
      </c>
      <c r="AI707" s="65"/>
    </row>
    <row r="708" spans="1:35" s="13" customFormat="1" ht="15" customHeight="1" x14ac:dyDescent="0.2">
      <c r="A708" s="66">
        <f t="shared" si="54"/>
        <v>702</v>
      </c>
      <c r="B708" s="91" t="s">
        <v>3716</v>
      </c>
      <c r="C708" s="68" t="s">
        <v>3717</v>
      </c>
      <c r="D708" s="51">
        <v>3</v>
      </c>
      <c r="E708" s="51">
        <v>2</v>
      </c>
      <c r="F708" s="51">
        <v>1</v>
      </c>
      <c r="G708" s="51">
        <v>1</v>
      </c>
      <c r="H708" s="51">
        <v>1</v>
      </c>
      <c r="I708" s="52" t="s">
        <v>81</v>
      </c>
      <c r="J708" s="89">
        <v>39934</v>
      </c>
      <c r="K708" s="70" t="s">
        <v>82</v>
      </c>
      <c r="L708" s="81" t="s">
        <v>3332</v>
      </c>
      <c r="M708" s="71">
        <v>4</v>
      </c>
      <c r="N708" s="72" t="s">
        <v>116</v>
      </c>
      <c r="O708" s="73" t="s">
        <v>153</v>
      </c>
      <c r="P708" s="74">
        <f t="shared" ca="1" si="50"/>
        <v>6</v>
      </c>
      <c r="Q708" s="75">
        <f t="shared" ca="1" si="51"/>
        <v>7</v>
      </c>
      <c r="R708" s="74">
        <f t="shared" ca="1" si="52"/>
        <v>30</v>
      </c>
      <c r="S708" s="93">
        <v>31411</v>
      </c>
      <c r="T708" s="84" t="s">
        <v>3718</v>
      </c>
      <c r="U708" s="76" t="s">
        <v>3719</v>
      </c>
      <c r="V708" s="84" t="s">
        <v>3720</v>
      </c>
      <c r="W708" s="85"/>
      <c r="X708" s="84" t="s">
        <v>3721</v>
      </c>
      <c r="Y708" s="84" t="s">
        <v>3634</v>
      </c>
      <c r="Z708" s="77" t="s">
        <v>163</v>
      </c>
      <c r="AA708" s="84"/>
      <c r="AB708" s="77" t="s">
        <v>91</v>
      </c>
      <c r="AC708" s="85"/>
      <c r="AD708" s="77" t="s">
        <v>295</v>
      </c>
      <c r="AE708" s="77" t="s">
        <v>3523</v>
      </c>
      <c r="AF708" s="77" t="s">
        <v>3722</v>
      </c>
      <c r="AG708" s="77" t="s">
        <v>96</v>
      </c>
      <c r="AH708" s="79" t="str">
        <f t="shared" si="53"/>
        <v>Jl. Sunan Pandanaran--Dinoyo-Lowokwaru-Malang</v>
      </c>
      <c r="AI708" s="65"/>
    </row>
    <row r="709" spans="1:35" s="13" customFormat="1" ht="15" customHeight="1" x14ac:dyDescent="0.2">
      <c r="A709" s="66">
        <f t="shared" si="54"/>
        <v>703</v>
      </c>
      <c r="B709" s="91" t="s">
        <v>3723</v>
      </c>
      <c r="C709" s="68" t="s">
        <v>3724</v>
      </c>
      <c r="D709" s="51">
        <v>5</v>
      </c>
      <c r="E709" s="51">
        <v>4</v>
      </c>
      <c r="F709" s="51">
        <v>1</v>
      </c>
      <c r="G709" s="51">
        <v>1</v>
      </c>
      <c r="H709" s="51">
        <v>1</v>
      </c>
      <c r="I709" s="52" t="s">
        <v>327</v>
      </c>
      <c r="J709" s="89">
        <v>39953</v>
      </c>
      <c r="K709" s="70" t="s">
        <v>82</v>
      </c>
      <c r="L709" s="81" t="s">
        <v>3681</v>
      </c>
      <c r="M709" s="71">
        <v>3</v>
      </c>
      <c r="N709" s="72" t="s">
        <v>84</v>
      </c>
      <c r="O709" s="73" t="s">
        <v>153</v>
      </c>
      <c r="P709" s="74">
        <f t="shared" ca="1" si="50"/>
        <v>6</v>
      </c>
      <c r="Q709" s="75">
        <f t="shared" ca="1" si="51"/>
        <v>7</v>
      </c>
      <c r="R709" s="74">
        <f t="shared" ca="1" si="52"/>
        <v>29</v>
      </c>
      <c r="S709" s="93">
        <v>31584</v>
      </c>
      <c r="T709" s="84" t="s">
        <v>146</v>
      </c>
      <c r="U709" s="76" t="s">
        <v>3725</v>
      </c>
      <c r="V709" s="84" t="s">
        <v>3726</v>
      </c>
      <c r="W709" s="86" t="s">
        <v>3727</v>
      </c>
      <c r="X709" s="84" t="s">
        <v>358</v>
      </c>
      <c r="Y709" s="84" t="s">
        <v>358</v>
      </c>
      <c r="Z709" s="77" t="s">
        <v>146</v>
      </c>
      <c r="AA709" s="84"/>
      <c r="AB709" s="77" t="s">
        <v>91</v>
      </c>
      <c r="AC709" s="85" t="s">
        <v>3728</v>
      </c>
      <c r="AD709" s="77" t="s">
        <v>121</v>
      </c>
      <c r="AE709" s="77" t="s">
        <v>3523</v>
      </c>
      <c r="AF709" s="77"/>
      <c r="AG709" s="77" t="s">
        <v>96</v>
      </c>
      <c r="AH709" s="79" t="str">
        <f t="shared" si="53"/>
        <v>Jl. Anggur IX H7-2 Perum Bugul-02/06-Bugul Kidul-Bugul Kidul-Pasuruan</v>
      </c>
      <c r="AI709" s="65"/>
    </row>
    <row r="710" spans="1:35" s="13" customFormat="1" ht="15" customHeight="1" x14ac:dyDescent="0.2">
      <c r="A710" s="66">
        <f t="shared" si="54"/>
        <v>704</v>
      </c>
      <c r="B710" s="91" t="s">
        <v>3729</v>
      </c>
      <c r="C710" s="68" t="s">
        <v>3730</v>
      </c>
      <c r="D710" s="51">
        <v>2</v>
      </c>
      <c r="E710" s="51">
        <v>1</v>
      </c>
      <c r="F710" s="51">
        <v>2</v>
      </c>
      <c r="G710" s="51">
        <v>1</v>
      </c>
      <c r="H710" s="51">
        <v>1</v>
      </c>
      <c r="I710" s="52" t="s">
        <v>232</v>
      </c>
      <c r="J710" s="89">
        <v>39994</v>
      </c>
      <c r="K710" s="70" t="s">
        <v>82</v>
      </c>
      <c r="L710" s="81" t="s">
        <v>3681</v>
      </c>
      <c r="M710" s="71">
        <v>3</v>
      </c>
      <c r="N710" s="72" t="s">
        <v>116</v>
      </c>
      <c r="O710" s="73" t="s">
        <v>153</v>
      </c>
      <c r="P710" s="74">
        <f t="shared" ca="1" si="50"/>
        <v>6</v>
      </c>
      <c r="Q710" s="75">
        <f t="shared" ca="1" si="51"/>
        <v>6</v>
      </c>
      <c r="R710" s="74">
        <f t="shared" ca="1" si="52"/>
        <v>26</v>
      </c>
      <c r="S710" s="93">
        <v>32837</v>
      </c>
      <c r="T710" s="84" t="s">
        <v>163</v>
      </c>
      <c r="U710" s="76" t="s">
        <v>3731</v>
      </c>
      <c r="V710" s="84" t="s">
        <v>3202</v>
      </c>
      <c r="W710" s="85" t="s">
        <v>3000</v>
      </c>
      <c r="X710" s="84" t="s">
        <v>3732</v>
      </c>
      <c r="Y710" s="84" t="s">
        <v>3733</v>
      </c>
      <c r="Z710" s="77" t="s">
        <v>163</v>
      </c>
      <c r="AA710" s="84" t="s">
        <v>3635</v>
      </c>
      <c r="AB710" s="77" t="s">
        <v>91</v>
      </c>
      <c r="AC710" s="85" t="s">
        <v>3734</v>
      </c>
      <c r="AD710" s="77" t="s">
        <v>109</v>
      </c>
      <c r="AE710" s="77" t="s">
        <v>3189</v>
      </c>
      <c r="AF710" s="77" t="s">
        <v>3735</v>
      </c>
      <c r="AG710" s="77" t="s">
        <v>96</v>
      </c>
      <c r="AH710" s="79" t="str">
        <f t="shared" si="53"/>
        <v>Jl. Dr. Soetomo-15/3-Wonokerto-Bantur-Malang</v>
      </c>
      <c r="AI710" s="65"/>
    </row>
    <row r="711" spans="1:35" s="13" customFormat="1" ht="15" customHeight="1" x14ac:dyDescent="0.2">
      <c r="A711" s="66">
        <f t="shared" si="54"/>
        <v>705</v>
      </c>
      <c r="B711" s="91" t="s">
        <v>3736</v>
      </c>
      <c r="C711" s="68" t="s">
        <v>3737</v>
      </c>
      <c r="D711" s="51">
        <v>6</v>
      </c>
      <c r="E711" s="51">
        <v>3</v>
      </c>
      <c r="F711" s="51">
        <v>3</v>
      </c>
      <c r="G711" s="51">
        <v>1</v>
      </c>
      <c r="H711" s="51">
        <v>3</v>
      </c>
      <c r="I711" s="52" t="s">
        <v>152</v>
      </c>
      <c r="J711" s="89">
        <v>40032</v>
      </c>
      <c r="K711" s="70" t="s">
        <v>82</v>
      </c>
      <c r="L711" s="71" t="s">
        <v>9291</v>
      </c>
      <c r="M711" s="71">
        <v>2</v>
      </c>
      <c r="N711" s="72" t="s">
        <v>116</v>
      </c>
      <c r="O711" s="73" t="s">
        <v>140</v>
      </c>
      <c r="P711" s="74">
        <f t="shared" ref="P711:P774" ca="1" si="55">DATEDIF(J711,$J$2,"Y")</f>
        <v>6</v>
      </c>
      <c r="Q711" s="75">
        <f t="shared" ref="Q711:Q774" ca="1" si="56">DATEDIF(J711,$J$2,"ym")</f>
        <v>4</v>
      </c>
      <c r="R711" s="74">
        <f t="shared" ref="R711:R774" ca="1" si="57">IF(MONTH(S711)-MONTH($J$2)&gt;6,YEAR($J$2)-YEAR(S711)-1,IF(MONTH(S711)-MONTH($J$2)&lt;-6,YEAR($J$2)-YEAR(S711)+1,YEAR($J$2)-YEAR(S711)))</f>
        <v>27</v>
      </c>
      <c r="S711" s="93">
        <v>32411</v>
      </c>
      <c r="T711" s="84" t="s">
        <v>90</v>
      </c>
      <c r="U711" s="76" t="s">
        <v>3738</v>
      </c>
      <c r="V711" s="84" t="s">
        <v>3739</v>
      </c>
      <c r="W711" s="85" t="s">
        <v>144</v>
      </c>
      <c r="X711" s="84" t="s">
        <v>1344</v>
      </c>
      <c r="Y711" s="84" t="s">
        <v>1345</v>
      </c>
      <c r="Z711" s="77" t="s">
        <v>90</v>
      </c>
      <c r="AA711" s="84"/>
      <c r="AB711" s="77" t="s">
        <v>91</v>
      </c>
      <c r="AC711" s="85"/>
      <c r="AD711" s="77" t="s">
        <v>121</v>
      </c>
      <c r="AE711" s="77" t="s">
        <v>3740</v>
      </c>
      <c r="AF711" s="77" t="s">
        <v>3082</v>
      </c>
      <c r="AG711" s="77" t="s">
        <v>96</v>
      </c>
      <c r="AH711" s="79" t="str">
        <f t="shared" ref="AH711:AH774" si="58">V711&amp;"-"&amp;W711&amp;"-"&amp;X711&amp;"-"&amp;Y711&amp;"-"&amp;Z711</f>
        <v>Dsn. Pojok -2/3-Lajuk-Porong-Sidoarjo</v>
      </c>
      <c r="AI711" s="65"/>
    </row>
    <row r="712" spans="1:35" s="13" customFormat="1" ht="15" customHeight="1" x14ac:dyDescent="0.2">
      <c r="A712" s="66">
        <f t="shared" ref="A712:A775" si="59">A711+1</f>
        <v>706</v>
      </c>
      <c r="B712" s="91" t="s">
        <v>3741</v>
      </c>
      <c r="C712" s="68" t="s">
        <v>3742</v>
      </c>
      <c r="D712" s="51">
        <v>5</v>
      </c>
      <c r="E712" s="51">
        <v>3</v>
      </c>
      <c r="F712" s="51">
        <v>1</v>
      </c>
      <c r="G712" s="51">
        <v>1</v>
      </c>
      <c r="H712" s="51">
        <v>2</v>
      </c>
      <c r="I712" s="52" t="s">
        <v>252</v>
      </c>
      <c r="J712" s="89">
        <v>40032</v>
      </c>
      <c r="K712" s="70" t="s">
        <v>82</v>
      </c>
      <c r="L712" s="71" t="s">
        <v>9291</v>
      </c>
      <c r="M712" s="71">
        <v>2</v>
      </c>
      <c r="N712" s="72" t="s">
        <v>116</v>
      </c>
      <c r="O712" s="73" t="s">
        <v>101</v>
      </c>
      <c r="P712" s="74">
        <f t="shared" ca="1" si="55"/>
        <v>6</v>
      </c>
      <c r="Q712" s="75">
        <f t="shared" ca="1" si="56"/>
        <v>4</v>
      </c>
      <c r="R712" s="74">
        <f t="shared" ca="1" si="57"/>
        <v>35</v>
      </c>
      <c r="S712" s="93">
        <v>29716</v>
      </c>
      <c r="T712" s="84" t="s">
        <v>146</v>
      </c>
      <c r="U712" s="76" t="s">
        <v>3743</v>
      </c>
      <c r="V712" s="84" t="s">
        <v>3744</v>
      </c>
      <c r="W712" s="85" t="s">
        <v>469</v>
      </c>
      <c r="X712" s="84" t="s">
        <v>3745</v>
      </c>
      <c r="Y712" s="84" t="s">
        <v>498</v>
      </c>
      <c r="Z712" s="77" t="s">
        <v>146</v>
      </c>
      <c r="AA712" s="77" t="s">
        <v>3744</v>
      </c>
      <c r="AB712" s="77" t="s">
        <v>91</v>
      </c>
      <c r="AC712" s="85"/>
      <c r="AD712" s="77" t="s">
        <v>121</v>
      </c>
      <c r="AE712" s="77" t="s">
        <v>277</v>
      </c>
      <c r="AF712" s="77" t="s">
        <v>418</v>
      </c>
      <c r="AG712" s="77" t="s">
        <v>96</v>
      </c>
      <c r="AH712" s="79" t="str">
        <f t="shared" si="58"/>
        <v>Sumurwatu-8/2-Gunung Sari-Beji-Pasuruan</v>
      </c>
      <c r="AI712" s="65"/>
    </row>
    <row r="713" spans="1:35" s="13" customFormat="1" ht="15" customHeight="1" x14ac:dyDescent="0.2">
      <c r="A713" s="66">
        <f t="shared" si="59"/>
        <v>707</v>
      </c>
      <c r="B713" s="91" t="s">
        <v>3746</v>
      </c>
      <c r="C713" s="68" t="s">
        <v>3747</v>
      </c>
      <c r="D713" s="51">
        <v>6</v>
      </c>
      <c r="E713" s="51">
        <v>3</v>
      </c>
      <c r="F713" s="51">
        <v>3</v>
      </c>
      <c r="G713" s="51">
        <v>1</v>
      </c>
      <c r="H713" s="51">
        <v>3</v>
      </c>
      <c r="I713" s="52" t="s">
        <v>152</v>
      </c>
      <c r="J713" s="89">
        <v>40072</v>
      </c>
      <c r="K713" s="70" t="s">
        <v>82</v>
      </c>
      <c r="L713" s="71" t="s">
        <v>9291</v>
      </c>
      <c r="M713" s="71">
        <v>2</v>
      </c>
      <c r="N713" s="72" t="s">
        <v>116</v>
      </c>
      <c r="O713" s="73" t="s">
        <v>140</v>
      </c>
      <c r="P713" s="74">
        <f t="shared" ca="1" si="55"/>
        <v>6</v>
      </c>
      <c r="Q713" s="75">
        <f t="shared" ca="1" si="56"/>
        <v>3</v>
      </c>
      <c r="R713" s="74">
        <f t="shared" ca="1" si="57"/>
        <v>31</v>
      </c>
      <c r="S713" s="93">
        <v>30915</v>
      </c>
      <c r="T713" s="84" t="s">
        <v>146</v>
      </c>
      <c r="U713" s="76" t="s">
        <v>3748</v>
      </c>
      <c r="V713" s="84" t="s">
        <v>3749</v>
      </c>
      <c r="W713" s="85" t="s">
        <v>144</v>
      </c>
      <c r="X713" s="84" t="s">
        <v>3363</v>
      </c>
      <c r="Y713" s="84" t="s">
        <v>309</v>
      </c>
      <c r="Z713" s="77" t="s">
        <v>146</v>
      </c>
      <c r="AA713" s="84"/>
      <c r="AB713" s="77" t="s">
        <v>91</v>
      </c>
      <c r="AC713" s="85" t="s">
        <v>3750</v>
      </c>
      <c r="AD713" s="77" t="s">
        <v>121</v>
      </c>
      <c r="AE713" s="77" t="s">
        <v>3751</v>
      </c>
      <c r="AF713" s="77" t="s">
        <v>1133</v>
      </c>
      <c r="AG713" s="77" t="s">
        <v>96</v>
      </c>
      <c r="AH713" s="79" t="str">
        <f t="shared" si="58"/>
        <v>Dsn. Dawe Kulon-2/3-Sumberdawesari-Grati-Pasuruan</v>
      </c>
      <c r="AI713" s="65"/>
    </row>
    <row r="714" spans="1:35" s="13" customFormat="1" ht="15" customHeight="1" x14ac:dyDescent="0.2">
      <c r="A714" s="66">
        <f t="shared" si="59"/>
        <v>708</v>
      </c>
      <c r="B714" s="91" t="s">
        <v>3752</v>
      </c>
      <c r="C714" s="68" t="s">
        <v>3753</v>
      </c>
      <c r="D714" s="51">
        <v>6</v>
      </c>
      <c r="E714" s="51">
        <v>3</v>
      </c>
      <c r="F714" s="51">
        <v>3</v>
      </c>
      <c r="G714" s="51">
        <v>2</v>
      </c>
      <c r="H714" s="51">
        <v>4</v>
      </c>
      <c r="I714" s="52" t="s">
        <v>152</v>
      </c>
      <c r="J714" s="89">
        <v>40072</v>
      </c>
      <c r="K714" s="70" t="s">
        <v>82</v>
      </c>
      <c r="L714" s="71" t="s">
        <v>9291</v>
      </c>
      <c r="M714" s="71">
        <v>2</v>
      </c>
      <c r="N714" s="72" t="s">
        <v>116</v>
      </c>
      <c r="O714" s="73" t="s">
        <v>153</v>
      </c>
      <c r="P714" s="74">
        <f t="shared" ca="1" si="55"/>
        <v>6</v>
      </c>
      <c r="Q714" s="75">
        <f t="shared" ca="1" si="56"/>
        <v>3</v>
      </c>
      <c r="R714" s="74">
        <f t="shared" ca="1" si="57"/>
        <v>30</v>
      </c>
      <c r="S714" s="93">
        <v>31293</v>
      </c>
      <c r="T714" s="84" t="s">
        <v>146</v>
      </c>
      <c r="U714" s="76" t="s">
        <v>3754</v>
      </c>
      <c r="V714" s="84" t="s">
        <v>3755</v>
      </c>
      <c r="W714" s="85" t="s">
        <v>315</v>
      </c>
      <c r="X714" s="84" t="s">
        <v>2491</v>
      </c>
      <c r="Y714" s="84" t="s">
        <v>353</v>
      </c>
      <c r="Z714" s="77" t="s">
        <v>146</v>
      </c>
      <c r="AA714" s="84"/>
      <c r="AB714" s="77" t="s">
        <v>91</v>
      </c>
      <c r="AC714" s="85" t="s">
        <v>3756</v>
      </c>
      <c r="AD714" s="77" t="s">
        <v>121</v>
      </c>
      <c r="AE714" s="77" t="s">
        <v>3757</v>
      </c>
      <c r="AF714" s="77" t="s">
        <v>3758</v>
      </c>
      <c r="AG714" s="77" t="s">
        <v>96</v>
      </c>
      <c r="AH714" s="79" t="str">
        <f t="shared" si="58"/>
        <v>Jl. Panglima Sudirman II/74E-1/4-Pucangan-Purworejo-Pasuruan</v>
      </c>
      <c r="AI714" s="65"/>
    </row>
    <row r="715" spans="1:35" s="13" customFormat="1" ht="15" customHeight="1" x14ac:dyDescent="0.2">
      <c r="A715" s="66">
        <f t="shared" si="59"/>
        <v>709</v>
      </c>
      <c r="B715" s="91" t="s">
        <v>3759</v>
      </c>
      <c r="C715" s="68" t="s">
        <v>3760</v>
      </c>
      <c r="D715" s="51">
        <v>6</v>
      </c>
      <c r="E715" s="51">
        <v>3</v>
      </c>
      <c r="F715" s="51">
        <v>3</v>
      </c>
      <c r="G715" s="51">
        <v>1</v>
      </c>
      <c r="H715" s="51">
        <v>3</v>
      </c>
      <c r="I715" s="52" t="s">
        <v>152</v>
      </c>
      <c r="J715" s="89">
        <v>40072</v>
      </c>
      <c r="K715" s="70" t="s">
        <v>82</v>
      </c>
      <c r="L715" s="71" t="s">
        <v>9291</v>
      </c>
      <c r="M715" s="71">
        <v>2</v>
      </c>
      <c r="N715" s="72" t="s">
        <v>116</v>
      </c>
      <c r="O715" s="73" t="s">
        <v>101</v>
      </c>
      <c r="P715" s="74">
        <f t="shared" ca="1" si="55"/>
        <v>6</v>
      </c>
      <c r="Q715" s="75">
        <f t="shared" ca="1" si="56"/>
        <v>3</v>
      </c>
      <c r="R715" s="74">
        <f t="shared" ca="1" si="57"/>
        <v>32</v>
      </c>
      <c r="S715" s="93">
        <v>30666</v>
      </c>
      <c r="T715" s="84" t="s">
        <v>86</v>
      </c>
      <c r="U715" s="76" t="s">
        <v>3761</v>
      </c>
      <c r="V715" s="84" t="s">
        <v>3762</v>
      </c>
      <c r="W715" s="85" t="s">
        <v>1362</v>
      </c>
      <c r="X715" s="84" t="s">
        <v>950</v>
      </c>
      <c r="Y715" s="84" t="s">
        <v>353</v>
      </c>
      <c r="Z715" s="77" t="s">
        <v>146</v>
      </c>
      <c r="AA715" s="84"/>
      <c r="AB715" s="77" t="s">
        <v>91</v>
      </c>
      <c r="AC715" s="85" t="s">
        <v>3763</v>
      </c>
      <c r="AD715" s="77" t="s">
        <v>121</v>
      </c>
      <c r="AE715" s="77" t="s">
        <v>3764</v>
      </c>
      <c r="AF715" s="77" t="s">
        <v>3082</v>
      </c>
      <c r="AG715" s="77" t="s">
        <v>96</v>
      </c>
      <c r="AH715" s="79" t="str">
        <f t="shared" si="58"/>
        <v>Jl. Panglima Sudirman I-4/5-Kebonagung-Purworejo-Pasuruan</v>
      </c>
      <c r="AI715" s="65"/>
    </row>
    <row r="716" spans="1:35" s="13" customFormat="1" ht="15" customHeight="1" x14ac:dyDescent="0.2">
      <c r="A716" s="66">
        <f t="shared" si="59"/>
        <v>710</v>
      </c>
      <c r="B716" s="91" t="s">
        <v>3765</v>
      </c>
      <c r="C716" s="68" t="s">
        <v>3766</v>
      </c>
      <c r="D716" s="51">
        <v>6</v>
      </c>
      <c r="E716" s="51">
        <v>3</v>
      </c>
      <c r="F716" s="51">
        <v>3</v>
      </c>
      <c r="G716" s="51">
        <v>6</v>
      </c>
      <c r="H716" s="51">
        <v>2</v>
      </c>
      <c r="I716" s="52" t="s">
        <v>152</v>
      </c>
      <c r="J716" s="89">
        <v>40072</v>
      </c>
      <c r="K716" s="70" t="s">
        <v>82</v>
      </c>
      <c r="L716" s="71" t="s">
        <v>299</v>
      </c>
      <c r="M716" s="71">
        <v>3</v>
      </c>
      <c r="N716" s="72" t="s">
        <v>116</v>
      </c>
      <c r="O716" s="73" t="s">
        <v>153</v>
      </c>
      <c r="P716" s="74">
        <f t="shared" ca="1" si="55"/>
        <v>6</v>
      </c>
      <c r="Q716" s="75">
        <f t="shared" ca="1" si="56"/>
        <v>3</v>
      </c>
      <c r="R716" s="74">
        <f t="shared" ca="1" si="57"/>
        <v>27</v>
      </c>
      <c r="S716" s="93">
        <v>32586</v>
      </c>
      <c r="T716" s="84" t="s">
        <v>146</v>
      </c>
      <c r="U716" s="76" t="s">
        <v>3767</v>
      </c>
      <c r="V716" s="84" t="s">
        <v>922</v>
      </c>
      <c r="W716" s="85" t="s">
        <v>105</v>
      </c>
      <c r="X716" s="84" t="s">
        <v>922</v>
      </c>
      <c r="Y716" s="84" t="s">
        <v>923</v>
      </c>
      <c r="Z716" s="77" t="s">
        <v>146</v>
      </c>
      <c r="AA716" s="84"/>
      <c r="AB716" s="77" t="s">
        <v>91</v>
      </c>
      <c r="AC716" s="85" t="s">
        <v>3768</v>
      </c>
      <c r="AD716" s="77" t="s">
        <v>121</v>
      </c>
      <c r="AE716" s="77" t="s">
        <v>3769</v>
      </c>
      <c r="AF716" s="77" t="s">
        <v>393</v>
      </c>
      <c r="AG716" s="77" t="s">
        <v>96</v>
      </c>
      <c r="AH716" s="79" t="str">
        <f t="shared" si="58"/>
        <v>Sidogiri-1/1-Sidogiri-Kraton-Pasuruan</v>
      </c>
      <c r="AI716" s="65"/>
    </row>
    <row r="717" spans="1:35" s="13" customFormat="1" ht="15" customHeight="1" x14ac:dyDescent="0.2">
      <c r="A717" s="66">
        <f t="shared" si="59"/>
        <v>711</v>
      </c>
      <c r="B717" s="91" t="s">
        <v>3770</v>
      </c>
      <c r="C717" s="68" t="s">
        <v>3771</v>
      </c>
      <c r="D717" s="51">
        <v>6</v>
      </c>
      <c r="E717" s="51">
        <v>3</v>
      </c>
      <c r="F717" s="51">
        <v>1</v>
      </c>
      <c r="G717" s="51">
        <v>1</v>
      </c>
      <c r="H717" s="51">
        <v>1</v>
      </c>
      <c r="I717" s="52" t="s">
        <v>152</v>
      </c>
      <c r="J717" s="89">
        <v>40305</v>
      </c>
      <c r="K717" s="70" t="s">
        <v>82</v>
      </c>
      <c r="L717" s="81" t="s">
        <v>3332</v>
      </c>
      <c r="M717" s="81">
        <v>4</v>
      </c>
      <c r="N717" s="72" t="s">
        <v>116</v>
      </c>
      <c r="O717" s="73" t="s">
        <v>85</v>
      </c>
      <c r="P717" s="74">
        <f t="shared" ca="1" si="55"/>
        <v>5</v>
      </c>
      <c r="Q717" s="75">
        <f t="shared" ca="1" si="56"/>
        <v>7</v>
      </c>
      <c r="R717" s="74">
        <f t="shared" ca="1" si="57"/>
        <v>28</v>
      </c>
      <c r="S717" s="93">
        <v>32109</v>
      </c>
      <c r="T717" s="84" t="s">
        <v>3772</v>
      </c>
      <c r="U717" s="76" t="s">
        <v>3773</v>
      </c>
      <c r="V717" s="84" t="s">
        <v>3774</v>
      </c>
      <c r="W717" s="85" t="s">
        <v>131</v>
      </c>
      <c r="X717" s="84" t="s">
        <v>3775</v>
      </c>
      <c r="Y717" s="84" t="s">
        <v>3776</v>
      </c>
      <c r="Z717" s="77" t="s">
        <v>3777</v>
      </c>
      <c r="AA717" s="84"/>
      <c r="AB717" s="77" t="s">
        <v>91</v>
      </c>
      <c r="AC717" s="86" t="s">
        <v>3778</v>
      </c>
      <c r="AD717" s="77" t="s">
        <v>295</v>
      </c>
      <c r="AE717" s="77" t="s">
        <v>1999</v>
      </c>
      <c r="AF717" s="77" t="s">
        <v>3779</v>
      </c>
      <c r="AG717" s="77" t="s">
        <v>96</v>
      </c>
      <c r="AH717" s="79" t="str">
        <f t="shared" si="58"/>
        <v>Ds. Besole -4/1-Besole-Besuki-Tulung Agung</v>
      </c>
      <c r="AI717" s="65"/>
    </row>
    <row r="718" spans="1:35" s="13" customFormat="1" ht="15" customHeight="1" x14ac:dyDescent="0.2">
      <c r="A718" s="66">
        <f t="shared" si="59"/>
        <v>712</v>
      </c>
      <c r="B718" s="91" t="s">
        <v>3780</v>
      </c>
      <c r="C718" s="68" t="s">
        <v>3781</v>
      </c>
      <c r="D718" s="51">
        <v>5</v>
      </c>
      <c r="E718" s="51">
        <v>3</v>
      </c>
      <c r="F718" s="51">
        <v>1</v>
      </c>
      <c r="G718" s="51">
        <v>1</v>
      </c>
      <c r="H718" s="51">
        <v>1</v>
      </c>
      <c r="I718" s="52" t="s">
        <v>252</v>
      </c>
      <c r="J718" s="89">
        <v>40375</v>
      </c>
      <c r="K718" s="70" t="s">
        <v>82</v>
      </c>
      <c r="L718" s="71" t="s">
        <v>127</v>
      </c>
      <c r="M718" s="81">
        <v>5</v>
      </c>
      <c r="N718" s="72" t="s">
        <v>116</v>
      </c>
      <c r="O718" s="73" t="s">
        <v>101</v>
      </c>
      <c r="P718" s="74">
        <f t="shared" ca="1" si="55"/>
        <v>5</v>
      </c>
      <c r="Q718" s="75">
        <f t="shared" ca="1" si="56"/>
        <v>5</v>
      </c>
      <c r="R718" s="74">
        <f t="shared" ca="1" si="57"/>
        <v>31</v>
      </c>
      <c r="S718" s="93">
        <v>31039</v>
      </c>
      <c r="T718" s="84" t="s">
        <v>473</v>
      </c>
      <c r="U718" s="76" t="s">
        <v>3782</v>
      </c>
      <c r="V718" s="84" t="s">
        <v>3783</v>
      </c>
      <c r="W718" s="85"/>
      <c r="X718" s="84" t="s">
        <v>3784</v>
      </c>
      <c r="Y718" s="84"/>
      <c r="Z718" s="77" t="s">
        <v>473</v>
      </c>
      <c r="AA718" s="84"/>
      <c r="AB718" s="77" t="s">
        <v>91</v>
      </c>
      <c r="AC718" s="85">
        <v>335843017</v>
      </c>
      <c r="AD718" s="77" t="s">
        <v>93</v>
      </c>
      <c r="AE718" s="77" t="s">
        <v>3523</v>
      </c>
      <c r="AF718" s="77" t="s">
        <v>3785</v>
      </c>
      <c r="AG718" s="77" t="s">
        <v>96</v>
      </c>
      <c r="AH718" s="79" t="str">
        <f t="shared" si="58"/>
        <v>Jl. Argopuro 4/66--Kraksan--Probolinggo</v>
      </c>
      <c r="AI718" s="65"/>
    </row>
    <row r="719" spans="1:35" s="13" customFormat="1" ht="15" customHeight="1" x14ac:dyDescent="0.2">
      <c r="A719" s="66">
        <f t="shared" si="59"/>
        <v>713</v>
      </c>
      <c r="B719" s="67" t="s">
        <v>3786</v>
      </c>
      <c r="C719" s="96" t="s">
        <v>3787</v>
      </c>
      <c r="D719" s="51">
        <v>6</v>
      </c>
      <c r="E719" s="51">
        <v>2</v>
      </c>
      <c r="F719" s="51">
        <v>5</v>
      </c>
      <c r="G719" s="51">
        <v>3</v>
      </c>
      <c r="H719" s="51">
        <v>1</v>
      </c>
      <c r="I719" s="52" t="s">
        <v>181</v>
      </c>
      <c r="J719" s="97">
        <v>40493</v>
      </c>
      <c r="K719" s="70" t="s">
        <v>82</v>
      </c>
      <c r="L719" s="71" t="s">
        <v>9291</v>
      </c>
      <c r="M719" s="81">
        <v>2</v>
      </c>
      <c r="N719" s="81" t="s">
        <v>116</v>
      </c>
      <c r="O719" s="72" t="s">
        <v>153</v>
      </c>
      <c r="P719" s="73">
        <f t="shared" ca="1" si="55"/>
        <v>5</v>
      </c>
      <c r="Q719" s="74">
        <f t="shared" ca="1" si="56"/>
        <v>1</v>
      </c>
      <c r="R719" s="74">
        <f t="shared" ca="1" si="57"/>
        <v>31</v>
      </c>
      <c r="S719" s="98">
        <v>31172</v>
      </c>
      <c r="T719" s="99" t="s">
        <v>3788</v>
      </c>
      <c r="U719" s="76" t="s">
        <v>3789</v>
      </c>
      <c r="V719" s="84" t="s">
        <v>3790</v>
      </c>
      <c r="W719" s="86" t="s">
        <v>530</v>
      </c>
      <c r="X719" s="85" t="s">
        <v>1698</v>
      </c>
      <c r="Y719" s="84" t="s">
        <v>322</v>
      </c>
      <c r="Z719" s="84" t="s">
        <v>146</v>
      </c>
      <c r="AA719" s="77"/>
      <c r="AB719" s="84"/>
      <c r="AC719" s="85"/>
      <c r="AD719" s="77" t="s">
        <v>121</v>
      </c>
      <c r="AE719" s="77" t="s">
        <v>3791</v>
      </c>
      <c r="AF719" s="77"/>
      <c r="AG719" s="77" t="s">
        <v>96</v>
      </c>
      <c r="AH719" s="79" t="str">
        <f t="shared" si="58"/>
        <v>Jl. H Amin Dsn Sedengan -3/3-Arjosari-Rejoso-Pasuruan</v>
      </c>
      <c r="AI719" s="65"/>
    </row>
    <row r="720" spans="1:35" s="13" customFormat="1" ht="15" customHeight="1" x14ac:dyDescent="0.2">
      <c r="A720" s="66">
        <f t="shared" si="59"/>
        <v>714</v>
      </c>
      <c r="B720" s="67" t="s">
        <v>3792</v>
      </c>
      <c r="C720" s="96" t="s">
        <v>3793</v>
      </c>
      <c r="D720" s="51">
        <v>6</v>
      </c>
      <c r="E720" s="51">
        <v>3</v>
      </c>
      <c r="F720" s="51">
        <v>3</v>
      </c>
      <c r="G720" s="51">
        <v>2</v>
      </c>
      <c r="H720" s="51">
        <v>3</v>
      </c>
      <c r="I720" s="52" t="s">
        <v>152</v>
      </c>
      <c r="J720" s="97">
        <v>40493</v>
      </c>
      <c r="K720" s="70" t="s">
        <v>82</v>
      </c>
      <c r="L720" s="71" t="s">
        <v>9291</v>
      </c>
      <c r="M720" s="81">
        <v>2</v>
      </c>
      <c r="N720" s="81" t="s">
        <v>116</v>
      </c>
      <c r="O720" s="72" t="s">
        <v>85</v>
      </c>
      <c r="P720" s="73">
        <f t="shared" ca="1" si="55"/>
        <v>5</v>
      </c>
      <c r="Q720" s="74">
        <f t="shared" ca="1" si="56"/>
        <v>1</v>
      </c>
      <c r="R720" s="74">
        <f t="shared" ca="1" si="57"/>
        <v>29</v>
      </c>
      <c r="S720" s="98">
        <v>31927</v>
      </c>
      <c r="T720" s="99" t="s">
        <v>146</v>
      </c>
      <c r="U720" s="76" t="s">
        <v>3794</v>
      </c>
      <c r="V720" s="84" t="s">
        <v>3795</v>
      </c>
      <c r="W720" s="86" t="s">
        <v>3796</v>
      </c>
      <c r="X720" s="85" t="s">
        <v>1013</v>
      </c>
      <c r="Y720" s="84" t="s">
        <v>1014</v>
      </c>
      <c r="Z720" s="84" t="s">
        <v>146</v>
      </c>
      <c r="AA720" s="77"/>
      <c r="AB720" s="84"/>
      <c r="AC720" s="85"/>
      <c r="AD720" s="77" t="s">
        <v>121</v>
      </c>
      <c r="AE720" s="77" t="s">
        <v>3797</v>
      </c>
      <c r="AF720" s="77"/>
      <c r="AG720" s="77" t="s">
        <v>96</v>
      </c>
      <c r="AH720" s="79" t="str">
        <f t="shared" si="58"/>
        <v>Penanggungan-22/2-Kejapanan-Gempol-Pasuruan</v>
      </c>
      <c r="AI720" s="65"/>
    </row>
    <row r="721" spans="1:35" s="13" customFormat="1" ht="15" customHeight="1" x14ac:dyDescent="0.2">
      <c r="A721" s="66">
        <f t="shared" si="59"/>
        <v>715</v>
      </c>
      <c r="B721" s="67" t="s">
        <v>3798</v>
      </c>
      <c r="C721" s="96" t="s">
        <v>3799</v>
      </c>
      <c r="D721" s="51">
        <v>6</v>
      </c>
      <c r="E721" s="51">
        <v>3</v>
      </c>
      <c r="F721" s="51">
        <v>3</v>
      </c>
      <c r="G721" s="51">
        <v>1</v>
      </c>
      <c r="H721" s="51">
        <v>1</v>
      </c>
      <c r="I721" s="52" t="s">
        <v>152</v>
      </c>
      <c r="J721" s="97">
        <v>40493</v>
      </c>
      <c r="K721" s="70" t="s">
        <v>82</v>
      </c>
      <c r="L721" s="71" t="s">
        <v>9291</v>
      </c>
      <c r="M721" s="81">
        <v>2</v>
      </c>
      <c r="N721" s="81" t="s">
        <v>116</v>
      </c>
      <c r="O721" s="72" t="s">
        <v>153</v>
      </c>
      <c r="P721" s="73">
        <f t="shared" ca="1" si="55"/>
        <v>5</v>
      </c>
      <c r="Q721" s="74">
        <f t="shared" ca="1" si="56"/>
        <v>1</v>
      </c>
      <c r="R721" s="74">
        <f t="shared" ca="1" si="57"/>
        <v>28</v>
      </c>
      <c r="S721" s="98">
        <v>32222</v>
      </c>
      <c r="T721" s="99" t="s">
        <v>90</v>
      </c>
      <c r="U721" s="76" t="s">
        <v>3800</v>
      </c>
      <c r="V721" s="84" t="s">
        <v>3801</v>
      </c>
      <c r="W721" s="86" t="s">
        <v>185</v>
      </c>
      <c r="X721" s="85" t="s">
        <v>3802</v>
      </c>
      <c r="Y721" s="84" t="s">
        <v>3802</v>
      </c>
      <c r="Z721" s="84" t="s">
        <v>90</v>
      </c>
      <c r="AA721" s="77"/>
      <c r="AB721" s="84"/>
      <c r="AC721" s="85" t="s">
        <v>3803</v>
      </c>
      <c r="AD721" s="77" t="s">
        <v>121</v>
      </c>
      <c r="AE721" s="77" t="s">
        <v>3054</v>
      </c>
      <c r="AF721" s="77"/>
      <c r="AG721" s="77" t="s">
        <v>96</v>
      </c>
      <c r="AH721" s="79" t="str">
        <f t="shared" si="58"/>
        <v>Dsn Gempol Rawan-3/2-Krembung-Krembung-Sidoarjo</v>
      </c>
      <c r="AI721" s="65"/>
    </row>
    <row r="722" spans="1:35" s="13" customFormat="1" ht="15" customHeight="1" x14ac:dyDescent="0.2">
      <c r="A722" s="66">
        <f t="shared" si="59"/>
        <v>716</v>
      </c>
      <c r="B722" s="67" t="s">
        <v>3804</v>
      </c>
      <c r="C722" s="96" t="s">
        <v>3805</v>
      </c>
      <c r="D722" s="51">
        <v>6</v>
      </c>
      <c r="E722" s="51">
        <v>3</v>
      </c>
      <c r="F722" s="51">
        <v>3</v>
      </c>
      <c r="G722" s="51">
        <v>2</v>
      </c>
      <c r="H722" s="51">
        <v>4</v>
      </c>
      <c r="I722" s="52" t="s">
        <v>152</v>
      </c>
      <c r="J722" s="97">
        <v>40493</v>
      </c>
      <c r="K722" s="70" t="s">
        <v>82</v>
      </c>
      <c r="L722" s="71" t="s">
        <v>9291</v>
      </c>
      <c r="M722" s="81">
        <v>2</v>
      </c>
      <c r="N722" s="81" t="s">
        <v>116</v>
      </c>
      <c r="O722" s="72" t="s">
        <v>140</v>
      </c>
      <c r="P722" s="73">
        <f t="shared" ca="1" si="55"/>
        <v>5</v>
      </c>
      <c r="Q722" s="74">
        <f t="shared" ca="1" si="56"/>
        <v>1</v>
      </c>
      <c r="R722" s="74">
        <f t="shared" ca="1" si="57"/>
        <v>32</v>
      </c>
      <c r="S722" s="98">
        <v>30566</v>
      </c>
      <c r="T722" s="99" t="s">
        <v>163</v>
      </c>
      <c r="U722" s="76" t="s">
        <v>3806</v>
      </c>
      <c r="V722" s="84" t="s">
        <v>3807</v>
      </c>
      <c r="W722" s="86" t="s">
        <v>351</v>
      </c>
      <c r="X722" s="85" t="s">
        <v>3808</v>
      </c>
      <c r="Y722" s="84" t="s">
        <v>3808</v>
      </c>
      <c r="Z722" s="84" t="s">
        <v>163</v>
      </c>
      <c r="AA722" s="77"/>
      <c r="AB722" s="84"/>
      <c r="AC722" s="85" t="s">
        <v>3809</v>
      </c>
      <c r="AD722" s="77" t="s">
        <v>121</v>
      </c>
      <c r="AE722" s="77" t="s">
        <v>3810</v>
      </c>
      <c r="AF722" s="77" t="s">
        <v>3347</v>
      </c>
      <c r="AG722" s="77" t="s">
        <v>96</v>
      </c>
      <c r="AH722" s="79" t="str">
        <f t="shared" si="58"/>
        <v>Jl. Kolonel Sugiono Gg. 3b/34-3/4-Mergosono-Mergosono-Malang</v>
      </c>
      <c r="AI722" s="65"/>
    </row>
    <row r="723" spans="1:35" s="13" customFormat="1" ht="15" customHeight="1" x14ac:dyDescent="0.2">
      <c r="A723" s="66">
        <f t="shared" si="59"/>
        <v>717</v>
      </c>
      <c r="B723" s="67" t="s">
        <v>3811</v>
      </c>
      <c r="C723" s="96" t="s">
        <v>3812</v>
      </c>
      <c r="D723" s="51"/>
      <c r="E723" s="51"/>
      <c r="F723" s="51"/>
      <c r="G723" s="51"/>
      <c r="H723" s="51"/>
      <c r="I723" s="52" t="s">
        <v>152</v>
      </c>
      <c r="J723" s="97">
        <v>40493</v>
      </c>
      <c r="K723" s="70" t="s">
        <v>82</v>
      </c>
      <c r="L723" s="71" t="s">
        <v>9291</v>
      </c>
      <c r="M723" s="81">
        <v>2</v>
      </c>
      <c r="N723" s="81" t="s">
        <v>116</v>
      </c>
      <c r="O723" s="72" t="s">
        <v>140</v>
      </c>
      <c r="P723" s="73">
        <f t="shared" ca="1" si="55"/>
        <v>5</v>
      </c>
      <c r="Q723" s="74">
        <f t="shared" ca="1" si="56"/>
        <v>1</v>
      </c>
      <c r="R723" s="74">
        <f t="shared" ca="1" si="57"/>
        <v>29</v>
      </c>
      <c r="S723" s="98">
        <v>31840</v>
      </c>
      <c r="T723" s="99" t="s">
        <v>146</v>
      </c>
      <c r="U723" s="76" t="s">
        <v>3813</v>
      </c>
      <c r="V723" s="84" t="s">
        <v>3814</v>
      </c>
      <c r="W723" s="86" t="s">
        <v>209</v>
      </c>
      <c r="X723" s="85" t="s">
        <v>379</v>
      </c>
      <c r="Y723" s="84" t="s">
        <v>91</v>
      </c>
      <c r="Z723" s="84" t="s">
        <v>146</v>
      </c>
      <c r="AA723" s="77"/>
      <c r="AB723" s="84"/>
      <c r="AC723" s="85" t="s">
        <v>3815</v>
      </c>
      <c r="AD723" s="77" t="s">
        <v>121</v>
      </c>
      <c r="AE723" s="77" t="s">
        <v>3816</v>
      </c>
      <c r="AF723" s="77"/>
      <c r="AG723" s="77" t="s">
        <v>96</v>
      </c>
      <c r="AH723" s="79" t="str">
        <f t="shared" si="58"/>
        <v>Bekacak-1/3-Kolursari-Bangil-Pasuruan</v>
      </c>
      <c r="AI723" s="65"/>
    </row>
    <row r="724" spans="1:35" s="13" customFormat="1" ht="15" customHeight="1" x14ac:dyDescent="0.2">
      <c r="A724" s="66">
        <f t="shared" si="59"/>
        <v>718</v>
      </c>
      <c r="B724" s="67" t="s">
        <v>3817</v>
      </c>
      <c r="C724" s="96" t="s">
        <v>3818</v>
      </c>
      <c r="D724" s="51">
        <v>6</v>
      </c>
      <c r="E724" s="51">
        <v>2</v>
      </c>
      <c r="F724" s="51">
        <v>2</v>
      </c>
      <c r="G724" s="51">
        <v>4</v>
      </c>
      <c r="H724" s="51">
        <v>1</v>
      </c>
      <c r="I724" s="52" t="s">
        <v>181</v>
      </c>
      <c r="J724" s="97">
        <v>40493</v>
      </c>
      <c r="K724" s="70" t="s">
        <v>82</v>
      </c>
      <c r="L724" s="71" t="s">
        <v>9291</v>
      </c>
      <c r="M724" s="81">
        <v>2</v>
      </c>
      <c r="N724" s="81" t="s">
        <v>116</v>
      </c>
      <c r="O724" s="72" t="s">
        <v>153</v>
      </c>
      <c r="P724" s="73">
        <f t="shared" ca="1" si="55"/>
        <v>5</v>
      </c>
      <c r="Q724" s="74">
        <f t="shared" ca="1" si="56"/>
        <v>1</v>
      </c>
      <c r="R724" s="74">
        <f t="shared" ca="1" si="57"/>
        <v>29</v>
      </c>
      <c r="S724" s="98">
        <v>31665</v>
      </c>
      <c r="T724" s="99" t="s">
        <v>146</v>
      </c>
      <c r="U724" s="76" t="s">
        <v>3819</v>
      </c>
      <c r="V724" s="84" t="s">
        <v>3820</v>
      </c>
      <c r="W724" s="86" t="s">
        <v>209</v>
      </c>
      <c r="X724" s="85" t="s">
        <v>1440</v>
      </c>
      <c r="Y724" s="84" t="s">
        <v>837</v>
      </c>
      <c r="Z724" s="84" t="s">
        <v>146</v>
      </c>
      <c r="AA724" s="77"/>
      <c r="AB724" s="84"/>
      <c r="AC724" s="77"/>
      <c r="AD724" s="77" t="s">
        <v>121</v>
      </c>
      <c r="AE724" s="77" t="s">
        <v>3821</v>
      </c>
      <c r="AF724" s="77" t="s">
        <v>3246</v>
      </c>
      <c r="AG724" s="77" t="s">
        <v>96</v>
      </c>
      <c r="AH724" s="79" t="str">
        <f t="shared" si="58"/>
        <v>Dsn. Warakas -1/3-Penataan-Winongan-Pasuruan</v>
      </c>
      <c r="AI724" s="65"/>
    </row>
    <row r="725" spans="1:35" s="13" customFormat="1" ht="15" customHeight="1" x14ac:dyDescent="0.2">
      <c r="A725" s="66">
        <f t="shared" si="59"/>
        <v>719</v>
      </c>
      <c r="B725" s="67" t="s">
        <v>3822</v>
      </c>
      <c r="C725" s="96" t="s">
        <v>3823</v>
      </c>
      <c r="D725" s="51">
        <v>6</v>
      </c>
      <c r="E725" s="51">
        <v>2</v>
      </c>
      <c r="F725" s="51">
        <v>2</v>
      </c>
      <c r="G725" s="51">
        <v>2</v>
      </c>
      <c r="H725" s="51">
        <v>3</v>
      </c>
      <c r="I725" s="52" t="s">
        <v>181</v>
      </c>
      <c r="J725" s="97">
        <v>40493</v>
      </c>
      <c r="K725" s="70" t="s">
        <v>82</v>
      </c>
      <c r="L725" s="71" t="s">
        <v>9291</v>
      </c>
      <c r="M725" s="81">
        <v>2</v>
      </c>
      <c r="N725" s="81" t="s">
        <v>116</v>
      </c>
      <c r="O725" s="72" t="s">
        <v>153</v>
      </c>
      <c r="P725" s="73">
        <f t="shared" ca="1" si="55"/>
        <v>5</v>
      </c>
      <c r="Q725" s="74">
        <f t="shared" ca="1" si="56"/>
        <v>1</v>
      </c>
      <c r="R725" s="74">
        <f t="shared" ca="1" si="57"/>
        <v>28</v>
      </c>
      <c r="S725" s="98">
        <v>32031</v>
      </c>
      <c r="T725" s="99" t="s">
        <v>146</v>
      </c>
      <c r="U725" s="76" t="s">
        <v>3824</v>
      </c>
      <c r="V725" s="84" t="s">
        <v>3825</v>
      </c>
      <c r="W725" s="86" t="s">
        <v>1868</v>
      </c>
      <c r="X725" s="85" t="s">
        <v>458</v>
      </c>
      <c r="Y725" s="84" t="s">
        <v>91</v>
      </c>
      <c r="Z725" s="84" t="s">
        <v>146</v>
      </c>
      <c r="AA725" s="77"/>
      <c r="AB725" s="84"/>
      <c r="AC725" s="79"/>
      <c r="AD725" s="77" t="s">
        <v>121</v>
      </c>
      <c r="AE725" s="77" t="s">
        <v>3816</v>
      </c>
      <c r="AF725" s="77"/>
      <c r="AG725" s="77" t="s">
        <v>96</v>
      </c>
      <c r="AH725" s="79" t="str">
        <f t="shared" si="58"/>
        <v>Jl. Nener -9/3-Kalianyar-Bangil-Pasuruan</v>
      </c>
      <c r="AI725" s="65"/>
    </row>
    <row r="726" spans="1:35" s="13" customFormat="1" ht="15" customHeight="1" x14ac:dyDescent="0.2">
      <c r="A726" s="66">
        <f t="shared" si="59"/>
        <v>720</v>
      </c>
      <c r="B726" s="67" t="s">
        <v>3826</v>
      </c>
      <c r="C726" s="96" t="s">
        <v>3827</v>
      </c>
      <c r="D726" s="51">
        <v>6</v>
      </c>
      <c r="E726" s="51">
        <v>2</v>
      </c>
      <c r="F726" s="51">
        <v>2</v>
      </c>
      <c r="G726" s="51">
        <v>4</v>
      </c>
      <c r="H726" s="51">
        <v>4</v>
      </c>
      <c r="I726" s="52" t="s">
        <v>181</v>
      </c>
      <c r="J726" s="97">
        <v>40493</v>
      </c>
      <c r="K726" s="70" t="s">
        <v>82</v>
      </c>
      <c r="L726" s="71" t="s">
        <v>9291</v>
      </c>
      <c r="M726" s="81">
        <v>2</v>
      </c>
      <c r="N726" s="81" t="s">
        <v>116</v>
      </c>
      <c r="O726" s="72" t="s">
        <v>153</v>
      </c>
      <c r="P726" s="73">
        <f t="shared" ca="1" si="55"/>
        <v>5</v>
      </c>
      <c r="Q726" s="74">
        <f t="shared" ca="1" si="56"/>
        <v>1</v>
      </c>
      <c r="R726" s="74">
        <f t="shared" ca="1" si="57"/>
        <v>31</v>
      </c>
      <c r="S726" s="98">
        <v>30908</v>
      </c>
      <c r="T726" s="99" t="s">
        <v>146</v>
      </c>
      <c r="U726" s="76" t="s">
        <v>3828</v>
      </c>
      <c r="V726" s="84" t="s">
        <v>3829</v>
      </c>
      <c r="W726" s="86" t="s">
        <v>1343</v>
      </c>
      <c r="X726" s="85"/>
      <c r="Y726" s="84" t="s">
        <v>322</v>
      </c>
      <c r="Z726" s="84" t="s">
        <v>146</v>
      </c>
      <c r="AA726" s="77"/>
      <c r="AB726" s="84"/>
      <c r="AC726" s="85"/>
      <c r="AD726" s="77" t="s">
        <v>121</v>
      </c>
      <c r="AE726" s="77" t="s">
        <v>3398</v>
      </c>
      <c r="AF726" s="77" t="s">
        <v>3399</v>
      </c>
      <c r="AG726" s="77" t="s">
        <v>96</v>
      </c>
      <c r="AH726" s="79" t="str">
        <f t="shared" si="58"/>
        <v>Ds. Kemantren Rejo-5/3--Rejoso-Pasuruan</v>
      </c>
      <c r="AI726" s="65"/>
    </row>
    <row r="727" spans="1:35" s="13" customFormat="1" ht="15" customHeight="1" x14ac:dyDescent="0.2">
      <c r="A727" s="66">
        <f t="shared" si="59"/>
        <v>721</v>
      </c>
      <c r="B727" s="67" t="s">
        <v>3830</v>
      </c>
      <c r="C727" s="96" t="s">
        <v>3831</v>
      </c>
      <c r="D727" s="51">
        <v>6</v>
      </c>
      <c r="E727" s="51">
        <v>3</v>
      </c>
      <c r="F727" s="51">
        <v>3</v>
      </c>
      <c r="G727" s="51">
        <v>1</v>
      </c>
      <c r="H727" s="51">
        <v>1</v>
      </c>
      <c r="I727" s="52" t="s">
        <v>152</v>
      </c>
      <c r="J727" s="97">
        <v>40501</v>
      </c>
      <c r="K727" s="70" t="s">
        <v>82</v>
      </c>
      <c r="L727" s="71" t="s">
        <v>9291</v>
      </c>
      <c r="M727" s="81">
        <v>2</v>
      </c>
      <c r="N727" s="81" t="s">
        <v>116</v>
      </c>
      <c r="O727" s="72" t="s">
        <v>153</v>
      </c>
      <c r="P727" s="73">
        <f t="shared" ca="1" si="55"/>
        <v>5</v>
      </c>
      <c r="Q727" s="74">
        <f t="shared" ca="1" si="56"/>
        <v>1</v>
      </c>
      <c r="R727" s="74">
        <f t="shared" ca="1" si="57"/>
        <v>28</v>
      </c>
      <c r="S727" s="98">
        <v>31946</v>
      </c>
      <c r="T727" s="99" t="s">
        <v>146</v>
      </c>
      <c r="U727" s="76" t="s">
        <v>3832</v>
      </c>
      <c r="V727" s="84" t="s">
        <v>3833</v>
      </c>
      <c r="W727" s="86" t="s">
        <v>351</v>
      </c>
      <c r="X727" s="85" t="s">
        <v>2030</v>
      </c>
      <c r="Y727" s="84" t="s">
        <v>510</v>
      </c>
      <c r="Z727" s="84" t="s">
        <v>146</v>
      </c>
      <c r="AA727" s="77"/>
      <c r="AB727" s="84"/>
      <c r="AC727" s="85" t="s">
        <v>3834</v>
      </c>
      <c r="AD727" s="77" t="s">
        <v>121</v>
      </c>
      <c r="AE727" s="77" t="s">
        <v>2243</v>
      </c>
      <c r="AF727" s="77" t="s">
        <v>3835</v>
      </c>
      <c r="AG727" s="77" t="s">
        <v>96</v>
      </c>
      <c r="AH727" s="79" t="str">
        <f t="shared" si="58"/>
        <v>Jl. Unsur Mancilan -3/4-Mancilan-Pohjentrek-Pasuruan</v>
      </c>
      <c r="AI727" s="65"/>
    </row>
    <row r="728" spans="1:35" s="13" customFormat="1" ht="15" customHeight="1" x14ac:dyDescent="0.2">
      <c r="A728" s="66">
        <f t="shared" si="59"/>
        <v>722</v>
      </c>
      <c r="B728" s="67" t="s">
        <v>3836</v>
      </c>
      <c r="C728" s="96" t="s">
        <v>3837</v>
      </c>
      <c r="D728" s="51">
        <v>6</v>
      </c>
      <c r="E728" s="51">
        <v>3</v>
      </c>
      <c r="F728" s="51">
        <v>3</v>
      </c>
      <c r="G728" s="51">
        <v>1</v>
      </c>
      <c r="H728" s="51">
        <v>2</v>
      </c>
      <c r="I728" s="52" t="s">
        <v>152</v>
      </c>
      <c r="J728" s="97">
        <v>40501</v>
      </c>
      <c r="K728" s="70" t="s">
        <v>82</v>
      </c>
      <c r="L728" s="71" t="s">
        <v>9291</v>
      </c>
      <c r="M728" s="81">
        <v>2</v>
      </c>
      <c r="N728" s="81" t="s">
        <v>116</v>
      </c>
      <c r="O728" s="72" t="s">
        <v>153</v>
      </c>
      <c r="P728" s="73">
        <f t="shared" ca="1" si="55"/>
        <v>5</v>
      </c>
      <c r="Q728" s="74">
        <f t="shared" ca="1" si="56"/>
        <v>1</v>
      </c>
      <c r="R728" s="74">
        <f t="shared" ca="1" si="57"/>
        <v>27</v>
      </c>
      <c r="S728" s="98">
        <v>32423</v>
      </c>
      <c r="T728" s="99" t="s">
        <v>2363</v>
      </c>
      <c r="U728" s="76" t="s">
        <v>3838</v>
      </c>
      <c r="V728" s="84" t="s">
        <v>3839</v>
      </c>
      <c r="W728" s="86" t="s">
        <v>344</v>
      </c>
      <c r="X728" s="85" t="s">
        <v>3840</v>
      </c>
      <c r="Y728" s="84" t="s">
        <v>276</v>
      </c>
      <c r="Z728" s="84" t="s">
        <v>146</v>
      </c>
      <c r="AA728" s="77"/>
      <c r="AB728" s="84"/>
      <c r="AC728" s="85" t="s">
        <v>3841</v>
      </c>
      <c r="AD728" s="77" t="s">
        <v>121</v>
      </c>
      <c r="AE728" s="77" t="s">
        <v>3842</v>
      </c>
      <c r="AF728" s="77" t="s">
        <v>3061</v>
      </c>
      <c r="AG728" s="77" t="s">
        <v>96</v>
      </c>
      <c r="AH728" s="79" t="str">
        <f t="shared" si="58"/>
        <v>Ds Ketapan-2/8-Pekoren -Rembang-Pasuruan</v>
      </c>
      <c r="AI728" s="65"/>
    </row>
    <row r="729" spans="1:35" s="13" customFormat="1" ht="15" customHeight="1" x14ac:dyDescent="0.2">
      <c r="A729" s="66">
        <f t="shared" si="59"/>
        <v>723</v>
      </c>
      <c r="B729" s="67" t="s">
        <v>3843</v>
      </c>
      <c r="C729" s="96" t="s">
        <v>3844</v>
      </c>
      <c r="D729" s="51">
        <v>6</v>
      </c>
      <c r="E729" s="51">
        <v>3</v>
      </c>
      <c r="F729" s="51">
        <v>3</v>
      </c>
      <c r="G729" s="51">
        <v>2</v>
      </c>
      <c r="H729" s="51">
        <v>3</v>
      </c>
      <c r="I729" s="52" t="s">
        <v>152</v>
      </c>
      <c r="J729" s="97">
        <v>40501</v>
      </c>
      <c r="K729" s="70" t="s">
        <v>82</v>
      </c>
      <c r="L729" s="71" t="s">
        <v>9291</v>
      </c>
      <c r="M729" s="81">
        <v>2</v>
      </c>
      <c r="N729" s="81" t="s">
        <v>116</v>
      </c>
      <c r="O729" s="72" t="s">
        <v>140</v>
      </c>
      <c r="P729" s="73">
        <f t="shared" ca="1" si="55"/>
        <v>5</v>
      </c>
      <c r="Q729" s="74">
        <f t="shared" ca="1" si="56"/>
        <v>1</v>
      </c>
      <c r="R729" s="74">
        <f t="shared" ca="1" si="57"/>
        <v>36</v>
      </c>
      <c r="S729" s="98">
        <v>29049</v>
      </c>
      <c r="T729" s="99" t="s">
        <v>163</v>
      </c>
      <c r="U729" s="76" t="s">
        <v>3845</v>
      </c>
      <c r="V729" s="84" t="s">
        <v>3846</v>
      </c>
      <c r="W729" s="86" t="s">
        <v>3847</v>
      </c>
      <c r="X729" s="85" t="s">
        <v>3848</v>
      </c>
      <c r="Y729" s="84" t="s">
        <v>322</v>
      </c>
      <c r="Z729" s="84" t="s">
        <v>146</v>
      </c>
      <c r="AA729" s="77"/>
      <c r="AB729" s="84"/>
      <c r="AC729" s="85" t="s">
        <v>3849</v>
      </c>
      <c r="AD729" s="77" t="s">
        <v>121</v>
      </c>
      <c r="AE729" s="77" t="s">
        <v>3850</v>
      </c>
      <c r="AF729" s="77" t="s">
        <v>3851</v>
      </c>
      <c r="AG729" s="77" t="s">
        <v>96</v>
      </c>
      <c r="AH729" s="79" t="str">
        <f t="shared" si="58"/>
        <v>Jl Raya ngopak No. 35-5/8-Polehan-Rejoso-Pasuruan</v>
      </c>
      <c r="AI729" s="65"/>
    </row>
    <row r="730" spans="1:35" s="13" customFormat="1" ht="15" customHeight="1" x14ac:dyDescent="0.2">
      <c r="A730" s="66">
        <f t="shared" si="59"/>
        <v>724</v>
      </c>
      <c r="B730" s="67" t="s">
        <v>3852</v>
      </c>
      <c r="C730" s="96" t="s">
        <v>3853</v>
      </c>
      <c r="D730" s="51">
        <v>6</v>
      </c>
      <c r="E730" s="51">
        <v>3</v>
      </c>
      <c r="F730" s="51">
        <v>4</v>
      </c>
      <c r="G730" s="51">
        <v>1</v>
      </c>
      <c r="H730" s="51">
        <v>3</v>
      </c>
      <c r="I730" s="52" t="s">
        <v>152</v>
      </c>
      <c r="J730" s="97">
        <v>40501</v>
      </c>
      <c r="K730" s="70" t="s">
        <v>82</v>
      </c>
      <c r="L730" s="71" t="s">
        <v>9291</v>
      </c>
      <c r="M730" s="81">
        <v>2</v>
      </c>
      <c r="N730" s="81" t="s">
        <v>116</v>
      </c>
      <c r="O730" s="72" t="s">
        <v>153</v>
      </c>
      <c r="P730" s="73">
        <f t="shared" ca="1" si="55"/>
        <v>5</v>
      </c>
      <c r="Q730" s="74">
        <f t="shared" ca="1" si="56"/>
        <v>1</v>
      </c>
      <c r="R730" s="74">
        <f t="shared" ca="1" si="57"/>
        <v>25</v>
      </c>
      <c r="S730" s="98">
        <v>33164</v>
      </c>
      <c r="T730" s="99" t="s">
        <v>146</v>
      </c>
      <c r="U730" s="76" t="s">
        <v>3854</v>
      </c>
      <c r="V730" s="84" t="s">
        <v>3855</v>
      </c>
      <c r="W730" s="86"/>
      <c r="X730" s="85" t="s">
        <v>984</v>
      </c>
      <c r="Y730" s="84" t="s">
        <v>923</v>
      </c>
      <c r="Z730" s="84" t="s">
        <v>146</v>
      </c>
      <c r="AA730" s="77"/>
      <c r="AB730" s="84"/>
      <c r="AC730" s="85" t="s">
        <v>3856</v>
      </c>
      <c r="AD730" s="77" t="s">
        <v>121</v>
      </c>
      <c r="AE730" s="77" t="s">
        <v>3857</v>
      </c>
      <c r="AF730" s="77" t="s">
        <v>3061</v>
      </c>
      <c r="AG730" s="77" t="s">
        <v>96</v>
      </c>
      <c r="AH730" s="79" t="str">
        <f t="shared" si="58"/>
        <v>Perum Wismo kerto b G12--Bendungan-Kraton-Pasuruan</v>
      </c>
      <c r="AI730" s="65"/>
    </row>
    <row r="731" spans="1:35" s="13" customFormat="1" ht="15" customHeight="1" x14ac:dyDescent="0.2">
      <c r="A731" s="66">
        <f t="shared" si="59"/>
        <v>725</v>
      </c>
      <c r="B731" s="67" t="s">
        <v>3858</v>
      </c>
      <c r="C731" s="96" t="s">
        <v>3859</v>
      </c>
      <c r="D731" s="51">
        <v>6</v>
      </c>
      <c r="E731" s="51">
        <v>3</v>
      </c>
      <c r="F731" s="51">
        <v>4</v>
      </c>
      <c r="G731" s="51">
        <v>3</v>
      </c>
      <c r="H731" s="51">
        <v>1</v>
      </c>
      <c r="I731" s="52" t="s">
        <v>152</v>
      </c>
      <c r="J731" s="97">
        <v>40501</v>
      </c>
      <c r="K731" s="70" t="s">
        <v>82</v>
      </c>
      <c r="L731" s="71" t="s">
        <v>9291</v>
      </c>
      <c r="M731" s="81">
        <v>2</v>
      </c>
      <c r="N731" s="81" t="s">
        <v>116</v>
      </c>
      <c r="O731" s="72" t="s">
        <v>101</v>
      </c>
      <c r="P731" s="73">
        <f t="shared" ca="1" si="55"/>
        <v>5</v>
      </c>
      <c r="Q731" s="74">
        <f t="shared" ca="1" si="56"/>
        <v>1</v>
      </c>
      <c r="R731" s="74">
        <f t="shared" ca="1" si="57"/>
        <v>33</v>
      </c>
      <c r="S731" s="98">
        <v>30430</v>
      </c>
      <c r="T731" s="99" t="s">
        <v>146</v>
      </c>
      <c r="U731" s="76" t="s">
        <v>3860</v>
      </c>
      <c r="V731" s="84" t="s">
        <v>3861</v>
      </c>
      <c r="W731" s="86" t="s">
        <v>434</v>
      </c>
      <c r="X731" s="85" t="s">
        <v>3862</v>
      </c>
      <c r="Y731" s="84" t="s">
        <v>309</v>
      </c>
      <c r="Z731" s="84" t="s">
        <v>146</v>
      </c>
      <c r="AA731" s="77"/>
      <c r="AB731" s="84"/>
      <c r="AC731" s="85" t="s">
        <v>3863</v>
      </c>
      <c r="AD731" s="77" t="s">
        <v>121</v>
      </c>
      <c r="AE731" s="77" t="s">
        <v>3857</v>
      </c>
      <c r="AF731" s="77" t="s">
        <v>3061</v>
      </c>
      <c r="AG731" s="77" t="s">
        <v>96</v>
      </c>
      <c r="AH731" s="79" t="str">
        <f t="shared" si="58"/>
        <v>Krawan-2/4-Kep. Wetan-Grati-Pasuruan</v>
      </c>
      <c r="AI731" s="65"/>
    </row>
    <row r="732" spans="1:35" s="13" customFormat="1" ht="15" customHeight="1" x14ac:dyDescent="0.2">
      <c r="A732" s="66">
        <f t="shared" si="59"/>
        <v>726</v>
      </c>
      <c r="B732" s="67" t="s">
        <v>3864</v>
      </c>
      <c r="C732" s="96" t="s">
        <v>3865</v>
      </c>
      <c r="D732" s="51">
        <v>6</v>
      </c>
      <c r="E732" s="51">
        <v>3</v>
      </c>
      <c r="F732" s="51">
        <v>3</v>
      </c>
      <c r="G732" s="51">
        <v>2</v>
      </c>
      <c r="H732" s="51">
        <v>1</v>
      </c>
      <c r="I732" s="52" t="s">
        <v>152</v>
      </c>
      <c r="J732" s="97">
        <v>40501</v>
      </c>
      <c r="K732" s="70" t="s">
        <v>82</v>
      </c>
      <c r="L732" s="71" t="s">
        <v>9291</v>
      </c>
      <c r="M732" s="81">
        <v>2</v>
      </c>
      <c r="N732" s="81" t="s">
        <v>116</v>
      </c>
      <c r="O732" s="72" t="s">
        <v>85</v>
      </c>
      <c r="P732" s="73">
        <f t="shared" ca="1" si="55"/>
        <v>5</v>
      </c>
      <c r="Q732" s="74">
        <f t="shared" ca="1" si="56"/>
        <v>1</v>
      </c>
      <c r="R732" s="74">
        <f t="shared" ca="1" si="57"/>
        <v>29</v>
      </c>
      <c r="S732" s="98">
        <v>31922</v>
      </c>
      <c r="T732" s="99" t="s">
        <v>146</v>
      </c>
      <c r="U732" s="76" t="s">
        <v>3866</v>
      </c>
      <c r="V732" s="84" t="s">
        <v>364</v>
      </c>
      <c r="W732" s="86" t="s">
        <v>605</v>
      </c>
      <c r="X732" s="85"/>
      <c r="Y732" s="84" t="s">
        <v>276</v>
      </c>
      <c r="Z732" s="84" t="s">
        <v>146</v>
      </c>
      <c r="AA732" s="77"/>
      <c r="AB732" s="84"/>
      <c r="AC732" s="85" t="s">
        <v>3867</v>
      </c>
      <c r="AD732" s="77" t="s">
        <v>121</v>
      </c>
      <c r="AE732" s="77" t="s">
        <v>3842</v>
      </c>
      <c r="AF732" s="77" t="s">
        <v>3061</v>
      </c>
      <c r="AG732" s="77" t="s">
        <v>96</v>
      </c>
      <c r="AH732" s="79" t="str">
        <f t="shared" si="58"/>
        <v>Pekoren-1/7--Rembang-Pasuruan</v>
      </c>
      <c r="AI732" s="65"/>
    </row>
    <row r="733" spans="1:35" s="13" customFormat="1" ht="15" customHeight="1" x14ac:dyDescent="0.2">
      <c r="A733" s="66">
        <f t="shared" si="59"/>
        <v>727</v>
      </c>
      <c r="B733" s="67" t="s">
        <v>3868</v>
      </c>
      <c r="C733" s="96" t="s">
        <v>3869</v>
      </c>
      <c r="D733" s="51">
        <v>6</v>
      </c>
      <c r="E733" s="51">
        <v>6</v>
      </c>
      <c r="F733" s="51">
        <v>1</v>
      </c>
      <c r="G733" s="51">
        <v>2</v>
      </c>
      <c r="H733" s="51">
        <v>9</v>
      </c>
      <c r="I733" s="52" t="s">
        <v>99</v>
      </c>
      <c r="J733" s="97">
        <v>40511</v>
      </c>
      <c r="K733" s="70" t="s">
        <v>82</v>
      </c>
      <c r="L733" s="71" t="s">
        <v>9291</v>
      </c>
      <c r="M733" s="81">
        <v>2</v>
      </c>
      <c r="N733" s="81" t="s">
        <v>116</v>
      </c>
      <c r="O733" s="72" t="s">
        <v>153</v>
      </c>
      <c r="P733" s="73">
        <f t="shared" ca="1" si="55"/>
        <v>5</v>
      </c>
      <c r="Q733" s="74">
        <f t="shared" ca="1" si="56"/>
        <v>1</v>
      </c>
      <c r="R733" s="74">
        <f t="shared" ca="1" si="57"/>
        <v>25</v>
      </c>
      <c r="S733" s="98">
        <v>33208</v>
      </c>
      <c r="T733" s="99" t="s">
        <v>146</v>
      </c>
      <c r="U733" s="76" t="s">
        <v>3870</v>
      </c>
      <c r="V733" s="84" t="s">
        <v>3871</v>
      </c>
      <c r="W733" s="86" t="s">
        <v>723</v>
      </c>
      <c r="X733" s="85" t="s">
        <v>358</v>
      </c>
      <c r="Y733" s="84" t="s">
        <v>358</v>
      </c>
      <c r="Z733" s="84" t="s">
        <v>146</v>
      </c>
      <c r="AA733" s="77"/>
      <c r="AB733" s="84"/>
      <c r="AC733" s="79"/>
      <c r="AD733" s="77" t="s">
        <v>121</v>
      </c>
      <c r="AE733" s="77" t="s">
        <v>2159</v>
      </c>
      <c r="AF733" s="77" t="s">
        <v>3061</v>
      </c>
      <c r="AG733" s="77" t="s">
        <v>96</v>
      </c>
      <c r="AH733" s="79" t="str">
        <f t="shared" si="58"/>
        <v>Jl. Trunojoyo No. 228-4/2-Bugul Kidul-Bugul Kidul-Pasuruan</v>
      </c>
      <c r="AI733" s="65"/>
    </row>
    <row r="734" spans="1:35" s="13" customFormat="1" ht="15" customHeight="1" x14ac:dyDescent="0.2">
      <c r="A734" s="66">
        <f t="shared" si="59"/>
        <v>728</v>
      </c>
      <c r="B734" s="67" t="s">
        <v>3872</v>
      </c>
      <c r="C734" s="96" t="s">
        <v>3873</v>
      </c>
      <c r="D734" s="51">
        <v>6</v>
      </c>
      <c r="E734" s="51">
        <v>3</v>
      </c>
      <c r="F734" s="51">
        <v>4</v>
      </c>
      <c r="G734" s="51">
        <v>1</v>
      </c>
      <c r="H734" s="51">
        <v>1</v>
      </c>
      <c r="I734" s="52" t="s">
        <v>152</v>
      </c>
      <c r="J734" s="97">
        <v>40520</v>
      </c>
      <c r="K734" s="70" t="s">
        <v>82</v>
      </c>
      <c r="L734" s="71" t="s">
        <v>9291</v>
      </c>
      <c r="M734" s="81">
        <v>2</v>
      </c>
      <c r="N734" s="81" t="s">
        <v>116</v>
      </c>
      <c r="O734" s="72" t="s">
        <v>153</v>
      </c>
      <c r="P734" s="73">
        <f t="shared" ca="1" si="55"/>
        <v>5</v>
      </c>
      <c r="Q734" s="74">
        <f t="shared" ca="1" si="56"/>
        <v>0</v>
      </c>
      <c r="R734" s="74">
        <f t="shared" ca="1" si="57"/>
        <v>27</v>
      </c>
      <c r="S734" s="98">
        <v>32402</v>
      </c>
      <c r="T734" s="99" t="s">
        <v>146</v>
      </c>
      <c r="U734" s="76" t="s">
        <v>3874</v>
      </c>
      <c r="V734" s="84" t="s">
        <v>3875</v>
      </c>
      <c r="W734" s="86" t="s">
        <v>264</v>
      </c>
      <c r="X734" s="85" t="s">
        <v>3876</v>
      </c>
      <c r="Y734" s="84" t="s">
        <v>322</v>
      </c>
      <c r="Z734" s="84" t="s">
        <v>146</v>
      </c>
      <c r="AA734" s="77"/>
      <c r="AB734" s="84"/>
      <c r="AC734" s="79"/>
      <c r="AD734" s="77" t="s">
        <v>121</v>
      </c>
      <c r="AE734" s="77" t="s">
        <v>2031</v>
      </c>
      <c r="AF734" s="77" t="s">
        <v>3082</v>
      </c>
      <c r="AG734" s="77" t="s">
        <v>96</v>
      </c>
      <c r="AH734" s="79" t="str">
        <f t="shared" si="58"/>
        <v>Dsn Randu Agung-2/1-Rejoso Kidul-Rejoso-Pasuruan</v>
      </c>
      <c r="AI734" s="65"/>
    </row>
    <row r="735" spans="1:35" s="13" customFormat="1" ht="15" customHeight="1" x14ac:dyDescent="0.2">
      <c r="A735" s="66">
        <f t="shared" si="59"/>
        <v>729</v>
      </c>
      <c r="B735" s="67" t="s">
        <v>3877</v>
      </c>
      <c r="C735" s="96" t="s">
        <v>3878</v>
      </c>
      <c r="D735" s="51">
        <v>6</v>
      </c>
      <c r="E735" s="51">
        <v>2</v>
      </c>
      <c r="F735" s="51">
        <v>5</v>
      </c>
      <c r="G735" s="51">
        <v>3</v>
      </c>
      <c r="H735" s="51">
        <v>1</v>
      </c>
      <c r="I735" s="52" t="s">
        <v>181</v>
      </c>
      <c r="J735" s="97">
        <v>40520</v>
      </c>
      <c r="K735" s="70" t="s">
        <v>82</v>
      </c>
      <c r="L735" s="71" t="s">
        <v>9291</v>
      </c>
      <c r="M735" s="81">
        <v>2</v>
      </c>
      <c r="N735" s="81" t="s">
        <v>116</v>
      </c>
      <c r="O735" s="72" t="s">
        <v>101</v>
      </c>
      <c r="P735" s="73">
        <f t="shared" ca="1" si="55"/>
        <v>5</v>
      </c>
      <c r="Q735" s="74">
        <f t="shared" ca="1" si="56"/>
        <v>0</v>
      </c>
      <c r="R735" s="74">
        <f t="shared" ca="1" si="57"/>
        <v>33</v>
      </c>
      <c r="S735" s="98">
        <v>30323</v>
      </c>
      <c r="T735" s="99" t="s">
        <v>146</v>
      </c>
      <c r="U735" s="76" t="s">
        <v>3879</v>
      </c>
      <c r="V735" s="84" t="s">
        <v>3880</v>
      </c>
      <c r="W735" s="86" t="s">
        <v>370</v>
      </c>
      <c r="X735" s="85" t="s">
        <v>1698</v>
      </c>
      <c r="Y735" s="84" t="s">
        <v>322</v>
      </c>
      <c r="Z735" s="84" t="s">
        <v>146</v>
      </c>
      <c r="AA735" s="77"/>
      <c r="AB735" s="84"/>
      <c r="AC735" s="79"/>
      <c r="AD735" s="77" t="s">
        <v>121</v>
      </c>
      <c r="AE735" s="77" t="s">
        <v>3881</v>
      </c>
      <c r="AF735" s="77" t="s">
        <v>525</v>
      </c>
      <c r="AG735" s="77" t="s">
        <v>96</v>
      </c>
      <c r="AH735" s="79" t="str">
        <f t="shared" si="58"/>
        <v>Klenggoan-1/5-Arjosari-Rejoso-Pasuruan</v>
      </c>
      <c r="AI735" s="65"/>
    </row>
    <row r="736" spans="1:35" s="13" customFormat="1" ht="15" customHeight="1" x14ac:dyDescent="0.2">
      <c r="A736" s="66">
        <f t="shared" si="59"/>
        <v>730</v>
      </c>
      <c r="B736" s="67" t="s">
        <v>3882</v>
      </c>
      <c r="C736" s="96" t="s">
        <v>3883</v>
      </c>
      <c r="D736" s="51">
        <v>6</v>
      </c>
      <c r="E736" s="51">
        <v>3</v>
      </c>
      <c r="F736" s="51">
        <v>4</v>
      </c>
      <c r="G736" s="51">
        <v>1</v>
      </c>
      <c r="H736" s="51">
        <v>2</v>
      </c>
      <c r="I736" s="52" t="s">
        <v>152</v>
      </c>
      <c r="J736" s="97">
        <v>40520</v>
      </c>
      <c r="K736" s="70" t="s">
        <v>82</v>
      </c>
      <c r="L736" s="71" t="s">
        <v>9291</v>
      </c>
      <c r="M736" s="81">
        <v>2</v>
      </c>
      <c r="N736" s="81" t="s">
        <v>116</v>
      </c>
      <c r="O736" s="72" t="s">
        <v>153</v>
      </c>
      <c r="P736" s="73">
        <f t="shared" ca="1" si="55"/>
        <v>5</v>
      </c>
      <c r="Q736" s="74">
        <f t="shared" ca="1" si="56"/>
        <v>0</v>
      </c>
      <c r="R736" s="74">
        <f t="shared" ca="1" si="57"/>
        <v>27</v>
      </c>
      <c r="S736" s="98">
        <v>32573</v>
      </c>
      <c r="T736" s="99" t="s">
        <v>146</v>
      </c>
      <c r="U736" s="76" t="s">
        <v>3884</v>
      </c>
      <c r="V736" s="84" t="s">
        <v>3885</v>
      </c>
      <c r="W736" s="86" t="s">
        <v>786</v>
      </c>
      <c r="X736" s="85" t="s">
        <v>2961</v>
      </c>
      <c r="Y736" s="84" t="s">
        <v>837</v>
      </c>
      <c r="Z736" s="84" t="s">
        <v>146</v>
      </c>
      <c r="AA736" s="77"/>
      <c r="AB736" s="84"/>
      <c r="AC736" s="79"/>
      <c r="AD736" s="77" t="s">
        <v>121</v>
      </c>
      <c r="AE736" s="77" t="s">
        <v>3886</v>
      </c>
      <c r="AF736" s="77" t="s">
        <v>3887</v>
      </c>
      <c r="AG736" s="77" t="s">
        <v>96</v>
      </c>
      <c r="AH736" s="79" t="str">
        <f t="shared" si="58"/>
        <v>Dsn Cokropaten-2/7-Winongan Kidul-Winongan-Pasuruan</v>
      </c>
      <c r="AI736" s="65"/>
    </row>
    <row r="737" spans="1:35" s="13" customFormat="1" ht="15" customHeight="1" x14ac:dyDescent="0.2">
      <c r="A737" s="66">
        <f t="shared" si="59"/>
        <v>731</v>
      </c>
      <c r="B737" s="67" t="s">
        <v>3888</v>
      </c>
      <c r="C737" s="96" t="s">
        <v>3889</v>
      </c>
      <c r="D737" s="51">
        <v>6</v>
      </c>
      <c r="E737" s="51">
        <v>3</v>
      </c>
      <c r="F737" s="51">
        <v>4</v>
      </c>
      <c r="G737" s="51">
        <v>1</v>
      </c>
      <c r="H737" s="51">
        <v>1</v>
      </c>
      <c r="I737" s="52" t="s">
        <v>152</v>
      </c>
      <c r="J737" s="97">
        <v>40520</v>
      </c>
      <c r="K737" s="70" t="s">
        <v>82</v>
      </c>
      <c r="L737" s="71" t="s">
        <v>9291</v>
      </c>
      <c r="M737" s="81">
        <v>2</v>
      </c>
      <c r="N737" s="81" t="s">
        <v>116</v>
      </c>
      <c r="O737" s="72" t="s">
        <v>153</v>
      </c>
      <c r="P737" s="73">
        <f t="shared" ca="1" si="55"/>
        <v>5</v>
      </c>
      <c r="Q737" s="74">
        <f t="shared" ca="1" si="56"/>
        <v>0</v>
      </c>
      <c r="R737" s="74">
        <f t="shared" ca="1" si="57"/>
        <v>28</v>
      </c>
      <c r="S737" s="98">
        <v>32240</v>
      </c>
      <c r="T737" s="99" t="s">
        <v>726</v>
      </c>
      <c r="U737" s="76" t="s">
        <v>3890</v>
      </c>
      <c r="V737" s="84" t="s">
        <v>3891</v>
      </c>
      <c r="W737" s="86"/>
      <c r="X737" s="85" t="s">
        <v>364</v>
      </c>
      <c r="Y737" s="84" t="s">
        <v>276</v>
      </c>
      <c r="Z737" s="84" t="s">
        <v>146</v>
      </c>
      <c r="AA737" s="77"/>
      <c r="AB737" s="84"/>
      <c r="AC737" s="79"/>
      <c r="AD737" s="77" t="s">
        <v>121</v>
      </c>
      <c r="AE737" s="77" t="s">
        <v>3892</v>
      </c>
      <c r="AF737" s="77" t="s">
        <v>3893</v>
      </c>
      <c r="AG737" s="77" t="s">
        <v>96</v>
      </c>
      <c r="AH737" s="79" t="str">
        <f t="shared" si="58"/>
        <v>Perum pekoren Indah C1--Pekoren-Rembang-Pasuruan</v>
      </c>
      <c r="AI737" s="65"/>
    </row>
    <row r="738" spans="1:35" s="13" customFormat="1" ht="15" customHeight="1" x14ac:dyDescent="0.2">
      <c r="A738" s="66">
        <f t="shared" si="59"/>
        <v>732</v>
      </c>
      <c r="B738" s="91" t="s">
        <v>3894</v>
      </c>
      <c r="C738" s="68" t="s">
        <v>3895</v>
      </c>
      <c r="D738" s="51">
        <v>6</v>
      </c>
      <c r="E738" s="51">
        <v>3</v>
      </c>
      <c r="F738" s="51">
        <v>3</v>
      </c>
      <c r="G738" s="51">
        <v>2</v>
      </c>
      <c r="H738" s="51">
        <v>4</v>
      </c>
      <c r="I738" s="52" t="s">
        <v>152</v>
      </c>
      <c r="J738" s="89">
        <v>40546</v>
      </c>
      <c r="K738" s="70" t="s">
        <v>82</v>
      </c>
      <c r="L738" s="71" t="s">
        <v>9291</v>
      </c>
      <c r="M738" s="81">
        <v>2</v>
      </c>
      <c r="N738" s="72" t="s">
        <v>116</v>
      </c>
      <c r="O738" s="73" t="s">
        <v>140</v>
      </c>
      <c r="P738" s="74">
        <f t="shared" ca="1" si="55"/>
        <v>4</v>
      </c>
      <c r="Q738" s="75">
        <f t="shared" ca="1" si="56"/>
        <v>11</v>
      </c>
      <c r="R738" s="74">
        <f t="shared" ca="1" si="57"/>
        <v>29</v>
      </c>
      <c r="S738" s="93">
        <v>31841</v>
      </c>
      <c r="T738" s="84" t="s">
        <v>146</v>
      </c>
      <c r="U738" s="76" t="s">
        <v>3896</v>
      </c>
      <c r="V738" s="84" t="s">
        <v>3897</v>
      </c>
      <c r="W738" s="85" t="s">
        <v>227</v>
      </c>
      <c r="X738" s="84" t="s">
        <v>411</v>
      </c>
      <c r="Y738" s="84" t="s">
        <v>91</v>
      </c>
      <c r="Z738" s="77" t="s">
        <v>146</v>
      </c>
      <c r="AA738" s="84" t="s">
        <v>3897</v>
      </c>
      <c r="AB738" s="77" t="s">
        <v>91</v>
      </c>
      <c r="AC738" s="85" t="s">
        <v>3898</v>
      </c>
      <c r="AD738" s="77" t="s">
        <v>121</v>
      </c>
      <c r="AE738" s="77" t="s">
        <v>1938</v>
      </c>
      <c r="AF738" s="77" t="s">
        <v>3835</v>
      </c>
      <c r="AG738" s="77" t="s">
        <v>96</v>
      </c>
      <c r="AH738" s="79" t="str">
        <f t="shared" si="58"/>
        <v>Jl. Rambutan No. 20 -1/2-Pesanggrahan-Bangil-Pasuruan</v>
      </c>
      <c r="AI738" s="65"/>
    </row>
    <row r="739" spans="1:35" s="13" customFormat="1" ht="15" customHeight="1" x14ac:dyDescent="0.2">
      <c r="A739" s="66">
        <f t="shared" si="59"/>
        <v>733</v>
      </c>
      <c r="B739" s="91" t="s">
        <v>3899</v>
      </c>
      <c r="C739" s="68" t="s">
        <v>3900</v>
      </c>
      <c r="D739" s="51">
        <v>6</v>
      </c>
      <c r="E739" s="51">
        <v>3</v>
      </c>
      <c r="F739" s="51">
        <v>3</v>
      </c>
      <c r="G739" s="51">
        <v>2</v>
      </c>
      <c r="H739" s="51">
        <v>1</v>
      </c>
      <c r="I739" s="52" t="s">
        <v>152</v>
      </c>
      <c r="J739" s="89">
        <v>40546</v>
      </c>
      <c r="K739" s="70" t="s">
        <v>82</v>
      </c>
      <c r="L739" s="71" t="s">
        <v>9291</v>
      </c>
      <c r="M739" s="81">
        <v>2</v>
      </c>
      <c r="N739" s="72" t="s">
        <v>116</v>
      </c>
      <c r="O739" s="73" t="s">
        <v>153</v>
      </c>
      <c r="P739" s="74">
        <f t="shared" ca="1" si="55"/>
        <v>4</v>
      </c>
      <c r="Q739" s="75">
        <f t="shared" ca="1" si="56"/>
        <v>11</v>
      </c>
      <c r="R739" s="74">
        <f t="shared" ca="1" si="57"/>
        <v>24</v>
      </c>
      <c r="S739" s="93">
        <v>33406</v>
      </c>
      <c r="T739" s="84" t="s">
        <v>146</v>
      </c>
      <c r="U739" s="76" t="s">
        <v>3901</v>
      </c>
      <c r="V739" s="84" t="s">
        <v>3902</v>
      </c>
      <c r="W739" s="85" t="s">
        <v>274</v>
      </c>
      <c r="X739" s="84" t="s">
        <v>464</v>
      </c>
      <c r="Y739" s="84" t="s">
        <v>91</v>
      </c>
      <c r="Z739" s="77" t="s">
        <v>146</v>
      </c>
      <c r="AA739" s="84"/>
      <c r="AB739" s="84" t="s">
        <v>3902</v>
      </c>
      <c r="AC739" s="77" t="s">
        <v>91</v>
      </c>
      <c r="AD739" s="77" t="s">
        <v>121</v>
      </c>
      <c r="AE739" s="77" t="s">
        <v>3903</v>
      </c>
      <c r="AF739" s="77" t="s">
        <v>393</v>
      </c>
      <c r="AG739" s="77" t="s">
        <v>96</v>
      </c>
      <c r="AH739" s="79" t="str">
        <f t="shared" si="58"/>
        <v>Jl. Nongko No. 345-1/6-Kidul Dalem-Bangil-Pasuruan</v>
      </c>
      <c r="AI739" s="65"/>
    </row>
    <row r="740" spans="1:35" s="13" customFormat="1" ht="15" customHeight="1" x14ac:dyDescent="0.2">
      <c r="A740" s="66">
        <f t="shared" si="59"/>
        <v>734</v>
      </c>
      <c r="B740" s="91" t="s">
        <v>3904</v>
      </c>
      <c r="C740" s="68" t="s">
        <v>3905</v>
      </c>
      <c r="D740" s="51">
        <v>6</v>
      </c>
      <c r="E740" s="51">
        <v>3</v>
      </c>
      <c r="F740" s="51">
        <v>3</v>
      </c>
      <c r="G740" s="51">
        <v>2</v>
      </c>
      <c r="H740" s="51">
        <v>3</v>
      </c>
      <c r="I740" s="52" t="s">
        <v>152</v>
      </c>
      <c r="J740" s="89">
        <v>40546</v>
      </c>
      <c r="K740" s="70" t="s">
        <v>82</v>
      </c>
      <c r="L740" s="71" t="s">
        <v>9291</v>
      </c>
      <c r="M740" s="81">
        <v>2</v>
      </c>
      <c r="N740" s="72" t="s">
        <v>116</v>
      </c>
      <c r="O740" s="73" t="s">
        <v>140</v>
      </c>
      <c r="P740" s="74">
        <f t="shared" ca="1" si="55"/>
        <v>4</v>
      </c>
      <c r="Q740" s="75">
        <f t="shared" ca="1" si="56"/>
        <v>11</v>
      </c>
      <c r="R740" s="74">
        <f t="shared" ca="1" si="57"/>
        <v>31</v>
      </c>
      <c r="S740" s="93">
        <v>31063</v>
      </c>
      <c r="T740" s="84" t="s">
        <v>146</v>
      </c>
      <c r="U740" s="76" t="s">
        <v>3906</v>
      </c>
      <c r="V740" s="84" t="s">
        <v>3907</v>
      </c>
      <c r="W740" s="85" t="s">
        <v>264</v>
      </c>
      <c r="X740" s="84" t="s">
        <v>3908</v>
      </c>
      <c r="Y740" s="84" t="s">
        <v>2456</v>
      </c>
      <c r="Z740" s="77" t="s">
        <v>90</v>
      </c>
      <c r="AA740" s="84"/>
      <c r="AB740" s="77" t="s">
        <v>146</v>
      </c>
      <c r="AC740" s="85"/>
      <c r="AD740" s="77" t="s">
        <v>121</v>
      </c>
      <c r="AE740" s="77" t="s">
        <v>3909</v>
      </c>
      <c r="AF740" s="77" t="s">
        <v>3910</v>
      </c>
      <c r="AG740" s="77" t="s">
        <v>96</v>
      </c>
      <c r="AH740" s="79" t="str">
        <f t="shared" si="58"/>
        <v>Jl. KH. Salem No. 19-2/1-Limbe-Jabon-Sidoarjo</v>
      </c>
      <c r="AI740" s="65"/>
    </row>
    <row r="741" spans="1:35" s="13" customFormat="1" ht="15" customHeight="1" x14ac:dyDescent="0.2">
      <c r="A741" s="66">
        <f t="shared" si="59"/>
        <v>735</v>
      </c>
      <c r="B741" s="91" t="s">
        <v>3911</v>
      </c>
      <c r="C741" s="68" t="s">
        <v>3912</v>
      </c>
      <c r="D741" s="51">
        <v>6</v>
      </c>
      <c r="E741" s="51">
        <v>3</v>
      </c>
      <c r="F741" s="51">
        <v>3</v>
      </c>
      <c r="G741" s="51">
        <v>9</v>
      </c>
      <c r="H741" s="51">
        <v>1</v>
      </c>
      <c r="I741" s="52" t="s">
        <v>152</v>
      </c>
      <c r="J741" s="89">
        <v>40546</v>
      </c>
      <c r="K741" s="70" t="s">
        <v>82</v>
      </c>
      <c r="L741" s="71" t="s">
        <v>9291</v>
      </c>
      <c r="M741" s="81">
        <v>2</v>
      </c>
      <c r="N741" s="72" t="s">
        <v>116</v>
      </c>
      <c r="O741" s="73" t="s">
        <v>140</v>
      </c>
      <c r="P741" s="74">
        <f t="shared" ca="1" si="55"/>
        <v>4</v>
      </c>
      <c r="Q741" s="75">
        <f t="shared" ca="1" si="56"/>
        <v>11</v>
      </c>
      <c r="R741" s="74">
        <f t="shared" ca="1" si="57"/>
        <v>32</v>
      </c>
      <c r="S741" s="76">
        <v>30481</v>
      </c>
      <c r="T741" s="77" t="s">
        <v>146</v>
      </c>
      <c r="U741" s="76" t="s">
        <v>3913</v>
      </c>
      <c r="V741" s="77" t="s">
        <v>3914</v>
      </c>
      <c r="W741" s="78" t="s">
        <v>227</v>
      </c>
      <c r="X741" s="77" t="s">
        <v>379</v>
      </c>
      <c r="Y741" s="77" t="s">
        <v>91</v>
      </c>
      <c r="Z741" s="77" t="s">
        <v>146</v>
      </c>
      <c r="AA741" s="77"/>
      <c r="AB741" s="77" t="s">
        <v>91</v>
      </c>
      <c r="AC741" s="78"/>
      <c r="AD741" s="77" t="s">
        <v>121</v>
      </c>
      <c r="AE741" s="77" t="s">
        <v>3915</v>
      </c>
      <c r="AF741" s="77" t="s">
        <v>418</v>
      </c>
      <c r="AG741" s="77" t="s">
        <v>96</v>
      </c>
      <c r="AH741" s="79" t="str">
        <f t="shared" si="58"/>
        <v>Kolursari 59-1/2-Kolursari-Bangil-Pasuruan</v>
      </c>
      <c r="AI741" s="65"/>
    </row>
    <row r="742" spans="1:35" s="13" customFormat="1" ht="15" customHeight="1" x14ac:dyDescent="0.2">
      <c r="A742" s="66">
        <f t="shared" si="59"/>
        <v>736</v>
      </c>
      <c r="B742" s="91" t="s">
        <v>3916</v>
      </c>
      <c r="C742" s="68" t="s">
        <v>3917</v>
      </c>
      <c r="D742" s="51">
        <v>6</v>
      </c>
      <c r="E742" s="51">
        <v>3</v>
      </c>
      <c r="F742" s="51">
        <v>3</v>
      </c>
      <c r="G742" s="51">
        <v>5</v>
      </c>
      <c r="H742" s="51">
        <v>2</v>
      </c>
      <c r="I742" s="52" t="s">
        <v>152</v>
      </c>
      <c r="J742" s="100">
        <v>40546</v>
      </c>
      <c r="K742" s="70" t="s">
        <v>82</v>
      </c>
      <c r="L742" s="71" t="s">
        <v>9291</v>
      </c>
      <c r="M742" s="95">
        <v>2</v>
      </c>
      <c r="N742" s="81" t="s">
        <v>116</v>
      </c>
      <c r="O742" s="73" t="s">
        <v>140</v>
      </c>
      <c r="P742" s="74">
        <f t="shared" ca="1" si="55"/>
        <v>4</v>
      </c>
      <c r="Q742" s="75">
        <f t="shared" ca="1" si="56"/>
        <v>11</v>
      </c>
      <c r="R742" s="74">
        <f t="shared" ca="1" si="57"/>
        <v>30</v>
      </c>
      <c r="S742" s="93">
        <v>31515</v>
      </c>
      <c r="T742" s="101" t="s">
        <v>146</v>
      </c>
      <c r="U742" s="76" t="s">
        <v>3918</v>
      </c>
      <c r="V742" s="102" t="s">
        <v>3919</v>
      </c>
      <c r="W742" s="103" t="s">
        <v>105</v>
      </c>
      <c r="X742" s="104" t="s">
        <v>316</v>
      </c>
      <c r="Y742" s="77" t="s">
        <v>276</v>
      </c>
      <c r="Z742" s="77" t="s">
        <v>146</v>
      </c>
      <c r="AA742" s="78"/>
      <c r="AB742" s="77" t="s">
        <v>91</v>
      </c>
      <c r="AC742" s="79"/>
      <c r="AD742" s="77" t="s">
        <v>121</v>
      </c>
      <c r="AE742" s="77" t="s">
        <v>3920</v>
      </c>
      <c r="AF742" s="77" t="s">
        <v>3082</v>
      </c>
      <c r="AG742" s="77" t="s">
        <v>96</v>
      </c>
      <c r="AH742" s="79" t="str">
        <f t="shared" si="58"/>
        <v>Bunut Utara-1/1-Pejangkungan-Rembang-Pasuruan</v>
      </c>
      <c r="AI742" s="65"/>
    </row>
    <row r="743" spans="1:35" s="13" customFormat="1" ht="15" customHeight="1" x14ac:dyDescent="0.2">
      <c r="A743" s="66">
        <f t="shared" si="59"/>
        <v>737</v>
      </c>
      <c r="B743" s="91" t="s">
        <v>3921</v>
      </c>
      <c r="C743" s="68" t="s">
        <v>3922</v>
      </c>
      <c r="D743" s="51">
        <v>6</v>
      </c>
      <c r="E743" s="51">
        <v>3</v>
      </c>
      <c r="F743" s="51">
        <v>3</v>
      </c>
      <c r="G743" s="51">
        <v>1</v>
      </c>
      <c r="H743" s="51">
        <v>4</v>
      </c>
      <c r="I743" s="52" t="s">
        <v>152</v>
      </c>
      <c r="J743" s="89">
        <v>40546</v>
      </c>
      <c r="K743" s="70" t="s">
        <v>82</v>
      </c>
      <c r="L743" s="71" t="s">
        <v>9291</v>
      </c>
      <c r="M743" s="81">
        <v>2</v>
      </c>
      <c r="N743" s="72" t="s">
        <v>116</v>
      </c>
      <c r="O743" s="73" t="s">
        <v>140</v>
      </c>
      <c r="P743" s="74">
        <f t="shared" ca="1" si="55"/>
        <v>4</v>
      </c>
      <c r="Q743" s="75">
        <f t="shared" ca="1" si="56"/>
        <v>11</v>
      </c>
      <c r="R743" s="74">
        <f t="shared" ca="1" si="57"/>
        <v>34</v>
      </c>
      <c r="S743" s="93">
        <v>29959</v>
      </c>
      <c r="T743" s="84" t="s">
        <v>146</v>
      </c>
      <c r="U743" s="76" t="s">
        <v>3923</v>
      </c>
      <c r="V743" s="84" t="s">
        <v>3924</v>
      </c>
      <c r="W743" s="85" t="s">
        <v>105</v>
      </c>
      <c r="X743" s="84" t="s">
        <v>3925</v>
      </c>
      <c r="Y743" s="84" t="s">
        <v>923</v>
      </c>
      <c r="Z743" s="77" t="s">
        <v>146</v>
      </c>
      <c r="AA743" s="84"/>
      <c r="AB743" s="77" t="s">
        <v>91</v>
      </c>
      <c r="AC743" s="85"/>
      <c r="AD743" s="77" t="s">
        <v>121</v>
      </c>
      <c r="AE743" s="77" t="s">
        <v>547</v>
      </c>
      <c r="AF743" s="77" t="s">
        <v>3082</v>
      </c>
      <c r="AG743" s="77" t="s">
        <v>96</v>
      </c>
      <c r="AH743" s="79" t="str">
        <f t="shared" si="58"/>
        <v>Gerongan -1/1-Gerongan-Kraton-Pasuruan</v>
      </c>
      <c r="AI743" s="65"/>
    </row>
    <row r="744" spans="1:35" s="13" customFormat="1" ht="15" customHeight="1" x14ac:dyDescent="0.2">
      <c r="A744" s="66">
        <f t="shared" si="59"/>
        <v>738</v>
      </c>
      <c r="B744" s="91" t="s">
        <v>3926</v>
      </c>
      <c r="C744" s="68" t="s">
        <v>3927</v>
      </c>
      <c r="D744" s="51">
        <v>6</v>
      </c>
      <c r="E744" s="51">
        <v>3</v>
      </c>
      <c r="F744" s="51">
        <v>4</v>
      </c>
      <c r="G744" s="51">
        <v>1</v>
      </c>
      <c r="H744" s="51">
        <v>3</v>
      </c>
      <c r="I744" s="52" t="s">
        <v>152</v>
      </c>
      <c r="J744" s="89">
        <v>40564</v>
      </c>
      <c r="K744" s="70" t="s">
        <v>82</v>
      </c>
      <c r="L744" s="71" t="s">
        <v>9291</v>
      </c>
      <c r="M744" s="95">
        <v>2</v>
      </c>
      <c r="N744" s="72" t="s">
        <v>116</v>
      </c>
      <c r="O744" s="73" t="s">
        <v>153</v>
      </c>
      <c r="P744" s="74">
        <f t="shared" ca="1" si="55"/>
        <v>4</v>
      </c>
      <c r="Q744" s="75">
        <f t="shared" ca="1" si="56"/>
        <v>11</v>
      </c>
      <c r="R744" s="74">
        <f t="shared" ca="1" si="57"/>
        <v>29</v>
      </c>
      <c r="S744" s="76">
        <v>31882</v>
      </c>
      <c r="T744" s="77" t="s">
        <v>146</v>
      </c>
      <c r="U744" s="76" t="s">
        <v>3928</v>
      </c>
      <c r="V744" s="77" t="s">
        <v>3929</v>
      </c>
      <c r="W744" s="78" t="s">
        <v>605</v>
      </c>
      <c r="X744" s="77" t="s">
        <v>464</v>
      </c>
      <c r="Y744" s="77" t="s">
        <v>91</v>
      </c>
      <c r="Z744" s="77" t="s">
        <v>146</v>
      </c>
      <c r="AA744" s="77" t="s">
        <v>3929</v>
      </c>
      <c r="AB744" s="77" t="s">
        <v>91</v>
      </c>
      <c r="AC744" s="78" t="s">
        <v>3930</v>
      </c>
      <c r="AD744" s="77" t="s">
        <v>121</v>
      </c>
      <c r="AE744" s="77" t="s">
        <v>317</v>
      </c>
      <c r="AF744" s="77"/>
      <c r="AG744" s="77" t="s">
        <v>96</v>
      </c>
      <c r="AH744" s="79" t="str">
        <f t="shared" si="58"/>
        <v>Jl Nangka III/441-1/7-Kidul Dalem-Bangil-Pasuruan</v>
      </c>
      <c r="AI744" s="65"/>
    </row>
    <row r="745" spans="1:35" s="13" customFormat="1" ht="15" customHeight="1" x14ac:dyDescent="0.2">
      <c r="A745" s="66">
        <f t="shared" si="59"/>
        <v>739</v>
      </c>
      <c r="B745" s="91" t="s">
        <v>3931</v>
      </c>
      <c r="C745" s="68" t="s">
        <v>3932</v>
      </c>
      <c r="D745" s="51">
        <v>6</v>
      </c>
      <c r="E745" s="51">
        <v>3</v>
      </c>
      <c r="F745" s="51">
        <v>4</v>
      </c>
      <c r="G745" s="51">
        <v>1</v>
      </c>
      <c r="H745" s="51">
        <v>3</v>
      </c>
      <c r="I745" s="52" t="s">
        <v>152</v>
      </c>
      <c r="J745" s="89">
        <v>40564</v>
      </c>
      <c r="K745" s="70" t="s">
        <v>82</v>
      </c>
      <c r="L745" s="71" t="s">
        <v>9291</v>
      </c>
      <c r="M745" s="95">
        <v>2</v>
      </c>
      <c r="N745" s="72" t="s">
        <v>116</v>
      </c>
      <c r="O745" s="73" t="s">
        <v>153</v>
      </c>
      <c r="P745" s="74">
        <f t="shared" ca="1" si="55"/>
        <v>4</v>
      </c>
      <c r="Q745" s="75">
        <f t="shared" ca="1" si="56"/>
        <v>11</v>
      </c>
      <c r="R745" s="74">
        <f t="shared" ca="1" si="57"/>
        <v>30</v>
      </c>
      <c r="S745" s="76">
        <v>31315</v>
      </c>
      <c r="T745" s="77" t="s">
        <v>146</v>
      </c>
      <c r="U745" s="76" t="s">
        <v>3933</v>
      </c>
      <c r="V745" s="77" t="s">
        <v>3934</v>
      </c>
      <c r="W745" s="78" t="s">
        <v>577</v>
      </c>
      <c r="X745" s="77" t="s">
        <v>2829</v>
      </c>
      <c r="Y745" s="77" t="s">
        <v>2345</v>
      </c>
      <c r="Z745" s="77" t="s">
        <v>86</v>
      </c>
      <c r="AA745" s="77"/>
      <c r="AB745" s="77" t="s">
        <v>91</v>
      </c>
      <c r="AC745" s="78" t="s">
        <v>3935</v>
      </c>
      <c r="AD745" s="77" t="s">
        <v>121</v>
      </c>
      <c r="AE745" s="77" t="s">
        <v>3936</v>
      </c>
      <c r="AF745" s="77" t="s">
        <v>3937</v>
      </c>
      <c r="AG745" s="77" t="s">
        <v>96</v>
      </c>
      <c r="AH745" s="79" t="str">
        <f t="shared" si="58"/>
        <v>Lebo Angung 3/70-2/6-Gading-Tambaksari-Surabaya</v>
      </c>
      <c r="AI745" s="65"/>
    </row>
    <row r="746" spans="1:35" s="13" customFormat="1" ht="15" customHeight="1" x14ac:dyDescent="0.2">
      <c r="A746" s="66">
        <f t="shared" si="59"/>
        <v>740</v>
      </c>
      <c r="B746" s="91" t="s">
        <v>3938</v>
      </c>
      <c r="C746" s="68" t="s">
        <v>3939</v>
      </c>
      <c r="D746" s="51">
        <v>6</v>
      </c>
      <c r="E746" s="51">
        <v>2</v>
      </c>
      <c r="F746" s="51">
        <v>5</v>
      </c>
      <c r="G746" s="51">
        <v>2</v>
      </c>
      <c r="H746" s="51">
        <v>3</v>
      </c>
      <c r="I746" s="52" t="s">
        <v>181</v>
      </c>
      <c r="J746" s="89">
        <v>40564</v>
      </c>
      <c r="K746" s="70" t="s">
        <v>82</v>
      </c>
      <c r="L746" s="71" t="s">
        <v>9291</v>
      </c>
      <c r="M746" s="95">
        <v>2</v>
      </c>
      <c r="N746" s="72" t="s">
        <v>116</v>
      </c>
      <c r="O746" s="73" t="s">
        <v>153</v>
      </c>
      <c r="P746" s="74">
        <f t="shared" ca="1" si="55"/>
        <v>4</v>
      </c>
      <c r="Q746" s="75">
        <f t="shared" ca="1" si="56"/>
        <v>11</v>
      </c>
      <c r="R746" s="74">
        <f t="shared" ca="1" si="57"/>
        <v>25</v>
      </c>
      <c r="S746" s="76">
        <v>33149</v>
      </c>
      <c r="T746" s="77" t="s">
        <v>146</v>
      </c>
      <c r="U746" s="76" t="s">
        <v>3940</v>
      </c>
      <c r="V746" s="77" t="s">
        <v>3941</v>
      </c>
      <c r="W746" s="78" t="s">
        <v>227</v>
      </c>
      <c r="X746" s="77" t="s">
        <v>3942</v>
      </c>
      <c r="Y746" s="77"/>
      <c r="Z746" s="77" t="s">
        <v>473</v>
      </c>
      <c r="AA746" s="77"/>
      <c r="AB746" s="77" t="s">
        <v>91</v>
      </c>
      <c r="AC746" s="78" t="s">
        <v>3943</v>
      </c>
      <c r="AD746" s="77" t="s">
        <v>121</v>
      </c>
      <c r="AE746" s="77" t="s">
        <v>399</v>
      </c>
      <c r="AF746" s="77"/>
      <c r="AG746" s="77" t="s">
        <v>96</v>
      </c>
      <c r="AH746" s="79" t="str">
        <f t="shared" si="58"/>
        <v>Jl Sunan Bonang Jreb Wetan-1/2-Kedupok--Probolinggo</v>
      </c>
      <c r="AI746" s="65"/>
    </row>
    <row r="747" spans="1:35" s="13" customFormat="1" ht="15" customHeight="1" x14ac:dyDescent="0.2">
      <c r="A747" s="66">
        <f t="shared" si="59"/>
        <v>741</v>
      </c>
      <c r="B747" s="91" t="s">
        <v>3944</v>
      </c>
      <c r="C747" s="68" t="s">
        <v>3945</v>
      </c>
      <c r="D747" s="51">
        <v>6</v>
      </c>
      <c r="E747" s="51">
        <v>3</v>
      </c>
      <c r="F747" s="51">
        <v>4</v>
      </c>
      <c r="G747" s="51">
        <v>1</v>
      </c>
      <c r="H747" s="51">
        <v>3</v>
      </c>
      <c r="I747" s="52" t="s">
        <v>152</v>
      </c>
      <c r="J747" s="89">
        <v>40568</v>
      </c>
      <c r="K747" s="70" t="s">
        <v>82</v>
      </c>
      <c r="L747" s="71" t="s">
        <v>9291</v>
      </c>
      <c r="M747" s="81">
        <v>2</v>
      </c>
      <c r="N747" s="72" t="s">
        <v>116</v>
      </c>
      <c r="O747" s="73" t="s">
        <v>153</v>
      </c>
      <c r="P747" s="74">
        <f t="shared" ca="1" si="55"/>
        <v>4</v>
      </c>
      <c r="Q747" s="75">
        <f t="shared" ca="1" si="56"/>
        <v>11</v>
      </c>
      <c r="R747" s="74">
        <f t="shared" ca="1" si="57"/>
        <v>25</v>
      </c>
      <c r="S747" s="93">
        <v>33389</v>
      </c>
      <c r="T747" s="84" t="s">
        <v>146</v>
      </c>
      <c r="U747" s="76" t="s">
        <v>3946</v>
      </c>
      <c r="V747" s="84" t="s">
        <v>3947</v>
      </c>
      <c r="W747" s="85" t="s">
        <v>315</v>
      </c>
      <c r="X747" s="84" t="s">
        <v>91</v>
      </c>
      <c r="Y747" s="84" t="s">
        <v>91</v>
      </c>
      <c r="Z747" s="77" t="s">
        <v>146</v>
      </c>
      <c r="AA747" s="79"/>
      <c r="AB747" s="79"/>
      <c r="AC747" s="85" t="s">
        <v>3948</v>
      </c>
      <c r="AD747" s="77" t="s">
        <v>121</v>
      </c>
      <c r="AE747" s="77" t="s">
        <v>317</v>
      </c>
      <c r="AF747" s="77" t="s">
        <v>393</v>
      </c>
      <c r="AG747" s="77" t="s">
        <v>96</v>
      </c>
      <c r="AH747" s="79" t="str">
        <f t="shared" si="58"/>
        <v>Jl. Anggur III No 41-1/4-Bangil-Bangil-Pasuruan</v>
      </c>
      <c r="AI747" s="65"/>
    </row>
    <row r="748" spans="1:35" s="13" customFormat="1" ht="15" customHeight="1" x14ac:dyDescent="0.2">
      <c r="A748" s="66">
        <f t="shared" si="59"/>
        <v>742</v>
      </c>
      <c r="B748" s="91" t="s">
        <v>3949</v>
      </c>
      <c r="C748" s="68" t="s">
        <v>3950</v>
      </c>
      <c r="D748" s="51">
        <v>6</v>
      </c>
      <c r="E748" s="51">
        <v>2</v>
      </c>
      <c r="F748" s="51">
        <v>2</v>
      </c>
      <c r="G748" s="51">
        <v>2</v>
      </c>
      <c r="H748" s="51">
        <v>3</v>
      </c>
      <c r="I748" s="52" t="s">
        <v>181</v>
      </c>
      <c r="J748" s="89">
        <v>40568</v>
      </c>
      <c r="K748" s="70" t="s">
        <v>82</v>
      </c>
      <c r="L748" s="71" t="s">
        <v>9291</v>
      </c>
      <c r="M748" s="81">
        <v>2</v>
      </c>
      <c r="N748" s="72" t="s">
        <v>116</v>
      </c>
      <c r="O748" s="73" t="s">
        <v>153</v>
      </c>
      <c r="P748" s="74">
        <f t="shared" ca="1" si="55"/>
        <v>4</v>
      </c>
      <c r="Q748" s="75">
        <f t="shared" ca="1" si="56"/>
        <v>11</v>
      </c>
      <c r="R748" s="74">
        <f t="shared" ca="1" si="57"/>
        <v>24</v>
      </c>
      <c r="S748" s="93">
        <v>33559</v>
      </c>
      <c r="T748" s="84" t="s">
        <v>146</v>
      </c>
      <c r="U748" s="76" t="s">
        <v>3951</v>
      </c>
      <c r="V748" s="84" t="s">
        <v>3952</v>
      </c>
      <c r="W748" s="86" t="s">
        <v>530</v>
      </c>
      <c r="X748" s="84" t="s">
        <v>923</v>
      </c>
      <c r="Y748" s="84" t="s">
        <v>923</v>
      </c>
      <c r="Z748" s="77" t="s">
        <v>146</v>
      </c>
      <c r="AA748" s="79"/>
      <c r="AB748" s="79"/>
      <c r="AC748" s="86" t="s">
        <v>3953</v>
      </c>
      <c r="AD748" s="77" t="s">
        <v>121</v>
      </c>
      <c r="AE748" s="77" t="s">
        <v>2159</v>
      </c>
      <c r="AF748" s="77" t="s">
        <v>525</v>
      </c>
      <c r="AG748" s="77" t="s">
        <v>96</v>
      </c>
      <c r="AH748" s="79" t="str">
        <f t="shared" si="58"/>
        <v>Tambak Rejo -3/3-Kraton-Kraton-Pasuruan</v>
      </c>
      <c r="AI748" s="65"/>
    </row>
    <row r="749" spans="1:35" s="13" customFormat="1" ht="15" customHeight="1" x14ac:dyDescent="0.2">
      <c r="A749" s="66">
        <f t="shared" si="59"/>
        <v>743</v>
      </c>
      <c r="B749" s="91" t="s">
        <v>3954</v>
      </c>
      <c r="C749" s="68" t="s">
        <v>3955</v>
      </c>
      <c r="D749" s="51">
        <v>6</v>
      </c>
      <c r="E749" s="51">
        <v>3</v>
      </c>
      <c r="F749" s="51">
        <v>3</v>
      </c>
      <c r="G749" s="51">
        <v>2</v>
      </c>
      <c r="H749" s="51">
        <v>3</v>
      </c>
      <c r="I749" s="52" t="s">
        <v>152</v>
      </c>
      <c r="J749" s="89">
        <v>40568</v>
      </c>
      <c r="K749" s="70" t="s">
        <v>82</v>
      </c>
      <c r="L749" s="71" t="s">
        <v>9291</v>
      </c>
      <c r="M749" s="81">
        <v>2</v>
      </c>
      <c r="N749" s="72" t="s">
        <v>116</v>
      </c>
      <c r="O749" s="73" t="s">
        <v>153</v>
      </c>
      <c r="P749" s="74">
        <f t="shared" ca="1" si="55"/>
        <v>4</v>
      </c>
      <c r="Q749" s="75">
        <f t="shared" ca="1" si="56"/>
        <v>11</v>
      </c>
      <c r="R749" s="74">
        <f t="shared" ca="1" si="57"/>
        <v>24</v>
      </c>
      <c r="S749" s="93">
        <v>33501</v>
      </c>
      <c r="T749" s="84" t="s">
        <v>146</v>
      </c>
      <c r="U749" s="76" t="s">
        <v>3956</v>
      </c>
      <c r="V749" s="84" t="s">
        <v>3957</v>
      </c>
      <c r="W749" s="86" t="s">
        <v>1617</v>
      </c>
      <c r="X749" s="84" t="s">
        <v>3957</v>
      </c>
      <c r="Y749" s="84" t="s">
        <v>490</v>
      </c>
      <c r="Z749" s="77" t="s">
        <v>146</v>
      </c>
      <c r="AA749" s="84"/>
      <c r="AB749" s="77"/>
      <c r="AC749" s="85"/>
      <c r="AD749" s="77" t="s">
        <v>121</v>
      </c>
      <c r="AE749" s="77" t="s">
        <v>3958</v>
      </c>
      <c r="AF749" s="77"/>
      <c r="AG749" s="77" t="s">
        <v>96</v>
      </c>
      <c r="AH749" s="79" t="str">
        <f t="shared" si="58"/>
        <v>KemiriSewu-1/8-KemiriSewu-Pandaan-Pasuruan</v>
      </c>
      <c r="AI749" s="65"/>
    </row>
    <row r="750" spans="1:35" s="13" customFormat="1" ht="15" customHeight="1" x14ac:dyDescent="0.2">
      <c r="A750" s="66">
        <f t="shared" si="59"/>
        <v>744</v>
      </c>
      <c r="B750" s="91" t="s">
        <v>3959</v>
      </c>
      <c r="C750" s="68" t="s">
        <v>3960</v>
      </c>
      <c r="D750" s="51">
        <v>6</v>
      </c>
      <c r="E750" s="51">
        <v>2</v>
      </c>
      <c r="F750" s="51">
        <v>2</v>
      </c>
      <c r="G750" s="51">
        <v>5</v>
      </c>
      <c r="H750" s="51">
        <v>1</v>
      </c>
      <c r="I750" s="52" t="s">
        <v>181</v>
      </c>
      <c r="J750" s="89">
        <v>40575</v>
      </c>
      <c r="K750" s="70" t="s">
        <v>82</v>
      </c>
      <c r="L750" s="71" t="s">
        <v>9291</v>
      </c>
      <c r="M750" s="81">
        <v>2</v>
      </c>
      <c r="N750" s="72" t="s">
        <v>116</v>
      </c>
      <c r="O750" s="73" t="s">
        <v>153</v>
      </c>
      <c r="P750" s="74">
        <f t="shared" ca="1" si="55"/>
        <v>4</v>
      </c>
      <c r="Q750" s="75">
        <f t="shared" ca="1" si="56"/>
        <v>10</v>
      </c>
      <c r="R750" s="74">
        <f t="shared" ca="1" si="57"/>
        <v>24</v>
      </c>
      <c r="S750" s="93">
        <v>33542</v>
      </c>
      <c r="T750" s="84" t="s">
        <v>146</v>
      </c>
      <c r="U750" s="76" t="s">
        <v>3961</v>
      </c>
      <c r="V750" s="84" t="s">
        <v>3962</v>
      </c>
      <c r="W750" s="86" t="s">
        <v>1217</v>
      </c>
      <c r="X750" s="84" t="s">
        <v>3963</v>
      </c>
      <c r="Y750" s="84" t="s">
        <v>309</v>
      </c>
      <c r="Z750" s="77" t="s">
        <v>146</v>
      </c>
      <c r="AA750" s="84" t="s">
        <v>3962</v>
      </c>
      <c r="AB750" s="77" t="s">
        <v>146</v>
      </c>
      <c r="AC750" s="86" t="s">
        <v>3964</v>
      </c>
      <c r="AD750" s="77" t="s">
        <v>121</v>
      </c>
      <c r="AE750" s="77" t="s">
        <v>3965</v>
      </c>
      <c r="AF750" s="77" t="s">
        <v>3966</v>
      </c>
      <c r="AG750" s="77" t="s">
        <v>96</v>
      </c>
      <c r="AH750" s="79" t="str">
        <f t="shared" si="58"/>
        <v>Dusun Dawe Wetan Sumber Dawesari-4/7-Sumber Dawean-Grati-Pasuruan</v>
      </c>
      <c r="AI750" s="65"/>
    </row>
    <row r="751" spans="1:35" s="13" customFormat="1" ht="15" customHeight="1" x14ac:dyDescent="0.2">
      <c r="A751" s="66">
        <f t="shared" si="59"/>
        <v>745</v>
      </c>
      <c r="B751" s="91" t="s">
        <v>3967</v>
      </c>
      <c r="C751" s="68" t="s">
        <v>3968</v>
      </c>
      <c r="D751" s="51">
        <v>5</v>
      </c>
      <c r="E751" s="51">
        <v>4</v>
      </c>
      <c r="F751" s="51">
        <v>1</v>
      </c>
      <c r="G751" s="51">
        <v>1</v>
      </c>
      <c r="H751" s="51">
        <v>1</v>
      </c>
      <c r="I751" s="52" t="s">
        <v>327</v>
      </c>
      <c r="J751" s="89">
        <v>40575</v>
      </c>
      <c r="K751" s="70" t="s">
        <v>82</v>
      </c>
      <c r="L751" s="71" t="s">
        <v>127</v>
      </c>
      <c r="M751" s="81">
        <v>5</v>
      </c>
      <c r="N751" s="72" t="s">
        <v>116</v>
      </c>
      <c r="O751" s="73" t="s">
        <v>140</v>
      </c>
      <c r="P751" s="74">
        <f t="shared" ca="1" si="55"/>
        <v>4</v>
      </c>
      <c r="Q751" s="75">
        <f t="shared" ca="1" si="56"/>
        <v>10</v>
      </c>
      <c r="R751" s="74">
        <f t="shared" ca="1" si="57"/>
        <v>30</v>
      </c>
      <c r="S751" s="93">
        <v>31326</v>
      </c>
      <c r="T751" s="84" t="s">
        <v>3969</v>
      </c>
      <c r="U751" s="76" t="s">
        <v>3970</v>
      </c>
      <c r="V751" s="84" t="s">
        <v>3971</v>
      </c>
      <c r="W751" s="86"/>
      <c r="X751" s="84" t="s">
        <v>3972</v>
      </c>
      <c r="Y751" s="84" t="s">
        <v>3973</v>
      </c>
      <c r="Z751" s="77" t="s">
        <v>3969</v>
      </c>
      <c r="AA751" s="84"/>
      <c r="AB751" s="77" t="s">
        <v>91</v>
      </c>
      <c r="AC751" s="86" t="s">
        <v>3974</v>
      </c>
      <c r="AD751" s="77" t="s">
        <v>93</v>
      </c>
      <c r="AE751" s="77" t="s">
        <v>1235</v>
      </c>
      <c r="AF751" s="77" t="s">
        <v>3664</v>
      </c>
      <c r="AG751" s="77" t="s">
        <v>96</v>
      </c>
      <c r="AH751" s="79" t="str">
        <f t="shared" si="58"/>
        <v>Perum Villa A3--Gudang-Asembagus-Situbondo</v>
      </c>
      <c r="AI751" s="65"/>
    </row>
    <row r="752" spans="1:35" s="13" customFormat="1" ht="15" customHeight="1" x14ac:dyDescent="0.2">
      <c r="A752" s="66">
        <f t="shared" si="59"/>
        <v>746</v>
      </c>
      <c r="B752" s="91" t="s">
        <v>3975</v>
      </c>
      <c r="C752" s="68" t="s">
        <v>3976</v>
      </c>
      <c r="D752" s="51">
        <v>6</v>
      </c>
      <c r="E752" s="51">
        <v>3</v>
      </c>
      <c r="F752" s="51">
        <v>3</v>
      </c>
      <c r="G752" s="51">
        <v>2</v>
      </c>
      <c r="H752" s="51">
        <v>3</v>
      </c>
      <c r="I752" s="52" t="s">
        <v>152</v>
      </c>
      <c r="J752" s="89">
        <v>40583</v>
      </c>
      <c r="K752" s="70" t="s">
        <v>82</v>
      </c>
      <c r="L752" s="71" t="s">
        <v>9291</v>
      </c>
      <c r="M752" s="81">
        <v>2</v>
      </c>
      <c r="N752" s="72" t="s">
        <v>116</v>
      </c>
      <c r="O752" s="73" t="s">
        <v>153</v>
      </c>
      <c r="P752" s="74">
        <f t="shared" ca="1" si="55"/>
        <v>4</v>
      </c>
      <c r="Q752" s="75">
        <f t="shared" ca="1" si="56"/>
        <v>10</v>
      </c>
      <c r="R752" s="74">
        <f t="shared" ca="1" si="57"/>
        <v>24</v>
      </c>
      <c r="S752" s="93">
        <v>33493</v>
      </c>
      <c r="T752" s="84" t="s">
        <v>146</v>
      </c>
      <c r="U752" s="76" t="s">
        <v>3977</v>
      </c>
      <c r="V752" s="84" t="s">
        <v>3978</v>
      </c>
      <c r="W752" s="86" t="s">
        <v>723</v>
      </c>
      <c r="X752" s="84" t="s">
        <v>379</v>
      </c>
      <c r="Y752" s="84" t="s">
        <v>91</v>
      </c>
      <c r="Z752" s="77" t="s">
        <v>146</v>
      </c>
      <c r="AA752" s="84"/>
      <c r="AB752" s="77" t="s">
        <v>91</v>
      </c>
      <c r="AC752" s="86"/>
      <c r="AD752" s="77" t="s">
        <v>121</v>
      </c>
      <c r="AE752" s="77" t="s">
        <v>1938</v>
      </c>
      <c r="AF752" s="77" t="s">
        <v>3979</v>
      </c>
      <c r="AG752" s="77" t="s">
        <v>96</v>
      </c>
      <c r="AH752" s="79" t="str">
        <f t="shared" si="58"/>
        <v>Jl. Kolursari No 13-4/2-Kolursari-Bangil-Pasuruan</v>
      </c>
      <c r="AI752" s="65"/>
    </row>
    <row r="753" spans="1:35" s="13" customFormat="1" ht="15" customHeight="1" x14ac:dyDescent="0.2">
      <c r="A753" s="66">
        <f t="shared" si="59"/>
        <v>747</v>
      </c>
      <c r="B753" s="91" t="s">
        <v>3980</v>
      </c>
      <c r="C753" s="68" t="s">
        <v>3981</v>
      </c>
      <c r="D753" s="51">
        <v>6</v>
      </c>
      <c r="E753" s="51">
        <v>3</v>
      </c>
      <c r="F753" s="51">
        <v>4</v>
      </c>
      <c r="G753" s="51">
        <v>1</v>
      </c>
      <c r="H753" s="51">
        <v>3</v>
      </c>
      <c r="I753" s="52" t="s">
        <v>152</v>
      </c>
      <c r="J753" s="89">
        <v>40583</v>
      </c>
      <c r="K753" s="70" t="s">
        <v>82</v>
      </c>
      <c r="L753" s="71" t="s">
        <v>9291</v>
      </c>
      <c r="M753" s="81">
        <v>2</v>
      </c>
      <c r="N753" s="72" t="s">
        <v>116</v>
      </c>
      <c r="O753" s="73" t="s">
        <v>153</v>
      </c>
      <c r="P753" s="74">
        <f t="shared" ca="1" si="55"/>
        <v>4</v>
      </c>
      <c r="Q753" s="75">
        <f t="shared" ca="1" si="56"/>
        <v>10</v>
      </c>
      <c r="R753" s="74">
        <f t="shared" ca="1" si="57"/>
        <v>24</v>
      </c>
      <c r="S753" s="93">
        <v>33649</v>
      </c>
      <c r="T753" s="84" t="s">
        <v>3982</v>
      </c>
      <c r="U753" s="76" t="s">
        <v>3983</v>
      </c>
      <c r="V753" s="84" t="s">
        <v>3984</v>
      </c>
      <c r="W753" s="86" t="s">
        <v>723</v>
      </c>
      <c r="X753" s="84" t="s">
        <v>3984</v>
      </c>
      <c r="Y753" s="84" t="s">
        <v>91</v>
      </c>
      <c r="Z753" s="77" t="s">
        <v>146</v>
      </c>
      <c r="AA753" s="84" t="s">
        <v>3984</v>
      </c>
      <c r="AB753" s="77" t="s">
        <v>91</v>
      </c>
      <c r="AC753" s="86" t="s">
        <v>3985</v>
      </c>
      <c r="AD753" s="77" t="s">
        <v>121</v>
      </c>
      <c r="AE753" s="77" t="s">
        <v>3986</v>
      </c>
      <c r="AF753" s="77" t="s">
        <v>3987</v>
      </c>
      <c r="AG753" s="77" t="s">
        <v>96</v>
      </c>
      <c r="AH753" s="79" t="str">
        <f t="shared" si="58"/>
        <v>Lumpang Bolong-4/2-Lumpang Bolong-Bangil-Pasuruan</v>
      </c>
      <c r="AI753" s="65"/>
    </row>
    <row r="754" spans="1:35" s="13" customFormat="1" ht="15" customHeight="1" x14ac:dyDescent="0.2">
      <c r="A754" s="66">
        <f t="shared" si="59"/>
        <v>748</v>
      </c>
      <c r="B754" s="91" t="s">
        <v>3988</v>
      </c>
      <c r="C754" s="68" t="s">
        <v>3989</v>
      </c>
      <c r="D754" s="51">
        <v>6</v>
      </c>
      <c r="E754" s="51">
        <v>3</v>
      </c>
      <c r="F754" s="51">
        <v>3</v>
      </c>
      <c r="G754" s="51">
        <v>1</v>
      </c>
      <c r="H754" s="51">
        <v>3</v>
      </c>
      <c r="I754" s="52" t="s">
        <v>152</v>
      </c>
      <c r="J754" s="89">
        <v>40592</v>
      </c>
      <c r="K754" s="70" t="s">
        <v>82</v>
      </c>
      <c r="L754" s="71" t="s">
        <v>9291</v>
      </c>
      <c r="M754" s="81">
        <v>2</v>
      </c>
      <c r="N754" s="72" t="s">
        <v>116</v>
      </c>
      <c r="O754" s="73" t="s">
        <v>85</v>
      </c>
      <c r="P754" s="74">
        <f t="shared" ca="1" si="55"/>
        <v>4</v>
      </c>
      <c r="Q754" s="75">
        <f t="shared" ca="1" si="56"/>
        <v>10</v>
      </c>
      <c r="R754" s="74">
        <f t="shared" ca="1" si="57"/>
        <v>23</v>
      </c>
      <c r="S754" s="93">
        <v>33862</v>
      </c>
      <c r="T754" s="84" t="s">
        <v>146</v>
      </c>
      <c r="U754" s="76" t="s">
        <v>3990</v>
      </c>
      <c r="V754" s="84" t="s">
        <v>3991</v>
      </c>
      <c r="W754" s="86"/>
      <c r="X754" s="84" t="s">
        <v>3992</v>
      </c>
      <c r="Y754" s="84" t="s">
        <v>3993</v>
      </c>
      <c r="Z754" s="77" t="s">
        <v>163</v>
      </c>
      <c r="AA754" s="84"/>
      <c r="AB754" s="77" t="s">
        <v>91</v>
      </c>
      <c r="AC754" s="86"/>
      <c r="AD754" s="77" t="s">
        <v>121</v>
      </c>
      <c r="AE754" s="77"/>
      <c r="AF754" s="77"/>
      <c r="AG754" s="77" t="s">
        <v>96</v>
      </c>
      <c r="AH754" s="79" t="str">
        <f t="shared" si="58"/>
        <v>Jl. Rahayu No. 45--Banaran-Batu -Malang</v>
      </c>
      <c r="AI754" s="65"/>
    </row>
    <row r="755" spans="1:35" s="13" customFormat="1" ht="15" customHeight="1" x14ac:dyDescent="0.2">
      <c r="A755" s="66">
        <f t="shared" si="59"/>
        <v>749</v>
      </c>
      <c r="B755" s="91" t="s">
        <v>3994</v>
      </c>
      <c r="C755" s="68" t="s">
        <v>3995</v>
      </c>
      <c r="D755" s="51">
        <v>6</v>
      </c>
      <c r="E755" s="51">
        <v>3</v>
      </c>
      <c r="F755" s="51">
        <v>3</v>
      </c>
      <c r="G755" s="51">
        <v>9</v>
      </c>
      <c r="H755" s="51">
        <v>1</v>
      </c>
      <c r="I755" s="52" t="s">
        <v>152</v>
      </c>
      <c r="J755" s="89">
        <v>40592</v>
      </c>
      <c r="K755" s="70" t="s">
        <v>82</v>
      </c>
      <c r="L755" s="71" t="s">
        <v>9291</v>
      </c>
      <c r="M755" s="81">
        <v>2</v>
      </c>
      <c r="N755" s="72" t="s">
        <v>116</v>
      </c>
      <c r="O755" s="73" t="s">
        <v>140</v>
      </c>
      <c r="P755" s="74">
        <f t="shared" ca="1" si="55"/>
        <v>4</v>
      </c>
      <c r="Q755" s="75">
        <f t="shared" ca="1" si="56"/>
        <v>10</v>
      </c>
      <c r="R755" s="74">
        <f t="shared" ca="1" si="57"/>
        <v>32</v>
      </c>
      <c r="S755" s="93">
        <v>30548</v>
      </c>
      <c r="T755" s="84" t="s">
        <v>146</v>
      </c>
      <c r="U755" s="76" t="s">
        <v>3996</v>
      </c>
      <c r="V755" s="84" t="s">
        <v>3997</v>
      </c>
      <c r="W755" s="86" t="s">
        <v>434</v>
      </c>
      <c r="X755" s="84" t="s">
        <v>3925</v>
      </c>
      <c r="Y755" s="84" t="s">
        <v>923</v>
      </c>
      <c r="Z755" s="77" t="s">
        <v>146</v>
      </c>
      <c r="AA755" s="84"/>
      <c r="AB755" s="77" t="s">
        <v>91</v>
      </c>
      <c r="AC755" s="86" t="s">
        <v>3998</v>
      </c>
      <c r="AD755" s="77" t="s">
        <v>121</v>
      </c>
      <c r="AE755" s="77" t="s">
        <v>3999</v>
      </c>
      <c r="AF755" s="77" t="s">
        <v>3347</v>
      </c>
      <c r="AG755" s="77" t="s">
        <v>96</v>
      </c>
      <c r="AH755" s="79" t="str">
        <f t="shared" si="58"/>
        <v>Pejawan-2/4-Gerongan-Kraton-Pasuruan</v>
      </c>
      <c r="AI755" s="65"/>
    </row>
    <row r="756" spans="1:35" s="13" customFormat="1" ht="15" customHeight="1" x14ac:dyDescent="0.2">
      <c r="A756" s="66">
        <f t="shared" si="59"/>
        <v>750</v>
      </c>
      <c r="B756" s="91" t="s">
        <v>4000</v>
      </c>
      <c r="C756" s="68" t="s">
        <v>4001</v>
      </c>
      <c r="D756" s="51">
        <v>6</v>
      </c>
      <c r="E756" s="51">
        <v>3</v>
      </c>
      <c r="F756" s="51">
        <v>3</v>
      </c>
      <c r="G756" s="51">
        <v>1</v>
      </c>
      <c r="H756" s="51">
        <v>2</v>
      </c>
      <c r="I756" s="52" t="s">
        <v>152</v>
      </c>
      <c r="J756" s="89">
        <v>40592</v>
      </c>
      <c r="K756" s="70" t="s">
        <v>82</v>
      </c>
      <c r="L756" s="71" t="s">
        <v>9291</v>
      </c>
      <c r="M756" s="81">
        <v>2</v>
      </c>
      <c r="N756" s="72" t="s">
        <v>116</v>
      </c>
      <c r="O756" s="73" t="s">
        <v>153</v>
      </c>
      <c r="P756" s="74">
        <f t="shared" ca="1" si="55"/>
        <v>4</v>
      </c>
      <c r="Q756" s="75">
        <f t="shared" ca="1" si="56"/>
        <v>10</v>
      </c>
      <c r="R756" s="74">
        <f t="shared" ca="1" si="57"/>
        <v>26</v>
      </c>
      <c r="S756" s="93">
        <v>33003</v>
      </c>
      <c r="T756" s="84" t="s">
        <v>146</v>
      </c>
      <c r="U756" s="76" t="s">
        <v>4002</v>
      </c>
      <c r="V756" s="84" t="s">
        <v>4003</v>
      </c>
      <c r="W756" s="86" t="s">
        <v>144</v>
      </c>
      <c r="X756" s="84" t="s">
        <v>4004</v>
      </c>
      <c r="Y756" s="84" t="s">
        <v>358</v>
      </c>
      <c r="Z756" s="77" t="s">
        <v>146</v>
      </c>
      <c r="AA756" s="84"/>
      <c r="AB756" s="77"/>
      <c r="AC756" s="86"/>
      <c r="AD756" s="77" t="s">
        <v>121</v>
      </c>
      <c r="AE756" s="77" t="s">
        <v>4005</v>
      </c>
      <c r="AF756" s="77" t="s">
        <v>3893</v>
      </c>
      <c r="AG756" s="77" t="s">
        <v>96</v>
      </c>
      <c r="AH756" s="79" t="str">
        <f t="shared" si="58"/>
        <v>Jl. Ir Juanda-2/3- Kepel-Bugul Kidul-Pasuruan</v>
      </c>
      <c r="AI756" s="65"/>
    </row>
    <row r="757" spans="1:35" s="13" customFormat="1" ht="15" customHeight="1" x14ac:dyDescent="0.2">
      <c r="A757" s="66">
        <f t="shared" si="59"/>
        <v>751</v>
      </c>
      <c r="B757" s="91" t="s">
        <v>4006</v>
      </c>
      <c r="C757" s="68" t="s">
        <v>4007</v>
      </c>
      <c r="D757" s="51">
        <v>6</v>
      </c>
      <c r="E757" s="51">
        <v>3</v>
      </c>
      <c r="F757" s="51">
        <v>4</v>
      </c>
      <c r="G757" s="51">
        <v>1</v>
      </c>
      <c r="H757" s="51">
        <v>1</v>
      </c>
      <c r="I757" s="52" t="s">
        <v>152</v>
      </c>
      <c r="J757" s="89">
        <v>40599</v>
      </c>
      <c r="K757" s="70" t="s">
        <v>82</v>
      </c>
      <c r="L757" s="71" t="s">
        <v>9291</v>
      </c>
      <c r="M757" s="81">
        <v>2</v>
      </c>
      <c r="N757" s="72" t="s">
        <v>116</v>
      </c>
      <c r="O757" s="73" t="s">
        <v>85</v>
      </c>
      <c r="P757" s="74">
        <f t="shared" ca="1" si="55"/>
        <v>4</v>
      </c>
      <c r="Q757" s="75">
        <f t="shared" ca="1" si="56"/>
        <v>10</v>
      </c>
      <c r="R757" s="74">
        <f t="shared" ca="1" si="57"/>
        <v>27</v>
      </c>
      <c r="S757" s="93">
        <v>32558</v>
      </c>
      <c r="T757" s="84" t="s">
        <v>146</v>
      </c>
      <c r="U757" s="76" t="s">
        <v>4008</v>
      </c>
      <c r="V757" s="84" t="s">
        <v>4009</v>
      </c>
      <c r="W757" s="86" t="s">
        <v>192</v>
      </c>
      <c r="X757" s="84" t="s">
        <v>1403</v>
      </c>
      <c r="Y757" s="84" t="s">
        <v>91</v>
      </c>
      <c r="Z757" s="77" t="s">
        <v>146</v>
      </c>
      <c r="AA757" s="84" t="s">
        <v>4009</v>
      </c>
      <c r="AB757" s="77" t="s">
        <v>91</v>
      </c>
      <c r="AC757" s="86" t="s">
        <v>4010</v>
      </c>
      <c r="AD757" s="77" t="s">
        <v>121</v>
      </c>
      <c r="AE757" s="77" t="s">
        <v>1938</v>
      </c>
      <c r="AF757" s="77" t="s">
        <v>4011</v>
      </c>
      <c r="AG757" s="77" t="s">
        <v>96</v>
      </c>
      <c r="AH757" s="79" t="str">
        <f t="shared" si="58"/>
        <v>Jl Koluirsari no 185-3/1-Mendalan-Bangil-Pasuruan</v>
      </c>
      <c r="AI757" s="65"/>
    </row>
    <row r="758" spans="1:35" s="13" customFormat="1" ht="15" customHeight="1" x14ac:dyDescent="0.2">
      <c r="A758" s="66">
        <f t="shared" si="59"/>
        <v>752</v>
      </c>
      <c r="B758" s="91" t="s">
        <v>4012</v>
      </c>
      <c r="C758" s="68" t="s">
        <v>4013</v>
      </c>
      <c r="D758" s="51">
        <v>6</v>
      </c>
      <c r="E758" s="51">
        <v>2</v>
      </c>
      <c r="F758" s="51">
        <v>1</v>
      </c>
      <c r="G758" s="51">
        <v>1</v>
      </c>
      <c r="H758" s="51">
        <v>2</v>
      </c>
      <c r="I758" s="52" t="s">
        <v>181</v>
      </c>
      <c r="J758" s="89">
        <v>40604</v>
      </c>
      <c r="K758" s="70" t="s">
        <v>82</v>
      </c>
      <c r="L758" s="71" t="s">
        <v>9291</v>
      </c>
      <c r="M758" s="81">
        <v>2</v>
      </c>
      <c r="N758" s="72" t="s">
        <v>116</v>
      </c>
      <c r="O758" s="73" t="s">
        <v>153</v>
      </c>
      <c r="P758" s="74">
        <f t="shared" ca="1" si="55"/>
        <v>4</v>
      </c>
      <c r="Q758" s="75">
        <f t="shared" ca="1" si="56"/>
        <v>9</v>
      </c>
      <c r="R758" s="74">
        <f t="shared" ca="1" si="57"/>
        <v>24</v>
      </c>
      <c r="S758" s="93">
        <v>33400</v>
      </c>
      <c r="T758" s="84" t="s">
        <v>146</v>
      </c>
      <c r="U758" s="76" t="s">
        <v>4014</v>
      </c>
      <c r="V758" s="84" t="s">
        <v>4015</v>
      </c>
      <c r="W758" s="86" t="s">
        <v>105</v>
      </c>
      <c r="X758" s="84" t="s">
        <v>210</v>
      </c>
      <c r="Y758" s="84" t="s">
        <v>91</v>
      </c>
      <c r="Z758" s="77" t="s">
        <v>146</v>
      </c>
      <c r="AA758" s="84" t="s">
        <v>4015</v>
      </c>
      <c r="AB758" s="77" t="s">
        <v>91</v>
      </c>
      <c r="AC758" s="86" t="s">
        <v>4016</v>
      </c>
      <c r="AD758" s="77" t="s">
        <v>121</v>
      </c>
      <c r="AE758" s="77" t="s">
        <v>3370</v>
      </c>
      <c r="AF758" s="77" t="s">
        <v>4017</v>
      </c>
      <c r="AG758" s="77" t="s">
        <v>96</v>
      </c>
      <c r="AH758" s="79" t="str">
        <f t="shared" si="58"/>
        <v>Perum Kalirejo E-07-1/1-Kalirejo-Bangil-Pasuruan</v>
      </c>
      <c r="AI758" s="65"/>
    </row>
    <row r="759" spans="1:35" s="13" customFormat="1" ht="15" customHeight="1" x14ac:dyDescent="0.2">
      <c r="A759" s="66">
        <f t="shared" si="59"/>
        <v>753</v>
      </c>
      <c r="B759" s="91" t="s">
        <v>4018</v>
      </c>
      <c r="C759" s="68" t="s">
        <v>4019</v>
      </c>
      <c r="D759" s="51">
        <v>6</v>
      </c>
      <c r="E759" s="51">
        <v>2</v>
      </c>
      <c r="F759" s="51">
        <v>4</v>
      </c>
      <c r="G759" s="51">
        <v>1</v>
      </c>
      <c r="H759" s="51">
        <v>1</v>
      </c>
      <c r="I759" s="52" t="s">
        <v>181</v>
      </c>
      <c r="J759" s="89">
        <v>40604</v>
      </c>
      <c r="K759" s="70" t="s">
        <v>82</v>
      </c>
      <c r="L759" s="71" t="s">
        <v>3681</v>
      </c>
      <c r="M759" s="81">
        <v>3</v>
      </c>
      <c r="N759" s="72" t="s">
        <v>116</v>
      </c>
      <c r="O759" s="73" t="s">
        <v>153</v>
      </c>
      <c r="P759" s="74">
        <f t="shared" ca="1" si="55"/>
        <v>4</v>
      </c>
      <c r="Q759" s="75">
        <f t="shared" ca="1" si="56"/>
        <v>9</v>
      </c>
      <c r="R759" s="74">
        <f t="shared" ca="1" si="57"/>
        <v>23</v>
      </c>
      <c r="S759" s="93">
        <v>33840</v>
      </c>
      <c r="T759" s="84" t="s">
        <v>146</v>
      </c>
      <c r="U759" s="76" t="s">
        <v>4020</v>
      </c>
      <c r="V759" s="84" t="s">
        <v>4021</v>
      </c>
      <c r="W759" s="86" t="s">
        <v>4022</v>
      </c>
      <c r="X759" s="84" t="s">
        <v>3180</v>
      </c>
      <c r="Y759" s="84" t="s">
        <v>797</v>
      </c>
      <c r="Z759" s="77" t="s">
        <v>146</v>
      </c>
      <c r="AA759" s="84"/>
      <c r="AB759" s="77" t="s">
        <v>146</v>
      </c>
      <c r="AC759" s="86" t="s">
        <v>4023</v>
      </c>
      <c r="AD759" s="77" t="s">
        <v>121</v>
      </c>
      <c r="AE759" s="77" t="s">
        <v>4024</v>
      </c>
      <c r="AF759" s="77" t="s">
        <v>4025</v>
      </c>
      <c r="AG759" s="77" t="s">
        <v>96</v>
      </c>
      <c r="AH759" s="79" t="str">
        <f t="shared" si="58"/>
        <v>Alkmar-14/9-Martopuro-Purwosari-Pasuruan</v>
      </c>
      <c r="AI759" s="65"/>
    </row>
    <row r="760" spans="1:35" s="13" customFormat="1" ht="15" customHeight="1" x14ac:dyDescent="0.2">
      <c r="A760" s="66">
        <f t="shared" si="59"/>
        <v>754</v>
      </c>
      <c r="B760" s="91" t="s">
        <v>4026</v>
      </c>
      <c r="C760" s="68" t="s">
        <v>4027</v>
      </c>
      <c r="D760" s="51">
        <v>6</v>
      </c>
      <c r="E760" s="51">
        <v>2</v>
      </c>
      <c r="F760" s="51">
        <v>1</v>
      </c>
      <c r="G760" s="51">
        <v>1</v>
      </c>
      <c r="H760" s="51">
        <v>5</v>
      </c>
      <c r="I760" s="52" t="s">
        <v>181</v>
      </c>
      <c r="J760" s="89">
        <v>40604</v>
      </c>
      <c r="K760" s="70" t="s">
        <v>82</v>
      </c>
      <c r="L760" s="71" t="s">
        <v>9291</v>
      </c>
      <c r="M760" s="81">
        <v>2</v>
      </c>
      <c r="N760" s="72" t="s">
        <v>116</v>
      </c>
      <c r="O760" s="73" t="s">
        <v>140</v>
      </c>
      <c r="P760" s="74">
        <f t="shared" ca="1" si="55"/>
        <v>4</v>
      </c>
      <c r="Q760" s="75">
        <f t="shared" ca="1" si="56"/>
        <v>9</v>
      </c>
      <c r="R760" s="74">
        <f t="shared" ca="1" si="57"/>
        <v>30</v>
      </c>
      <c r="S760" s="93">
        <v>31343</v>
      </c>
      <c r="T760" s="84" t="s">
        <v>146</v>
      </c>
      <c r="U760" s="76" t="s">
        <v>4028</v>
      </c>
      <c r="V760" s="84" t="s">
        <v>4029</v>
      </c>
      <c r="W760" s="86" t="s">
        <v>757</v>
      </c>
      <c r="X760" s="84" t="s">
        <v>1980</v>
      </c>
      <c r="Y760" s="84" t="s">
        <v>91</v>
      </c>
      <c r="Z760" s="77" t="s">
        <v>146</v>
      </c>
      <c r="AA760" s="84" t="s">
        <v>4029</v>
      </c>
      <c r="AB760" s="77" t="s">
        <v>91</v>
      </c>
      <c r="AC760" s="86" t="s">
        <v>4030</v>
      </c>
      <c r="AD760" s="77" t="s">
        <v>121</v>
      </c>
      <c r="AE760" s="77" t="s">
        <v>3881</v>
      </c>
      <c r="AF760" s="77" t="s">
        <v>525</v>
      </c>
      <c r="AG760" s="77" t="s">
        <v>96</v>
      </c>
      <c r="AH760" s="79" t="str">
        <f t="shared" si="58"/>
        <v>Panumbuhan-7/2-Raci-Bangil-Pasuruan</v>
      </c>
      <c r="AI760" s="65"/>
    </row>
    <row r="761" spans="1:35" s="13" customFormat="1" ht="15" customHeight="1" x14ac:dyDescent="0.2">
      <c r="A761" s="66">
        <f t="shared" si="59"/>
        <v>755</v>
      </c>
      <c r="B761" s="91" t="s">
        <v>4031</v>
      </c>
      <c r="C761" s="68" t="s">
        <v>4032</v>
      </c>
      <c r="D761" s="51">
        <v>6</v>
      </c>
      <c r="E761" s="51">
        <v>2</v>
      </c>
      <c r="F761" s="51">
        <v>2</v>
      </c>
      <c r="G761" s="51">
        <v>2</v>
      </c>
      <c r="H761" s="51">
        <v>3</v>
      </c>
      <c r="I761" s="52" t="s">
        <v>181</v>
      </c>
      <c r="J761" s="89">
        <v>40638</v>
      </c>
      <c r="K761" s="70" t="s">
        <v>82</v>
      </c>
      <c r="L761" s="71" t="s">
        <v>9291</v>
      </c>
      <c r="M761" s="81">
        <v>2</v>
      </c>
      <c r="N761" s="72" t="s">
        <v>116</v>
      </c>
      <c r="O761" s="73" t="s">
        <v>140</v>
      </c>
      <c r="P761" s="74">
        <f t="shared" ca="1" si="55"/>
        <v>4</v>
      </c>
      <c r="Q761" s="75">
        <f t="shared" ca="1" si="56"/>
        <v>8</v>
      </c>
      <c r="R761" s="74">
        <f t="shared" ca="1" si="57"/>
        <v>31</v>
      </c>
      <c r="S761" s="93">
        <v>30908</v>
      </c>
      <c r="T761" s="84" t="s">
        <v>2363</v>
      </c>
      <c r="U761" s="76" t="s">
        <v>4033</v>
      </c>
      <c r="V761" s="84" t="s">
        <v>4034</v>
      </c>
      <c r="W761" s="86" t="s">
        <v>105</v>
      </c>
      <c r="X761" s="84" t="s">
        <v>4035</v>
      </c>
      <c r="Y761" s="84" t="s">
        <v>4036</v>
      </c>
      <c r="Z761" s="77" t="s">
        <v>2363</v>
      </c>
      <c r="AA761" s="84"/>
      <c r="AB761" s="77" t="s">
        <v>91</v>
      </c>
      <c r="AC761" s="86" t="s">
        <v>4037</v>
      </c>
      <c r="AD761" s="77" t="s">
        <v>121</v>
      </c>
      <c r="AE761" s="77" t="s">
        <v>4038</v>
      </c>
      <c r="AF761" s="77" t="s">
        <v>393</v>
      </c>
      <c r="AG761" s="77" t="s">
        <v>96</v>
      </c>
      <c r="AH761" s="79" t="str">
        <f t="shared" si="58"/>
        <v>Dsn Ngajukan-1/1-Karangsari-Sempu-Banyuwangi</v>
      </c>
      <c r="AI761" s="65"/>
    </row>
    <row r="762" spans="1:35" s="13" customFormat="1" ht="15" customHeight="1" x14ac:dyDescent="0.2">
      <c r="A762" s="66">
        <f t="shared" si="59"/>
        <v>756</v>
      </c>
      <c r="B762" s="91" t="s">
        <v>4039</v>
      </c>
      <c r="C762" s="68" t="s">
        <v>4040</v>
      </c>
      <c r="D762" s="51">
        <v>6</v>
      </c>
      <c r="E762" s="51">
        <v>2</v>
      </c>
      <c r="F762" s="51">
        <v>2</v>
      </c>
      <c r="G762" s="51">
        <v>4</v>
      </c>
      <c r="H762" s="51">
        <v>4</v>
      </c>
      <c r="I762" s="52" t="s">
        <v>181</v>
      </c>
      <c r="J762" s="89">
        <v>40638</v>
      </c>
      <c r="K762" s="70" t="s">
        <v>82</v>
      </c>
      <c r="L762" s="71" t="s">
        <v>9291</v>
      </c>
      <c r="M762" s="81">
        <v>2</v>
      </c>
      <c r="N762" s="72" t="s">
        <v>116</v>
      </c>
      <c r="O762" s="73" t="s">
        <v>140</v>
      </c>
      <c r="P762" s="74">
        <f t="shared" ca="1" si="55"/>
        <v>4</v>
      </c>
      <c r="Q762" s="75">
        <f t="shared" ca="1" si="56"/>
        <v>8</v>
      </c>
      <c r="R762" s="74">
        <f t="shared" ca="1" si="57"/>
        <v>30</v>
      </c>
      <c r="S762" s="93">
        <v>31246</v>
      </c>
      <c r="T762" s="84" t="s">
        <v>146</v>
      </c>
      <c r="U762" s="76" t="s">
        <v>4041</v>
      </c>
      <c r="V762" s="84" t="s">
        <v>1903</v>
      </c>
      <c r="W762" s="86" t="s">
        <v>131</v>
      </c>
      <c r="X762" s="84" t="s">
        <v>2580</v>
      </c>
      <c r="Y762" s="84" t="s">
        <v>309</v>
      </c>
      <c r="Z762" s="77" t="s">
        <v>146</v>
      </c>
      <c r="AA762" s="84" t="s">
        <v>1903</v>
      </c>
      <c r="AB762" s="77" t="s">
        <v>146</v>
      </c>
      <c r="AC762" s="86" t="s">
        <v>4042</v>
      </c>
      <c r="AD762" s="77" t="s">
        <v>121</v>
      </c>
      <c r="AE762" s="77" t="s">
        <v>3857</v>
      </c>
      <c r="AF762" s="77" t="s">
        <v>3347</v>
      </c>
      <c r="AG762" s="77" t="s">
        <v>96</v>
      </c>
      <c r="AH762" s="79" t="str">
        <f t="shared" si="58"/>
        <v>Kedawung Kulon-4/1-Kedawung-Grati-Pasuruan</v>
      </c>
      <c r="AI762" s="65"/>
    </row>
    <row r="763" spans="1:35" s="13" customFormat="1" ht="15" customHeight="1" x14ac:dyDescent="0.2">
      <c r="A763" s="66">
        <f t="shared" si="59"/>
        <v>757</v>
      </c>
      <c r="B763" s="91" t="s">
        <v>4043</v>
      </c>
      <c r="C763" s="68" t="s">
        <v>4044</v>
      </c>
      <c r="D763" s="51">
        <v>6</v>
      </c>
      <c r="E763" s="51">
        <v>6</v>
      </c>
      <c r="F763" s="51">
        <v>1</v>
      </c>
      <c r="G763" s="51">
        <v>2</v>
      </c>
      <c r="H763" s="51">
        <v>3</v>
      </c>
      <c r="I763" s="52" t="s">
        <v>99</v>
      </c>
      <c r="J763" s="89">
        <v>40638</v>
      </c>
      <c r="K763" s="70" t="s">
        <v>82</v>
      </c>
      <c r="L763" s="71" t="s">
        <v>9291</v>
      </c>
      <c r="M763" s="81">
        <v>2</v>
      </c>
      <c r="N763" s="72" t="s">
        <v>84</v>
      </c>
      <c r="O763" s="73" t="s">
        <v>153</v>
      </c>
      <c r="P763" s="74">
        <f t="shared" ca="1" si="55"/>
        <v>4</v>
      </c>
      <c r="Q763" s="75">
        <f t="shared" ca="1" si="56"/>
        <v>8</v>
      </c>
      <c r="R763" s="74">
        <f t="shared" ca="1" si="57"/>
        <v>28</v>
      </c>
      <c r="S763" s="93">
        <v>32259</v>
      </c>
      <c r="T763" s="84" t="s">
        <v>146</v>
      </c>
      <c r="U763" s="76" t="s">
        <v>4045</v>
      </c>
      <c r="V763" s="84" t="s">
        <v>1698</v>
      </c>
      <c r="W763" s="86" t="s">
        <v>4046</v>
      </c>
      <c r="X763" s="84"/>
      <c r="Y763" s="84" t="s">
        <v>322</v>
      </c>
      <c r="Z763" s="77" t="s">
        <v>146</v>
      </c>
      <c r="AA763" s="84"/>
      <c r="AB763" s="77" t="s">
        <v>146</v>
      </c>
      <c r="AC763" s="86" t="s">
        <v>4047</v>
      </c>
      <c r="AD763" s="77" t="s">
        <v>121</v>
      </c>
      <c r="AE763" s="77" t="s">
        <v>324</v>
      </c>
      <c r="AF763" s="77" t="s">
        <v>4048</v>
      </c>
      <c r="AG763" s="77" t="s">
        <v>96</v>
      </c>
      <c r="AH763" s="79" t="str">
        <f t="shared" si="58"/>
        <v>Arjosari-6/8--Rejoso-Pasuruan</v>
      </c>
      <c r="AI763" s="65"/>
    </row>
    <row r="764" spans="1:35" s="13" customFormat="1" ht="15" customHeight="1" x14ac:dyDescent="0.2">
      <c r="A764" s="66">
        <f t="shared" si="59"/>
        <v>758</v>
      </c>
      <c r="B764" s="91" t="s">
        <v>4049</v>
      </c>
      <c r="C764" s="68" t="s">
        <v>4050</v>
      </c>
      <c r="D764" s="51">
        <v>6</v>
      </c>
      <c r="E764" s="51">
        <v>2</v>
      </c>
      <c r="F764" s="51">
        <v>1</v>
      </c>
      <c r="G764" s="51">
        <v>1</v>
      </c>
      <c r="H764" s="51">
        <v>5</v>
      </c>
      <c r="I764" s="52" t="s">
        <v>181</v>
      </c>
      <c r="J764" s="89">
        <v>40638</v>
      </c>
      <c r="K764" s="70" t="s">
        <v>82</v>
      </c>
      <c r="L764" s="71" t="s">
        <v>9291</v>
      </c>
      <c r="M764" s="81">
        <v>2</v>
      </c>
      <c r="N764" s="72" t="s">
        <v>116</v>
      </c>
      <c r="O764" s="73" t="s">
        <v>153</v>
      </c>
      <c r="P764" s="74">
        <f t="shared" ca="1" si="55"/>
        <v>4</v>
      </c>
      <c r="Q764" s="75">
        <f t="shared" ca="1" si="56"/>
        <v>8</v>
      </c>
      <c r="R764" s="74">
        <f t="shared" ca="1" si="57"/>
        <v>24</v>
      </c>
      <c r="S764" s="93">
        <v>33423</v>
      </c>
      <c r="T764" s="84" t="s">
        <v>146</v>
      </c>
      <c r="U764" s="76" t="s">
        <v>4051</v>
      </c>
      <c r="V764" s="84" t="s">
        <v>379</v>
      </c>
      <c r="W764" s="86" t="s">
        <v>476</v>
      </c>
      <c r="X764" s="84"/>
      <c r="Y764" s="84" t="s">
        <v>91</v>
      </c>
      <c r="Z764" s="77" t="s">
        <v>146</v>
      </c>
      <c r="AA764" s="84" t="s">
        <v>379</v>
      </c>
      <c r="AB764" s="77" t="s">
        <v>91</v>
      </c>
      <c r="AC764" s="86" t="s">
        <v>4052</v>
      </c>
      <c r="AD764" s="77" t="s">
        <v>121</v>
      </c>
      <c r="AE764" s="77" t="s">
        <v>4053</v>
      </c>
      <c r="AF764" s="77" t="s">
        <v>4054</v>
      </c>
      <c r="AG764" s="77" t="s">
        <v>96</v>
      </c>
      <c r="AH764" s="79" t="str">
        <f t="shared" si="58"/>
        <v>Kolursari-5/2--Bangil-Pasuruan</v>
      </c>
      <c r="AI764" s="65"/>
    </row>
    <row r="765" spans="1:35" s="13" customFormat="1" ht="15" customHeight="1" x14ac:dyDescent="0.2">
      <c r="A765" s="66">
        <f t="shared" si="59"/>
        <v>759</v>
      </c>
      <c r="B765" s="91" t="s">
        <v>4055</v>
      </c>
      <c r="C765" s="68" t="s">
        <v>4056</v>
      </c>
      <c r="D765" s="51">
        <v>6</v>
      </c>
      <c r="E765" s="51">
        <v>2</v>
      </c>
      <c r="F765" s="51">
        <v>1</v>
      </c>
      <c r="G765" s="51">
        <v>1</v>
      </c>
      <c r="H765" s="51">
        <v>5</v>
      </c>
      <c r="I765" s="52" t="s">
        <v>181</v>
      </c>
      <c r="J765" s="89">
        <v>40638</v>
      </c>
      <c r="K765" s="70" t="s">
        <v>82</v>
      </c>
      <c r="L765" s="71" t="s">
        <v>9291</v>
      </c>
      <c r="M765" s="81">
        <v>2</v>
      </c>
      <c r="N765" s="72" t="s">
        <v>84</v>
      </c>
      <c r="O765" s="73" t="s">
        <v>153</v>
      </c>
      <c r="P765" s="74">
        <f t="shared" ca="1" si="55"/>
        <v>4</v>
      </c>
      <c r="Q765" s="75">
        <f t="shared" ca="1" si="56"/>
        <v>8</v>
      </c>
      <c r="R765" s="74">
        <f t="shared" ca="1" si="57"/>
        <v>25</v>
      </c>
      <c r="S765" s="93">
        <v>33156</v>
      </c>
      <c r="T765" s="84" t="s">
        <v>146</v>
      </c>
      <c r="U765" s="76" t="s">
        <v>4057</v>
      </c>
      <c r="V765" s="84" t="s">
        <v>4058</v>
      </c>
      <c r="W765" s="86" t="s">
        <v>131</v>
      </c>
      <c r="X765" s="84"/>
      <c r="Y765" s="84" t="s">
        <v>309</v>
      </c>
      <c r="Z765" s="77" t="s">
        <v>146</v>
      </c>
      <c r="AA765" s="84"/>
      <c r="AB765" s="77" t="s">
        <v>146</v>
      </c>
      <c r="AC765" s="86" t="s">
        <v>4059</v>
      </c>
      <c r="AD765" s="77" t="s">
        <v>121</v>
      </c>
      <c r="AE765" s="77" t="s">
        <v>3965</v>
      </c>
      <c r="AF765" s="77" t="s">
        <v>4060</v>
      </c>
      <c r="AG765" s="77" t="s">
        <v>96</v>
      </c>
      <c r="AH765" s="79" t="str">
        <f t="shared" si="58"/>
        <v>Jl. PG Kedawung-4/1--Grati-Pasuruan</v>
      </c>
      <c r="AI765" s="65"/>
    </row>
    <row r="766" spans="1:35" s="13" customFormat="1" ht="15" customHeight="1" x14ac:dyDescent="0.2">
      <c r="A766" s="66">
        <f t="shared" si="59"/>
        <v>760</v>
      </c>
      <c r="B766" s="91" t="s">
        <v>4061</v>
      </c>
      <c r="C766" s="68" t="s">
        <v>4062</v>
      </c>
      <c r="D766" s="51">
        <v>6</v>
      </c>
      <c r="E766" s="51">
        <v>2</v>
      </c>
      <c r="F766" s="51">
        <v>2</v>
      </c>
      <c r="G766" s="51">
        <v>4</v>
      </c>
      <c r="H766" s="51">
        <v>4</v>
      </c>
      <c r="I766" s="52" t="s">
        <v>181</v>
      </c>
      <c r="J766" s="89">
        <v>40638</v>
      </c>
      <c r="K766" s="70" t="s">
        <v>82</v>
      </c>
      <c r="L766" s="71" t="s">
        <v>9291</v>
      </c>
      <c r="M766" s="81">
        <v>2</v>
      </c>
      <c r="N766" s="72" t="s">
        <v>116</v>
      </c>
      <c r="O766" s="73" t="s">
        <v>140</v>
      </c>
      <c r="P766" s="74">
        <f t="shared" ca="1" si="55"/>
        <v>4</v>
      </c>
      <c r="Q766" s="75">
        <f t="shared" ca="1" si="56"/>
        <v>8</v>
      </c>
      <c r="R766" s="74">
        <f t="shared" ca="1" si="57"/>
        <v>33</v>
      </c>
      <c r="S766" s="93">
        <v>30108</v>
      </c>
      <c r="T766" s="84" t="s">
        <v>90</v>
      </c>
      <c r="U766" s="76" t="s">
        <v>4063</v>
      </c>
      <c r="V766" s="84" t="s">
        <v>4064</v>
      </c>
      <c r="W766" s="86" t="s">
        <v>1868</v>
      </c>
      <c r="X766" s="84"/>
      <c r="Y766" s="84" t="s">
        <v>1345</v>
      </c>
      <c r="Z766" s="77" t="s">
        <v>146</v>
      </c>
      <c r="AA766" s="84"/>
      <c r="AB766" s="77" t="s">
        <v>146</v>
      </c>
      <c r="AC766" s="86" t="s">
        <v>4065</v>
      </c>
      <c r="AD766" s="77" t="s">
        <v>121</v>
      </c>
      <c r="AE766" s="77" t="s">
        <v>3920</v>
      </c>
      <c r="AF766" s="77"/>
      <c r="AG766" s="77" t="s">
        <v>96</v>
      </c>
      <c r="AH766" s="79" t="str">
        <f t="shared" si="58"/>
        <v>Krian -9/3--Porong-Pasuruan</v>
      </c>
      <c r="AI766" s="65"/>
    </row>
    <row r="767" spans="1:35" s="13" customFormat="1" ht="15" customHeight="1" x14ac:dyDescent="0.2">
      <c r="A767" s="66">
        <f t="shared" si="59"/>
        <v>761</v>
      </c>
      <c r="B767" s="105" t="s">
        <v>4066</v>
      </c>
      <c r="C767" s="106" t="s">
        <v>4067</v>
      </c>
      <c r="D767" s="51">
        <v>6</v>
      </c>
      <c r="E767" s="51">
        <v>2</v>
      </c>
      <c r="F767" s="51">
        <v>1</v>
      </c>
      <c r="G767" s="51">
        <v>1</v>
      </c>
      <c r="H767" s="51">
        <v>2</v>
      </c>
      <c r="I767" s="52" t="s">
        <v>181</v>
      </c>
      <c r="J767" s="94">
        <v>40668</v>
      </c>
      <c r="K767" s="95" t="s">
        <v>82</v>
      </c>
      <c r="L767" s="71" t="s">
        <v>9291</v>
      </c>
      <c r="M767" s="81">
        <v>2</v>
      </c>
      <c r="N767" s="72" t="s">
        <v>116</v>
      </c>
      <c r="O767" s="73" t="s">
        <v>153</v>
      </c>
      <c r="P767" s="74">
        <f t="shared" ca="1" si="55"/>
        <v>4</v>
      </c>
      <c r="Q767" s="75">
        <f t="shared" ca="1" si="56"/>
        <v>7</v>
      </c>
      <c r="R767" s="74">
        <f t="shared" ca="1" si="57"/>
        <v>25</v>
      </c>
      <c r="S767" s="93">
        <v>33353</v>
      </c>
      <c r="T767" s="84" t="s">
        <v>146</v>
      </c>
      <c r="U767" s="76" t="s">
        <v>4068</v>
      </c>
      <c r="V767" s="84" t="s">
        <v>4069</v>
      </c>
      <c r="W767" s="86" t="s">
        <v>1012</v>
      </c>
      <c r="X767" s="84" t="s">
        <v>4070</v>
      </c>
      <c r="Y767" s="84" t="s">
        <v>510</v>
      </c>
      <c r="Z767" s="77" t="s">
        <v>146</v>
      </c>
      <c r="AA767" s="84"/>
      <c r="AB767" s="77" t="s">
        <v>91</v>
      </c>
      <c r="AC767" s="86" t="s">
        <v>4071</v>
      </c>
      <c r="AD767" s="77" t="s">
        <v>121</v>
      </c>
      <c r="AE767" s="77" t="s">
        <v>4072</v>
      </c>
      <c r="AF767" s="77" t="s">
        <v>393</v>
      </c>
      <c r="AG767" s="77" t="s">
        <v>96</v>
      </c>
      <c r="AH767" s="79" t="str">
        <f t="shared" si="58"/>
        <v>Warung dowo Timur-1/10-Warung dowo-Pohjentrek-Pasuruan</v>
      </c>
      <c r="AI767" s="65"/>
    </row>
    <row r="768" spans="1:35" s="13" customFormat="1" ht="15" customHeight="1" x14ac:dyDescent="0.2">
      <c r="A768" s="66">
        <f t="shared" si="59"/>
        <v>762</v>
      </c>
      <c r="B768" s="105" t="s">
        <v>4073</v>
      </c>
      <c r="C768" s="106" t="s">
        <v>4074</v>
      </c>
      <c r="D768" s="51">
        <v>6</v>
      </c>
      <c r="E768" s="51">
        <v>2</v>
      </c>
      <c r="F768" s="51">
        <v>1</v>
      </c>
      <c r="G768" s="51">
        <v>1</v>
      </c>
      <c r="H768" s="51">
        <v>5</v>
      </c>
      <c r="I768" s="52" t="s">
        <v>181</v>
      </c>
      <c r="J768" s="94">
        <v>40690</v>
      </c>
      <c r="K768" s="95" t="s">
        <v>82</v>
      </c>
      <c r="L768" s="71" t="s">
        <v>9291</v>
      </c>
      <c r="M768" s="81">
        <v>2</v>
      </c>
      <c r="N768" s="72" t="s">
        <v>116</v>
      </c>
      <c r="O768" s="73" t="s">
        <v>153</v>
      </c>
      <c r="P768" s="74">
        <f t="shared" ca="1" si="55"/>
        <v>4</v>
      </c>
      <c r="Q768" s="75">
        <f t="shared" ca="1" si="56"/>
        <v>7</v>
      </c>
      <c r="R768" s="74">
        <f t="shared" ca="1" si="57"/>
        <v>26</v>
      </c>
      <c r="S768" s="93">
        <v>32979</v>
      </c>
      <c r="T768" s="84" t="s">
        <v>146</v>
      </c>
      <c r="U768" s="76" t="s">
        <v>4075</v>
      </c>
      <c r="V768" s="84" t="s">
        <v>4076</v>
      </c>
      <c r="W768" s="86" t="s">
        <v>119</v>
      </c>
      <c r="X768" s="84" t="s">
        <v>4077</v>
      </c>
      <c r="Y768" s="77" t="s">
        <v>276</v>
      </c>
      <c r="Z768" s="77" t="s">
        <v>146</v>
      </c>
      <c r="AA768" s="84"/>
      <c r="AB768" s="77" t="s">
        <v>91</v>
      </c>
      <c r="AC768" s="86" t="s">
        <v>4078</v>
      </c>
      <c r="AD768" s="77" t="s">
        <v>121</v>
      </c>
      <c r="AE768" s="77" t="s">
        <v>4079</v>
      </c>
      <c r="AF768" s="77" t="s">
        <v>4017</v>
      </c>
      <c r="AG768" s="77" t="s">
        <v>96</v>
      </c>
      <c r="AH768" s="79" t="str">
        <f t="shared" si="58"/>
        <v>beran-2/2-oro oro ombo wetan-Rembang-Pasuruan</v>
      </c>
      <c r="AI768" s="65"/>
    </row>
    <row r="769" spans="1:35" s="13" customFormat="1" ht="15" customHeight="1" x14ac:dyDescent="0.2">
      <c r="A769" s="66">
        <f t="shared" si="59"/>
        <v>763</v>
      </c>
      <c r="B769" s="105" t="s">
        <v>4080</v>
      </c>
      <c r="C769" s="106" t="s">
        <v>4081</v>
      </c>
      <c r="D769" s="51">
        <v>6</v>
      </c>
      <c r="E769" s="51">
        <v>2</v>
      </c>
      <c r="F769" s="51">
        <v>2</v>
      </c>
      <c r="G769" s="51">
        <v>4</v>
      </c>
      <c r="H769" s="51">
        <v>4</v>
      </c>
      <c r="I769" s="52" t="s">
        <v>181</v>
      </c>
      <c r="J769" s="94">
        <v>40690</v>
      </c>
      <c r="K769" s="95" t="s">
        <v>82</v>
      </c>
      <c r="L769" s="71" t="s">
        <v>9291</v>
      </c>
      <c r="M769" s="81">
        <v>2</v>
      </c>
      <c r="N769" s="72" t="s">
        <v>116</v>
      </c>
      <c r="O769" s="73" t="s">
        <v>153</v>
      </c>
      <c r="P769" s="74">
        <f t="shared" ca="1" si="55"/>
        <v>4</v>
      </c>
      <c r="Q769" s="75">
        <f t="shared" ca="1" si="56"/>
        <v>7</v>
      </c>
      <c r="R769" s="74">
        <f t="shared" ca="1" si="57"/>
        <v>23</v>
      </c>
      <c r="S769" s="93">
        <v>33792</v>
      </c>
      <c r="T769" s="84" t="s">
        <v>90</v>
      </c>
      <c r="U769" s="76" t="s">
        <v>4082</v>
      </c>
      <c r="V769" s="84" t="s">
        <v>2455</v>
      </c>
      <c r="W769" s="86" t="s">
        <v>192</v>
      </c>
      <c r="X769" s="84" t="s">
        <v>2456</v>
      </c>
      <c r="Y769" s="84"/>
      <c r="Z769" s="77" t="s">
        <v>90</v>
      </c>
      <c r="AA769" s="84"/>
      <c r="AB769" s="77" t="s">
        <v>91</v>
      </c>
      <c r="AC769" s="86" t="s">
        <v>4083</v>
      </c>
      <c r="AD769" s="77" t="s">
        <v>121</v>
      </c>
      <c r="AE769" s="77" t="s">
        <v>4084</v>
      </c>
      <c r="AF769" s="77" t="s">
        <v>3347</v>
      </c>
      <c r="AG769" s="77" t="s">
        <v>96</v>
      </c>
      <c r="AH769" s="79" t="str">
        <f t="shared" si="58"/>
        <v>Panggreh-3/1-Jabon--Sidoarjo</v>
      </c>
      <c r="AI769" s="65"/>
    </row>
    <row r="770" spans="1:35" s="13" customFormat="1" ht="15" customHeight="1" x14ac:dyDescent="0.2">
      <c r="A770" s="66">
        <f t="shared" si="59"/>
        <v>764</v>
      </c>
      <c r="B770" s="105" t="s">
        <v>4085</v>
      </c>
      <c r="C770" s="106" t="s">
        <v>4086</v>
      </c>
      <c r="D770" s="51">
        <v>4</v>
      </c>
      <c r="E770" s="51">
        <v>2</v>
      </c>
      <c r="F770" s="51">
        <v>1</v>
      </c>
      <c r="G770" s="51">
        <v>1</v>
      </c>
      <c r="H770" s="51">
        <v>1</v>
      </c>
      <c r="I770" s="52" t="s">
        <v>126</v>
      </c>
      <c r="J770" s="94">
        <v>40707</v>
      </c>
      <c r="K770" s="95" t="s">
        <v>82</v>
      </c>
      <c r="L770" s="81" t="s">
        <v>214</v>
      </c>
      <c r="M770" s="81">
        <v>6</v>
      </c>
      <c r="N770" s="72" t="s">
        <v>116</v>
      </c>
      <c r="O770" s="73" t="s">
        <v>85</v>
      </c>
      <c r="P770" s="74">
        <f t="shared" ca="1" si="55"/>
        <v>4</v>
      </c>
      <c r="Q770" s="75">
        <f t="shared" ca="1" si="56"/>
        <v>6</v>
      </c>
      <c r="R770" s="74">
        <f t="shared" ca="1" si="57"/>
        <v>27</v>
      </c>
      <c r="S770" s="93">
        <v>32351</v>
      </c>
      <c r="T770" s="84" t="s">
        <v>473</v>
      </c>
      <c r="U770" s="76" t="s">
        <v>4087</v>
      </c>
      <c r="V770" s="84" t="s">
        <v>4088</v>
      </c>
      <c r="W770" s="86" t="s">
        <v>4089</v>
      </c>
      <c r="X770" s="84" t="s">
        <v>4090</v>
      </c>
      <c r="Y770" s="84" t="s">
        <v>4091</v>
      </c>
      <c r="Z770" s="77" t="s">
        <v>473</v>
      </c>
      <c r="AA770" s="84"/>
      <c r="AB770" s="77" t="s">
        <v>91</v>
      </c>
      <c r="AC770" s="86" t="s">
        <v>4092</v>
      </c>
      <c r="AD770" s="77" t="s">
        <v>93</v>
      </c>
      <c r="AE770" s="77" t="s">
        <v>1235</v>
      </c>
      <c r="AF770" s="77" t="s">
        <v>4093</v>
      </c>
      <c r="AG770" s="77" t="s">
        <v>96</v>
      </c>
      <c r="AH770" s="79" t="str">
        <f t="shared" si="58"/>
        <v>Jl. Komak Indah No. 30-4/10-Sumber Kedawung-Leces-Probolinggo</v>
      </c>
      <c r="AI770" s="65"/>
    </row>
    <row r="771" spans="1:35" s="13" customFormat="1" ht="15" customHeight="1" x14ac:dyDescent="0.2">
      <c r="A771" s="66">
        <f t="shared" si="59"/>
        <v>765</v>
      </c>
      <c r="B771" s="105" t="s">
        <v>4094</v>
      </c>
      <c r="C771" s="106" t="s">
        <v>4095</v>
      </c>
      <c r="D771" s="51">
        <v>2</v>
      </c>
      <c r="E771" s="51">
        <v>1</v>
      </c>
      <c r="F771" s="51">
        <v>2</v>
      </c>
      <c r="G771" s="51">
        <v>1</v>
      </c>
      <c r="H771" s="51">
        <v>1</v>
      </c>
      <c r="I771" s="52" t="s">
        <v>232</v>
      </c>
      <c r="J771" s="94">
        <v>40707</v>
      </c>
      <c r="K771" s="95" t="s">
        <v>82</v>
      </c>
      <c r="L771" s="81" t="s">
        <v>214</v>
      </c>
      <c r="M771" s="81">
        <v>6</v>
      </c>
      <c r="N771" s="72" t="s">
        <v>84</v>
      </c>
      <c r="O771" s="73" t="s">
        <v>85</v>
      </c>
      <c r="P771" s="74">
        <f t="shared" ca="1" si="55"/>
        <v>4</v>
      </c>
      <c r="Q771" s="75">
        <f t="shared" ca="1" si="56"/>
        <v>6</v>
      </c>
      <c r="R771" s="74">
        <f t="shared" ca="1" si="57"/>
        <v>28</v>
      </c>
      <c r="S771" s="93">
        <v>32286</v>
      </c>
      <c r="T771" s="84" t="s">
        <v>146</v>
      </c>
      <c r="U771" s="76" t="s">
        <v>4096</v>
      </c>
      <c r="V771" s="84" t="s">
        <v>4097</v>
      </c>
      <c r="W771" s="86" t="s">
        <v>144</v>
      </c>
      <c r="X771" s="84" t="s">
        <v>1473</v>
      </c>
      <c r="Y771" s="84" t="s">
        <v>358</v>
      </c>
      <c r="Z771" s="77" t="s">
        <v>146</v>
      </c>
      <c r="AA771" s="84" t="s">
        <v>4097</v>
      </c>
      <c r="AB771" s="77" t="s">
        <v>91</v>
      </c>
      <c r="AC771" s="86" t="s">
        <v>4098</v>
      </c>
      <c r="AD771" s="77" t="s">
        <v>93</v>
      </c>
      <c r="AE771" s="77" t="s">
        <v>1242</v>
      </c>
      <c r="AF771" s="77" t="s">
        <v>4099</v>
      </c>
      <c r="AG771" s="77" t="s">
        <v>96</v>
      </c>
      <c r="AH771" s="79" t="str">
        <f t="shared" si="58"/>
        <v>Jl. Veteran III/4-2/3-Bugul Lor-Bugul Kidul-Pasuruan</v>
      </c>
      <c r="AI771" s="65"/>
    </row>
    <row r="772" spans="1:35" s="13" customFormat="1" ht="15" customHeight="1" x14ac:dyDescent="0.2">
      <c r="A772" s="66">
        <f t="shared" si="59"/>
        <v>766</v>
      </c>
      <c r="B772" s="91" t="s">
        <v>4100</v>
      </c>
      <c r="C772" s="68" t="s">
        <v>4101</v>
      </c>
      <c r="D772" s="51">
        <v>5</v>
      </c>
      <c r="E772" s="51">
        <v>4</v>
      </c>
      <c r="F772" s="51">
        <v>1</v>
      </c>
      <c r="G772" s="51">
        <v>1</v>
      </c>
      <c r="H772" s="51">
        <v>1</v>
      </c>
      <c r="I772" s="52" t="s">
        <v>327</v>
      </c>
      <c r="J772" s="89">
        <v>40756</v>
      </c>
      <c r="K772" s="70" t="s">
        <v>82</v>
      </c>
      <c r="L772" s="81" t="s">
        <v>214</v>
      </c>
      <c r="M772" s="81">
        <v>6</v>
      </c>
      <c r="N772" s="72" t="s">
        <v>116</v>
      </c>
      <c r="O772" s="73" t="s">
        <v>140</v>
      </c>
      <c r="P772" s="74">
        <f t="shared" ca="1" si="55"/>
        <v>4</v>
      </c>
      <c r="Q772" s="75">
        <f t="shared" ca="1" si="56"/>
        <v>4</v>
      </c>
      <c r="R772" s="74">
        <f t="shared" ca="1" si="57"/>
        <v>30</v>
      </c>
      <c r="S772" s="93">
        <v>31314</v>
      </c>
      <c r="T772" s="84" t="s">
        <v>163</v>
      </c>
      <c r="U772" s="76" t="s">
        <v>4102</v>
      </c>
      <c r="V772" s="84" t="s">
        <v>4103</v>
      </c>
      <c r="W772" s="85" t="s">
        <v>4089</v>
      </c>
      <c r="X772" s="84" t="s">
        <v>4104</v>
      </c>
      <c r="Y772" s="84" t="s">
        <v>4105</v>
      </c>
      <c r="Z772" s="77" t="s">
        <v>163</v>
      </c>
      <c r="AA772" s="84"/>
      <c r="AB772" s="77" t="s">
        <v>91</v>
      </c>
      <c r="AC772" s="85" t="s">
        <v>4106</v>
      </c>
      <c r="AD772" s="77" t="s">
        <v>93</v>
      </c>
      <c r="AE772" s="77" t="s">
        <v>1242</v>
      </c>
      <c r="AF772" s="77" t="s">
        <v>4107</v>
      </c>
      <c r="AG772" s="77" t="s">
        <v>96</v>
      </c>
      <c r="AH772" s="79" t="str">
        <f t="shared" si="58"/>
        <v>Jl. Kpt. Piere Tendean I C / 153-4/10-Kasin-Klojen-Malang</v>
      </c>
      <c r="AI772" s="65"/>
    </row>
    <row r="773" spans="1:35" s="13" customFormat="1" ht="15" customHeight="1" x14ac:dyDescent="0.2">
      <c r="A773" s="66">
        <f t="shared" si="59"/>
        <v>767</v>
      </c>
      <c r="B773" s="91" t="s">
        <v>4108</v>
      </c>
      <c r="C773" s="68" t="s">
        <v>4109</v>
      </c>
      <c r="D773" s="51">
        <v>6</v>
      </c>
      <c r="E773" s="51">
        <v>6</v>
      </c>
      <c r="F773" s="51">
        <v>1</v>
      </c>
      <c r="G773" s="51">
        <v>2</v>
      </c>
      <c r="H773" s="51">
        <v>8</v>
      </c>
      <c r="I773" s="52" t="s">
        <v>99</v>
      </c>
      <c r="J773" s="89">
        <v>40756</v>
      </c>
      <c r="K773" s="70" t="s">
        <v>82</v>
      </c>
      <c r="L773" s="81" t="s">
        <v>214</v>
      </c>
      <c r="M773" s="81">
        <v>6</v>
      </c>
      <c r="N773" s="72" t="s">
        <v>116</v>
      </c>
      <c r="O773" s="73" t="s">
        <v>153</v>
      </c>
      <c r="P773" s="74">
        <f t="shared" ca="1" si="55"/>
        <v>4</v>
      </c>
      <c r="Q773" s="75">
        <f t="shared" ca="1" si="56"/>
        <v>4</v>
      </c>
      <c r="R773" s="74">
        <f t="shared" ca="1" si="57"/>
        <v>27</v>
      </c>
      <c r="S773" s="93">
        <v>32337</v>
      </c>
      <c r="T773" s="84" t="s">
        <v>224</v>
      </c>
      <c r="U773" s="76" t="s">
        <v>4110</v>
      </c>
      <c r="V773" s="84" t="s">
        <v>4111</v>
      </c>
      <c r="W773" s="85" t="s">
        <v>344</v>
      </c>
      <c r="X773" s="84" t="s">
        <v>4112</v>
      </c>
      <c r="Y773" s="84" t="s">
        <v>4113</v>
      </c>
      <c r="Z773" s="77" t="s">
        <v>224</v>
      </c>
      <c r="AA773" s="84" t="s">
        <v>4114</v>
      </c>
      <c r="AB773" s="77" t="s">
        <v>91</v>
      </c>
      <c r="AC773" s="85" t="s">
        <v>4115</v>
      </c>
      <c r="AD773" s="77" t="s">
        <v>93</v>
      </c>
      <c r="AE773" s="77" t="s">
        <v>4116</v>
      </c>
      <c r="AF773" s="77" t="s">
        <v>4107</v>
      </c>
      <c r="AG773" s="77" t="s">
        <v>96</v>
      </c>
      <c r="AH773" s="79" t="str">
        <f t="shared" si="58"/>
        <v>Dsn. Jayan-2/8-Barongsawahan-Bandar Kd Mulyo-Jombang</v>
      </c>
      <c r="AI773" s="65"/>
    </row>
    <row r="774" spans="1:35" s="13" customFormat="1" ht="15" customHeight="1" x14ac:dyDescent="0.2">
      <c r="A774" s="66">
        <f t="shared" si="59"/>
        <v>768</v>
      </c>
      <c r="B774" s="91" t="s">
        <v>4117</v>
      </c>
      <c r="C774" s="68" t="s">
        <v>4118</v>
      </c>
      <c r="D774" s="51">
        <v>4</v>
      </c>
      <c r="E774" s="51">
        <v>2</v>
      </c>
      <c r="F774" s="51">
        <v>1</v>
      </c>
      <c r="G774" s="51">
        <v>1</v>
      </c>
      <c r="H774" s="51">
        <v>1</v>
      </c>
      <c r="I774" s="52" t="s">
        <v>126</v>
      </c>
      <c r="J774" s="89">
        <v>40758</v>
      </c>
      <c r="K774" s="70" t="s">
        <v>82</v>
      </c>
      <c r="L774" s="81" t="s">
        <v>214</v>
      </c>
      <c r="M774" s="81">
        <v>6</v>
      </c>
      <c r="N774" s="72" t="s">
        <v>116</v>
      </c>
      <c r="O774" s="73" t="s">
        <v>101</v>
      </c>
      <c r="P774" s="74">
        <f t="shared" ca="1" si="55"/>
        <v>4</v>
      </c>
      <c r="Q774" s="75">
        <f t="shared" ca="1" si="56"/>
        <v>4</v>
      </c>
      <c r="R774" s="74">
        <f t="shared" ca="1" si="57"/>
        <v>30</v>
      </c>
      <c r="S774" s="93">
        <v>31267</v>
      </c>
      <c r="T774" s="84" t="s">
        <v>1842</v>
      </c>
      <c r="U774" s="76" t="s">
        <v>4119</v>
      </c>
      <c r="V774" s="84" t="s">
        <v>4120</v>
      </c>
      <c r="W774" s="85" t="s">
        <v>4121</v>
      </c>
      <c r="X774" s="84" t="s">
        <v>4122</v>
      </c>
      <c r="Y774" s="84" t="s">
        <v>4123</v>
      </c>
      <c r="Z774" s="77" t="s">
        <v>1842</v>
      </c>
      <c r="AA774" s="84"/>
      <c r="AB774" s="77" t="s">
        <v>91</v>
      </c>
      <c r="AC774" s="85" t="s">
        <v>4124</v>
      </c>
      <c r="AD774" s="77" t="s">
        <v>93</v>
      </c>
      <c r="AE774" s="77" t="s">
        <v>1235</v>
      </c>
      <c r="AF774" s="77" t="s">
        <v>3628</v>
      </c>
      <c r="AG774" s="77" t="s">
        <v>96</v>
      </c>
      <c r="AH774" s="79" t="str">
        <f t="shared" si="58"/>
        <v>Dusun Ateran-44/6-Tempeh Tengah-Tempeh-Lumajang</v>
      </c>
      <c r="AI774" s="65"/>
    </row>
    <row r="775" spans="1:35" s="13" customFormat="1" ht="15" customHeight="1" x14ac:dyDescent="0.2">
      <c r="A775" s="66">
        <f t="shared" si="59"/>
        <v>769</v>
      </c>
      <c r="B775" s="91" t="s">
        <v>4125</v>
      </c>
      <c r="C775" s="68" t="s">
        <v>4126</v>
      </c>
      <c r="D775" s="51">
        <v>3</v>
      </c>
      <c r="E775" s="51">
        <v>1</v>
      </c>
      <c r="F775" s="51">
        <v>1</v>
      </c>
      <c r="G775" s="51">
        <v>1</v>
      </c>
      <c r="H775" s="51">
        <v>1</v>
      </c>
      <c r="I775" s="52" t="s">
        <v>4128</v>
      </c>
      <c r="J775" s="89">
        <v>40793</v>
      </c>
      <c r="K775" s="70" t="s">
        <v>82</v>
      </c>
      <c r="L775" s="81" t="s">
        <v>4127</v>
      </c>
      <c r="M775" s="81"/>
      <c r="N775" s="72" t="s">
        <v>116</v>
      </c>
      <c r="O775" s="93" t="s">
        <v>85</v>
      </c>
      <c r="P775" s="74">
        <f t="shared" ref="P775:P838" ca="1" si="60">DATEDIF(J775,$J$2,"Y")</f>
        <v>4</v>
      </c>
      <c r="Q775" s="75">
        <f t="shared" ref="Q775:Q838" ca="1" si="61">DATEDIF(J775,$J$2,"ym")</f>
        <v>3</v>
      </c>
      <c r="R775" s="74">
        <f t="shared" ref="R775:R838" ca="1" si="62">IF(MONTH(S775)-MONTH($J$2)&gt;6,YEAR($J$2)-YEAR(S775)-1,IF(MONTH(S775)-MONTH($J$2)&lt;-6,YEAR($J$2)-YEAR(S775)+1,YEAR($J$2)-YEAR(S775)))</f>
        <v>34</v>
      </c>
      <c r="S775" s="93">
        <v>29951</v>
      </c>
      <c r="T775" s="84" t="s">
        <v>4129</v>
      </c>
      <c r="U775" s="107" t="s">
        <v>4130</v>
      </c>
      <c r="V775" s="84"/>
      <c r="W775" s="85"/>
      <c r="X775" s="84"/>
      <c r="Y775" s="84"/>
      <c r="Z775" s="77"/>
      <c r="AA775" s="84"/>
      <c r="AB775" s="77"/>
      <c r="AC775" s="85"/>
      <c r="AD775" s="77" t="s">
        <v>93</v>
      </c>
      <c r="AE775" s="77" t="s">
        <v>4131</v>
      </c>
      <c r="AF775" s="77" t="s">
        <v>4132</v>
      </c>
      <c r="AG775" s="77"/>
      <c r="AH775" s="79" t="str">
        <f t="shared" ref="AH775:AH838" si="63">V775&amp;"-"&amp;W775&amp;"-"&amp;X775&amp;"-"&amp;Y775&amp;"-"&amp;Z775</f>
        <v>----</v>
      </c>
      <c r="AI775" s="65"/>
    </row>
    <row r="776" spans="1:35" s="13" customFormat="1" ht="15" customHeight="1" x14ac:dyDescent="0.2">
      <c r="A776" s="66">
        <f t="shared" ref="A776:A839" si="64">A775+1</f>
        <v>770</v>
      </c>
      <c r="B776" s="91" t="s">
        <v>4133</v>
      </c>
      <c r="C776" s="68" t="s">
        <v>4134</v>
      </c>
      <c r="D776" s="51">
        <v>4</v>
      </c>
      <c r="E776" s="51">
        <v>1</v>
      </c>
      <c r="F776" s="51">
        <v>1</v>
      </c>
      <c r="G776" s="51">
        <v>1</v>
      </c>
      <c r="H776" s="51">
        <v>1</v>
      </c>
      <c r="I776" s="52" t="s">
        <v>4128</v>
      </c>
      <c r="J776" s="89">
        <v>40817</v>
      </c>
      <c r="K776" s="70" t="s">
        <v>82</v>
      </c>
      <c r="L776" s="81" t="s">
        <v>4127</v>
      </c>
      <c r="M776" s="81"/>
      <c r="N776" s="72" t="s">
        <v>116</v>
      </c>
      <c r="O776" s="73" t="s">
        <v>140</v>
      </c>
      <c r="P776" s="74">
        <f t="shared" ca="1" si="60"/>
        <v>4</v>
      </c>
      <c r="Q776" s="75">
        <f t="shared" ca="1" si="61"/>
        <v>2</v>
      </c>
      <c r="R776" s="74">
        <f t="shared" ca="1" si="62"/>
        <v>49</v>
      </c>
      <c r="S776" s="93">
        <v>24515</v>
      </c>
      <c r="T776" s="84" t="s">
        <v>4135</v>
      </c>
      <c r="U776" s="107" t="s">
        <v>4136</v>
      </c>
      <c r="V776" s="84"/>
      <c r="W776" s="85"/>
      <c r="X776" s="84"/>
      <c r="Y776" s="84"/>
      <c r="Z776" s="77"/>
      <c r="AA776" s="84"/>
      <c r="AB776" s="77"/>
      <c r="AC776" s="85"/>
      <c r="AD776" s="77" t="s">
        <v>93</v>
      </c>
      <c r="AE776" s="77" t="s">
        <v>4137</v>
      </c>
      <c r="AF776" s="77" t="s">
        <v>4138</v>
      </c>
      <c r="AG776" s="77"/>
      <c r="AH776" s="79" t="str">
        <f t="shared" si="63"/>
        <v>----</v>
      </c>
      <c r="AI776" s="65"/>
    </row>
    <row r="777" spans="1:35" s="13" customFormat="1" ht="15" customHeight="1" x14ac:dyDescent="0.2">
      <c r="A777" s="66">
        <f t="shared" si="64"/>
        <v>771</v>
      </c>
      <c r="B777" s="91" t="s">
        <v>4139</v>
      </c>
      <c r="C777" s="68" t="s">
        <v>4140</v>
      </c>
      <c r="D777" s="51">
        <v>4</v>
      </c>
      <c r="E777" s="51">
        <v>2</v>
      </c>
      <c r="F777" s="51">
        <v>1</v>
      </c>
      <c r="G777" s="51">
        <v>1</v>
      </c>
      <c r="H777" s="51">
        <v>1</v>
      </c>
      <c r="I777" s="52" t="s">
        <v>126</v>
      </c>
      <c r="J777" s="89">
        <v>40828</v>
      </c>
      <c r="K777" s="70" t="s">
        <v>82</v>
      </c>
      <c r="L777" s="71" t="s">
        <v>127</v>
      </c>
      <c r="M777" s="81">
        <v>5</v>
      </c>
      <c r="N777" s="72" t="s">
        <v>116</v>
      </c>
      <c r="O777" s="73" t="s">
        <v>153</v>
      </c>
      <c r="P777" s="74">
        <f t="shared" ca="1" si="60"/>
        <v>4</v>
      </c>
      <c r="Q777" s="75">
        <f t="shared" ca="1" si="61"/>
        <v>2</v>
      </c>
      <c r="R777" s="74">
        <f t="shared" ca="1" si="62"/>
        <v>28</v>
      </c>
      <c r="S777" s="93">
        <v>32195</v>
      </c>
      <c r="T777" s="84" t="s">
        <v>86</v>
      </c>
      <c r="U777" s="76" t="s">
        <v>4141</v>
      </c>
      <c r="V777" s="84" t="s">
        <v>4142</v>
      </c>
      <c r="W777" s="86" t="s">
        <v>4143</v>
      </c>
      <c r="X777" s="84" t="s">
        <v>2829</v>
      </c>
      <c r="Y777" s="84" t="s">
        <v>2345</v>
      </c>
      <c r="Z777" s="77" t="s">
        <v>86</v>
      </c>
      <c r="AA777" s="84" t="s">
        <v>3635</v>
      </c>
      <c r="AB777" s="77" t="s">
        <v>91</v>
      </c>
      <c r="AC777" s="85" t="s">
        <v>4144</v>
      </c>
      <c r="AD777" s="77" t="s">
        <v>93</v>
      </c>
      <c r="AE777" s="77" t="s">
        <v>4116</v>
      </c>
      <c r="AF777" s="77" t="s">
        <v>4145</v>
      </c>
      <c r="AG777" s="77" t="s">
        <v>96</v>
      </c>
      <c r="AH777" s="79" t="str">
        <f t="shared" si="63"/>
        <v>Lebak Jaya Utara 5A Rawasan No. 4-08/03-Gading-Tambaksari-Surabaya</v>
      </c>
      <c r="AI777" s="65"/>
    </row>
    <row r="778" spans="1:35" s="13" customFormat="1" ht="15" customHeight="1" x14ac:dyDescent="0.2">
      <c r="A778" s="66">
        <f t="shared" si="64"/>
        <v>772</v>
      </c>
      <c r="B778" s="91" t="s">
        <v>4146</v>
      </c>
      <c r="C778" s="68" t="s">
        <v>4147</v>
      </c>
      <c r="D778" s="51">
        <v>2</v>
      </c>
      <c r="E778" s="51">
        <v>1</v>
      </c>
      <c r="F778" s="51">
        <v>2</v>
      </c>
      <c r="G778" s="51">
        <v>1</v>
      </c>
      <c r="H778" s="51">
        <v>1</v>
      </c>
      <c r="I778" s="52" t="s">
        <v>232</v>
      </c>
      <c r="J778" s="89">
        <v>40828</v>
      </c>
      <c r="K778" s="70" t="s">
        <v>82</v>
      </c>
      <c r="L778" s="71" t="s">
        <v>127</v>
      </c>
      <c r="M778" s="81">
        <v>5</v>
      </c>
      <c r="N778" s="72" t="s">
        <v>116</v>
      </c>
      <c r="O778" s="73" t="s">
        <v>153</v>
      </c>
      <c r="P778" s="74">
        <f t="shared" ca="1" si="60"/>
        <v>4</v>
      </c>
      <c r="Q778" s="75">
        <f t="shared" ca="1" si="61"/>
        <v>2</v>
      </c>
      <c r="R778" s="74">
        <f t="shared" ca="1" si="62"/>
        <v>28</v>
      </c>
      <c r="S778" s="93">
        <v>32195</v>
      </c>
      <c r="T778" s="84" t="s">
        <v>4148</v>
      </c>
      <c r="U778" s="76" t="s">
        <v>4149</v>
      </c>
      <c r="V778" s="84" t="s">
        <v>4150</v>
      </c>
      <c r="W778" s="86" t="s">
        <v>4151</v>
      </c>
      <c r="X778" s="84" t="s">
        <v>398</v>
      </c>
      <c r="Y778" s="84" t="s">
        <v>398</v>
      </c>
      <c r="Z778" s="77" t="s">
        <v>4148</v>
      </c>
      <c r="AA778" s="84" t="s">
        <v>4114</v>
      </c>
      <c r="AB778" s="77" t="s">
        <v>91</v>
      </c>
      <c r="AC778" s="85" t="s">
        <v>4152</v>
      </c>
      <c r="AD778" s="77" t="s">
        <v>93</v>
      </c>
      <c r="AE778" s="77" t="s">
        <v>4116</v>
      </c>
      <c r="AF778" s="77" t="s">
        <v>4145</v>
      </c>
      <c r="AG778" s="77" t="s">
        <v>96</v>
      </c>
      <c r="AH778" s="79" t="str">
        <f t="shared" si="63"/>
        <v>Jalan Raya Bangilan-01/01-Bangilan-Bangilan-Tuban</v>
      </c>
      <c r="AI778" s="65"/>
    </row>
    <row r="779" spans="1:35" s="13" customFormat="1" ht="15" customHeight="1" x14ac:dyDescent="0.2">
      <c r="A779" s="66">
        <f t="shared" si="64"/>
        <v>773</v>
      </c>
      <c r="B779" s="91" t="s">
        <v>4153</v>
      </c>
      <c r="C779" s="68" t="s">
        <v>4154</v>
      </c>
      <c r="D779" s="51">
        <v>2</v>
      </c>
      <c r="E779" s="51">
        <v>1</v>
      </c>
      <c r="F779" s="51">
        <v>3</v>
      </c>
      <c r="G779" s="51">
        <v>1</v>
      </c>
      <c r="H779" s="51">
        <v>1</v>
      </c>
      <c r="I779" s="52" t="s">
        <v>232</v>
      </c>
      <c r="J779" s="89">
        <v>40837</v>
      </c>
      <c r="K779" s="70" t="s">
        <v>82</v>
      </c>
      <c r="L779" s="81" t="s">
        <v>214</v>
      </c>
      <c r="M779" s="81">
        <v>6</v>
      </c>
      <c r="N779" s="72" t="s">
        <v>116</v>
      </c>
      <c r="O779" s="73" t="s">
        <v>85</v>
      </c>
      <c r="P779" s="74">
        <f t="shared" ca="1" si="60"/>
        <v>4</v>
      </c>
      <c r="Q779" s="75">
        <f t="shared" ca="1" si="61"/>
        <v>2</v>
      </c>
      <c r="R779" s="74">
        <f t="shared" ca="1" si="62"/>
        <v>28</v>
      </c>
      <c r="S779" s="93">
        <v>32043</v>
      </c>
      <c r="T779" s="84" t="s">
        <v>163</v>
      </c>
      <c r="U779" s="76" t="s">
        <v>4155</v>
      </c>
      <c r="V779" s="84" t="s">
        <v>4156</v>
      </c>
      <c r="W779" s="86" t="s">
        <v>4157</v>
      </c>
      <c r="X779" s="84" t="s">
        <v>4158</v>
      </c>
      <c r="Y779" s="84" t="s">
        <v>4159</v>
      </c>
      <c r="Z779" s="84" t="s">
        <v>163</v>
      </c>
      <c r="AA779" s="84" t="s">
        <v>4156</v>
      </c>
      <c r="AB779" s="84" t="s">
        <v>163</v>
      </c>
      <c r="AC779" s="86" t="s">
        <v>4160</v>
      </c>
      <c r="AD779" s="77" t="s">
        <v>93</v>
      </c>
      <c r="AE779" s="77" t="s">
        <v>1235</v>
      </c>
      <c r="AF779" s="77" t="s">
        <v>4161</v>
      </c>
      <c r="AG779" s="77" t="s">
        <v>96</v>
      </c>
      <c r="AH779" s="79" t="str">
        <f t="shared" si="63"/>
        <v>Jl Danau Maninjau Barat II B1/F14 -02/08-Sawojajar-Kedung Kandang-Malang</v>
      </c>
      <c r="AI779" s="65"/>
    </row>
    <row r="780" spans="1:35" s="13" customFormat="1" ht="15" customHeight="1" x14ac:dyDescent="0.2">
      <c r="A780" s="66">
        <f t="shared" si="64"/>
        <v>774</v>
      </c>
      <c r="B780" s="108" t="s">
        <v>4162</v>
      </c>
      <c r="C780" s="109" t="s">
        <v>4163</v>
      </c>
      <c r="D780" s="51">
        <v>5</v>
      </c>
      <c r="E780" s="51">
        <v>2</v>
      </c>
      <c r="F780" s="51">
        <v>1</v>
      </c>
      <c r="G780" s="51">
        <v>1</v>
      </c>
      <c r="H780" s="51">
        <v>1</v>
      </c>
      <c r="I780" s="52" t="s">
        <v>1220</v>
      </c>
      <c r="J780" s="89">
        <v>40854</v>
      </c>
      <c r="K780" s="70" t="s">
        <v>82</v>
      </c>
      <c r="L780" s="71" t="s">
        <v>127</v>
      </c>
      <c r="M780" s="81">
        <v>5</v>
      </c>
      <c r="N780" s="72" t="s">
        <v>116</v>
      </c>
      <c r="O780" s="73" t="s">
        <v>153</v>
      </c>
      <c r="P780" s="74">
        <f t="shared" ca="1" si="60"/>
        <v>4</v>
      </c>
      <c r="Q780" s="75">
        <f t="shared" ca="1" si="61"/>
        <v>1</v>
      </c>
      <c r="R780" s="74">
        <f t="shared" ca="1" si="62"/>
        <v>29</v>
      </c>
      <c r="S780" s="93">
        <v>31896</v>
      </c>
      <c r="T780" s="84" t="s">
        <v>1232</v>
      </c>
      <c r="U780" s="76" t="s">
        <v>4164</v>
      </c>
      <c r="V780" s="84" t="s">
        <v>4165</v>
      </c>
      <c r="W780" s="86" t="s">
        <v>145</v>
      </c>
      <c r="X780" s="84" t="s">
        <v>4166</v>
      </c>
      <c r="Y780" s="84" t="s">
        <v>4166</v>
      </c>
      <c r="Z780" s="77" t="s">
        <v>1232</v>
      </c>
      <c r="AA780" s="84" t="s">
        <v>3635</v>
      </c>
      <c r="AB780" s="77" t="s">
        <v>91</v>
      </c>
      <c r="AC780" s="85" t="s">
        <v>4167</v>
      </c>
      <c r="AD780" s="77" t="s">
        <v>93</v>
      </c>
      <c r="AE780" s="77" t="s">
        <v>4116</v>
      </c>
      <c r="AF780" s="77" t="s">
        <v>4145</v>
      </c>
      <c r="AG780" s="77" t="s">
        <v>96</v>
      </c>
      <c r="AH780" s="79" t="str">
        <f t="shared" si="63"/>
        <v>Jalan Raya Lomaer---Blega-Blega-Bangkalan</v>
      </c>
      <c r="AI780" s="65"/>
    </row>
    <row r="781" spans="1:35" s="13" customFormat="1" ht="15" customHeight="1" x14ac:dyDescent="0.2">
      <c r="A781" s="66">
        <f t="shared" si="64"/>
        <v>775</v>
      </c>
      <c r="B781" s="91" t="s">
        <v>4168</v>
      </c>
      <c r="C781" s="79" t="s">
        <v>4169</v>
      </c>
      <c r="D781" s="51">
        <v>4</v>
      </c>
      <c r="E781" s="51">
        <v>2</v>
      </c>
      <c r="F781" s="51">
        <v>1</v>
      </c>
      <c r="G781" s="51">
        <v>1</v>
      </c>
      <c r="H781" s="51">
        <v>1</v>
      </c>
      <c r="I781" s="52" t="s">
        <v>126</v>
      </c>
      <c r="J781" s="90">
        <v>40878</v>
      </c>
      <c r="K781" s="110" t="s">
        <v>82</v>
      </c>
      <c r="L781" s="71" t="s">
        <v>127</v>
      </c>
      <c r="M781" s="110">
        <v>5</v>
      </c>
      <c r="N781" s="110" t="s">
        <v>116</v>
      </c>
      <c r="O781" s="73" t="s">
        <v>153</v>
      </c>
      <c r="P781" s="74">
        <f t="shared" ca="1" si="60"/>
        <v>4</v>
      </c>
      <c r="Q781" s="75">
        <f t="shared" ca="1" si="61"/>
        <v>0</v>
      </c>
      <c r="R781" s="74">
        <f t="shared" ca="1" si="62"/>
        <v>27</v>
      </c>
      <c r="S781" s="93">
        <v>32477</v>
      </c>
      <c r="T781" s="84" t="s">
        <v>128</v>
      </c>
      <c r="U781" s="76" t="s">
        <v>4170</v>
      </c>
      <c r="V781" s="84" t="s">
        <v>4171</v>
      </c>
      <c r="W781" s="86" t="s">
        <v>4172</v>
      </c>
      <c r="X781" s="84" t="s">
        <v>145</v>
      </c>
      <c r="Y781" s="84" t="s">
        <v>4173</v>
      </c>
      <c r="Z781" s="77" t="s">
        <v>128</v>
      </c>
      <c r="AA781" s="84" t="s">
        <v>4114</v>
      </c>
      <c r="AB781" s="77" t="s">
        <v>91</v>
      </c>
      <c r="AC781" s="86" t="s">
        <v>4174</v>
      </c>
      <c r="AD781" s="77" t="s">
        <v>93</v>
      </c>
      <c r="AE781" s="77" t="s">
        <v>2674</v>
      </c>
      <c r="AF781" s="77" t="s">
        <v>3532</v>
      </c>
      <c r="AG781" s="77" t="s">
        <v>96</v>
      </c>
      <c r="AH781" s="79" t="str">
        <f t="shared" si="63"/>
        <v>Tebuwulung -10/02---Dukun-Gresik</v>
      </c>
      <c r="AI781" s="65"/>
    </row>
    <row r="782" spans="1:35" s="13" customFormat="1" ht="15" customHeight="1" x14ac:dyDescent="0.2">
      <c r="A782" s="66">
        <f t="shared" si="64"/>
        <v>776</v>
      </c>
      <c r="B782" s="91" t="s">
        <v>4175</v>
      </c>
      <c r="C782" s="68" t="s">
        <v>4176</v>
      </c>
      <c r="D782" s="51">
        <v>6</v>
      </c>
      <c r="E782" s="51">
        <v>2</v>
      </c>
      <c r="F782" s="51">
        <v>4</v>
      </c>
      <c r="G782" s="51">
        <v>1</v>
      </c>
      <c r="H782" s="51">
        <v>1</v>
      </c>
      <c r="I782" s="52" t="s">
        <v>181</v>
      </c>
      <c r="J782" s="89">
        <v>40917</v>
      </c>
      <c r="K782" s="70" t="s">
        <v>82</v>
      </c>
      <c r="L782" s="71" t="s">
        <v>127</v>
      </c>
      <c r="M782" s="71">
        <v>5</v>
      </c>
      <c r="N782" s="72" t="s">
        <v>116</v>
      </c>
      <c r="O782" s="73" t="s">
        <v>153</v>
      </c>
      <c r="P782" s="74">
        <f t="shared" ca="1" si="60"/>
        <v>3</v>
      </c>
      <c r="Q782" s="75">
        <f t="shared" ca="1" si="61"/>
        <v>11</v>
      </c>
      <c r="R782" s="74">
        <f t="shared" ca="1" si="62"/>
        <v>28</v>
      </c>
      <c r="S782" s="93">
        <v>32047</v>
      </c>
      <c r="T782" s="84" t="s">
        <v>146</v>
      </c>
      <c r="U782" s="76" t="s">
        <v>4177</v>
      </c>
      <c r="V782" s="84" t="s">
        <v>4178</v>
      </c>
      <c r="W782" s="86" t="s">
        <v>4179</v>
      </c>
      <c r="X782" s="84"/>
      <c r="Y782" s="84" t="s">
        <v>284</v>
      </c>
      <c r="Z782" s="77" t="s">
        <v>146</v>
      </c>
      <c r="AA782" s="84" t="s">
        <v>4180</v>
      </c>
      <c r="AB782" s="77" t="s">
        <v>146</v>
      </c>
      <c r="AC782" s="86" t="s">
        <v>4181</v>
      </c>
      <c r="AD782" s="77" t="s">
        <v>93</v>
      </c>
      <c r="AE782" s="77" t="s">
        <v>1242</v>
      </c>
      <c r="AF782" s="77" t="s">
        <v>4145</v>
      </c>
      <c r="AG782" s="77" t="s">
        <v>96</v>
      </c>
      <c r="AH782" s="79" t="str">
        <f t="shared" si="63"/>
        <v>Jl. Raya Palang no 28 Desa Lemahbang-03/01--Sukorejo-Pasuruan</v>
      </c>
      <c r="AI782" s="65"/>
    </row>
    <row r="783" spans="1:35" s="13" customFormat="1" ht="15" customHeight="1" x14ac:dyDescent="0.2">
      <c r="A783" s="66">
        <f t="shared" si="64"/>
        <v>777</v>
      </c>
      <c r="B783" s="91" t="s">
        <v>4182</v>
      </c>
      <c r="C783" s="68" t="s">
        <v>4183</v>
      </c>
      <c r="D783" s="51">
        <v>2</v>
      </c>
      <c r="E783" s="51">
        <v>1</v>
      </c>
      <c r="F783" s="51">
        <v>2</v>
      </c>
      <c r="G783" s="51">
        <v>1</v>
      </c>
      <c r="H783" s="51">
        <v>1</v>
      </c>
      <c r="I783" s="52" t="s">
        <v>232</v>
      </c>
      <c r="J783" s="89">
        <v>40920</v>
      </c>
      <c r="K783" s="70" t="s">
        <v>82</v>
      </c>
      <c r="L783" s="71" t="s">
        <v>127</v>
      </c>
      <c r="M783" s="71">
        <v>5</v>
      </c>
      <c r="N783" s="72" t="s">
        <v>84</v>
      </c>
      <c r="O783" s="73" t="s">
        <v>153</v>
      </c>
      <c r="P783" s="74">
        <f t="shared" ca="1" si="60"/>
        <v>3</v>
      </c>
      <c r="Q783" s="75">
        <f t="shared" ca="1" si="61"/>
        <v>11</v>
      </c>
      <c r="R783" s="74">
        <f t="shared" ca="1" si="62"/>
        <v>28</v>
      </c>
      <c r="S783" s="93">
        <v>32209</v>
      </c>
      <c r="T783" s="84" t="s">
        <v>3219</v>
      </c>
      <c r="U783" s="76" t="s">
        <v>4184</v>
      </c>
      <c r="V783" s="84" t="s">
        <v>4185</v>
      </c>
      <c r="W783" s="86" t="s">
        <v>4186</v>
      </c>
      <c r="X783" s="84" t="s">
        <v>4187</v>
      </c>
      <c r="Y783" s="84" t="s">
        <v>4188</v>
      </c>
      <c r="Z783" s="77" t="s">
        <v>3219</v>
      </c>
      <c r="AA783" s="84" t="s">
        <v>3244</v>
      </c>
      <c r="AB783" s="77" t="s">
        <v>91</v>
      </c>
      <c r="AC783" s="86" t="s">
        <v>4189</v>
      </c>
      <c r="AD783" s="77" t="s">
        <v>93</v>
      </c>
      <c r="AE783" s="77" t="s">
        <v>1242</v>
      </c>
      <c r="AF783" s="77" t="s">
        <v>4190</v>
      </c>
      <c r="AG783" s="77" t="s">
        <v>96</v>
      </c>
      <c r="AH783" s="79" t="str">
        <f t="shared" si="63"/>
        <v>Dusun Poko-04/03-Cepoko-Panekan-Magetan</v>
      </c>
      <c r="AI783" s="65"/>
    </row>
    <row r="784" spans="1:35" s="13" customFormat="1" ht="15" customHeight="1" x14ac:dyDescent="0.2">
      <c r="A784" s="66">
        <f t="shared" si="64"/>
        <v>778</v>
      </c>
      <c r="B784" s="91" t="s">
        <v>4191</v>
      </c>
      <c r="C784" s="68" t="s">
        <v>4192</v>
      </c>
      <c r="D784" s="51">
        <v>5</v>
      </c>
      <c r="E784" s="51">
        <v>3</v>
      </c>
      <c r="F784" s="51">
        <v>1</v>
      </c>
      <c r="G784" s="51">
        <v>1</v>
      </c>
      <c r="H784" s="51">
        <v>1</v>
      </c>
      <c r="I784" s="52" t="s">
        <v>252</v>
      </c>
      <c r="J784" s="89">
        <v>41015</v>
      </c>
      <c r="K784" s="70" t="s">
        <v>82</v>
      </c>
      <c r="L784" s="71" t="s">
        <v>127</v>
      </c>
      <c r="M784" s="71">
        <v>5</v>
      </c>
      <c r="N784" s="72" t="s">
        <v>116</v>
      </c>
      <c r="O784" s="73" t="s">
        <v>140</v>
      </c>
      <c r="P784" s="74">
        <f t="shared" ca="1" si="60"/>
        <v>3</v>
      </c>
      <c r="Q784" s="75">
        <f t="shared" ca="1" si="61"/>
        <v>8</v>
      </c>
      <c r="R784" s="74">
        <f t="shared" ca="1" si="62"/>
        <v>26</v>
      </c>
      <c r="S784" s="93">
        <v>32684</v>
      </c>
      <c r="T784" s="84" t="s">
        <v>4193</v>
      </c>
      <c r="U784" s="76" t="s">
        <v>4194</v>
      </c>
      <c r="V784" s="84" t="s">
        <v>4195</v>
      </c>
      <c r="W784" s="86" t="s">
        <v>4196</v>
      </c>
      <c r="X784" s="84"/>
      <c r="Y784" s="84" t="s">
        <v>2411</v>
      </c>
      <c r="Z784" s="77" t="s">
        <v>90</v>
      </c>
      <c r="AA784" s="84" t="s">
        <v>4195</v>
      </c>
      <c r="AB784" s="77" t="s">
        <v>90</v>
      </c>
      <c r="AC784" s="86" t="s">
        <v>4197</v>
      </c>
      <c r="AD784" s="77" t="s">
        <v>93</v>
      </c>
      <c r="AE784" s="84" t="s">
        <v>2674</v>
      </c>
      <c r="AF784" s="77" t="s">
        <v>4198</v>
      </c>
      <c r="AG784" s="77" t="s">
        <v>96</v>
      </c>
      <c r="AH784" s="79" t="str">
        <f t="shared" si="63"/>
        <v>Bumi Candi Asri C4 / I-14/04--Candi-Sidoarjo</v>
      </c>
      <c r="AI784" s="65"/>
    </row>
    <row r="785" spans="1:35" s="13" customFormat="1" ht="15" customHeight="1" x14ac:dyDescent="0.2">
      <c r="A785" s="66">
        <f t="shared" si="64"/>
        <v>779</v>
      </c>
      <c r="B785" s="91" t="s">
        <v>4199</v>
      </c>
      <c r="C785" s="68" t="s">
        <v>4200</v>
      </c>
      <c r="D785" s="51">
        <v>6</v>
      </c>
      <c r="E785" s="51">
        <v>1</v>
      </c>
      <c r="F785" s="51">
        <v>1</v>
      </c>
      <c r="G785" s="51">
        <v>1</v>
      </c>
      <c r="H785" s="51">
        <v>1</v>
      </c>
      <c r="I785" s="52" t="s">
        <v>4128</v>
      </c>
      <c r="J785" s="89">
        <v>41086</v>
      </c>
      <c r="K785" s="70" t="s">
        <v>82</v>
      </c>
      <c r="L785" s="81" t="s">
        <v>4127</v>
      </c>
      <c r="M785" s="71"/>
      <c r="N785" s="72" t="s">
        <v>116</v>
      </c>
      <c r="O785" s="73" t="s">
        <v>140</v>
      </c>
      <c r="P785" s="74">
        <f t="shared" ca="1" si="60"/>
        <v>3</v>
      </c>
      <c r="Q785" s="75">
        <f t="shared" ca="1" si="61"/>
        <v>6</v>
      </c>
      <c r="R785" s="74">
        <f t="shared" ca="1" si="62"/>
        <v>52</v>
      </c>
      <c r="S785" s="93">
        <v>23245</v>
      </c>
      <c r="T785" s="84" t="s">
        <v>4135</v>
      </c>
      <c r="U785" s="76" t="s">
        <v>4201</v>
      </c>
      <c r="V785" s="84"/>
      <c r="W785" s="86"/>
      <c r="X785" s="84"/>
      <c r="Y785" s="84"/>
      <c r="Z785" s="77"/>
      <c r="AA785" s="84"/>
      <c r="AB785" s="77"/>
      <c r="AC785" s="86"/>
      <c r="AD785" s="77" t="s">
        <v>109</v>
      </c>
      <c r="AE785" s="77" t="s">
        <v>4202</v>
      </c>
      <c r="AF785" s="77"/>
      <c r="AG785" s="77"/>
      <c r="AH785" s="79" t="str">
        <f t="shared" si="63"/>
        <v>----</v>
      </c>
      <c r="AI785" s="65"/>
    </row>
    <row r="786" spans="1:35" s="13" customFormat="1" ht="15" customHeight="1" x14ac:dyDescent="0.2">
      <c r="A786" s="66">
        <f t="shared" si="64"/>
        <v>780</v>
      </c>
      <c r="B786" s="91" t="s">
        <v>4203</v>
      </c>
      <c r="C786" s="68" t="s">
        <v>4204</v>
      </c>
      <c r="D786" s="51">
        <v>3</v>
      </c>
      <c r="E786" s="51">
        <v>3</v>
      </c>
      <c r="F786" s="51">
        <v>1</v>
      </c>
      <c r="G786" s="51">
        <v>1</v>
      </c>
      <c r="H786" s="51">
        <v>1</v>
      </c>
      <c r="I786" s="52" t="s">
        <v>81</v>
      </c>
      <c r="J786" s="89">
        <v>41127</v>
      </c>
      <c r="K786" s="70" t="s">
        <v>82</v>
      </c>
      <c r="L786" s="81" t="s">
        <v>9293</v>
      </c>
      <c r="M786" s="71">
        <v>5</v>
      </c>
      <c r="N786" s="72" t="s">
        <v>116</v>
      </c>
      <c r="O786" s="73" t="s">
        <v>153</v>
      </c>
      <c r="P786" s="74">
        <f t="shared" ca="1" si="60"/>
        <v>3</v>
      </c>
      <c r="Q786" s="75">
        <f t="shared" ca="1" si="61"/>
        <v>4</v>
      </c>
      <c r="R786" s="74">
        <f t="shared" ca="1" si="62"/>
        <v>29</v>
      </c>
      <c r="S786" s="93">
        <v>31879</v>
      </c>
      <c r="T786" s="84" t="s">
        <v>163</v>
      </c>
      <c r="U786" s="76" t="s">
        <v>4205</v>
      </c>
      <c r="V786" s="84" t="s">
        <v>4206</v>
      </c>
      <c r="W786" s="86" t="s">
        <v>145</v>
      </c>
      <c r="X786" s="84" t="s">
        <v>145</v>
      </c>
      <c r="Y786" s="84" t="s">
        <v>145</v>
      </c>
      <c r="Z786" s="77" t="s">
        <v>163</v>
      </c>
      <c r="AA786" s="84" t="s">
        <v>4206</v>
      </c>
      <c r="AB786" s="77" t="s">
        <v>163</v>
      </c>
      <c r="AC786" s="86" t="s">
        <v>4207</v>
      </c>
      <c r="AD786" s="77" t="s">
        <v>295</v>
      </c>
      <c r="AE786" s="77" t="s">
        <v>1235</v>
      </c>
      <c r="AF786" s="77" t="s">
        <v>4208</v>
      </c>
      <c r="AG786" s="77" t="s">
        <v>159</v>
      </c>
      <c r="AH786" s="79" t="str">
        <f t="shared" si="63"/>
        <v>Jl. Kawi II/ 1269-------Malang</v>
      </c>
      <c r="AI786" s="65"/>
    </row>
    <row r="787" spans="1:35" s="13" customFormat="1" ht="15" customHeight="1" x14ac:dyDescent="0.2">
      <c r="A787" s="66">
        <f t="shared" si="64"/>
        <v>781</v>
      </c>
      <c r="B787" s="91" t="s">
        <v>4209</v>
      </c>
      <c r="C787" s="68" t="s">
        <v>4210</v>
      </c>
      <c r="D787" s="51">
        <v>2</v>
      </c>
      <c r="E787" s="51">
        <v>1</v>
      </c>
      <c r="F787" s="51">
        <v>2</v>
      </c>
      <c r="G787" s="51">
        <v>1</v>
      </c>
      <c r="H787" s="51">
        <v>1</v>
      </c>
      <c r="I787" s="52" t="s">
        <v>232</v>
      </c>
      <c r="J787" s="89">
        <v>41155</v>
      </c>
      <c r="K787" s="70" t="s">
        <v>82</v>
      </c>
      <c r="L787" s="71" t="s">
        <v>127</v>
      </c>
      <c r="M787" s="71">
        <v>5</v>
      </c>
      <c r="N787" s="72" t="s">
        <v>116</v>
      </c>
      <c r="O787" s="73" t="s">
        <v>85</v>
      </c>
      <c r="P787" s="74">
        <f t="shared" ca="1" si="60"/>
        <v>3</v>
      </c>
      <c r="Q787" s="75">
        <f t="shared" ca="1" si="61"/>
        <v>3</v>
      </c>
      <c r="R787" s="74">
        <f t="shared" ca="1" si="62"/>
        <v>30</v>
      </c>
      <c r="S787" s="93">
        <v>31224</v>
      </c>
      <c r="T787" s="84" t="s">
        <v>4211</v>
      </c>
      <c r="U787" s="76" t="s">
        <v>4212</v>
      </c>
      <c r="V787" s="84" t="s">
        <v>4213</v>
      </c>
      <c r="W787" s="86" t="s">
        <v>4214</v>
      </c>
      <c r="X787" s="84" t="s">
        <v>4215</v>
      </c>
      <c r="Y787" s="84" t="s">
        <v>4216</v>
      </c>
      <c r="Z787" s="77" t="s">
        <v>86</v>
      </c>
      <c r="AA787" s="84" t="s">
        <v>4213</v>
      </c>
      <c r="AB787" s="77" t="s">
        <v>86</v>
      </c>
      <c r="AC787" s="86" t="s">
        <v>4217</v>
      </c>
      <c r="AD787" s="77" t="s">
        <v>93</v>
      </c>
      <c r="AE787" s="77" t="s">
        <v>4218</v>
      </c>
      <c r="AF787" s="77" t="s">
        <v>4219</v>
      </c>
      <c r="AG787" s="77" t="s">
        <v>96</v>
      </c>
      <c r="AH787" s="79" t="str">
        <f t="shared" si="63"/>
        <v>Jl. Kutisari Indah Selatan V/18-02/05-Kutisari-Tenggilis Mejoyo-Surabaya</v>
      </c>
      <c r="AI787" s="65"/>
    </row>
    <row r="788" spans="1:35" s="13" customFormat="1" ht="15" customHeight="1" x14ac:dyDescent="0.2">
      <c r="A788" s="66">
        <f t="shared" si="64"/>
        <v>782</v>
      </c>
      <c r="B788" s="91" t="s">
        <v>4220</v>
      </c>
      <c r="C788" s="68" t="s">
        <v>4221</v>
      </c>
      <c r="D788" s="51">
        <v>5</v>
      </c>
      <c r="E788" s="51">
        <v>4</v>
      </c>
      <c r="F788" s="51">
        <v>1</v>
      </c>
      <c r="G788" s="51">
        <v>1</v>
      </c>
      <c r="H788" s="51">
        <v>1</v>
      </c>
      <c r="I788" s="52" t="s">
        <v>327</v>
      </c>
      <c r="J788" s="89">
        <v>41162</v>
      </c>
      <c r="K788" s="70" t="s">
        <v>82</v>
      </c>
      <c r="L788" s="71" t="s">
        <v>127</v>
      </c>
      <c r="M788" s="71">
        <v>5</v>
      </c>
      <c r="N788" s="72" t="s">
        <v>84</v>
      </c>
      <c r="O788" s="73" t="s">
        <v>85</v>
      </c>
      <c r="P788" s="74">
        <f t="shared" ca="1" si="60"/>
        <v>3</v>
      </c>
      <c r="Q788" s="75">
        <f t="shared" ca="1" si="61"/>
        <v>3</v>
      </c>
      <c r="R788" s="74">
        <f t="shared" ca="1" si="62"/>
        <v>32</v>
      </c>
      <c r="S788" s="93">
        <v>30618</v>
      </c>
      <c r="T788" s="84" t="s">
        <v>2170</v>
      </c>
      <c r="U788" s="76" t="s">
        <v>4222</v>
      </c>
      <c r="V788" s="84" t="s">
        <v>4223</v>
      </c>
      <c r="W788" s="86" t="s">
        <v>4151</v>
      </c>
      <c r="X788" s="84"/>
      <c r="Y788" s="84" t="s">
        <v>4224</v>
      </c>
      <c r="Z788" s="77" t="s">
        <v>2170</v>
      </c>
      <c r="AA788" s="84" t="s">
        <v>4225</v>
      </c>
      <c r="AB788" s="77" t="s">
        <v>91</v>
      </c>
      <c r="AC788" s="86" t="s">
        <v>4226</v>
      </c>
      <c r="AD788" s="77" t="s">
        <v>93</v>
      </c>
      <c r="AE788" s="77" t="s">
        <v>4227</v>
      </c>
      <c r="AF788" s="77" t="s">
        <v>3246</v>
      </c>
      <c r="AG788" s="77" t="s">
        <v>96</v>
      </c>
      <c r="AH788" s="79" t="str">
        <f t="shared" si="63"/>
        <v>Lingkungan sumber diren, desa sumber diren-01/01--garum-Blitar</v>
      </c>
      <c r="AI788" s="65"/>
    </row>
    <row r="789" spans="1:35" s="13" customFormat="1" ht="15" customHeight="1" x14ac:dyDescent="0.2">
      <c r="A789" s="66">
        <f t="shared" si="64"/>
        <v>783</v>
      </c>
      <c r="B789" s="91" t="s">
        <v>4228</v>
      </c>
      <c r="C789" s="68" t="s">
        <v>4229</v>
      </c>
      <c r="D789" s="51">
        <v>6</v>
      </c>
      <c r="E789" s="51">
        <v>5</v>
      </c>
      <c r="F789" s="51">
        <v>1</v>
      </c>
      <c r="G789" s="51">
        <v>1</v>
      </c>
      <c r="H789" s="51">
        <v>1</v>
      </c>
      <c r="I789" s="52" t="s">
        <v>99</v>
      </c>
      <c r="J789" s="89">
        <v>41197</v>
      </c>
      <c r="K789" s="70" t="s">
        <v>82</v>
      </c>
      <c r="L789" s="71" t="s">
        <v>127</v>
      </c>
      <c r="M789" s="71">
        <v>5</v>
      </c>
      <c r="N789" s="72" t="s">
        <v>116</v>
      </c>
      <c r="O789" s="73" t="s">
        <v>153</v>
      </c>
      <c r="P789" s="74">
        <f t="shared" ca="1" si="60"/>
        <v>3</v>
      </c>
      <c r="Q789" s="75">
        <f t="shared" ca="1" si="61"/>
        <v>2</v>
      </c>
      <c r="R789" s="74">
        <f t="shared" ca="1" si="62"/>
        <v>28</v>
      </c>
      <c r="S789" s="93">
        <v>32144</v>
      </c>
      <c r="T789" s="84" t="s">
        <v>146</v>
      </c>
      <c r="U789" s="76" t="s">
        <v>4230</v>
      </c>
      <c r="V789" s="84" t="s">
        <v>4231</v>
      </c>
      <c r="W789" s="86" t="s">
        <v>4151</v>
      </c>
      <c r="X789" s="84" t="s">
        <v>4232</v>
      </c>
      <c r="Y789" s="84" t="s">
        <v>4232</v>
      </c>
      <c r="Z789" s="77" t="s">
        <v>146</v>
      </c>
      <c r="AA789" s="84" t="s">
        <v>4231</v>
      </c>
      <c r="AB789" s="77" t="s">
        <v>146</v>
      </c>
      <c r="AC789" s="86" t="s">
        <v>4233</v>
      </c>
      <c r="AD789" s="77" t="s">
        <v>93</v>
      </c>
      <c r="AE789" s="77" t="s">
        <v>4234</v>
      </c>
      <c r="AF789" s="77" t="s">
        <v>4235</v>
      </c>
      <c r="AG789" s="77" t="s">
        <v>96</v>
      </c>
      <c r="AH789" s="79" t="str">
        <f t="shared" si="63"/>
        <v>Jl. Sinonggo I-01/01-Gading rejo-Gading rejo-Pasuruan</v>
      </c>
      <c r="AI789" s="65"/>
    </row>
    <row r="790" spans="1:35" s="13" customFormat="1" ht="15" customHeight="1" x14ac:dyDescent="0.2">
      <c r="A790" s="66">
        <f t="shared" si="64"/>
        <v>784</v>
      </c>
      <c r="B790" s="91" t="s">
        <v>4236</v>
      </c>
      <c r="C790" s="68" t="s">
        <v>4237</v>
      </c>
      <c r="D790" s="51">
        <v>4</v>
      </c>
      <c r="E790" s="51">
        <v>4</v>
      </c>
      <c r="F790" s="51">
        <v>1</v>
      </c>
      <c r="G790" s="51">
        <v>1</v>
      </c>
      <c r="H790" s="51">
        <v>1</v>
      </c>
      <c r="I790" s="52" t="s">
        <v>99</v>
      </c>
      <c r="J790" s="89">
        <v>41232</v>
      </c>
      <c r="K790" s="70" t="s">
        <v>82</v>
      </c>
      <c r="L790" s="71" t="s">
        <v>214</v>
      </c>
      <c r="M790" s="71">
        <v>6</v>
      </c>
      <c r="N790" s="72" t="s">
        <v>116</v>
      </c>
      <c r="O790" s="73" t="s">
        <v>85</v>
      </c>
      <c r="P790" s="74">
        <f t="shared" ca="1" si="60"/>
        <v>3</v>
      </c>
      <c r="Q790" s="75">
        <f t="shared" ca="1" si="61"/>
        <v>1</v>
      </c>
      <c r="R790" s="74">
        <f t="shared" ca="1" si="62"/>
        <v>28</v>
      </c>
      <c r="S790" s="93">
        <v>32274</v>
      </c>
      <c r="T790" s="84" t="s">
        <v>4238</v>
      </c>
      <c r="U790" s="76" t="s">
        <v>4239</v>
      </c>
      <c r="V790" s="84" t="s">
        <v>4240</v>
      </c>
      <c r="W790" s="86" t="s">
        <v>4241</v>
      </c>
      <c r="X790" s="84" t="s">
        <v>4242</v>
      </c>
      <c r="Y790" s="84" t="s">
        <v>4243</v>
      </c>
      <c r="Z790" s="77" t="s">
        <v>2170</v>
      </c>
      <c r="AA790" s="84" t="s">
        <v>4240</v>
      </c>
      <c r="AB790" s="77" t="s">
        <v>146</v>
      </c>
      <c r="AC790" s="86" t="s">
        <v>4244</v>
      </c>
      <c r="AD790" s="77" t="s">
        <v>93</v>
      </c>
      <c r="AE790" s="77" t="s">
        <v>1235</v>
      </c>
      <c r="AF790" s="77" t="s">
        <v>4245</v>
      </c>
      <c r="AG790" s="77" t="s">
        <v>96</v>
      </c>
      <c r="AH790" s="79" t="str">
        <f t="shared" si="63"/>
        <v>Lingkungan Gurit-03/03-Babadan-Wlingi-Blitar</v>
      </c>
      <c r="AI790" s="65"/>
    </row>
    <row r="791" spans="1:35" s="13" customFormat="1" ht="15" customHeight="1" x14ac:dyDescent="0.2">
      <c r="A791" s="66">
        <f t="shared" si="64"/>
        <v>785</v>
      </c>
      <c r="B791" s="91" t="s">
        <v>4246</v>
      </c>
      <c r="C791" s="68" t="s">
        <v>4247</v>
      </c>
      <c r="D791" s="51">
        <v>3</v>
      </c>
      <c r="E791" s="51">
        <v>3</v>
      </c>
      <c r="F791" s="51">
        <v>1</v>
      </c>
      <c r="G791" s="51">
        <v>1</v>
      </c>
      <c r="H791" s="51">
        <v>1</v>
      </c>
      <c r="I791" s="52" t="s">
        <v>81</v>
      </c>
      <c r="J791" s="89">
        <v>41253</v>
      </c>
      <c r="K791" s="70" t="s">
        <v>82</v>
      </c>
      <c r="L791" s="81" t="s">
        <v>9292</v>
      </c>
      <c r="M791" s="71">
        <v>4</v>
      </c>
      <c r="N791" s="72" t="s">
        <v>116</v>
      </c>
      <c r="O791" s="73" t="s">
        <v>140</v>
      </c>
      <c r="P791" s="74">
        <f t="shared" ca="1" si="60"/>
        <v>3</v>
      </c>
      <c r="Q791" s="75">
        <f t="shared" ca="1" si="61"/>
        <v>0</v>
      </c>
      <c r="R791" s="74">
        <f t="shared" ca="1" si="62"/>
        <v>27</v>
      </c>
      <c r="S791" s="93">
        <v>32301</v>
      </c>
      <c r="T791" s="84" t="s">
        <v>163</v>
      </c>
      <c r="U791" s="76" t="s">
        <v>4248</v>
      </c>
      <c r="V791" s="84" t="s">
        <v>4249</v>
      </c>
      <c r="W791" s="86" t="s">
        <v>4250</v>
      </c>
      <c r="X791" s="84" t="s">
        <v>4251</v>
      </c>
      <c r="Y791" s="84" t="s">
        <v>2646</v>
      </c>
      <c r="Z791" s="77" t="s">
        <v>146</v>
      </c>
      <c r="AA791" s="84" t="s">
        <v>4249</v>
      </c>
      <c r="AB791" s="77" t="s">
        <v>146</v>
      </c>
      <c r="AC791" s="86" t="s">
        <v>4252</v>
      </c>
      <c r="AD791" s="77" t="s">
        <v>295</v>
      </c>
      <c r="AE791" s="77" t="s">
        <v>1235</v>
      </c>
      <c r="AF791" s="77" t="s">
        <v>4253</v>
      </c>
      <c r="AG791" s="77" t="s">
        <v>96</v>
      </c>
      <c r="AH791" s="79" t="str">
        <f t="shared" si="63"/>
        <v>Dusun Kebonagung VII /315-08/02-Taman Harjo-Singosari-Pasuruan</v>
      </c>
      <c r="AI791" s="65"/>
    </row>
    <row r="792" spans="1:35" s="13" customFormat="1" ht="15" customHeight="1" x14ac:dyDescent="0.2">
      <c r="A792" s="66">
        <f t="shared" si="64"/>
        <v>786</v>
      </c>
      <c r="B792" s="91" t="s">
        <v>4254</v>
      </c>
      <c r="C792" s="68" t="s">
        <v>4255</v>
      </c>
      <c r="D792" s="51">
        <v>4</v>
      </c>
      <c r="E792" s="51">
        <v>2</v>
      </c>
      <c r="F792" s="51">
        <v>1</v>
      </c>
      <c r="G792" s="51">
        <v>1</v>
      </c>
      <c r="H792" s="51">
        <v>1</v>
      </c>
      <c r="I792" s="52" t="s">
        <v>126</v>
      </c>
      <c r="J792" s="89">
        <v>41260</v>
      </c>
      <c r="K792" s="81" t="s">
        <v>82</v>
      </c>
      <c r="L792" s="71" t="s">
        <v>127</v>
      </c>
      <c r="M792" s="71">
        <v>5</v>
      </c>
      <c r="N792" s="72" t="s">
        <v>116</v>
      </c>
      <c r="O792" s="73" t="s">
        <v>153</v>
      </c>
      <c r="P792" s="74">
        <f t="shared" ca="1" si="60"/>
        <v>3</v>
      </c>
      <c r="Q792" s="75">
        <f t="shared" ca="1" si="61"/>
        <v>0</v>
      </c>
      <c r="R792" s="74">
        <f t="shared" ca="1" si="62"/>
        <v>25</v>
      </c>
      <c r="S792" s="93">
        <v>33125</v>
      </c>
      <c r="T792" s="84" t="s">
        <v>3718</v>
      </c>
      <c r="U792" s="76" t="s">
        <v>4256</v>
      </c>
      <c r="V792" s="84" t="s">
        <v>4257</v>
      </c>
      <c r="W792" s="86" t="s">
        <v>4258</v>
      </c>
      <c r="X792" s="84" t="s">
        <v>4259</v>
      </c>
      <c r="Y792" s="84" t="s">
        <v>2411</v>
      </c>
      <c r="Z792" s="77" t="s">
        <v>146</v>
      </c>
      <c r="AA792" s="84" t="s">
        <v>4257</v>
      </c>
      <c r="AB792" s="77" t="s">
        <v>146</v>
      </c>
      <c r="AC792" s="86" t="s">
        <v>4260</v>
      </c>
      <c r="AD792" s="77" t="s">
        <v>93</v>
      </c>
      <c r="AE792" s="77" t="s">
        <v>4261</v>
      </c>
      <c r="AF792" s="77" t="s">
        <v>4262</v>
      </c>
      <c r="AG792" s="77" t="s">
        <v>96</v>
      </c>
      <c r="AH792" s="79" t="str">
        <f t="shared" si="63"/>
        <v>JL. Urip Sumoharjo No 05, Taman Jenggala-29/07-Larangan-Candi-Pasuruan</v>
      </c>
      <c r="AI792" s="65"/>
    </row>
    <row r="793" spans="1:35" s="13" customFormat="1" ht="15" customHeight="1" x14ac:dyDescent="0.2">
      <c r="A793" s="66">
        <f t="shared" si="64"/>
        <v>787</v>
      </c>
      <c r="B793" s="91" t="s">
        <v>4263</v>
      </c>
      <c r="C793" s="68" t="s">
        <v>4264</v>
      </c>
      <c r="D793" s="51">
        <v>1</v>
      </c>
      <c r="E793" s="51">
        <v>1</v>
      </c>
      <c r="F793" s="51">
        <v>1</v>
      </c>
      <c r="G793" s="51">
        <v>1</v>
      </c>
      <c r="H793" s="51">
        <v>1</v>
      </c>
      <c r="I793" s="52" t="s">
        <v>4128</v>
      </c>
      <c r="J793" s="89">
        <v>41302</v>
      </c>
      <c r="K793" s="70" t="s">
        <v>82</v>
      </c>
      <c r="L793" s="81" t="s">
        <v>4127</v>
      </c>
      <c r="M793" s="71"/>
      <c r="N793" s="72" t="s">
        <v>116</v>
      </c>
      <c r="O793" s="73" t="s">
        <v>140</v>
      </c>
      <c r="P793" s="74">
        <f t="shared" ca="1" si="60"/>
        <v>2</v>
      </c>
      <c r="Q793" s="75">
        <f t="shared" ca="1" si="61"/>
        <v>11</v>
      </c>
      <c r="R793" s="74">
        <f t="shared" ca="1" si="62"/>
        <v>51</v>
      </c>
      <c r="S793" s="93">
        <v>23634</v>
      </c>
      <c r="T793" s="84" t="s">
        <v>4265</v>
      </c>
      <c r="U793" s="76" t="s">
        <v>4266</v>
      </c>
      <c r="V793" s="84"/>
      <c r="W793" s="86"/>
      <c r="X793" s="84"/>
      <c r="Y793" s="84"/>
      <c r="Z793" s="77"/>
      <c r="AA793" s="84">
        <v>0</v>
      </c>
      <c r="AB793" s="77">
        <v>0</v>
      </c>
      <c r="AC793" s="86"/>
      <c r="AD793" s="77" t="s">
        <v>93</v>
      </c>
      <c r="AE793" s="77" t="s">
        <v>4267</v>
      </c>
      <c r="AF793" s="77"/>
      <c r="AG793" s="77"/>
      <c r="AH793" s="79" t="str">
        <f t="shared" si="63"/>
        <v>----</v>
      </c>
      <c r="AI793" s="65"/>
    </row>
    <row r="794" spans="1:35" s="13" customFormat="1" ht="15" customHeight="1" x14ac:dyDescent="0.2">
      <c r="A794" s="66">
        <f t="shared" si="64"/>
        <v>788</v>
      </c>
      <c r="B794" s="91" t="s">
        <v>4268</v>
      </c>
      <c r="C794" s="68" t="s">
        <v>4269</v>
      </c>
      <c r="D794" s="51">
        <v>4</v>
      </c>
      <c r="E794" s="51">
        <v>2</v>
      </c>
      <c r="F794" s="51">
        <v>1</v>
      </c>
      <c r="G794" s="51">
        <v>1</v>
      </c>
      <c r="H794" s="51">
        <v>1</v>
      </c>
      <c r="I794" s="52" t="s">
        <v>126</v>
      </c>
      <c r="J794" s="89">
        <v>41330</v>
      </c>
      <c r="K794" s="70" t="s">
        <v>82</v>
      </c>
      <c r="L794" s="71" t="s">
        <v>127</v>
      </c>
      <c r="M794" s="71">
        <v>5</v>
      </c>
      <c r="N794" s="72" t="s">
        <v>116</v>
      </c>
      <c r="O794" s="73" t="s">
        <v>153</v>
      </c>
      <c r="P794" s="74">
        <f t="shared" ca="1" si="60"/>
        <v>2</v>
      </c>
      <c r="Q794" s="75">
        <f t="shared" ca="1" si="61"/>
        <v>10</v>
      </c>
      <c r="R794" s="74">
        <f t="shared" ca="1" si="62"/>
        <v>29</v>
      </c>
      <c r="S794" s="93">
        <v>31840</v>
      </c>
      <c r="T794" s="84" t="s">
        <v>163</v>
      </c>
      <c r="U794" s="76" t="s">
        <v>4270</v>
      </c>
      <c r="V794" s="84" t="s">
        <v>4271</v>
      </c>
      <c r="W794" s="86" t="s">
        <v>4272</v>
      </c>
      <c r="X794" s="84" t="s">
        <v>4273</v>
      </c>
      <c r="Y794" s="84" t="s">
        <v>3634</v>
      </c>
      <c r="Z794" s="77" t="s">
        <v>163</v>
      </c>
      <c r="AA794" s="84" t="s">
        <v>4271</v>
      </c>
      <c r="AB794" s="77" t="s">
        <v>163</v>
      </c>
      <c r="AC794" s="86" t="s">
        <v>4274</v>
      </c>
      <c r="AD794" s="77" t="s">
        <v>121</v>
      </c>
      <c r="AE794" s="77" t="s">
        <v>1242</v>
      </c>
      <c r="AF794" s="77" t="s">
        <v>4145</v>
      </c>
      <c r="AG794" s="77" t="s">
        <v>96</v>
      </c>
      <c r="AH794" s="79" t="str">
        <f t="shared" si="63"/>
        <v>Jl. Bukir sari no 10 G-01/08-Tulusrejo-Lowokwaru-Malang</v>
      </c>
      <c r="AI794" s="65"/>
    </row>
    <row r="795" spans="1:35" s="13" customFormat="1" ht="15" customHeight="1" x14ac:dyDescent="0.2">
      <c r="A795" s="66">
        <f t="shared" si="64"/>
        <v>789</v>
      </c>
      <c r="B795" s="91" t="s">
        <v>4275</v>
      </c>
      <c r="C795" s="68" t="s">
        <v>4276</v>
      </c>
      <c r="D795" s="51">
        <v>2</v>
      </c>
      <c r="E795" s="51">
        <v>1</v>
      </c>
      <c r="F795" s="51">
        <v>3</v>
      </c>
      <c r="G795" s="51">
        <v>1</v>
      </c>
      <c r="H795" s="51">
        <v>1</v>
      </c>
      <c r="I795" s="52" t="s">
        <v>232</v>
      </c>
      <c r="J795" s="89">
        <v>41338</v>
      </c>
      <c r="K795" s="70" t="s">
        <v>82</v>
      </c>
      <c r="L795" s="81" t="s">
        <v>3332</v>
      </c>
      <c r="M795" s="71">
        <v>4</v>
      </c>
      <c r="N795" s="72" t="s">
        <v>84</v>
      </c>
      <c r="O795" s="73" t="s">
        <v>153</v>
      </c>
      <c r="P795" s="74">
        <f t="shared" ca="1" si="60"/>
        <v>2</v>
      </c>
      <c r="Q795" s="75">
        <f t="shared" ca="1" si="61"/>
        <v>9</v>
      </c>
      <c r="R795" s="74">
        <f t="shared" ca="1" si="62"/>
        <v>24</v>
      </c>
      <c r="S795" s="93">
        <v>33409</v>
      </c>
      <c r="T795" s="84" t="s">
        <v>261</v>
      </c>
      <c r="U795" s="76" t="s">
        <v>4277</v>
      </c>
      <c r="V795" s="84" t="s">
        <v>4278</v>
      </c>
      <c r="W795" s="86" t="s">
        <v>4279</v>
      </c>
      <c r="X795" s="84" t="s">
        <v>1549</v>
      </c>
      <c r="Y795" s="84" t="s">
        <v>3251</v>
      </c>
      <c r="Z795" s="77" t="s">
        <v>163</v>
      </c>
      <c r="AA795" s="84" t="s">
        <v>4278</v>
      </c>
      <c r="AB795" s="77" t="s">
        <v>163</v>
      </c>
      <c r="AC795" s="86" t="s">
        <v>4280</v>
      </c>
      <c r="AD795" s="77" t="s">
        <v>109</v>
      </c>
      <c r="AE795" s="77" t="s">
        <v>3523</v>
      </c>
      <c r="AF795" s="77" t="s">
        <v>4281</v>
      </c>
      <c r="AG795" s="77" t="s">
        <v>96</v>
      </c>
      <c r="AH795" s="79" t="str">
        <f t="shared" si="63"/>
        <v>JL. Ikan Piranha Blok C/7-01/03-Purwodadi-Blimbing-Malang</v>
      </c>
      <c r="AI795" s="65"/>
    </row>
    <row r="796" spans="1:35" s="13" customFormat="1" ht="15" customHeight="1" x14ac:dyDescent="0.2">
      <c r="A796" s="66">
        <f t="shared" si="64"/>
        <v>790</v>
      </c>
      <c r="B796" s="91" t="s">
        <v>4282</v>
      </c>
      <c r="C796" s="68" t="s">
        <v>4283</v>
      </c>
      <c r="D796" s="51">
        <v>4</v>
      </c>
      <c r="E796" s="51">
        <v>2</v>
      </c>
      <c r="F796" s="51">
        <v>1</v>
      </c>
      <c r="G796" s="51">
        <v>1</v>
      </c>
      <c r="H796" s="51">
        <v>1</v>
      </c>
      <c r="I796" s="52" t="s">
        <v>126</v>
      </c>
      <c r="J796" s="89">
        <v>41393</v>
      </c>
      <c r="K796" s="70" t="s">
        <v>82</v>
      </c>
      <c r="L796" s="71" t="s">
        <v>127</v>
      </c>
      <c r="M796" s="71">
        <v>5</v>
      </c>
      <c r="N796" s="72" t="s">
        <v>116</v>
      </c>
      <c r="O796" s="73" t="s">
        <v>153</v>
      </c>
      <c r="P796" s="74">
        <f t="shared" ca="1" si="60"/>
        <v>2</v>
      </c>
      <c r="Q796" s="75">
        <f t="shared" ca="1" si="61"/>
        <v>8</v>
      </c>
      <c r="R796" s="74">
        <f t="shared" ca="1" si="62"/>
        <v>26</v>
      </c>
      <c r="S796" s="93">
        <v>32894</v>
      </c>
      <c r="T796" s="84" t="s">
        <v>86</v>
      </c>
      <c r="U796" s="76" t="s">
        <v>4284</v>
      </c>
      <c r="V796" s="84" t="s">
        <v>4285</v>
      </c>
      <c r="W796" s="86" t="s">
        <v>4286</v>
      </c>
      <c r="X796" s="84" t="s">
        <v>4287</v>
      </c>
      <c r="Y796" s="84" t="s">
        <v>372</v>
      </c>
      <c r="Z796" s="77" t="s">
        <v>146</v>
      </c>
      <c r="AA796" s="84" t="s">
        <v>4285</v>
      </c>
      <c r="AB796" s="77" t="s">
        <v>146</v>
      </c>
      <c r="AC796" s="86" t="s">
        <v>4288</v>
      </c>
      <c r="AD796" s="77" t="s">
        <v>93</v>
      </c>
      <c r="AE796" s="77" t="s">
        <v>4289</v>
      </c>
      <c r="AF796" s="77" t="s">
        <v>4290</v>
      </c>
      <c r="AG796" s="77" t="s">
        <v>96</v>
      </c>
      <c r="AH796" s="79" t="str">
        <f t="shared" si="63"/>
        <v>JL. Beringin II No 17-06/01-Bangah-Gedangan-Pasuruan</v>
      </c>
      <c r="AI796" s="65"/>
    </row>
    <row r="797" spans="1:35" s="13" customFormat="1" ht="15" customHeight="1" x14ac:dyDescent="0.2">
      <c r="A797" s="66">
        <f t="shared" si="64"/>
        <v>791</v>
      </c>
      <c r="B797" s="91" t="s">
        <v>4291</v>
      </c>
      <c r="C797" s="68" t="s">
        <v>4292</v>
      </c>
      <c r="D797" s="51">
        <v>6</v>
      </c>
      <c r="E797" s="51">
        <v>6</v>
      </c>
      <c r="F797" s="51">
        <v>1</v>
      </c>
      <c r="G797" s="51">
        <v>2</v>
      </c>
      <c r="H797" s="51">
        <v>7</v>
      </c>
      <c r="I797" s="52" t="s">
        <v>99</v>
      </c>
      <c r="J797" s="89">
        <v>41414</v>
      </c>
      <c r="K797" s="70" t="s">
        <v>82</v>
      </c>
      <c r="L797" s="71" t="s">
        <v>9291</v>
      </c>
      <c r="M797" s="71">
        <v>2</v>
      </c>
      <c r="N797" s="72" t="s">
        <v>116</v>
      </c>
      <c r="O797" s="73" t="s">
        <v>140</v>
      </c>
      <c r="P797" s="74">
        <f t="shared" ca="1" si="60"/>
        <v>2</v>
      </c>
      <c r="Q797" s="75">
        <f t="shared" ca="1" si="61"/>
        <v>7</v>
      </c>
      <c r="R797" s="74">
        <f t="shared" ca="1" si="62"/>
        <v>31</v>
      </c>
      <c r="S797" s="93">
        <v>31197</v>
      </c>
      <c r="T797" s="84" t="s">
        <v>3969</v>
      </c>
      <c r="U797" s="76" t="s">
        <v>4293</v>
      </c>
      <c r="V797" s="84" t="s">
        <v>4294</v>
      </c>
      <c r="W797" s="86" t="s">
        <v>4295</v>
      </c>
      <c r="X797" s="84" t="s">
        <v>2333</v>
      </c>
      <c r="Y797" s="84" t="s">
        <v>353</v>
      </c>
      <c r="Z797" s="77" t="s">
        <v>146</v>
      </c>
      <c r="AA797" s="84" t="s">
        <v>4294</v>
      </c>
      <c r="AB797" s="77" t="s">
        <v>146</v>
      </c>
      <c r="AC797" s="86" t="s">
        <v>4296</v>
      </c>
      <c r="AD797" s="77" t="s">
        <v>121</v>
      </c>
      <c r="AE797" s="77" t="s">
        <v>4297</v>
      </c>
      <c r="AF797" s="77" t="s">
        <v>418</v>
      </c>
      <c r="AG797" s="77" t="s">
        <v>96</v>
      </c>
      <c r="AH797" s="79" t="str">
        <f t="shared" si="63"/>
        <v>Perum pesona candi I Blok B 47-05/04-Sekargadung-Purworejo-Pasuruan</v>
      </c>
      <c r="AI797" s="65"/>
    </row>
    <row r="798" spans="1:35" s="13" customFormat="1" ht="15" customHeight="1" x14ac:dyDescent="0.2">
      <c r="A798" s="66">
        <f t="shared" si="64"/>
        <v>792</v>
      </c>
      <c r="B798" s="91" t="s">
        <v>4298</v>
      </c>
      <c r="C798" s="68" t="s">
        <v>4299</v>
      </c>
      <c r="D798" s="51">
        <v>6</v>
      </c>
      <c r="E798" s="51">
        <v>3</v>
      </c>
      <c r="F798" s="51">
        <v>4</v>
      </c>
      <c r="G798" s="51">
        <v>1</v>
      </c>
      <c r="H798" s="51">
        <v>2</v>
      </c>
      <c r="I798" s="52" t="s">
        <v>152</v>
      </c>
      <c r="J798" s="89">
        <v>41414</v>
      </c>
      <c r="K798" s="70" t="s">
        <v>82</v>
      </c>
      <c r="L798" s="71" t="s">
        <v>9291</v>
      </c>
      <c r="M798" s="71">
        <v>2</v>
      </c>
      <c r="N798" s="72" t="s">
        <v>116</v>
      </c>
      <c r="O798" s="73" t="s">
        <v>153</v>
      </c>
      <c r="P798" s="74">
        <f t="shared" ca="1" si="60"/>
        <v>2</v>
      </c>
      <c r="Q798" s="75">
        <f t="shared" ca="1" si="61"/>
        <v>7</v>
      </c>
      <c r="R798" s="74">
        <f t="shared" ca="1" si="62"/>
        <v>26</v>
      </c>
      <c r="S798" s="93">
        <v>32698</v>
      </c>
      <c r="T798" s="84" t="s">
        <v>146</v>
      </c>
      <c r="U798" s="76" t="s">
        <v>4300</v>
      </c>
      <c r="V798" s="84" t="s">
        <v>4301</v>
      </c>
      <c r="W798" s="86" t="s">
        <v>3450</v>
      </c>
      <c r="X798" s="84" t="s">
        <v>458</v>
      </c>
      <c r="Y798" s="84" t="s">
        <v>91</v>
      </c>
      <c r="Z798" s="77" t="s">
        <v>146</v>
      </c>
      <c r="AA798" s="84" t="s">
        <v>4301</v>
      </c>
      <c r="AB798" s="77" t="s">
        <v>146</v>
      </c>
      <c r="AC798" s="86" t="s">
        <v>4302</v>
      </c>
      <c r="AD798" s="77" t="s">
        <v>121</v>
      </c>
      <c r="AE798" s="77" t="s">
        <v>1938</v>
      </c>
      <c r="AF798" s="77" t="s">
        <v>4011</v>
      </c>
      <c r="AG798" s="77" t="s">
        <v>96</v>
      </c>
      <c r="AH798" s="79" t="str">
        <f t="shared" si="63"/>
        <v>Jl. Kakap no 120-07/02-Kalianyar-Bangil-Pasuruan</v>
      </c>
      <c r="AI798" s="65"/>
    </row>
    <row r="799" spans="1:35" s="13" customFormat="1" ht="15" customHeight="1" x14ac:dyDescent="0.2">
      <c r="A799" s="66">
        <f t="shared" si="64"/>
        <v>793</v>
      </c>
      <c r="B799" s="91" t="s">
        <v>4303</v>
      </c>
      <c r="C799" s="68" t="s">
        <v>4304</v>
      </c>
      <c r="D799" s="51">
        <v>6</v>
      </c>
      <c r="E799" s="51">
        <v>3</v>
      </c>
      <c r="F799" s="51">
        <v>4</v>
      </c>
      <c r="G799" s="51">
        <v>7</v>
      </c>
      <c r="H799" s="51">
        <v>2</v>
      </c>
      <c r="I799" s="52" t="s">
        <v>152</v>
      </c>
      <c r="J799" s="89">
        <v>41414</v>
      </c>
      <c r="K799" s="70" t="s">
        <v>82</v>
      </c>
      <c r="L799" s="71" t="s">
        <v>9291</v>
      </c>
      <c r="M799" s="71">
        <v>2</v>
      </c>
      <c r="N799" s="72" t="s">
        <v>116</v>
      </c>
      <c r="O799" s="73" t="s">
        <v>153</v>
      </c>
      <c r="P799" s="74">
        <f t="shared" ca="1" si="60"/>
        <v>2</v>
      </c>
      <c r="Q799" s="75">
        <f t="shared" ca="1" si="61"/>
        <v>7</v>
      </c>
      <c r="R799" s="74">
        <f t="shared" ca="1" si="62"/>
        <v>26</v>
      </c>
      <c r="S799" s="93">
        <v>32865</v>
      </c>
      <c r="T799" s="84" t="s">
        <v>146</v>
      </c>
      <c r="U799" s="76" t="s">
        <v>4305</v>
      </c>
      <c r="V799" s="84" t="s">
        <v>4306</v>
      </c>
      <c r="W799" s="86" t="s">
        <v>4307</v>
      </c>
      <c r="X799" s="84" t="s">
        <v>4308</v>
      </c>
      <c r="Y799" s="84" t="s">
        <v>498</v>
      </c>
      <c r="Z799" s="77" t="s">
        <v>146</v>
      </c>
      <c r="AA799" s="84" t="s">
        <v>4306</v>
      </c>
      <c r="AB799" s="77" t="s">
        <v>146</v>
      </c>
      <c r="AC799" s="86" t="s">
        <v>4309</v>
      </c>
      <c r="AD799" s="77" t="s">
        <v>121</v>
      </c>
      <c r="AE799" s="77" t="s">
        <v>4310</v>
      </c>
      <c r="AF799" s="77" t="s">
        <v>3347</v>
      </c>
      <c r="AG799" s="77" t="s">
        <v>96</v>
      </c>
      <c r="AH799" s="79" t="str">
        <f t="shared" si="63"/>
        <v>Balong rejo -27/09-Balong rejo-Beji-Pasuruan</v>
      </c>
      <c r="AI799" s="65"/>
    </row>
    <row r="800" spans="1:35" s="13" customFormat="1" ht="15" customHeight="1" x14ac:dyDescent="0.2">
      <c r="A800" s="66">
        <f t="shared" si="64"/>
        <v>794</v>
      </c>
      <c r="B800" s="91" t="s">
        <v>4311</v>
      </c>
      <c r="C800" s="68" t="s">
        <v>4312</v>
      </c>
      <c r="D800" s="51">
        <v>6</v>
      </c>
      <c r="E800" s="51">
        <v>2</v>
      </c>
      <c r="F800" s="51">
        <v>2</v>
      </c>
      <c r="G800" s="51">
        <v>4</v>
      </c>
      <c r="H800" s="51">
        <v>4</v>
      </c>
      <c r="I800" s="52" t="s">
        <v>181</v>
      </c>
      <c r="J800" s="89">
        <v>41414</v>
      </c>
      <c r="K800" s="70" t="s">
        <v>82</v>
      </c>
      <c r="L800" s="71" t="s">
        <v>9291</v>
      </c>
      <c r="M800" s="71">
        <v>2</v>
      </c>
      <c r="N800" s="72" t="s">
        <v>116</v>
      </c>
      <c r="O800" s="73" t="s">
        <v>85</v>
      </c>
      <c r="P800" s="74">
        <f t="shared" ca="1" si="60"/>
        <v>2</v>
      </c>
      <c r="Q800" s="75">
        <f t="shared" ca="1" si="61"/>
        <v>7</v>
      </c>
      <c r="R800" s="74">
        <f t="shared" ca="1" si="62"/>
        <v>26</v>
      </c>
      <c r="S800" s="93">
        <v>32917</v>
      </c>
      <c r="T800" s="84" t="s">
        <v>146</v>
      </c>
      <c r="U800" s="76" t="s">
        <v>4313</v>
      </c>
      <c r="V800" s="84" t="s">
        <v>4314</v>
      </c>
      <c r="W800" s="86" t="s">
        <v>4315</v>
      </c>
      <c r="X800" s="84" t="s">
        <v>4316</v>
      </c>
      <c r="Y800" s="84" t="s">
        <v>498</v>
      </c>
      <c r="Z800" s="77" t="s">
        <v>146</v>
      </c>
      <c r="AA800" s="84" t="s">
        <v>4314</v>
      </c>
      <c r="AB800" s="77" t="s">
        <v>146</v>
      </c>
      <c r="AC800" s="86" t="s">
        <v>4317</v>
      </c>
      <c r="AD800" s="77" t="s">
        <v>121</v>
      </c>
      <c r="AE800" s="77" t="s">
        <v>3909</v>
      </c>
      <c r="AF800" s="77" t="s">
        <v>4318</v>
      </c>
      <c r="AG800" s="77" t="s">
        <v>96</v>
      </c>
      <c r="AH800" s="79" t="str">
        <f t="shared" si="63"/>
        <v>Lingkungan Dandang-23/08-Dandang-Beji-Pasuruan</v>
      </c>
      <c r="AI800" s="65"/>
    </row>
    <row r="801" spans="1:35" s="13" customFormat="1" ht="15" customHeight="1" x14ac:dyDescent="0.2">
      <c r="A801" s="66">
        <f t="shared" si="64"/>
        <v>795</v>
      </c>
      <c r="B801" s="91" t="s">
        <v>4319</v>
      </c>
      <c r="C801" s="68" t="s">
        <v>4320</v>
      </c>
      <c r="D801" s="51">
        <v>6</v>
      </c>
      <c r="E801" s="51">
        <v>2</v>
      </c>
      <c r="F801" s="51">
        <v>1</v>
      </c>
      <c r="G801" s="51">
        <v>1</v>
      </c>
      <c r="H801" s="51">
        <v>5</v>
      </c>
      <c r="I801" s="52" t="s">
        <v>181</v>
      </c>
      <c r="J801" s="89">
        <v>41414</v>
      </c>
      <c r="K801" s="70" t="s">
        <v>82</v>
      </c>
      <c r="L801" s="71" t="s">
        <v>9291</v>
      </c>
      <c r="M801" s="71">
        <v>2</v>
      </c>
      <c r="N801" s="72" t="s">
        <v>116</v>
      </c>
      <c r="O801" s="73" t="s">
        <v>153</v>
      </c>
      <c r="P801" s="74">
        <f t="shared" ca="1" si="60"/>
        <v>2</v>
      </c>
      <c r="Q801" s="75">
        <f t="shared" ca="1" si="61"/>
        <v>7</v>
      </c>
      <c r="R801" s="74">
        <f t="shared" ca="1" si="62"/>
        <v>25</v>
      </c>
      <c r="S801" s="93">
        <v>33287</v>
      </c>
      <c r="T801" s="84" t="s">
        <v>146</v>
      </c>
      <c r="U801" s="76" t="s">
        <v>4321</v>
      </c>
      <c r="V801" s="84" t="s">
        <v>4322</v>
      </c>
      <c r="W801" s="86" t="s">
        <v>4151</v>
      </c>
      <c r="X801" s="84" t="s">
        <v>1440</v>
      </c>
      <c r="Y801" s="84" t="s">
        <v>837</v>
      </c>
      <c r="Z801" s="77" t="s">
        <v>146</v>
      </c>
      <c r="AA801" s="84" t="s">
        <v>4322</v>
      </c>
      <c r="AB801" s="77" t="s">
        <v>146</v>
      </c>
      <c r="AC801" s="86" t="s">
        <v>4323</v>
      </c>
      <c r="AD801" s="77" t="s">
        <v>121</v>
      </c>
      <c r="AE801" s="77" t="s">
        <v>4324</v>
      </c>
      <c r="AF801" s="77" t="s">
        <v>3082</v>
      </c>
      <c r="AG801" s="77" t="s">
        <v>96</v>
      </c>
      <c r="AH801" s="79" t="str">
        <f t="shared" si="63"/>
        <v>Dusun Penataan-01/01-Penataan-Winongan-Pasuruan</v>
      </c>
      <c r="AI801" s="65"/>
    </row>
    <row r="802" spans="1:35" s="13" customFormat="1" ht="15" customHeight="1" x14ac:dyDescent="0.2">
      <c r="A802" s="66">
        <f t="shared" si="64"/>
        <v>796</v>
      </c>
      <c r="B802" s="91" t="s">
        <v>4325</v>
      </c>
      <c r="C802" s="68" t="s">
        <v>4326</v>
      </c>
      <c r="D802" s="51">
        <v>6</v>
      </c>
      <c r="E802" s="51">
        <v>2</v>
      </c>
      <c r="F802" s="51">
        <v>1</v>
      </c>
      <c r="G802" s="51">
        <v>1</v>
      </c>
      <c r="H802" s="51">
        <v>2</v>
      </c>
      <c r="I802" s="52" t="s">
        <v>181</v>
      </c>
      <c r="J802" s="89">
        <v>41444</v>
      </c>
      <c r="K802" s="70" t="s">
        <v>82</v>
      </c>
      <c r="L802" s="71" t="s">
        <v>9291</v>
      </c>
      <c r="M802" s="71">
        <v>2</v>
      </c>
      <c r="N802" s="72" t="s">
        <v>116</v>
      </c>
      <c r="O802" s="73" t="s">
        <v>153</v>
      </c>
      <c r="P802" s="74">
        <f t="shared" ca="1" si="60"/>
        <v>2</v>
      </c>
      <c r="Q802" s="75">
        <f t="shared" ca="1" si="61"/>
        <v>6</v>
      </c>
      <c r="R802" s="74">
        <f t="shared" ca="1" si="62"/>
        <v>24</v>
      </c>
      <c r="S802" s="93">
        <v>33492</v>
      </c>
      <c r="T802" s="84" t="s">
        <v>146</v>
      </c>
      <c r="U802" s="76" t="s">
        <v>4327</v>
      </c>
      <c r="V802" s="84" t="s">
        <v>4328</v>
      </c>
      <c r="W802" s="86" t="s">
        <v>4151</v>
      </c>
      <c r="X802" s="84" t="s">
        <v>3925</v>
      </c>
      <c r="Y802" s="84" t="s">
        <v>923</v>
      </c>
      <c r="Z802" s="77" t="s">
        <v>146</v>
      </c>
      <c r="AA802" s="84" t="s">
        <v>4328</v>
      </c>
      <c r="AB802" s="77" t="s">
        <v>146</v>
      </c>
      <c r="AC802" s="86" t="s">
        <v>4329</v>
      </c>
      <c r="AD802" s="77" t="s">
        <v>121</v>
      </c>
      <c r="AE802" s="77" t="s">
        <v>3370</v>
      </c>
      <c r="AF802" s="77" t="s">
        <v>4330</v>
      </c>
      <c r="AG802" s="77" t="s">
        <v>96</v>
      </c>
      <c r="AH802" s="79" t="str">
        <f t="shared" si="63"/>
        <v>Dusun Karang Panas I-01/01-Gerongan-Kraton-Pasuruan</v>
      </c>
      <c r="AI802" s="65"/>
    </row>
    <row r="803" spans="1:35" s="13" customFormat="1" ht="15" customHeight="1" x14ac:dyDescent="0.2">
      <c r="A803" s="66">
        <f t="shared" si="64"/>
        <v>797</v>
      </c>
      <c r="B803" s="91" t="s">
        <v>4331</v>
      </c>
      <c r="C803" s="68" t="s">
        <v>4332</v>
      </c>
      <c r="D803" s="51">
        <v>6</v>
      </c>
      <c r="E803" s="51">
        <v>2</v>
      </c>
      <c r="F803" s="51">
        <v>1</v>
      </c>
      <c r="G803" s="51">
        <v>1</v>
      </c>
      <c r="H803" s="51">
        <v>5</v>
      </c>
      <c r="I803" s="52" t="s">
        <v>181</v>
      </c>
      <c r="J803" s="89">
        <v>41444</v>
      </c>
      <c r="K803" s="70" t="s">
        <v>82</v>
      </c>
      <c r="L803" s="71" t="s">
        <v>9291</v>
      </c>
      <c r="M803" s="71">
        <v>2</v>
      </c>
      <c r="N803" s="72" t="s">
        <v>116</v>
      </c>
      <c r="O803" s="73" t="s">
        <v>153</v>
      </c>
      <c r="P803" s="74">
        <f t="shared" ca="1" si="60"/>
        <v>2</v>
      </c>
      <c r="Q803" s="75">
        <f t="shared" ca="1" si="61"/>
        <v>6</v>
      </c>
      <c r="R803" s="74">
        <f t="shared" ca="1" si="62"/>
        <v>25</v>
      </c>
      <c r="S803" s="93">
        <v>33141</v>
      </c>
      <c r="T803" s="84" t="s">
        <v>146</v>
      </c>
      <c r="U803" s="76" t="s">
        <v>4333</v>
      </c>
      <c r="V803" s="84" t="s">
        <v>4334</v>
      </c>
      <c r="W803" s="86" t="s">
        <v>4335</v>
      </c>
      <c r="X803" s="84" t="s">
        <v>4336</v>
      </c>
      <c r="Y803" s="84" t="s">
        <v>309</v>
      </c>
      <c r="Z803" s="77" t="s">
        <v>146</v>
      </c>
      <c r="AA803" s="84" t="s">
        <v>4334</v>
      </c>
      <c r="AB803" s="77" t="s">
        <v>146</v>
      </c>
      <c r="AC803" s="86" t="s">
        <v>4337</v>
      </c>
      <c r="AD803" s="77" t="s">
        <v>121</v>
      </c>
      <c r="AE803" s="77" t="s">
        <v>2159</v>
      </c>
      <c r="AF803" s="77" t="s">
        <v>4338</v>
      </c>
      <c r="AG803" s="77" t="s">
        <v>96</v>
      </c>
      <c r="AH803" s="79" t="str">
        <f t="shared" si="63"/>
        <v>Bonjero-01/05-Kebonrejo-Grati-Pasuruan</v>
      </c>
      <c r="AI803" s="65"/>
    </row>
    <row r="804" spans="1:35" s="13" customFormat="1" ht="15" customHeight="1" x14ac:dyDescent="0.2">
      <c r="A804" s="66">
        <f t="shared" si="64"/>
        <v>798</v>
      </c>
      <c r="B804" s="91" t="s">
        <v>4339</v>
      </c>
      <c r="C804" s="68" t="s">
        <v>4340</v>
      </c>
      <c r="D804" s="51">
        <v>6</v>
      </c>
      <c r="E804" s="51">
        <v>2</v>
      </c>
      <c r="F804" s="51">
        <v>1</v>
      </c>
      <c r="G804" s="51">
        <v>1</v>
      </c>
      <c r="H804" s="51">
        <v>5</v>
      </c>
      <c r="I804" s="52" t="s">
        <v>181</v>
      </c>
      <c r="J804" s="89">
        <v>41444</v>
      </c>
      <c r="K804" s="70" t="s">
        <v>82</v>
      </c>
      <c r="L804" s="71" t="s">
        <v>9291</v>
      </c>
      <c r="M804" s="71">
        <v>2</v>
      </c>
      <c r="N804" s="72" t="s">
        <v>116</v>
      </c>
      <c r="O804" s="72" t="s">
        <v>85</v>
      </c>
      <c r="P804" s="74">
        <f t="shared" ca="1" si="60"/>
        <v>2</v>
      </c>
      <c r="Q804" s="75">
        <f t="shared" ca="1" si="61"/>
        <v>6</v>
      </c>
      <c r="R804" s="74">
        <f t="shared" ca="1" si="62"/>
        <v>26</v>
      </c>
      <c r="S804" s="93">
        <v>32769</v>
      </c>
      <c r="T804" s="84" t="s">
        <v>146</v>
      </c>
      <c r="U804" s="76" t="s">
        <v>4341</v>
      </c>
      <c r="V804" s="84" t="s">
        <v>4342</v>
      </c>
      <c r="W804" s="86" t="s">
        <v>4241</v>
      </c>
      <c r="X804" s="84" t="s">
        <v>210</v>
      </c>
      <c r="Y804" s="84" t="s">
        <v>91</v>
      </c>
      <c r="Z804" s="77" t="s">
        <v>146</v>
      </c>
      <c r="AA804" s="84" t="s">
        <v>4342</v>
      </c>
      <c r="AB804" s="77" t="s">
        <v>146</v>
      </c>
      <c r="AC804" s="86" t="s">
        <v>4343</v>
      </c>
      <c r="AD804" s="77" t="s">
        <v>121</v>
      </c>
      <c r="AE804" s="77" t="s">
        <v>4344</v>
      </c>
      <c r="AF804" s="77" t="s">
        <v>4345</v>
      </c>
      <c r="AG804" s="77" t="s">
        <v>96</v>
      </c>
      <c r="AH804" s="79" t="str">
        <f t="shared" si="63"/>
        <v>Jl. Bader no 355-03/03-Kalirejo-Bangil-Pasuruan</v>
      </c>
      <c r="AI804" s="65"/>
    </row>
    <row r="805" spans="1:35" s="13" customFormat="1" ht="15" customHeight="1" x14ac:dyDescent="0.2">
      <c r="A805" s="66">
        <f t="shared" si="64"/>
        <v>799</v>
      </c>
      <c r="B805" s="91" t="s">
        <v>4346</v>
      </c>
      <c r="C805" s="68" t="s">
        <v>4347</v>
      </c>
      <c r="D805" s="51">
        <v>6</v>
      </c>
      <c r="E805" s="51">
        <v>2</v>
      </c>
      <c r="F805" s="51">
        <v>2</v>
      </c>
      <c r="G805" s="51">
        <v>4</v>
      </c>
      <c r="H805" s="51">
        <v>2</v>
      </c>
      <c r="I805" s="52" t="s">
        <v>181</v>
      </c>
      <c r="J805" s="89">
        <v>41444</v>
      </c>
      <c r="K805" s="70" t="s">
        <v>82</v>
      </c>
      <c r="L805" s="71" t="s">
        <v>9291</v>
      </c>
      <c r="M805" s="71">
        <v>2</v>
      </c>
      <c r="N805" s="72" t="s">
        <v>84</v>
      </c>
      <c r="O805" s="73" t="s">
        <v>153</v>
      </c>
      <c r="P805" s="74">
        <f t="shared" ca="1" si="60"/>
        <v>2</v>
      </c>
      <c r="Q805" s="75">
        <f t="shared" ca="1" si="61"/>
        <v>6</v>
      </c>
      <c r="R805" s="74">
        <f t="shared" ca="1" si="62"/>
        <v>23</v>
      </c>
      <c r="S805" s="93">
        <v>34034</v>
      </c>
      <c r="T805" s="84" t="s">
        <v>146</v>
      </c>
      <c r="U805" s="76" t="s">
        <v>4348</v>
      </c>
      <c r="V805" s="84" t="s">
        <v>379</v>
      </c>
      <c r="W805" s="86" t="s">
        <v>4349</v>
      </c>
      <c r="X805" s="84" t="s">
        <v>379</v>
      </c>
      <c r="Y805" s="84" t="s">
        <v>91</v>
      </c>
      <c r="Z805" s="77" t="s">
        <v>146</v>
      </c>
      <c r="AA805" s="84" t="s">
        <v>379</v>
      </c>
      <c r="AB805" s="77" t="s">
        <v>146</v>
      </c>
      <c r="AC805" s="86" t="s">
        <v>4350</v>
      </c>
      <c r="AD805" s="77" t="s">
        <v>121</v>
      </c>
      <c r="AE805" s="77" t="s">
        <v>4344</v>
      </c>
      <c r="AF805" s="77" t="s">
        <v>4330</v>
      </c>
      <c r="AG805" s="77" t="s">
        <v>96</v>
      </c>
      <c r="AH805" s="79" t="str">
        <f t="shared" si="63"/>
        <v>Kolursari-02/02-Kolursari-Bangil-Pasuruan</v>
      </c>
      <c r="AI805" s="65"/>
    </row>
    <row r="806" spans="1:35" s="13" customFormat="1" ht="15" customHeight="1" x14ac:dyDescent="0.2">
      <c r="A806" s="66">
        <f t="shared" si="64"/>
        <v>800</v>
      </c>
      <c r="B806" s="91" t="s">
        <v>4351</v>
      </c>
      <c r="C806" s="68" t="s">
        <v>4352</v>
      </c>
      <c r="D806" s="51">
        <v>6</v>
      </c>
      <c r="E806" s="51">
        <v>2</v>
      </c>
      <c r="F806" s="51">
        <v>1</v>
      </c>
      <c r="G806" s="51">
        <v>1</v>
      </c>
      <c r="H806" s="51">
        <v>2</v>
      </c>
      <c r="I806" s="52" t="s">
        <v>181</v>
      </c>
      <c r="J806" s="89">
        <v>41444</v>
      </c>
      <c r="K806" s="70" t="s">
        <v>82</v>
      </c>
      <c r="L806" s="71" t="s">
        <v>9291</v>
      </c>
      <c r="M806" s="71">
        <v>2</v>
      </c>
      <c r="N806" s="72" t="s">
        <v>116</v>
      </c>
      <c r="O806" s="73" t="s">
        <v>153</v>
      </c>
      <c r="P806" s="74">
        <f t="shared" ca="1" si="60"/>
        <v>2</v>
      </c>
      <c r="Q806" s="75">
        <f t="shared" ca="1" si="61"/>
        <v>6</v>
      </c>
      <c r="R806" s="74">
        <f t="shared" ca="1" si="62"/>
        <v>24</v>
      </c>
      <c r="S806" s="93">
        <v>33670</v>
      </c>
      <c r="T806" s="84" t="s">
        <v>146</v>
      </c>
      <c r="U806" s="76" t="s">
        <v>4353</v>
      </c>
      <c r="V806" s="84" t="s">
        <v>4354</v>
      </c>
      <c r="W806" s="86" t="s">
        <v>4355</v>
      </c>
      <c r="X806" s="84" t="s">
        <v>4356</v>
      </c>
      <c r="Y806" s="84" t="s">
        <v>854</v>
      </c>
      <c r="Z806" s="77" t="s">
        <v>146</v>
      </c>
      <c r="AA806" s="84" t="s">
        <v>4354</v>
      </c>
      <c r="AB806" s="77" t="s">
        <v>146</v>
      </c>
      <c r="AC806" s="86" t="s">
        <v>4357</v>
      </c>
      <c r="AD806" s="77" t="s">
        <v>121</v>
      </c>
      <c r="AE806" s="77" t="s">
        <v>4358</v>
      </c>
      <c r="AF806" s="77" t="s">
        <v>418</v>
      </c>
      <c r="AG806" s="77" t="s">
        <v>96</v>
      </c>
      <c r="AH806" s="79" t="str">
        <f t="shared" si="63"/>
        <v>Jl. Wali Kemuning-02/03-Sladi-Kejayan-Pasuruan</v>
      </c>
      <c r="AI806" s="65"/>
    </row>
    <row r="807" spans="1:35" s="13" customFormat="1" ht="15" customHeight="1" x14ac:dyDescent="0.2">
      <c r="A807" s="66">
        <f t="shared" si="64"/>
        <v>801</v>
      </c>
      <c r="B807" s="91" t="s">
        <v>4359</v>
      </c>
      <c r="C807" s="68" t="s">
        <v>4360</v>
      </c>
      <c r="D807" s="51">
        <v>6</v>
      </c>
      <c r="E807" s="51">
        <v>3</v>
      </c>
      <c r="F807" s="51">
        <v>3</v>
      </c>
      <c r="G807" s="51">
        <v>2</v>
      </c>
      <c r="H807" s="51">
        <v>3</v>
      </c>
      <c r="I807" s="52" t="s">
        <v>152</v>
      </c>
      <c r="J807" s="89">
        <v>41466</v>
      </c>
      <c r="K807" s="70" t="s">
        <v>82</v>
      </c>
      <c r="L807" s="71" t="s">
        <v>9291</v>
      </c>
      <c r="M807" s="71">
        <v>2</v>
      </c>
      <c r="N807" s="72" t="s">
        <v>116</v>
      </c>
      <c r="O807" s="73" t="s">
        <v>153</v>
      </c>
      <c r="P807" s="74">
        <f t="shared" ca="1" si="60"/>
        <v>2</v>
      </c>
      <c r="Q807" s="75">
        <f t="shared" ca="1" si="61"/>
        <v>5</v>
      </c>
      <c r="R807" s="74">
        <f t="shared" ca="1" si="62"/>
        <v>23</v>
      </c>
      <c r="S807" s="93">
        <v>34085</v>
      </c>
      <c r="T807" s="84" t="s">
        <v>146</v>
      </c>
      <c r="U807" s="76" t="s">
        <v>4361</v>
      </c>
      <c r="V807" s="84" t="s">
        <v>4362</v>
      </c>
      <c r="W807" s="86" t="s">
        <v>4363</v>
      </c>
      <c r="X807" s="84" t="s">
        <v>4364</v>
      </c>
      <c r="Y807" s="84" t="s">
        <v>309</v>
      </c>
      <c r="Z807" s="77" t="s">
        <v>146</v>
      </c>
      <c r="AA807" s="84" t="s">
        <v>4362</v>
      </c>
      <c r="AB807" s="77" t="s">
        <v>146</v>
      </c>
      <c r="AC807" s="86" t="s">
        <v>4365</v>
      </c>
      <c r="AD807" s="77" t="s">
        <v>121</v>
      </c>
      <c r="AE807" s="77" t="s">
        <v>3965</v>
      </c>
      <c r="AF807" s="77" t="s">
        <v>3664</v>
      </c>
      <c r="AG807" s="77" t="s">
        <v>96</v>
      </c>
      <c r="AH807" s="79" t="str">
        <f t="shared" si="63"/>
        <v>JL. Jatisari-02/29-Sumber dawesari-Grati-Pasuruan</v>
      </c>
      <c r="AI807" s="65"/>
    </row>
    <row r="808" spans="1:35" s="13" customFormat="1" ht="15" customHeight="1" x14ac:dyDescent="0.2">
      <c r="A808" s="66">
        <f t="shared" si="64"/>
        <v>802</v>
      </c>
      <c r="B808" s="91" t="s">
        <v>4366</v>
      </c>
      <c r="C808" s="68" t="s">
        <v>4367</v>
      </c>
      <c r="D808" s="51">
        <v>6</v>
      </c>
      <c r="E808" s="51">
        <v>2</v>
      </c>
      <c r="F808" s="51">
        <v>1</v>
      </c>
      <c r="G808" s="51">
        <v>1</v>
      </c>
      <c r="H808" s="51">
        <v>5</v>
      </c>
      <c r="I808" s="52" t="s">
        <v>181</v>
      </c>
      <c r="J808" s="89">
        <v>41466</v>
      </c>
      <c r="K808" s="70" t="s">
        <v>82</v>
      </c>
      <c r="L808" s="71" t="s">
        <v>9291</v>
      </c>
      <c r="M808" s="71">
        <v>2</v>
      </c>
      <c r="N808" s="72" t="s">
        <v>84</v>
      </c>
      <c r="O808" s="73" t="s">
        <v>153</v>
      </c>
      <c r="P808" s="74">
        <f t="shared" ca="1" si="60"/>
        <v>2</v>
      </c>
      <c r="Q808" s="75">
        <f t="shared" ca="1" si="61"/>
        <v>5</v>
      </c>
      <c r="R808" s="74">
        <f t="shared" ca="1" si="62"/>
        <v>23</v>
      </c>
      <c r="S808" s="93">
        <v>33876</v>
      </c>
      <c r="T808" s="84" t="s">
        <v>141</v>
      </c>
      <c r="U808" s="76" t="s">
        <v>4368</v>
      </c>
      <c r="V808" s="84" t="s">
        <v>4369</v>
      </c>
      <c r="W808" s="85" t="s">
        <v>131</v>
      </c>
      <c r="X808" s="84" t="s">
        <v>4370</v>
      </c>
      <c r="Y808" s="84" t="s">
        <v>4371</v>
      </c>
      <c r="Z808" s="77" t="s">
        <v>146</v>
      </c>
      <c r="AA808" s="84" t="s">
        <v>4369</v>
      </c>
      <c r="AB808" s="77" t="s">
        <v>146</v>
      </c>
      <c r="AC808" s="86" t="s">
        <v>4372</v>
      </c>
      <c r="AD808" s="77" t="s">
        <v>121</v>
      </c>
      <c r="AE808" s="77" t="s">
        <v>4373</v>
      </c>
      <c r="AF808" s="77" t="s">
        <v>4374</v>
      </c>
      <c r="AG808" s="77" t="s">
        <v>96</v>
      </c>
      <c r="AH808" s="79" t="str">
        <f t="shared" si="63"/>
        <v>Dukuh Bedali-4/1-Campursari-Sambit-Pasuruan</v>
      </c>
      <c r="AI808" s="65"/>
    </row>
    <row r="809" spans="1:35" s="13" customFormat="1" ht="15" customHeight="1" x14ac:dyDescent="0.2">
      <c r="A809" s="66">
        <f t="shared" si="64"/>
        <v>803</v>
      </c>
      <c r="B809" s="91" t="s">
        <v>4375</v>
      </c>
      <c r="C809" s="68" t="s">
        <v>4376</v>
      </c>
      <c r="D809" s="51">
        <v>6</v>
      </c>
      <c r="E809" s="51">
        <v>2</v>
      </c>
      <c r="F809" s="51">
        <v>5</v>
      </c>
      <c r="G809" s="51">
        <v>1</v>
      </c>
      <c r="H809" s="51">
        <v>3</v>
      </c>
      <c r="I809" s="52" t="s">
        <v>181</v>
      </c>
      <c r="J809" s="89">
        <v>41466</v>
      </c>
      <c r="K809" s="70" t="s">
        <v>82</v>
      </c>
      <c r="L809" s="71" t="s">
        <v>9291</v>
      </c>
      <c r="M809" s="71">
        <v>2</v>
      </c>
      <c r="N809" s="72" t="s">
        <v>116</v>
      </c>
      <c r="O809" s="73" t="s">
        <v>153</v>
      </c>
      <c r="P809" s="74">
        <f t="shared" ca="1" si="60"/>
        <v>2</v>
      </c>
      <c r="Q809" s="75">
        <f t="shared" ca="1" si="61"/>
        <v>5</v>
      </c>
      <c r="R809" s="74">
        <f t="shared" ca="1" si="62"/>
        <v>22</v>
      </c>
      <c r="S809" s="93">
        <v>34179</v>
      </c>
      <c r="T809" s="84" t="s">
        <v>4377</v>
      </c>
      <c r="U809" s="76" t="s">
        <v>4378</v>
      </c>
      <c r="V809" s="84" t="s">
        <v>4379</v>
      </c>
      <c r="W809" s="85" t="s">
        <v>315</v>
      </c>
      <c r="X809" s="84" t="s">
        <v>353</v>
      </c>
      <c r="Y809" s="84" t="s">
        <v>353</v>
      </c>
      <c r="Z809" s="77" t="s">
        <v>146</v>
      </c>
      <c r="AA809" s="84" t="s">
        <v>4379</v>
      </c>
      <c r="AB809" s="77" t="s">
        <v>146</v>
      </c>
      <c r="AC809" s="86" t="s">
        <v>4380</v>
      </c>
      <c r="AD809" s="77" t="s">
        <v>121</v>
      </c>
      <c r="AE809" s="77" t="s">
        <v>4381</v>
      </c>
      <c r="AF809" s="77" t="s">
        <v>4382</v>
      </c>
      <c r="AG809" s="77" t="s">
        <v>96</v>
      </c>
      <c r="AH809" s="79" t="str">
        <f t="shared" si="63"/>
        <v>Jl. Panglima Sudirman XI-1/4-Purworejo-Purworejo-Pasuruan</v>
      </c>
      <c r="AI809" s="65"/>
    </row>
    <row r="810" spans="1:35" s="13" customFormat="1" ht="15" customHeight="1" x14ac:dyDescent="0.2">
      <c r="A810" s="66">
        <f t="shared" si="64"/>
        <v>804</v>
      </c>
      <c r="B810" s="91" t="s">
        <v>4383</v>
      </c>
      <c r="C810" s="68" t="s">
        <v>4384</v>
      </c>
      <c r="D810" s="51">
        <v>6</v>
      </c>
      <c r="E810" s="51">
        <v>2</v>
      </c>
      <c r="F810" s="51">
        <v>1</v>
      </c>
      <c r="G810" s="51">
        <v>1</v>
      </c>
      <c r="H810" s="51">
        <v>5</v>
      </c>
      <c r="I810" s="52" t="s">
        <v>181</v>
      </c>
      <c r="J810" s="89">
        <v>41466</v>
      </c>
      <c r="K810" s="70" t="s">
        <v>82</v>
      </c>
      <c r="L810" s="71" t="s">
        <v>9291</v>
      </c>
      <c r="M810" s="71">
        <v>2</v>
      </c>
      <c r="N810" s="72" t="s">
        <v>116</v>
      </c>
      <c r="O810" s="73" t="s">
        <v>153</v>
      </c>
      <c r="P810" s="74">
        <f t="shared" ca="1" si="60"/>
        <v>2</v>
      </c>
      <c r="Q810" s="75">
        <f t="shared" ca="1" si="61"/>
        <v>5</v>
      </c>
      <c r="R810" s="74">
        <f t="shared" ca="1" si="62"/>
        <v>23</v>
      </c>
      <c r="S810" s="93">
        <v>34027</v>
      </c>
      <c r="T810" s="84" t="s">
        <v>146</v>
      </c>
      <c r="U810" s="76" t="s">
        <v>4385</v>
      </c>
      <c r="V810" s="84" t="s">
        <v>4386</v>
      </c>
      <c r="W810" s="86" t="s">
        <v>4387</v>
      </c>
      <c r="X810" s="84" t="s">
        <v>4388</v>
      </c>
      <c r="Y810" s="84" t="s">
        <v>498</v>
      </c>
      <c r="Z810" s="77" t="s">
        <v>146</v>
      </c>
      <c r="AA810" s="84" t="s">
        <v>4386</v>
      </c>
      <c r="AB810" s="77" t="s">
        <v>146</v>
      </c>
      <c r="AC810" s="86" t="s">
        <v>4389</v>
      </c>
      <c r="AD810" s="77" t="s">
        <v>121</v>
      </c>
      <c r="AE810" s="77" t="s">
        <v>1938</v>
      </c>
      <c r="AF810" s="77" t="s">
        <v>4390</v>
      </c>
      <c r="AG810" s="77" t="s">
        <v>96</v>
      </c>
      <c r="AH810" s="79" t="str">
        <f t="shared" si="63"/>
        <v>GedungKlutuk-12/03-Kedung boto-Beji-Pasuruan</v>
      </c>
      <c r="AI810" s="65"/>
    </row>
    <row r="811" spans="1:35" s="13" customFormat="1" ht="15" customHeight="1" x14ac:dyDescent="0.2">
      <c r="A811" s="66">
        <f t="shared" si="64"/>
        <v>805</v>
      </c>
      <c r="B811" s="91" t="s">
        <v>4391</v>
      </c>
      <c r="C811" s="68" t="s">
        <v>4392</v>
      </c>
      <c r="D811" s="51">
        <v>6</v>
      </c>
      <c r="E811" s="51">
        <v>3</v>
      </c>
      <c r="F811" s="51">
        <v>3</v>
      </c>
      <c r="G811" s="51">
        <v>2</v>
      </c>
      <c r="H811" s="51">
        <v>3</v>
      </c>
      <c r="I811" s="52" t="s">
        <v>152</v>
      </c>
      <c r="J811" s="89">
        <v>41466</v>
      </c>
      <c r="K811" s="70" t="s">
        <v>82</v>
      </c>
      <c r="L811" s="71" t="s">
        <v>9291</v>
      </c>
      <c r="M811" s="71">
        <v>2</v>
      </c>
      <c r="N811" s="72" t="s">
        <v>116</v>
      </c>
      <c r="O811" s="73" t="s">
        <v>153</v>
      </c>
      <c r="P811" s="74">
        <f t="shared" ca="1" si="60"/>
        <v>2</v>
      </c>
      <c r="Q811" s="75">
        <f t="shared" ca="1" si="61"/>
        <v>5</v>
      </c>
      <c r="R811" s="74">
        <f t="shared" ca="1" si="62"/>
        <v>27</v>
      </c>
      <c r="S811" s="93">
        <v>32451</v>
      </c>
      <c r="T811" s="84" t="s">
        <v>146</v>
      </c>
      <c r="U811" s="76" t="s">
        <v>4393</v>
      </c>
      <c r="V811" s="84" t="s">
        <v>4394</v>
      </c>
      <c r="W811" s="85" t="s">
        <v>185</v>
      </c>
      <c r="X811" s="84" t="s">
        <v>379</v>
      </c>
      <c r="Y811" s="84" t="s">
        <v>91</v>
      </c>
      <c r="Z811" s="84" t="s">
        <v>91</v>
      </c>
      <c r="AA811" s="84" t="s">
        <v>4394</v>
      </c>
      <c r="AB811" s="77" t="s">
        <v>91</v>
      </c>
      <c r="AC811" s="86" t="s">
        <v>4395</v>
      </c>
      <c r="AD811" s="77" t="s">
        <v>121</v>
      </c>
      <c r="AE811" s="77" t="s">
        <v>4396</v>
      </c>
      <c r="AF811" s="77" t="s">
        <v>406</v>
      </c>
      <c r="AG811" s="77" t="s">
        <v>96</v>
      </c>
      <c r="AH811" s="79" t="str">
        <f t="shared" si="63"/>
        <v>Kolursari No.22-3/2-Kolursari-Bangil-Bangil</v>
      </c>
      <c r="AI811" s="65"/>
    </row>
    <row r="812" spans="1:35" s="13" customFormat="1" ht="15" customHeight="1" x14ac:dyDescent="0.2">
      <c r="A812" s="66">
        <f t="shared" si="64"/>
        <v>806</v>
      </c>
      <c r="B812" s="91" t="s">
        <v>4397</v>
      </c>
      <c r="C812" s="68" t="s">
        <v>4398</v>
      </c>
      <c r="D812" s="51">
        <v>6</v>
      </c>
      <c r="E812" s="51">
        <v>2</v>
      </c>
      <c r="F812" s="51">
        <v>1</v>
      </c>
      <c r="G812" s="51">
        <v>1</v>
      </c>
      <c r="H812" s="51">
        <v>5</v>
      </c>
      <c r="I812" s="52" t="s">
        <v>181</v>
      </c>
      <c r="J812" s="89">
        <v>41466</v>
      </c>
      <c r="K812" s="70" t="s">
        <v>82</v>
      </c>
      <c r="L812" s="71" t="s">
        <v>9291</v>
      </c>
      <c r="M812" s="71">
        <v>2</v>
      </c>
      <c r="N812" s="72" t="s">
        <v>116</v>
      </c>
      <c r="O812" s="73" t="s">
        <v>153</v>
      </c>
      <c r="P812" s="74">
        <f t="shared" ca="1" si="60"/>
        <v>2</v>
      </c>
      <c r="Q812" s="75">
        <f t="shared" ca="1" si="61"/>
        <v>5</v>
      </c>
      <c r="R812" s="74">
        <f t="shared" ca="1" si="62"/>
        <v>23</v>
      </c>
      <c r="S812" s="93">
        <v>33809</v>
      </c>
      <c r="T812" s="84" t="s">
        <v>146</v>
      </c>
      <c r="U812" s="76" t="s">
        <v>4399</v>
      </c>
      <c r="V812" s="84" t="s">
        <v>4400</v>
      </c>
      <c r="W812" s="85" t="s">
        <v>192</v>
      </c>
      <c r="X812" s="84" t="s">
        <v>4401</v>
      </c>
      <c r="Y812" s="84" t="s">
        <v>4402</v>
      </c>
      <c r="Z812" s="77" t="s">
        <v>146</v>
      </c>
      <c r="AA812" s="84" t="s">
        <v>4400</v>
      </c>
      <c r="AB812" s="77" t="s">
        <v>146</v>
      </c>
      <c r="AC812" s="86" t="s">
        <v>4403</v>
      </c>
      <c r="AD812" s="77" t="s">
        <v>121</v>
      </c>
      <c r="AE812" s="77" t="s">
        <v>4404</v>
      </c>
      <c r="AF812" s="77" t="s">
        <v>4405</v>
      </c>
      <c r="AG812" s="77" t="s">
        <v>96</v>
      </c>
      <c r="AH812" s="79" t="str">
        <f t="shared" si="63"/>
        <v>Krajan Selatan-3/1-Gejugjati-Lekok-Pasuruan</v>
      </c>
      <c r="AI812" s="65"/>
    </row>
    <row r="813" spans="1:35" s="13" customFormat="1" ht="15" customHeight="1" x14ac:dyDescent="0.2">
      <c r="A813" s="66">
        <f t="shared" si="64"/>
        <v>807</v>
      </c>
      <c r="B813" s="91" t="s">
        <v>4406</v>
      </c>
      <c r="C813" s="68" t="s">
        <v>4407</v>
      </c>
      <c r="D813" s="51">
        <v>6</v>
      </c>
      <c r="E813" s="51">
        <v>2</v>
      </c>
      <c r="F813" s="51">
        <v>1</v>
      </c>
      <c r="G813" s="51">
        <v>1</v>
      </c>
      <c r="H813" s="51">
        <v>2</v>
      </c>
      <c r="I813" s="52" t="s">
        <v>181</v>
      </c>
      <c r="J813" s="89">
        <v>41466</v>
      </c>
      <c r="K813" s="70" t="s">
        <v>82</v>
      </c>
      <c r="L813" s="71" t="s">
        <v>9291</v>
      </c>
      <c r="M813" s="71">
        <v>2</v>
      </c>
      <c r="N813" s="72" t="s">
        <v>84</v>
      </c>
      <c r="O813" s="73" t="s">
        <v>153</v>
      </c>
      <c r="P813" s="74">
        <f t="shared" ca="1" si="60"/>
        <v>2</v>
      </c>
      <c r="Q813" s="75">
        <f t="shared" ca="1" si="61"/>
        <v>5</v>
      </c>
      <c r="R813" s="74">
        <f t="shared" ca="1" si="62"/>
        <v>22</v>
      </c>
      <c r="S813" s="93">
        <v>34221</v>
      </c>
      <c r="T813" s="84" t="s">
        <v>90</v>
      </c>
      <c r="U813" s="76" t="s">
        <v>4408</v>
      </c>
      <c r="V813" s="84" t="s">
        <v>4409</v>
      </c>
      <c r="W813" s="85" t="s">
        <v>370</v>
      </c>
      <c r="X813" s="84" t="s">
        <v>371</v>
      </c>
      <c r="Y813" s="84" t="s">
        <v>372</v>
      </c>
      <c r="Z813" s="77" t="s">
        <v>90</v>
      </c>
      <c r="AA813" s="84" t="s">
        <v>4409</v>
      </c>
      <c r="AB813" s="77" t="s">
        <v>90</v>
      </c>
      <c r="AC813" s="86" t="s">
        <v>4410</v>
      </c>
      <c r="AD813" s="77" t="s">
        <v>121</v>
      </c>
      <c r="AE813" s="77" t="s">
        <v>4411</v>
      </c>
      <c r="AF813" s="77" t="s">
        <v>3246</v>
      </c>
      <c r="AG813" s="77" t="s">
        <v>96</v>
      </c>
      <c r="AH813" s="79" t="str">
        <f t="shared" si="63"/>
        <v>Jl. R. Wijaya 65-1/5-Sawotratap-Gedangan-Sidoarjo</v>
      </c>
      <c r="AI813" s="65"/>
    </row>
    <row r="814" spans="1:35" s="13" customFormat="1" ht="15" customHeight="1" x14ac:dyDescent="0.2">
      <c r="A814" s="66">
        <f t="shared" si="64"/>
        <v>808</v>
      </c>
      <c r="B814" s="91" t="s">
        <v>4412</v>
      </c>
      <c r="C814" s="68" t="s">
        <v>4413</v>
      </c>
      <c r="D814" s="51">
        <v>6</v>
      </c>
      <c r="E814" s="51">
        <v>2</v>
      </c>
      <c r="F814" s="51">
        <v>2</v>
      </c>
      <c r="G814" s="51">
        <v>4</v>
      </c>
      <c r="H814" s="51">
        <v>1</v>
      </c>
      <c r="I814" s="52" t="s">
        <v>181</v>
      </c>
      <c r="J814" s="89">
        <v>41466</v>
      </c>
      <c r="K814" s="70" t="s">
        <v>82</v>
      </c>
      <c r="L814" s="71" t="s">
        <v>9291</v>
      </c>
      <c r="M814" s="71">
        <v>2</v>
      </c>
      <c r="N814" s="72" t="s">
        <v>84</v>
      </c>
      <c r="O814" s="73" t="s">
        <v>153</v>
      </c>
      <c r="P814" s="74">
        <f t="shared" ca="1" si="60"/>
        <v>2</v>
      </c>
      <c r="Q814" s="75">
        <f t="shared" ca="1" si="61"/>
        <v>5</v>
      </c>
      <c r="R814" s="74">
        <f t="shared" ca="1" si="62"/>
        <v>24</v>
      </c>
      <c r="S814" s="93">
        <v>33667</v>
      </c>
      <c r="T814" s="84" t="s">
        <v>2363</v>
      </c>
      <c r="U814" s="76" t="s">
        <v>4414</v>
      </c>
      <c r="V814" s="84" t="s">
        <v>3206</v>
      </c>
      <c r="W814" s="85" t="s">
        <v>4415</v>
      </c>
      <c r="X814" s="84" t="s">
        <v>4416</v>
      </c>
      <c r="Y814" s="84" t="s">
        <v>4417</v>
      </c>
      <c r="Z814" s="77" t="s">
        <v>2363</v>
      </c>
      <c r="AA814" s="84" t="s">
        <v>3206</v>
      </c>
      <c r="AB814" s="77" t="s">
        <v>2363</v>
      </c>
      <c r="AC814" s="86" t="s">
        <v>4418</v>
      </c>
      <c r="AD814" s="77" t="s">
        <v>121</v>
      </c>
      <c r="AE814" s="77" t="s">
        <v>4419</v>
      </c>
      <c r="AF814" s="77" t="s">
        <v>4420</v>
      </c>
      <c r="AG814" s="77" t="s">
        <v>96</v>
      </c>
      <c r="AH814" s="79" t="str">
        <f t="shared" si="63"/>
        <v>Dsn. Krajan-5/7-Kalibaru Wetan-Kalibaru-Banyuwangi</v>
      </c>
      <c r="AI814" s="65"/>
    </row>
    <row r="815" spans="1:35" s="13" customFormat="1" ht="15" customHeight="1" x14ac:dyDescent="0.2">
      <c r="A815" s="66">
        <f t="shared" si="64"/>
        <v>809</v>
      </c>
      <c r="B815" s="91" t="s">
        <v>4421</v>
      </c>
      <c r="C815" s="68" t="s">
        <v>4422</v>
      </c>
      <c r="D815" s="51">
        <v>6</v>
      </c>
      <c r="E815" s="51">
        <v>2</v>
      </c>
      <c r="F815" s="51">
        <v>1</v>
      </c>
      <c r="G815" s="51">
        <v>1</v>
      </c>
      <c r="H815" s="51">
        <v>5</v>
      </c>
      <c r="I815" s="52" t="s">
        <v>181</v>
      </c>
      <c r="J815" s="89">
        <v>41466</v>
      </c>
      <c r="K815" s="70" t="s">
        <v>82</v>
      </c>
      <c r="L815" s="71" t="s">
        <v>9291</v>
      </c>
      <c r="M815" s="71">
        <v>2</v>
      </c>
      <c r="N815" s="72" t="s">
        <v>116</v>
      </c>
      <c r="O815" s="73" t="s">
        <v>153</v>
      </c>
      <c r="P815" s="74">
        <f t="shared" ca="1" si="60"/>
        <v>2</v>
      </c>
      <c r="Q815" s="75">
        <f t="shared" ca="1" si="61"/>
        <v>5</v>
      </c>
      <c r="R815" s="74">
        <f t="shared" ca="1" si="62"/>
        <v>24</v>
      </c>
      <c r="S815" s="93">
        <v>33528</v>
      </c>
      <c r="T815" s="84" t="s">
        <v>146</v>
      </c>
      <c r="U815" s="76" t="s">
        <v>4423</v>
      </c>
      <c r="V815" s="84" t="s">
        <v>4424</v>
      </c>
      <c r="W815" s="86" t="s">
        <v>3604</v>
      </c>
      <c r="X815" s="84" t="s">
        <v>275</v>
      </c>
      <c r="Y815" s="84" t="s">
        <v>276</v>
      </c>
      <c r="Z815" s="77" t="s">
        <v>146</v>
      </c>
      <c r="AA815" s="84" t="s">
        <v>4424</v>
      </c>
      <c r="AB815" s="77" t="s">
        <v>146</v>
      </c>
      <c r="AC815" s="85" t="s">
        <v>4425</v>
      </c>
      <c r="AD815" s="77" t="s">
        <v>121</v>
      </c>
      <c r="AE815" s="77" t="s">
        <v>3816</v>
      </c>
      <c r="AF815" s="77" t="s">
        <v>4426</v>
      </c>
      <c r="AG815" s="77" t="s">
        <v>96</v>
      </c>
      <c r="AH815" s="79" t="str">
        <f t="shared" si="63"/>
        <v>Krajan -01/02-Pandean-Rembang-Pasuruan</v>
      </c>
      <c r="AI815" s="65"/>
    </row>
    <row r="816" spans="1:35" s="13" customFormat="1" ht="15" customHeight="1" x14ac:dyDescent="0.2">
      <c r="A816" s="66">
        <f t="shared" si="64"/>
        <v>810</v>
      </c>
      <c r="B816" s="91" t="s">
        <v>4427</v>
      </c>
      <c r="C816" s="68" t="s">
        <v>4428</v>
      </c>
      <c r="D816" s="51">
        <v>6</v>
      </c>
      <c r="E816" s="51">
        <v>6</v>
      </c>
      <c r="F816" s="51">
        <v>1</v>
      </c>
      <c r="G816" s="51">
        <v>2</v>
      </c>
      <c r="H816" s="51">
        <v>9</v>
      </c>
      <c r="I816" s="52" t="s">
        <v>99</v>
      </c>
      <c r="J816" s="89">
        <v>41466</v>
      </c>
      <c r="K816" s="70" t="s">
        <v>82</v>
      </c>
      <c r="L816" s="71" t="s">
        <v>9291</v>
      </c>
      <c r="M816" s="71">
        <v>2</v>
      </c>
      <c r="N816" s="72" t="s">
        <v>116</v>
      </c>
      <c r="O816" s="73" t="s">
        <v>153</v>
      </c>
      <c r="P816" s="74">
        <f t="shared" ca="1" si="60"/>
        <v>2</v>
      </c>
      <c r="Q816" s="75">
        <f t="shared" ca="1" si="61"/>
        <v>5</v>
      </c>
      <c r="R816" s="74">
        <f t="shared" ca="1" si="62"/>
        <v>25</v>
      </c>
      <c r="S816" s="93">
        <v>33365</v>
      </c>
      <c r="T816" s="84" t="s">
        <v>146</v>
      </c>
      <c r="U816" s="76" t="s">
        <v>4429</v>
      </c>
      <c r="V816" s="84" t="s">
        <v>4430</v>
      </c>
      <c r="W816" s="86" t="s">
        <v>4279</v>
      </c>
      <c r="X816" s="84" t="s">
        <v>1908</v>
      </c>
      <c r="Y816" s="84" t="s">
        <v>923</v>
      </c>
      <c r="Z816" s="77" t="s">
        <v>146</v>
      </c>
      <c r="AA816" s="84" t="s">
        <v>4430</v>
      </c>
      <c r="AB816" s="77" t="s">
        <v>146</v>
      </c>
      <c r="AC816" s="86" t="s">
        <v>4431</v>
      </c>
      <c r="AD816" s="77" t="s">
        <v>121</v>
      </c>
      <c r="AE816" s="77" t="s">
        <v>4432</v>
      </c>
      <c r="AF816" s="77" t="s">
        <v>4433</v>
      </c>
      <c r="AG816" s="77" t="s">
        <v>96</v>
      </c>
      <c r="AH816" s="79" t="str">
        <f t="shared" si="63"/>
        <v>Jl. Krajan II -01/03-Pukul-Kraton-Pasuruan</v>
      </c>
      <c r="AI816" s="65"/>
    </row>
    <row r="817" spans="1:35" s="13" customFormat="1" ht="15" customHeight="1" x14ac:dyDescent="0.2">
      <c r="A817" s="66">
        <f t="shared" si="64"/>
        <v>811</v>
      </c>
      <c r="B817" s="91" t="s">
        <v>4434</v>
      </c>
      <c r="C817" s="68" t="s">
        <v>4435</v>
      </c>
      <c r="D817" s="51">
        <v>6</v>
      </c>
      <c r="E817" s="51">
        <v>2</v>
      </c>
      <c r="F817" s="51">
        <v>1</v>
      </c>
      <c r="G817" s="51">
        <v>1</v>
      </c>
      <c r="H817" s="51">
        <v>5</v>
      </c>
      <c r="I817" s="52" t="s">
        <v>181</v>
      </c>
      <c r="J817" s="89">
        <v>41466</v>
      </c>
      <c r="K817" s="70" t="s">
        <v>82</v>
      </c>
      <c r="L817" s="71" t="s">
        <v>9291</v>
      </c>
      <c r="M817" s="71">
        <v>2</v>
      </c>
      <c r="N817" s="72" t="s">
        <v>116</v>
      </c>
      <c r="O817" s="73" t="s">
        <v>85</v>
      </c>
      <c r="P817" s="74">
        <f t="shared" ca="1" si="60"/>
        <v>2</v>
      </c>
      <c r="Q817" s="75">
        <f t="shared" ca="1" si="61"/>
        <v>5</v>
      </c>
      <c r="R817" s="74">
        <f t="shared" ca="1" si="62"/>
        <v>24</v>
      </c>
      <c r="S817" s="93">
        <v>33638</v>
      </c>
      <c r="T817" s="84" t="s">
        <v>146</v>
      </c>
      <c r="U817" s="76" t="s">
        <v>4436</v>
      </c>
      <c r="V817" s="84" t="s">
        <v>4437</v>
      </c>
      <c r="W817" s="85" t="s">
        <v>4438</v>
      </c>
      <c r="X817" s="84" t="s">
        <v>4439</v>
      </c>
      <c r="Y817" s="84" t="s">
        <v>1014</v>
      </c>
      <c r="Z817" s="77" t="s">
        <v>146</v>
      </c>
      <c r="AA817" s="84" t="s">
        <v>4437</v>
      </c>
      <c r="AB817" s="77" t="s">
        <v>146</v>
      </c>
      <c r="AC817" s="86" t="s">
        <v>4440</v>
      </c>
      <c r="AD817" s="77" t="s">
        <v>121</v>
      </c>
      <c r="AE817" s="77" t="s">
        <v>4441</v>
      </c>
      <c r="AF817" s="77" t="s">
        <v>4442</v>
      </c>
      <c r="AG817" s="77" t="s">
        <v>96</v>
      </c>
      <c r="AH817" s="79" t="str">
        <f t="shared" si="63"/>
        <v>Tugusari-3/14-Kepulungan-Gempol-Pasuruan</v>
      </c>
      <c r="AI817" s="65"/>
    </row>
    <row r="818" spans="1:35" s="13" customFormat="1" ht="15" customHeight="1" x14ac:dyDescent="0.2">
      <c r="A818" s="66">
        <f t="shared" si="64"/>
        <v>812</v>
      </c>
      <c r="B818" s="91" t="s">
        <v>4443</v>
      </c>
      <c r="C818" s="68" t="s">
        <v>4444</v>
      </c>
      <c r="D818" s="51">
        <v>6</v>
      </c>
      <c r="E818" s="51">
        <v>2</v>
      </c>
      <c r="F818" s="51">
        <v>1</v>
      </c>
      <c r="G818" s="51">
        <v>1</v>
      </c>
      <c r="H818" s="51">
        <v>5</v>
      </c>
      <c r="I818" s="52" t="s">
        <v>181</v>
      </c>
      <c r="J818" s="89">
        <v>41466</v>
      </c>
      <c r="K818" s="70" t="s">
        <v>82</v>
      </c>
      <c r="L818" s="71" t="s">
        <v>9291</v>
      </c>
      <c r="M818" s="71">
        <v>2</v>
      </c>
      <c r="N818" s="72" t="s">
        <v>116</v>
      </c>
      <c r="O818" s="73" t="s">
        <v>153</v>
      </c>
      <c r="P818" s="74">
        <f t="shared" ca="1" si="60"/>
        <v>2</v>
      </c>
      <c r="Q818" s="75">
        <f t="shared" ca="1" si="61"/>
        <v>5</v>
      </c>
      <c r="R818" s="74">
        <f t="shared" ca="1" si="62"/>
        <v>23</v>
      </c>
      <c r="S818" s="93">
        <v>33827</v>
      </c>
      <c r="T818" s="84" t="s">
        <v>146</v>
      </c>
      <c r="U818" s="76" t="s">
        <v>4445</v>
      </c>
      <c r="V818" s="84" t="s">
        <v>4446</v>
      </c>
      <c r="W818" s="85" t="s">
        <v>917</v>
      </c>
      <c r="X818" s="84" t="s">
        <v>4447</v>
      </c>
      <c r="Y818" s="84" t="s">
        <v>322</v>
      </c>
      <c r="Z818" s="77" t="s">
        <v>146</v>
      </c>
      <c r="AA818" s="84" t="s">
        <v>4446</v>
      </c>
      <c r="AB818" s="77" t="s">
        <v>146</v>
      </c>
      <c r="AC818" s="86" t="s">
        <v>4448</v>
      </c>
      <c r="AD818" s="77" t="s">
        <v>121</v>
      </c>
      <c r="AE818" s="77" t="s">
        <v>324</v>
      </c>
      <c r="AF818" s="77" t="s">
        <v>4449</v>
      </c>
      <c r="AG818" s="77" t="s">
        <v>96</v>
      </c>
      <c r="AH818" s="79" t="str">
        <f t="shared" si="63"/>
        <v>Palembon-4/4-Rejosolor-Rejoso-Pasuruan</v>
      </c>
      <c r="AI818" s="65"/>
    </row>
    <row r="819" spans="1:35" s="13" customFormat="1" ht="15" customHeight="1" x14ac:dyDescent="0.2">
      <c r="A819" s="66">
        <f t="shared" si="64"/>
        <v>813</v>
      </c>
      <c r="B819" s="91" t="s">
        <v>4450</v>
      </c>
      <c r="C819" s="68" t="s">
        <v>4451</v>
      </c>
      <c r="D819" s="51">
        <v>6</v>
      </c>
      <c r="E819" s="51">
        <v>2</v>
      </c>
      <c r="F819" s="51">
        <v>1</v>
      </c>
      <c r="G819" s="51">
        <v>1</v>
      </c>
      <c r="H819" s="51">
        <v>5</v>
      </c>
      <c r="I819" s="52" t="s">
        <v>181</v>
      </c>
      <c r="J819" s="89">
        <v>41466</v>
      </c>
      <c r="K819" s="70" t="s">
        <v>82</v>
      </c>
      <c r="L819" s="71" t="s">
        <v>9291</v>
      </c>
      <c r="M819" s="71">
        <v>2</v>
      </c>
      <c r="N819" s="72" t="s">
        <v>116</v>
      </c>
      <c r="O819" s="73" t="s">
        <v>153</v>
      </c>
      <c r="P819" s="74">
        <f t="shared" ca="1" si="60"/>
        <v>2</v>
      </c>
      <c r="Q819" s="75">
        <f t="shared" ca="1" si="61"/>
        <v>5</v>
      </c>
      <c r="R819" s="74">
        <f t="shared" ca="1" si="62"/>
        <v>25</v>
      </c>
      <c r="S819" s="93">
        <v>33368</v>
      </c>
      <c r="T819" s="84" t="s">
        <v>146</v>
      </c>
      <c r="U819" s="76" t="s">
        <v>4452</v>
      </c>
      <c r="V819" s="84" t="s">
        <v>4453</v>
      </c>
      <c r="W819" s="86" t="s">
        <v>4454</v>
      </c>
      <c r="X819" s="84" t="s">
        <v>275</v>
      </c>
      <c r="Y819" s="84" t="s">
        <v>276</v>
      </c>
      <c r="Z819" s="77" t="s">
        <v>146</v>
      </c>
      <c r="AA819" s="84" t="s">
        <v>4453</v>
      </c>
      <c r="AB819" s="77" t="s">
        <v>146</v>
      </c>
      <c r="AC819" s="85" t="s">
        <v>4455</v>
      </c>
      <c r="AD819" s="77" t="s">
        <v>121</v>
      </c>
      <c r="AE819" s="77" t="s">
        <v>4456</v>
      </c>
      <c r="AF819" s="77" t="s">
        <v>4330</v>
      </c>
      <c r="AG819" s="77" t="s">
        <v>96</v>
      </c>
      <c r="AH819" s="79" t="str">
        <f t="shared" si="63"/>
        <v>Jl. Pandean-01/06-Pandean-Rembang-Pasuruan</v>
      </c>
      <c r="AI819" s="65"/>
    </row>
    <row r="820" spans="1:35" s="13" customFormat="1" ht="15" customHeight="1" x14ac:dyDescent="0.2">
      <c r="A820" s="66">
        <f t="shared" si="64"/>
        <v>814</v>
      </c>
      <c r="B820" s="91" t="s">
        <v>4457</v>
      </c>
      <c r="C820" s="68" t="s">
        <v>4458</v>
      </c>
      <c r="D820" s="51">
        <v>6</v>
      </c>
      <c r="E820" s="51">
        <v>6</v>
      </c>
      <c r="F820" s="51">
        <v>1</v>
      </c>
      <c r="G820" s="51">
        <v>2</v>
      </c>
      <c r="H820" s="51">
        <v>3</v>
      </c>
      <c r="I820" s="52" t="s">
        <v>99</v>
      </c>
      <c r="J820" s="89">
        <v>41466</v>
      </c>
      <c r="K820" s="70" t="s">
        <v>82</v>
      </c>
      <c r="L820" s="71" t="s">
        <v>9291</v>
      </c>
      <c r="M820" s="71">
        <v>2</v>
      </c>
      <c r="N820" s="72" t="s">
        <v>116</v>
      </c>
      <c r="O820" s="73" t="s">
        <v>153</v>
      </c>
      <c r="P820" s="74">
        <f t="shared" ca="1" si="60"/>
        <v>2</v>
      </c>
      <c r="Q820" s="75">
        <f t="shared" ca="1" si="61"/>
        <v>5</v>
      </c>
      <c r="R820" s="74">
        <f t="shared" ca="1" si="62"/>
        <v>23</v>
      </c>
      <c r="S820" s="93">
        <v>34029</v>
      </c>
      <c r="T820" s="84" t="s">
        <v>146</v>
      </c>
      <c r="U820" s="76" t="s">
        <v>4459</v>
      </c>
      <c r="V820" s="84" t="s">
        <v>4460</v>
      </c>
      <c r="W820" s="86" t="s">
        <v>4461</v>
      </c>
      <c r="X820" s="84" t="s">
        <v>4462</v>
      </c>
      <c r="Y820" s="84" t="s">
        <v>276</v>
      </c>
      <c r="Z820" s="77" t="s">
        <v>146</v>
      </c>
      <c r="AA820" s="84" t="s">
        <v>4460</v>
      </c>
      <c r="AB820" s="77" t="s">
        <v>146</v>
      </c>
      <c r="AC820" s="86" t="s">
        <v>4463</v>
      </c>
      <c r="AD820" s="77" t="s">
        <v>121</v>
      </c>
      <c r="AE820" s="77" t="s">
        <v>4464</v>
      </c>
      <c r="AF820" s="77" t="s">
        <v>3664</v>
      </c>
      <c r="AG820" s="77" t="s">
        <v>96</v>
      </c>
      <c r="AH820" s="79" t="str">
        <f t="shared" si="63"/>
        <v>Karang Panas I-03/08-Oro-Oro Ombo Wetan-Rembang-Pasuruan</v>
      </c>
      <c r="AI820" s="65"/>
    </row>
    <row r="821" spans="1:35" s="13" customFormat="1" ht="15" customHeight="1" x14ac:dyDescent="0.2">
      <c r="A821" s="66">
        <f t="shared" si="64"/>
        <v>815</v>
      </c>
      <c r="B821" s="91" t="s">
        <v>4465</v>
      </c>
      <c r="C821" s="68" t="s">
        <v>4466</v>
      </c>
      <c r="D821" s="51">
        <v>6</v>
      </c>
      <c r="E821" s="51">
        <v>2</v>
      </c>
      <c r="F821" s="51">
        <v>1</v>
      </c>
      <c r="G821" s="51">
        <v>1</v>
      </c>
      <c r="H821" s="51">
        <v>5</v>
      </c>
      <c r="I821" s="52" t="s">
        <v>181</v>
      </c>
      <c r="J821" s="89">
        <v>41466</v>
      </c>
      <c r="K821" s="70" t="s">
        <v>82</v>
      </c>
      <c r="L821" s="71" t="s">
        <v>9291</v>
      </c>
      <c r="M821" s="71">
        <v>2</v>
      </c>
      <c r="N821" s="72" t="s">
        <v>116</v>
      </c>
      <c r="O821" s="73" t="s">
        <v>153</v>
      </c>
      <c r="P821" s="74">
        <f t="shared" ca="1" si="60"/>
        <v>2</v>
      </c>
      <c r="Q821" s="75">
        <f t="shared" ca="1" si="61"/>
        <v>5</v>
      </c>
      <c r="R821" s="74">
        <f t="shared" ca="1" si="62"/>
        <v>22</v>
      </c>
      <c r="S821" s="93">
        <v>34249</v>
      </c>
      <c r="T821" s="84" t="s">
        <v>146</v>
      </c>
      <c r="U821" s="76" t="s">
        <v>4467</v>
      </c>
      <c r="V821" s="84" t="s">
        <v>1903</v>
      </c>
      <c r="W821" s="86" t="s">
        <v>4214</v>
      </c>
      <c r="X821" s="84" t="s">
        <v>1903</v>
      </c>
      <c r="Y821" s="84" t="s">
        <v>309</v>
      </c>
      <c r="Z821" s="77" t="s">
        <v>146</v>
      </c>
      <c r="AA821" s="84" t="s">
        <v>1903</v>
      </c>
      <c r="AB821" s="77" t="s">
        <v>146</v>
      </c>
      <c r="AC821" s="86" t="s">
        <v>4468</v>
      </c>
      <c r="AD821" s="77" t="s">
        <v>121</v>
      </c>
      <c r="AE821" s="77" t="s">
        <v>4469</v>
      </c>
      <c r="AF821" s="77" t="s">
        <v>4470</v>
      </c>
      <c r="AG821" s="77" t="s">
        <v>96</v>
      </c>
      <c r="AH821" s="79" t="str">
        <f t="shared" si="63"/>
        <v>Kedawung Kulon-02/05-Kedawung Kulon-Grati-Pasuruan</v>
      </c>
      <c r="AI821" s="65"/>
    </row>
    <row r="822" spans="1:35" s="13" customFormat="1" ht="15" customHeight="1" x14ac:dyDescent="0.2">
      <c r="A822" s="66">
        <f t="shared" si="64"/>
        <v>816</v>
      </c>
      <c r="B822" s="91" t="s">
        <v>4471</v>
      </c>
      <c r="C822" s="68" t="s">
        <v>4472</v>
      </c>
      <c r="D822" s="51">
        <v>6</v>
      </c>
      <c r="E822" s="51">
        <v>6</v>
      </c>
      <c r="F822" s="51">
        <v>1</v>
      </c>
      <c r="G822" s="51">
        <v>2</v>
      </c>
      <c r="H822" s="51">
        <v>9</v>
      </c>
      <c r="I822" s="52" t="s">
        <v>99</v>
      </c>
      <c r="J822" s="89">
        <v>41466</v>
      </c>
      <c r="K822" s="70" t="s">
        <v>82</v>
      </c>
      <c r="L822" s="71" t="s">
        <v>9291</v>
      </c>
      <c r="M822" s="71">
        <v>2</v>
      </c>
      <c r="N822" s="72" t="s">
        <v>84</v>
      </c>
      <c r="O822" s="73" t="s">
        <v>153</v>
      </c>
      <c r="P822" s="74">
        <f t="shared" ca="1" si="60"/>
        <v>2</v>
      </c>
      <c r="Q822" s="75">
        <f t="shared" ca="1" si="61"/>
        <v>5</v>
      </c>
      <c r="R822" s="74">
        <f t="shared" ca="1" si="62"/>
        <v>25</v>
      </c>
      <c r="S822" s="93">
        <v>33069</v>
      </c>
      <c r="T822" s="84" t="s">
        <v>146</v>
      </c>
      <c r="U822" s="76" t="s">
        <v>4473</v>
      </c>
      <c r="V822" s="84" t="s">
        <v>275</v>
      </c>
      <c r="W822" s="85" t="s">
        <v>264</v>
      </c>
      <c r="X822" s="84" t="s">
        <v>275</v>
      </c>
      <c r="Y822" s="84" t="s">
        <v>276</v>
      </c>
      <c r="Z822" s="77" t="s">
        <v>146</v>
      </c>
      <c r="AA822" s="84" t="s">
        <v>275</v>
      </c>
      <c r="AB822" s="77" t="s">
        <v>146</v>
      </c>
      <c r="AC822" s="86" t="s">
        <v>4474</v>
      </c>
      <c r="AD822" s="77" t="s">
        <v>121</v>
      </c>
      <c r="AE822" s="77" t="s">
        <v>1938</v>
      </c>
      <c r="AF822" s="77" t="s">
        <v>4017</v>
      </c>
      <c r="AG822" s="77" t="s">
        <v>96</v>
      </c>
      <c r="AH822" s="79" t="str">
        <f t="shared" si="63"/>
        <v>Pandean-2/1-Pandean-Rembang-Pasuruan</v>
      </c>
      <c r="AI822" s="65"/>
    </row>
    <row r="823" spans="1:35" s="13" customFormat="1" ht="15" customHeight="1" x14ac:dyDescent="0.2">
      <c r="A823" s="66">
        <f t="shared" si="64"/>
        <v>817</v>
      </c>
      <c r="B823" s="91" t="s">
        <v>4475</v>
      </c>
      <c r="C823" s="68" t="s">
        <v>4476</v>
      </c>
      <c r="D823" s="51">
        <v>6</v>
      </c>
      <c r="E823" s="51">
        <v>2</v>
      </c>
      <c r="F823" s="51">
        <v>1</v>
      </c>
      <c r="G823" s="51">
        <v>1</v>
      </c>
      <c r="H823" s="51">
        <v>5</v>
      </c>
      <c r="I823" s="52" t="s">
        <v>181</v>
      </c>
      <c r="J823" s="89">
        <v>41512</v>
      </c>
      <c r="K823" s="70" t="s">
        <v>82</v>
      </c>
      <c r="L823" s="71" t="s">
        <v>9291</v>
      </c>
      <c r="M823" s="71">
        <v>2</v>
      </c>
      <c r="N823" s="72" t="s">
        <v>116</v>
      </c>
      <c r="O823" s="73" t="s">
        <v>153</v>
      </c>
      <c r="P823" s="74">
        <f t="shared" ca="1" si="60"/>
        <v>2</v>
      </c>
      <c r="Q823" s="75">
        <f t="shared" ca="1" si="61"/>
        <v>4</v>
      </c>
      <c r="R823" s="74">
        <f t="shared" ca="1" si="62"/>
        <v>22</v>
      </c>
      <c r="S823" s="93">
        <v>34185</v>
      </c>
      <c r="T823" s="84" t="s">
        <v>146</v>
      </c>
      <c r="U823" s="76" t="s">
        <v>4477</v>
      </c>
      <c r="V823" s="84" t="s">
        <v>4478</v>
      </c>
      <c r="W823" s="111" t="s">
        <v>2711</v>
      </c>
      <c r="X823" s="84" t="s">
        <v>4479</v>
      </c>
      <c r="Y823" s="84" t="s">
        <v>498</v>
      </c>
      <c r="Z823" s="77" t="s">
        <v>146</v>
      </c>
      <c r="AA823" s="84" t="s">
        <v>4478</v>
      </c>
      <c r="AB823" s="77" t="s">
        <v>146</v>
      </c>
      <c r="AC823" s="112" t="s">
        <v>4480</v>
      </c>
      <c r="AD823" s="77" t="s">
        <v>121</v>
      </c>
      <c r="AE823" s="77" t="s">
        <v>1938</v>
      </c>
      <c r="AF823" s="77" t="s">
        <v>3347</v>
      </c>
      <c r="AG823" s="77" t="s">
        <v>96</v>
      </c>
      <c r="AH823" s="79" t="str">
        <f t="shared" si="63"/>
        <v>Dusun Jambe-1/9-Baujeng-Beji-Pasuruan</v>
      </c>
      <c r="AI823" s="65"/>
    </row>
    <row r="824" spans="1:35" s="13" customFormat="1" ht="15" customHeight="1" x14ac:dyDescent="0.2">
      <c r="A824" s="66">
        <f t="shared" si="64"/>
        <v>818</v>
      </c>
      <c r="B824" s="91" t="s">
        <v>4481</v>
      </c>
      <c r="C824" s="68" t="s">
        <v>4482</v>
      </c>
      <c r="D824" s="51">
        <v>6</v>
      </c>
      <c r="E824" s="51">
        <v>2</v>
      </c>
      <c r="F824" s="51">
        <v>1</v>
      </c>
      <c r="G824" s="51">
        <v>1</v>
      </c>
      <c r="H824" s="51">
        <v>5</v>
      </c>
      <c r="I824" s="52" t="s">
        <v>181</v>
      </c>
      <c r="J824" s="89">
        <v>41512</v>
      </c>
      <c r="K824" s="70" t="s">
        <v>82</v>
      </c>
      <c r="L824" s="71" t="s">
        <v>9291</v>
      </c>
      <c r="M824" s="71">
        <v>2</v>
      </c>
      <c r="N824" s="72" t="s">
        <v>116</v>
      </c>
      <c r="O824" s="73" t="s">
        <v>153</v>
      </c>
      <c r="P824" s="74">
        <f t="shared" ca="1" si="60"/>
        <v>2</v>
      </c>
      <c r="Q824" s="75">
        <f t="shared" ca="1" si="61"/>
        <v>4</v>
      </c>
      <c r="R824" s="74">
        <f t="shared" ca="1" si="62"/>
        <v>25</v>
      </c>
      <c r="S824" s="93">
        <v>33247</v>
      </c>
      <c r="T824" s="84" t="s">
        <v>146</v>
      </c>
      <c r="U824" s="76" t="s">
        <v>4483</v>
      </c>
      <c r="V824" s="84" t="s">
        <v>4484</v>
      </c>
      <c r="W824" s="111" t="s">
        <v>2024</v>
      </c>
      <c r="X824" s="84" t="s">
        <v>4485</v>
      </c>
      <c r="Y824" s="84" t="s">
        <v>510</v>
      </c>
      <c r="Z824" s="77" t="s">
        <v>146</v>
      </c>
      <c r="AA824" s="84" t="s">
        <v>4484</v>
      </c>
      <c r="AB824" s="77" t="s">
        <v>146</v>
      </c>
      <c r="AC824" s="112" t="s">
        <v>4486</v>
      </c>
      <c r="AD824" s="77" t="s">
        <v>121</v>
      </c>
      <c r="AE824" s="77" t="s">
        <v>324</v>
      </c>
      <c r="AF824" s="77" t="s">
        <v>4487</v>
      </c>
      <c r="AG824" s="77" t="s">
        <v>96</v>
      </c>
      <c r="AH824" s="79" t="str">
        <f t="shared" si="63"/>
        <v>Warung Dowo Timur-1/11-Warung Dowo-Pohjentrek-Pasuruan</v>
      </c>
      <c r="AI824" s="65"/>
    </row>
    <row r="825" spans="1:35" s="13" customFormat="1" ht="15" customHeight="1" x14ac:dyDescent="0.2">
      <c r="A825" s="66">
        <f t="shared" si="64"/>
        <v>819</v>
      </c>
      <c r="B825" s="91" t="s">
        <v>4488</v>
      </c>
      <c r="C825" s="68" t="s">
        <v>4489</v>
      </c>
      <c r="D825" s="51">
        <v>6</v>
      </c>
      <c r="E825" s="51">
        <v>2</v>
      </c>
      <c r="F825" s="51">
        <v>5</v>
      </c>
      <c r="G825" s="51">
        <v>3</v>
      </c>
      <c r="H825" s="51">
        <v>1</v>
      </c>
      <c r="I825" s="52" t="s">
        <v>181</v>
      </c>
      <c r="J825" s="89">
        <v>41512</v>
      </c>
      <c r="K825" s="70" t="s">
        <v>82</v>
      </c>
      <c r="L825" s="71" t="s">
        <v>9291</v>
      </c>
      <c r="M825" s="71">
        <v>2</v>
      </c>
      <c r="N825" s="72" t="s">
        <v>116</v>
      </c>
      <c r="O825" s="73" t="s">
        <v>153</v>
      </c>
      <c r="P825" s="74">
        <f t="shared" ca="1" si="60"/>
        <v>2</v>
      </c>
      <c r="Q825" s="75">
        <f t="shared" ca="1" si="61"/>
        <v>4</v>
      </c>
      <c r="R825" s="74">
        <f t="shared" ca="1" si="62"/>
        <v>23</v>
      </c>
      <c r="S825" s="93">
        <v>33816</v>
      </c>
      <c r="T825" s="84" t="s">
        <v>146</v>
      </c>
      <c r="U825" s="76" t="s">
        <v>4490</v>
      </c>
      <c r="V825" s="84" t="s">
        <v>4491</v>
      </c>
      <c r="W825" s="111" t="s">
        <v>2711</v>
      </c>
      <c r="X825" s="84" t="s">
        <v>4491</v>
      </c>
      <c r="Y825" s="84" t="s">
        <v>276</v>
      </c>
      <c r="Z825" s="77" t="s">
        <v>146</v>
      </c>
      <c r="AA825" s="84" t="s">
        <v>4491</v>
      </c>
      <c r="AB825" s="77" t="s">
        <v>146</v>
      </c>
      <c r="AC825" s="112" t="s">
        <v>4492</v>
      </c>
      <c r="AD825" s="77" t="s">
        <v>121</v>
      </c>
      <c r="AE825" s="77" t="s">
        <v>1938</v>
      </c>
      <c r="AF825" s="77" t="s">
        <v>3347</v>
      </c>
      <c r="AG825" s="77" t="s">
        <v>96</v>
      </c>
      <c r="AH825" s="79" t="str">
        <f t="shared" si="63"/>
        <v>Balung Paren-1/9-Balung Paren-Rembang-Pasuruan</v>
      </c>
      <c r="AI825" s="65"/>
    </row>
    <row r="826" spans="1:35" s="13" customFormat="1" ht="15" customHeight="1" x14ac:dyDescent="0.2">
      <c r="A826" s="66">
        <f t="shared" si="64"/>
        <v>820</v>
      </c>
      <c r="B826" s="91" t="s">
        <v>4493</v>
      </c>
      <c r="C826" s="68" t="s">
        <v>4494</v>
      </c>
      <c r="D826" s="51">
        <v>6</v>
      </c>
      <c r="E826" s="51">
        <v>2</v>
      </c>
      <c r="F826" s="51">
        <v>1</v>
      </c>
      <c r="G826" s="51">
        <v>1</v>
      </c>
      <c r="H826" s="51">
        <v>5</v>
      </c>
      <c r="I826" s="52" t="s">
        <v>181</v>
      </c>
      <c r="J826" s="89">
        <v>41512</v>
      </c>
      <c r="K826" s="70" t="s">
        <v>82</v>
      </c>
      <c r="L826" s="71" t="s">
        <v>9291</v>
      </c>
      <c r="M826" s="71">
        <v>2</v>
      </c>
      <c r="N826" s="72" t="s">
        <v>116</v>
      </c>
      <c r="O826" s="73" t="s">
        <v>153</v>
      </c>
      <c r="P826" s="74">
        <f t="shared" ca="1" si="60"/>
        <v>2</v>
      </c>
      <c r="Q826" s="75">
        <f t="shared" ca="1" si="61"/>
        <v>4</v>
      </c>
      <c r="R826" s="74">
        <f t="shared" ca="1" si="62"/>
        <v>24</v>
      </c>
      <c r="S826" s="93">
        <v>33662</v>
      </c>
      <c r="T826" s="84" t="s">
        <v>146</v>
      </c>
      <c r="U826" s="76" t="s">
        <v>4495</v>
      </c>
      <c r="V826" s="84" t="s">
        <v>4496</v>
      </c>
      <c r="W826" s="111" t="s">
        <v>185</v>
      </c>
      <c r="X826" s="84" t="s">
        <v>814</v>
      </c>
      <c r="Y826" s="84" t="s">
        <v>276</v>
      </c>
      <c r="Z826" s="77" t="s">
        <v>146</v>
      </c>
      <c r="AA826" s="84" t="s">
        <v>4496</v>
      </c>
      <c r="AB826" s="77" t="s">
        <v>146</v>
      </c>
      <c r="AC826" s="112" t="s">
        <v>4497</v>
      </c>
      <c r="AD826" s="77" t="s">
        <v>121</v>
      </c>
      <c r="AE826" s="77" t="s">
        <v>4464</v>
      </c>
      <c r="AF826" s="77" t="s">
        <v>3664</v>
      </c>
      <c r="AG826" s="77" t="s">
        <v>96</v>
      </c>
      <c r="AH826" s="79" t="str">
        <f t="shared" si="63"/>
        <v>Badong-3/2-Mojoparon-Rembang-Pasuruan</v>
      </c>
      <c r="AI826" s="65"/>
    </row>
    <row r="827" spans="1:35" s="13" customFormat="1" ht="15" customHeight="1" x14ac:dyDescent="0.2">
      <c r="A827" s="66">
        <f t="shared" si="64"/>
        <v>821</v>
      </c>
      <c r="B827" s="91" t="s">
        <v>4498</v>
      </c>
      <c r="C827" s="68" t="s">
        <v>4499</v>
      </c>
      <c r="D827" s="51">
        <v>6</v>
      </c>
      <c r="E827" s="51">
        <v>2</v>
      </c>
      <c r="F827" s="51">
        <v>1</v>
      </c>
      <c r="G827" s="51">
        <v>1</v>
      </c>
      <c r="H827" s="51">
        <v>5</v>
      </c>
      <c r="I827" s="52" t="s">
        <v>181</v>
      </c>
      <c r="J827" s="89">
        <v>41512</v>
      </c>
      <c r="K827" s="70" t="s">
        <v>82</v>
      </c>
      <c r="L827" s="71" t="s">
        <v>9291</v>
      </c>
      <c r="M827" s="71">
        <v>2</v>
      </c>
      <c r="N827" s="72" t="s">
        <v>116</v>
      </c>
      <c r="O827" s="73" t="s">
        <v>153</v>
      </c>
      <c r="P827" s="74">
        <f t="shared" ca="1" si="60"/>
        <v>2</v>
      </c>
      <c r="Q827" s="75">
        <f t="shared" ca="1" si="61"/>
        <v>4</v>
      </c>
      <c r="R827" s="74">
        <f t="shared" ca="1" si="62"/>
        <v>23</v>
      </c>
      <c r="S827" s="93">
        <v>33951</v>
      </c>
      <c r="T827" s="84" t="s">
        <v>146</v>
      </c>
      <c r="U827" s="76" t="s">
        <v>4500</v>
      </c>
      <c r="V827" s="84" t="s">
        <v>1698</v>
      </c>
      <c r="W827" s="111" t="s">
        <v>657</v>
      </c>
      <c r="X827" s="84" t="s">
        <v>1698</v>
      </c>
      <c r="Y827" s="84" t="s">
        <v>322</v>
      </c>
      <c r="Z827" s="77" t="s">
        <v>146</v>
      </c>
      <c r="AA827" s="84" t="s">
        <v>1698</v>
      </c>
      <c r="AB827" s="77" t="s">
        <v>146</v>
      </c>
      <c r="AC827" s="112" t="s">
        <v>4501</v>
      </c>
      <c r="AD827" s="77" t="s">
        <v>121</v>
      </c>
      <c r="AE827" s="77" t="s">
        <v>3965</v>
      </c>
      <c r="AF827" s="77" t="s">
        <v>3966</v>
      </c>
      <c r="AG827" s="77" t="s">
        <v>96</v>
      </c>
      <c r="AH827" s="79" t="str">
        <f t="shared" si="63"/>
        <v>Arjosari-4/6-Arjosari-Rejoso-Pasuruan</v>
      </c>
      <c r="AI827" s="65"/>
    </row>
    <row r="828" spans="1:35" s="13" customFormat="1" ht="15" customHeight="1" x14ac:dyDescent="0.2">
      <c r="A828" s="66">
        <f t="shared" si="64"/>
        <v>822</v>
      </c>
      <c r="B828" s="91" t="s">
        <v>4502</v>
      </c>
      <c r="C828" s="68" t="s">
        <v>4503</v>
      </c>
      <c r="D828" s="51">
        <v>6</v>
      </c>
      <c r="E828" s="51">
        <v>2</v>
      </c>
      <c r="F828" s="51">
        <v>1</v>
      </c>
      <c r="G828" s="51">
        <v>1</v>
      </c>
      <c r="H828" s="51">
        <v>5</v>
      </c>
      <c r="I828" s="52" t="s">
        <v>181</v>
      </c>
      <c r="J828" s="89">
        <v>41512</v>
      </c>
      <c r="K828" s="70" t="s">
        <v>82</v>
      </c>
      <c r="L828" s="71" t="s">
        <v>9291</v>
      </c>
      <c r="M828" s="71">
        <v>2</v>
      </c>
      <c r="N828" s="72" t="s">
        <v>116</v>
      </c>
      <c r="O828" s="73" t="s">
        <v>153</v>
      </c>
      <c r="P828" s="74">
        <f t="shared" ca="1" si="60"/>
        <v>2</v>
      </c>
      <c r="Q828" s="75">
        <f t="shared" ca="1" si="61"/>
        <v>4</v>
      </c>
      <c r="R828" s="74">
        <f t="shared" ca="1" si="62"/>
        <v>23</v>
      </c>
      <c r="S828" s="93">
        <v>34016</v>
      </c>
      <c r="T828" s="84" t="s">
        <v>146</v>
      </c>
      <c r="U828" s="76" t="s">
        <v>4504</v>
      </c>
      <c r="V828" s="84" t="s">
        <v>1640</v>
      </c>
      <c r="W828" s="111" t="s">
        <v>330</v>
      </c>
      <c r="X828" s="84" t="s">
        <v>1640</v>
      </c>
      <c r="Y828" s="84" t="s">
        <v>510</v>
      </c>
      <c r="Z828" s="77" t="s">
        <v>146</v>
      </c>
      <c r="AA828" s="84" t="s">
        <v>1640</v>
      </c>
      <c r="AB828" s="77" t="s">
        <v>146</v>
      </c>
      <c r="AC828" s="112" t="s">
        <v>4505</v>
      </c>
      <c r="AD828" s="77" t="s">
        <v>121</v>
      </c>
      <c r="AE828" s="77" t="s">
        <v>324</v>
      </c>
      <c r="AF828" s="77" t="s">
        <v>4506</v>
      </c>
      <c r="AG828" s="77" t="s">
        <v>96</v>
      </c>
      <c r="AH828" s="79" t="str">
        <f t="shared" si="63"/>
        <v>Warungdowo-3/5-Warungdowo-Pohjentrek-Pasuruan</v>
      </c>
      <c r="AI828" s="65"/>
    </row>
    <row r="829" spans="1:35" s="13" customFormat="1" ht="15" customHeight="1" x14ac:dyDescent="0.2">
      <c r="A829" s="66">
        <f t="shared" si="64"/>
        <v>823</v>
      </c>
      <c r="B829" s="91" t="s">
        <v>4507</v>
      </c>
      <c r="C829" s="68" t="s">
        <v>4508</v>
      </c>
      <c r="D829" s="51">
        <v>6</v>
      </c>
      <c r="E829" s="51">
        <v>4</v>
      </c>
      <c r="F829" s="51">
        <v>2</v>
      </c>
      <c r="G829" s="51" t="s">
        <v>9294</v>
      </c>
      <c r="H829" s="51">
        <v>1</v>
      </c>
      <c r="I829" s="52" t="s">
        <v>213</v>
      </c>
      <c r="J829" s="89">
        <v>41512</v>
      </c>
      <c r="K829" s="70" t="s">
        <v>82</v>
      </c>
      <c r="L829" s="71" t="s">
        <v>9291</v>
      </c>
      <c r="M829" s="71">
        <v>2</v>
      </c>
      <c r="N829" s="72" t="s">
        <v>116</v>
      </c>
      <c r="O829" s="73" t="s">
        <v>153</v>
      </c>
      <c r="P829" s="74">
        <f t="shared" ca="1" si="60"/>
        <v>2</v>
      </c>
      <c r="Q829" s="75">
        <f t="shared" ca="1" si="61"/>
        <v>4</v>
      </c>
      <c r="R829" s="74">
        <f t="shared" ca="1" si="62"/>
        <v>22</v>
      </c>
      <c r="S829" s="93">
        <v>34121</v>
      </c>
      <c r="T829" s="84" t="s">
        <v>146</v>
      </c>
      <c r="U829" s="76" t="s">
        <v>4509</v>
      </c>
      <c r="V829" s="84" t="s">
        <v>4510</v>
      </c>
      <c r="W829" s="111" t="s">
        <v>144</v>
      </c>
      <c r="X829" s="84" t="s">
        <v>4511</v>
      </c>
      <c r="Y829" s="84" t="s">
        <v>309</v>
      </c>
      <c r="Z829" s="77" t="s">
        <v>146</v>
      </c>
      <c r="AA829" s="84" t="s">
        <v>4510</v>
      </c>
      <c r="AB829" s="77" t="s">
        <v>146</v>
      </c>
      <c r="AC829" s="112" t="s">
        <v>4512</v>
      </c>
      <c r="AD829" s="77" t="s">
        <v>121</v>
      </c>
      <c r="AE829" s="77" t="s">
        <v>1938</v>
      </c>
      <c r="AF829" s="77" t="s">
        <v>4449</v>
      </c>
      <c r="AG829" s="77" t="s">
        <v>96</v>
      </c>
      <c r="AH829" s="79" t="str">
        <f t="shared" si="63"/>
        <v>Dusun Karang Asem-2/3-Karang Kliwon-Grati-Pasuruan</v>
      </c>
      <c r="AI829" s="65"/>
    </row>
    <row r="830" spans="1:35" s="13" customFormat="1" ht="15" customHeight="1" x14ac:dyDescent="0.2">
      <c r="A830" s="66">
        <f t="shared" si="64"/>
        <v>824</v>
      </c>
      <c r="B830" s="91" t="s">
        <v>4513</v>
      </c>
      <c r="C830" s="68" t="s">
        <v>4514</v>
      </c>
      <c r="D830" s="51">
        <v>6</v>
      </c>
      <c r="E830" s="51">
        <v>2</v>
      </c>
      <c r="F830" s="51">
        <v>2</v>
      </c>
      <c r="G830" s="51">
        <v>4</v>
      </c>
      <c r="H830" s="51">
        <v>4</v>
      </c>
      <c r="I830" s="52" t="s">
        <v>181</v>
      </c>
      <c r="J830" s="89">
        <v>41512</v>
      </c>
      <c r="K830" s="70" t="s">
        <v>82</v>
      </c>
      <c r="L830" s="71" t="s">
        <v>9291</v>
      </c>
      <c r="M830" s="71">
        <v>2</v>
      </c>
      <c r="N830" s="72" t="s">
        <v>116</v>
      </c>
      <c r="O830" s="73" t="s">
        <v>153</v>
      </c>
      <c r="P830" s="74">
        <f t="shared" ca="1" si="60"/>
        <v>2</v>
      </c>
      <c r="Q830" s="75">
        <f t="shared" ca="1" si="61"/>
        <v>4</v>
      </c>
      <c r="R830" s="74">
        <f t="shared" ca="1" si="62"/>
        <v>24</v>
      </c>
      <c r="S830" s="93">
        <v>33637</v>
      </c>
      <c r="T830" s="84" t="s">
        <v>146</v>
      </c>
      <c r="U830" s="76" t="s">
        <v>4515</v>
      </c>
      <c r="V830" s="84" t="s">
        <v>4516</v>
      </c>
      <c r="W830" s="111" t="s">
        <v>192</v>
      </c>
      <c r="X830" s="84" t="s">
        <v>1091</v>
      </c>
      <c r="Y830" s="84" t="s">
        <v>3107</v>
      </c>
      <c r="Z830" s="77" t="s">
        <v>146</v>
      </c>
      <c r="AA830" s="84" t="s">
        <v>4516</v>
      </c>
      <c r="AB830" s="77" t="s">
        <v>146</v>
      </c>
      <c r="AC830" s="112" t="s">
        <v>4517</v>
      </c>
      <c r="AD830" s="77" t="s">
        <v>121</v>
      </c>
      <c r="AE830" s="77" t="s">
        <v>4518</v>
      </c>
      <c r="AF830" s="77" t="s">
        <v>3664</v>
      </c>
      <c r="AG830" s="77" t="s">
        <v>96</v>
      </c>
      <c r="AH830" s="79" t="str">
        <f t="shared" si="63"/>
        <v>Jl. Pahlawan Delli-3/1-Gondang Wetan-Gondangwetan-Pasuruan</v>
      </c>
      <c r="AI830" s="65"/>
    </row>
    <row r="831" spans="1:35" s="13" customFormat="1" ht="15" customHeight="1" x14ac:dyDescent="0.2">
      <c r="A831" s="66">
        <f t="shared" si="64"/>
        <v>825</v>
      </c>
      <c r="B831" s="91" t="s">
        <v>4519</v>
      </c>
      <c r="C831" s="68" t="s">
        <v>4520</v>
      </c>
      <c r="D831" s="51">
        <v>6</v>
      </c>
      <c r="E831" s="51">
        <v>2</v>
      </c>
      <c r="F831" s="51">
        <v>2</v>
      </c>
      <c r="G831" s="51">
        <v>5</v>
      </c>
      <c r="H831" s="51">
        <v>3</v>
      </c>
      <c r="I831" s="52" t="s">
        <v>181</v>
      </c>
      <c r="J831" s="89">
        <v>41512</v>
      </c>
      <c r="K831" s="70" t="s">
        <v>82</v>
      </c>
      <c r="L831" s="71" t="s">
        <v>9291</v>
      </c>
      <c r="M831" s="71">
        <v>2</v>
      </c>
      <c r="N831" s="72" t="s">
        <v>116</v>
      </c>
      <c r="O831" s="73" t="s">
        <v>153</v>
      </c>
      <c r="P831" s="74">
        <f t="shared" ca="1" si="60"/>
        <v>2</v>
      </c>
      <c r="Q831" s="75">
        <f t="shared" ca="1" si="61"/>
        <v>4</v>
      </c>
      <c r="R831" s="74">
        <f t="shared" ca="1" si="62"/>
        <v>22</v>
      </c>
      <c r="S831" s="93">
        <v>34340</v>
      </c>
      <c r="T831" s="84" t="s">
        <v>146</v>
      </c>
      <c r="U831" s="76" t="s">
        <v>4521</v>
      </c>
      <c r="V831" s="84" t="s">
        <v>963</v>
      </c>
      <c r="W831" s="111" t="s">
        <v>530</v>
      </c>
      <c r="X831" s="84" t="s">
        <v>1455</v>
      </c>
      <c r="Y831" s="84" t="s">
        <v>322</v>
      </c>
      <c r="Z831" s="77" t="s">
        <v>146</v>
      </c>
      <c r="AA831" s="84" t="s">
        <v>963</v>
      </c>
      <c r="AB831" s="77" t="s">
        <v>146</v>
      </c>
      <c r="AC831" s="112" t="s">
        <v>4522</v>
      </c>
      <c r="AD831" s="77" t="s">
        <v>121</v>
      </c>
      <c r="AE831" s="77" t="s">
        <v>3965</v>
      </c>
      <c r="AF831" s="77" t="s">
        <v>3664</v>
      </c>
      <c r="AG831" s="77" t="s">
        <v>96</v>
      </c>
      <c r="AH831" s="79" t="str">
        <f t="shared" si="63"/>
        <v>Tambakrejo-3/3-Patuguran-Rejoso-Pasuruan</v>
      </c>
      <c r="AI831" s="65"/>
    </row>
    <row r="832" spans="1:35" s="13" customFormat="1" ht="15" customHeight="1" x14ac:dyDescent="0.2">
      <c r="A832" s="66">
        <f t="shared" si="64"/>
        <v>826</v>
      </c>
      <c r="B832" s="91" t="s">
        <v>4523</v>
      </c>
      <c r="C832" s="68" t="s">
        <v>4524</v>
      </c>
      <c r="D832" s="51">
        <v>6</v>
      </c>
      <c r="E832" s="51">
        <v>2</v>
      </c>
      <c r="F832" s="51">
        <v>1</v>
      </c>
      <c r="G832" s="51">
        <v>1</v>
      </c>
      <c r="H832" s="51">
        <v>2</v>
      </c>
      <c r="I832" s="52" t="s">
        <v>181</v>
      </c>
      <c r="J832" s="89">
        <v>41512</v>
      </c>
      <c r="K832" s="70" t="s">
        <v>82</v>
      </c>
      <c r="L832" s="71" t="s">
        <v>9291</v>
      </c>
      <c r="M832" s="71">
        <v>2</v>
      </c>
      <c r="N832" s="72" t="s">
        <v>116</v>
      </c>
      <c r="O832" s="73" t="s">
        <v>153</v>
      </c>
      <c r="P832" s="74">
        <f t="shared" ca="1" si="60"/>
        <v>2</v>
      </c>
      <c r="Q832" s="75">
        <f t="shared" ca="1" si="61"/>
        <v>4</v>
      </c>
      <c r="R832" s="74">
        <f t="shared" ca="1" si="62"/>
        <v>24</v>
      </c>
      <c r="S832" s="93">
        <v>33603</v>
      </c>
      <c r="T832" s="84" t="s">
        <v>146</v>
      </c>
      <c r="U832" s="76" t="s">
        <v>4525</v>
      </c>
      <c r="V832" s="84" t="s">
        <v>4526</v>
      </c>
      <c r="W832" s="111" t="s">
        <v>1362</v>
      </c>
      <c r="X832" s="84" t="s">
        <v>578</v>
      </c>
      <c r="Y832" s="84" t="s">
        <v>91</v>
      </c>
      <c r="Z832" s="77" t="s">
        <v>146</v>
      </c>
      <c r="AA832" s="84" t="s">
        <v>4526</v>
      </c>
      <c r="AB832" s="77" t="s">
        <v>146</v>
      </c>
      <c r="AC832" s="112" t="s">
        <v>4527</v>
      </c>
      <c r="AD832" s="77" t="s">
        <v>121</v>
      </c>
      <c r="AE832" s="77" t="s">
        <v>317</v>
      </c>
      <c r="AF832" s="77" t="s">
        <v>393</v>
      </c>
      <c r="AG832" s="77" t="s">
        <v>96</v>
      </c>
      <c r="AH832" s="79" t="str">
        <f t="shared" si="63"/>
        <v>Jl. Bendosulung 166-4/5-Pogar-Bangil-Pasuruan</v>
      </c>
      <c r="AI832" s="65"/>
    </row>
    <row r="833" spans="1:35" s="13" customFormat="1" ht="15" customHeight="1" x14ac:dyDescent="0.2">
      <c r="A833" s="66">
        <f t="shared" si="64"/>
        <v>827</v>
      </c>
      <c r="B833" s="91" t="s">
        <v>4528</v>
      </c>
      <c r="C833" s="68" t="s">
        <v>4529</v>
      </c>
      <c r="D833" s="51">
        <v>6</v>
      </c>
      <c r="E833" s="51">
        <v>2</v>
      </c>
      <c r="F833" s="51">
        <v>2</v>
      </c>
      <c r="G833" s="51">
        <v>4</v>
      </c>
      <c r="H833" s="51">
        <v>4</v>
      </c>
      <c r="I833" s="52" t="s">
        <v>181</v>
      </c>
      <c r="J833" s="89">
        <v>41512</v>
      </c>
      <c r="K833" s="70" t="s">
        <v>82</v>
      </c>
      <c r="L833" s="71" t="s">
        <v>9291</v>
      </c>
      <c r="M833" s="71">
        <v>2</v>
      </c>
      <c r="N833" s="72" t="s">
        <v>116</v>
      </c>
      <c r="O833" s="73" t="s">
        <v>153</v>
      </c>
      <c r="P833" s="74">
        <f t="shared" ca="1" si="60"/>
        <v>2</v>
      </c>
      <c r="Q833" s="75">
        <f t="shared" ca="1" si="61"/>
        <v>4</v>
      </c>
      <c r="R833" s="74">
        <f t="shared" ca="1" si="62"/>
        <v>22</v>
      </c>
      <c r="S833" s="93">
        <v>34191</v>
      </c>
      <c r="T833" s="84" t="s">
        <v>146</v>
      </c>
      <c r="U833" s="76" t="s">
        <v>4530</v>
      </c>
      <c r="V833" s="84" t="s">
        <v>3317</v>
      </c>
      <c r="W833" s="111" t="s">
        <v>757</v>
      </c>
      <c r="X833" s="84" t="s">
        <v>3317</v>
      </c>
      <c r="Y833" s="84" t="s">
        <v>358</v>
      </c>
      <c r="Z833" s="77" t="s">
        <v>146</v>
      </c>
      <c r="AA833" s="84" t="s">
        <v>3317</v>
      </c>
      <c r="AB833" s="77" t="s">
        <v>146</v>
      </c>
      <c r="AC833" s="112" t="s">
        <v>4531</v>
      </c>
      <c r="AD833" s="77" t="s">
        <v>121</v>
      </c>
      <c r="AE833" s="77" t="s">
        <v>324</v>
      </c>
      <c r="AF833" s="77" t="s">
        <v>4017</v>
      </c>
      <c r="AG833" s="77" t="s">
        <v>96</v>
      </c>
      <c r="AH833" s="79" t="str">
        <f t="shared" si="63"/>
        <v>Krampyangan-7/2-Krampyangan-Bugul Kidul-Pasuruan</v>
      </c>
      <c r="AI833" s="65"/>
    </row>
    <row r="834" spans="1:35" s="13" customFormat="1" ht="15" customHeight="1" x14ac:dyDescent="0.2">
      <c r="A834" s="66">
        <f t="shared" si="64"/>
        <v>828</v>
      </c>
      <c r="B834" s="91" t="s">
        <v>4532</v>
      </c>
      <c r="C834" s="68" t="s">
        <v>4533</v>
      </c>
      <c r="D834" s="51">
        <v>6</v>
      </c>
      <c r="E834" s="51">
        <v>2</v>
      </c>
      <c r="F834" s="51">
        <v>1</v>
      </c>
      <c r="G834" s="51">
        <v>1</v>
      </c>
      <c r="H834" s="51">
        <v>2</v>
      </c>
      <c r="I834" s="52" t="s">
        <v>181</v>
      </c>
      <c r="J834" s="89">
        <v>41512</v>
      </c>
      <c r="K834" s="70" t="s">
        <v>82</v>
      </c>
      <c r="L834" s="71" t="s">
        <v>9291</v>
      </c>
      <c r="M834" s="71">
        <v>2</v>
      </c>
      <c r="N834" s="72" t="s">
        <v>116</v>
      </c>
      <c r="O834" s="73" t="s">
        <v>153</v>
      </c>
      <c r="P834" s="74">
        <f t="shared" ca="1" si="60"/>
        <v>2</v>
      </c>
      <c r="Q834" s="75">
        <f t="shared" ca="1" si="61"/>
        <v>4</v>
      </c>
      <c r="R834" s="74">
        <f t="shared" ca="1" si="62"/>
        <v>23</v>
      </c>
      <c r="S834" s="93">
        <v>33994</v>
      </c>
      <c r="T834" s="84" t="s">
        <v>3718</v>
      </c>
      <c r="U834" s="76" t="s">
        <v>4534</v>
      </c>
      <c r="V834" s="84" t="s">
        <v>4535</v>
      </c>
      <c r="W834" s="111" t="s">
        <v>274</v>
      </c>
      <c r="X834" s="84" t="s">
        <v>950</v>
      </c>
      <c r="Y834" s="84" t="s">
        <v>353</v>
      </c>
      <c r="Z834" s="77" t="s">
        <v>146</v>
      </c>
      <c r="AA834" s="84" t="s">
        <v>4535</v>
      </c>
      <c r="AB834" s="77" t="s">
        <v>146</v>
      </c>
      <c r="AC834" s="112" t="s">
        <v>4536</v>
      </c>
      <c r="AD834" s="77" t="s">
        <v>121</v>
      </c>
      <c r="AE834" s="77" t="s">
        <v>2159</v>
      </c>
      <c r="AF834" s="77" t="s">
        <v>4537</v>
      </c>
      <c r="AG834" s="77" t="s">
        <v>96</v>
      </c>
      <c r="AH834" s="79" t="str">
        <f t="shared" si="63"/>
        <v>Jl. Kebon Jaya-1/6-Kebonagung-Purworejo-Pasuruan</v>
      </c>
      <c r="AI834" s="65"/>
    </row>
    <row r="835" spans="1:35" s="13" customFormat="1" ht="15" customHeight="1" x14ac:dyDescent="0.2">
      <c r="A835" s="66">
        <f t="shared" si="64"/>
        <v>829</v>
      </c>
      <c r="B835" s="91" t="s">
        <v>4538</v>
      </c>
      <c r="C835" s="68" t="s">
        <v>4539</v>
      </c>
      <c r="D835" s="51">
        <v>6</v>
      </c>
      <c r="E835" s="51">
        <v>2</v>
      </c>
      <c r="F835" s="51">
        <v>2</v>
      </c>
      <c r="G835" s="51">
        <v>4</v>
      </c>
      <c r="H835" s="51">
        <v>2</v>
      </c>
      <c r="I835" s="52" t="s">
        <v>181</v>
      </c>
      <c r="J835" s="89">
        <v>41512</v>
      </c>
      <c r="K835" s="70" t="s">
        <v>82</v>
      </c>
      <c r="L835" s="71" t="s">
        <v>9291</v>
      </c>
      <c r="M835" s="71">
        <v>2</v>
      </c>
      <c r="N835" s="72" t="s">
        <v>116</v>
      </c>
      <c r="O835" s="73" t="s">
        <v>153</v>
      </c>
      <c r="P835" s="74">
        <f t="shared" ca="1" si="60"/>
        <v>2</v>
      </c>
      <c r="Q835" s="75">
        <f t="shared" ca="1" si="61"/>
        <v>4</v>
      </c>
      <c r="R835" s="74">
        <f t="shared" ca="1" si="62"/>
        <v>23</v>
      </c>
      <c r="S835" s="93">
        <v>34083</v>
      </c>
      <c r="T835" s="84" t="s">
        <v>146</v>
      </c>
      <c r="U835" s="76" t="s">
        <v>4540</v>
      </c>
      <c r="V835" s="84" t="s">
        <v>4541</v>
      </c>
      <c r="W835" s="111" t="s">
        <v>227</v>
      </c>
      <c r="X835" s="84" t="s">
        <v>210</v>
      </c>
      <c r="Y835" s="84" t="s">
        <v>3107</v>
      </c>
      <c r="Z835" s="77" t="s">
        <v>146</v>
      </c>
      <c r="AA835" s="84" t="s">
        <v>4541</v>
      </c>
      <c r="AB835" s="77" t="s">
        <v>146</v>
      </c>
      <c r="AC835" s="112" t="s">
        <v>4542</v>
      </c>
      <c r="AD835" s="77" t="s">
        <v>121</v>
      </c>
      <c r="AE835" s="77" t="s">
        <v>4543</v>
      </c>
      <c r="AF835" s="77" t="s">
        <v>418</v>
      </c>
      <c r="AG835" s="77" t="s">
        <v>96</v>
      </c>
      <c r="AH835" s="79" t="str">
        <f t="shared" si="63"/>
        <v>Rojogunting-1/2-Kalirejo-Gondangwetan-Pasuruan</v>
      </c>
      <c r="AI835" s="65"/>
    </row>
    <row r="836" spans="1:35" s="13" customFormat="1" ht="15" customHeight="1" x14ac:dyDescent="0.2">
      <c r="A836" s="66">
        <f t="shared" si="64"/>
        <v>830</v>
      </c>
      <c r="B836" s="91" t="s">
        <v>4544</v>
      </c>
      <c r="C836" s="68" t="s">
        <v>4545</v>
      </c>
      <c r="D836" s="51">
        <v>6</v>
      </c>
      <c r="E836" s="51">
        <v>4</v>
      </c>
      <c r="F836" s="51">
        <v>2</v>
      </c>
      <c r="G836" s="51" t="s">
        <v>9297</v>
      </c>
      <c r="H836" s="51">
        <v>1</v>
      </c>
      <c r="I836" s="52" t="s">
        <v>213</v>
      </c>
      <c r="J836" s="89">
        <v>41512</v>
      </c>
      <c r="K836" s="70" t="s">
        <v>82</v>
      </c>
      <c r="L836" s="71" t="s">
        <v>9291</v>
      </c>
      <c r="M836" s="71">
        <v>2</v>
      </c>
      <c r="N836" s="72" t="s">
        <v>116</v>
      </c>
      <c r="O836" s="73" t="s">
        <v>153</v>
      </c>
      <c r="P836" s="74">
        <f t="shared" ca="1" si="60"/>
        <v>2</v>
      </c>
      <c r="Q836" s="75">
        <f t="shared" ca="1" si="61"/>
        <v>4</v>
      </c>
      <c r="R836" s="74">
        <f t="shared" ca="1" si="62"/>
        <v>23</v>
      </c>
      <c r="S836" s="93">
        <v>34068</v>
      </c>
      <c r="T836" s="84" t="s">
        <v>146</v>
      </c>
      <c r="U836" s="76" t="s">
        <v>4546</v>
      </c>
      <c r="V836" s="84" t="s">
        <v>4547</v>
      </c>
      <c r="W836" s="111" t="s">
        <v>867</v>
      </c>
      <c r="X836" s="84" t="s">
        <v>390</v>
      </c>
      <c r="Y836" s="84" t="s">
        <v>3090</v>
      </c>
      <c r="Z836" s="77" t="s">
        <v>146</v>
      </c>
      <c r="AA836" s="84" t="s">
        <v>4547</v>
      </c>
      <c r="AB836" s="77" t="s">
        <v>146</v>
      </c>
      <c r="AC836" s="112" t="s">
        <v>4548</v>
      </c>
      <c r="AD836" s="77" t="s">
        <v>121</v>
      </c>
      <c r="AE836" s="77" t="s">
        <v>440</v>
      </c>
      <c r="AF836" s="77" t="s">
        <v>418</v>
      </c>
      <c r="AG836" s="77" t="s">
        <v>96</v>
      </c>
      <c r="AH836" s="79" t="str">
        <f t="shared" si="63"/>
        <v>Jl. Hasanudin 22-5/1-Karanganyar-Gadingrejo-Pasuruan</v>
      </c>
      <c r="AI836" s="65"/>
    </row>
    <row r="837" spans="1:35" s="13" customFormat="1" ht="15" customHeight="1" x14ac:dyDescent="0.2">
      <c r="A837" s="66">
        <f t="shared" si="64"/>
        <v>831</v>
      </c>
      <c r="B837" s="91" t="s">
        <v>4549</v>
      </c>
      <c r="C837" s="68" t="s">
        <v>4550</v>
      </c>
      <c r="D837" s="51">
        <v>4</v>
      </c>
      <c r="E837" s="51">
        <v>3</v>
      </c>
      <c r="F837" s="51">
        <v>1</v>
      </c>
      <c r="G837" s="51">
        <v>1</v>
      </c>
      <c r="H837" s="51">
        <v>3</v>
      </c>
      <c r="I837" s="52" t="s">
        <v>114</v>
      </c>
      <c r="J837" s="89">
        <v>41512</v>
      </c>
      <c r="K837" s="70" t="s">
        <v>82</v>
      </c>
      <c r="L837" s="71" t="s">
        <v>9291</v>
      </c>
      <c r="M837" s="71">
        <v>2</v>
      </c>
      <c r="N837" s="72" t="s">
        <v>116</v>
      </c>
      <c r="O837" s="73" t="s">
        <v>140</v>
      </c>
      <c r="P837" s="74">
        <f t="shared" ca="1" si="60"/>
        <v>2</v>
      </c>
      <c r="Q837" s="75">
        <f t="shared" ca="1" si="61"/>
        <v>4</v>
      </c>
      <c r="R837" s="74">
        <f t="shared" ca="1" si="62"/>
        <v>22</v>
      </c>
      <c r="S837" s="93">
        <v>34139</v>
      </c>
      <c r="T837" s="84" t="s">
        <v>146</v>
      </c>
      <c r="U837" s="76" t="s">
        <v>4551</v>
      </c>
      <c r="V837" s="84" t="s">
        <v>4552</v>
      </c>
      <c r="W837" s="111" t="s">
        <v>657</v>
      </c>
      <c r="X837" s="84" t="s">
        <v>464</v>
      </c>
      <c r="Y837" s="84" t="s">
        <v>91</v>
      </c>
      <c r="Z837" s="77" t="s">
        <v>146</v>
      </c>
      <c r="AA837" s="84" t="s">
        <v>4552</v>
      </c>
      <c r="AB837" s="77" t="s">
        <v>146</v>
      </c>
      <c r="AC837" s="112" t="s">
        <v>4553</v>
      </c>
      <c r="AD837" s="77" t="s">
        <v>121</v>
      </c>
      <c r="AE837" s="77" t="s">
        <v>1938</v>
      </c>
      <c r="AF837" s="77" t="s">
        <v>3347</v>
      </c>
      <c r="AG837" s="77" t="s">
        <v>96</v>
      </c>
      <c r="AH837" s="79" t="str">
        <f t="shared" si="63"/>
        <v>Ledok Utara I/56-4/6-Kidul Dalem-Bangil-Pasuruan</v>
      </c>
      <c r="AI837" s="65"/>
    </row>
    <row r="838" spans="1:35" s="13" customFormat="1" ht="15" customHeight="1" x14ac:dyDescent="0.2">
      <c r="A838" s="66">
        <f t="shared" si="64"/>
        <v>832</v>
      </c>
      <c r="B838" s="91" t="s">
        <v>4554</v>
      </c>
      <c r="C838" s="68" t="s">
        <v>4555</v>
      </c>
      <c r="D838" s="51">
        <v>6</v>
      </c>
      <c r="E838" s="51">
        <v>2</v>
      </c>
      <c r="F838" s="51">
        <v>1</v>
      </c>
      <c r="G838" s="51">
        <v>1</v>
      </c>
      <c r="H838" s="51">
        <v>5</v>
      </c>
      <c r="I838" s="52" t="s">
        <v>181</v>
      </c>
      <c r="J838" s="89">
        <v>41541</v>
      </c>
      <c r="K838" s="70" t="s">
        <v>82</v>
      </c>
      <c r="L838" s="71" t="s">
        <v>9291</v>
      </c>
      <c r="M838" s="71">
        <v>2</v>
      </c>
      <c r="N838" s="72" t="s">
        <v>116</v>
      </c>
      <c r="O838" s="73" t="s">
        <v>153</v>
      </c>
      <c r="P838" s="74">
        <f t="shared" ca="1" si="60"/>
        <v>2</v>
      </c>
      <c r="Q838" s="75">
        <f t="shared" ca="1" si="61"/>
        <v>3</v>
      </c>
      <c r="R838" s="74">
        <f t="shared" ca="1" si="62"/>
        <v>24</v>
      </c>
      <c r="S838" s="93">
        <v>33425</v>
      </c>
      <c r="T838" s="84" t="s">
        <v>146</v>
      </c>
      <c r="U838" s="76" t="s">
        <v>4556</v>
      </c>
      <c r="V838" s="84" t="s">
        <v>4557</v>
      </c>
      <c r="W838" s="86" t="s">
        <v>4461</v>
      </c>
      <c r="X838" s="84" t="s">
        <v>1903</v>
      </c>
      <c r="Y838" s="84" t="s">
        <v>1903</v>
      </c>
      <c r="Z838" s="77" t="s">
        <v>146</v>
      </c>
      <c r="AA838" s="84" t="s">
        <v>4557</v>
      </c>
      <c r="AB838" s="77" t="s">
        <v>146</v>
      </c>
      <c r="AC838" s="85" t="s">
        <v>4558</v>
      </c>
      <c r="AD838" s="77" t="s">
        <v>121</v>
      </c>
      <c r="AE838" s="77" t="s">
        <v>3965</v>
      </c>
      <c r="AF838" s="77" t="s">
        <v>3966</v>
      </c>
      <c r="AG838" s="77" t="s">
        <v>96</v>
      </c>
      <c r="AH838" s="79" t="str">
        <f t="shared" si="63"/>
        <v>Dusun Tugu-03/08-Kedawung Kulon-Kedawung Kulon-Pasuruan</v>
      </c>
      <c r="AI838" s="65"/>
    </row>
    <row r="839" spans="1:35" s="13" customFormat="1" ht="15" customHeight="1" x14ac:dyDescent="0.2">
      <c r="A839" s="66">
        <f t="shared" si="64"/>
        <v>833</v>
      </c>
      <c r="B839" s="91" t="s">
        <v>4559</v>
      </c>
      <c r="C839" s="68" t="s">
        <v>4560</v>
      </c>
      <c r="D839" s="51">
        <v>6</v>
      </c>
      <c r="E839" s="51">
        <v>2</v>
      </c>
      <c r="F839" s="51">
        <v>1</v>
      </c>
      <c r="G839" s="51">
        <v>1</v>
      </c>
      <c r="H839" s="51">
        <v>5</v>
      </c>
      <c r="I839" s="52" t="s">
        <v>181</v>
      </c>
      <c r="J839" s="89">
        <v>41578</v>
      </c>
      <c r="K839" s="70" t="s">
        <v>82</v>
      </c>
      <c r="L839" s="71" t="s">
        <v>9291</v>
      </c>
      <c r="M839" s="71">
        <v>2</v>
      </c>
      <c r="N839" s="72" t="s">
        <v>116</v>
      </c>
      <c r="O839" s="73" t="s">
        <v>153</v>
      </c>
      <c r="P839" s="74">
        <f t="shared" ref="P839:P902" ca="1" si="65">DATEDIF(J839,$J$2,"Y")</f>
        <v>2</v>
      </c>
      <c r="Q839" s="75">
        <f t="shared" ref="Q839:Q902" ca="1" si="66">DATEDIF(J839,$J$2,"ym")</f>
        <v>1</v>
      </c>
      <c r="R839" s="74">
        <f t="shared" ref="R839:R902" ca="1" si="67">IF(MONTH(S839)-MONTH($J$2)&gt;6,YEAR($J$2)-YEAR(S839)-1,IF(MONTH(S839)-MONTH($J$2)&lt;-6,YEAR($J$2)-YEAR(S839)+1,YEAR($J$2)-YEAR(S839)))</f>
        <v>27</v>
      </c>
      <c r="S839" s="93">
        <v>32641</v>
      </c>
      <c r="T839" s="84" t="s">
        <v>146</v>
      </c>
      <c r="U839" s="76" t="s">
        <v>4561</v>
      </c>
      <c r="V839" s="84" t="s">
        <v>4562</v>
      </c>
      <c r="W839" s="86" t="s">
        <v>4563</v>
      </c>
      <c r="X839" s="84" t="s">
        <v>4511</v>
      </c>
      <c r="Y839" s="84" t="s">
        <v>309</v>
      </c>
      <c r="Z839" s="77" t="s">
        <v>146</v>
      </c>
      <c r="AA839" s="84" t="s">
        <v>4562</v>
      </c>
      <c r="AB839" s="77" t="s">
        <v>146</v>
      </c>
      <c r="AC839" s="85" t="s">
        <v>4564</v>
      </c>
      <c r="AD839" s="77" t="s">
        <v>121</v>
      </c>
      <c r="AE839" s="77" t="s">
        <v>3965</v>
      </c>
      <c r="AF839" s="77" t="s">
        <v>4449</v>
      </c>
      <c r="AG839" s="77" t="s">
        <v>96</v>
      </c>
      <c r="AH839" s="79" t="str">
        <f t="shared" ref="AH839:AH846" si="68">V839&amp;"-"&amp;W839&amp;"-"&amp;X839&amp;"-"&amp;Y839&amp;"-"&amp;Z839</f>
        <v>Jl. Pesantren II-02/01-Karang Kliwon-Grati-Pasuruan</v>
      </c>
      <c r="AI839" s="65"/>
    </row>
    <row r="840" spans="1:35" s="13" customFormat="1" ht="15" customHeight="1" x14ac:dyDescent="0.2">
      <c r="A840" s="66">
        <f t="shared" ref="A840:A903" si="69">A839+1</f>
        <v>834</v>
      </c>
      <c r="B840" s="91" t="s">
        <v>4565</v>
      </c>
      <c r="C840" s="68" t="s">
        <v>4566</v>
      </c>
      <c r="D840" s="51">
        <v>4</v>
      </c>
      <c r="E840" s="51">
        <v>2</v>
      </c>
      <c r="F840" s="51">
        <v>1</v>
      </c>
      <c r="G840" s="51">
        <v>1</v>
      </c>
      <c r="H840" s="51">
        <v>3</v>
      </c>
      <c r="I840" s="52" t="s">
        <v>126</v>
      </c>
      <c r="J840" s="89">
        <v>41578</v>
      </c>
      <c r="K840" s="70" t="s">
        <v>82</v>
      </c>
      <c r="L840" s="71" t="s">
        <v>9291</v>
      </c>
      <c r="M840" s="71">
        <v>2</v>
      </c>
      <c r="N840" s="72" t="s">
        <v>116</v>
      </c>
      <c r="O840" s="73" t="s">
        <v>153</v>
      </c>
      <c r="P840" s="74">
        <f t="shared" ca="1" si="65"/>
        <v>2</v>
      </c>
      <c r="Q840" s="75">
        <f t="shared" ca="1" si="66"/>
        <v>1</v>
      </c>
      <c r="R840" s="74">
        <f t="shared" ca="1" si="67"/>
        <v>24</v>
      </c>
      <c r="S840" s="93">
        <v>33477</v>
      </c>
      <c r="T840" s="84" t="s">
        <v>146</v>
      </c>
      <c r="U840" s="76" t="s">
        <v>4567</v>
      </c>
      <c r="V840" s="84" t="s">
        <v>4568</v>
      </c>
      <c r="W840" s="86" t="s">
        <v>4569</v>
      </c>
      <c r="X840" s="84" t="s">
        <v>2456</v>
      </c>
      <c r="Y840" s="84" t="s">
        <v>490</v>
      </c>
      <c r="Z840" s="77" t="s">
        <v>146</v>
      </c>
      <c r="AA840" s="84" t="s">
        <v>4568</v>
      </c>
      <c r="AB840" s="77" t="s">
        <v>146</v>
      </c>
      <c r="AC840" s="85" t="s">
        <v>4570</v>
      </c>
      <c r="AD840" s="77" t="s">
        <v>121</v>
      </c>
      <c r="AE840" s="77" t="s">
        <v>3958</v>
      </c>
      <c r="AF840" s="77" t="s">
        <v>4571</v>
      </c>
      <c r="AG840" s="77" t="s">
        <v>96</v>
      </c>
      <c r="AH840" s="79" t="str">
        <f t="shared" si="68"/>
        <v>Lingk. Jabon-02/07-Jabon-Pandaan-Pasuruan</v>
      </c>
      <c r="AI840" s="65"/>
    </row>
    <row r="841" spans="1:35" s="13" customFormat="1" ht="15" customHeight="1" x14ac:dyDescent="0.2">
      <c r="A841" s="66">
        <f t="shared" si="69"/>
        <v>835</v>
      </c>
      <c r="B841" s="91" t="s">
        <v>4572</v>
      </c>
      <c r="C841" s="68" t="s">
        <v>4573</v>
      </c>
      <c r="D841" s="51">
        <v>4</v>
      </c>
      <c r="E841" s="51">
        <v>2</v>
      </c>
      <c r="F841" s="51">
        <v>1</v>
      </c>
      <c r="G841" s="51">
        <v>1</v>
      </c>
      <c r="H841" s="51">
        <v>3</v>
      </c>
      <c r="I841" s="52" t="s">
        <v>126</v>
      </c>
      <c r="J841" s="89">
        <v>41627</v>
      </c>
      <c r="K841" s="70" t="s">
        <v>82</v>
      </c>
      <c r="L841" s="71" t="s">
        <v>9291</v>
      </c>
      <c r="M841" s="71">
        <v>2</v>
      </c>
      <c r="N841" s="72" t="s">
        <v>116</v>
      </c>
      <c r="O841" s="73" t="s">
        <v>153</v>
      </c>
      <c r="P841" s="74">
        <f t="shared" ca="1" si="65"/>
        <v>2</v>
      </c>
      <c r="Q841" s="75">
        <f t="shared" ca="1" si="66"/>
        <v>0</v>
      </c>
      <c r="R841" s="74">
        <f t="shared" ca="1" si="67"/>
        <v>24</v>
      </c>
      <c r="S841" s="93">
        <v>33433</v>
      </c>
      <c r="T841" s="84" t="s">
        <v>146</v>
      </c>
      <c r="U841" s="76" t="s">
        <v>4574</v>
      </c>
      <c r="V841" s="84" t="s">
        <v>4575</v>
      </c>
      <c r="W841" s="86" t="s">
        <v>4576</v>
      </c>
      <c r="X841" s="84" t="s">
        <v>4577</v>
      </c>
      <c r="Y841" s="84" t="s">
        <v>4402</v>
      </c>
      <c r="Z841" s="77" t="s">
        <v>146</v>
      </c>
      <c r="AA841" s="84" t="s">
        <v>4575</v>
      </c>
      <c r="AB841" s="77" t="s">
        <v>146</v>
      </c>
      <c r="AC841" s="86" t="s">
        <v>4578</v>
      </c>
      <c r="AD841" s="77" t="s">
        <v>121</v>
      </c>
      <c r="AE841" s="77" t="s">
        <v>3965</v>
      </c>
      <c r="AF841" s="77" t="s">
        <v>3987</v>
      </c>
      <c r="AG841" s="77" t="s">
        <v>96</v>
      </c>
      <c r="AH841" s="79" t="str">
        <f t="shared" si="68"/>
        <v>Dusun Ujung Gunung-05/09-Jatinego-Lekok-Pasuruan</v>
      </c>
      <c r="AI841" s="65"/>
    </row>
    <row r="842" spans="1:35" s="13" customFormat="1" ht="15" customHeight="1" x14ac:dyDescent="0.2">
      <c r="A842" s="66">
        <f t="shared" si="69"/>
        <v>836</v>
      </c>
      <c r="B842" s="91" t="s">
        <v>4579</v>
      </c>
      <c r="C842" s="68" t="s">
        <v>4580</v>
      </c>
      <c r="D842" s="51">
        <v>4</v>
      </c>
      <c r="E842" s="51">
        <v>3</v>
      </c>
      <c r="F842" s="51">
        <v>1</v>
      </c>
      <c r="G842" s="51">
        <v>1</v>
      </c>
      <c r="H842" s="51">
        <v>4</v>
      </c>
      <c r="I842" s="52" t="s">
        <v>114</v>
      </c>
      <c r="J842" s="89">
        <v>41620</v>
      </c>
      <c r="K842" s="81" t="s">
        <v>4581</v>
      </c>
      <c r="L842" s="71" t="s">
        <v>9291</v>
      </c>
      <c r="M842" s="71">
        <v>2</v>
      </c>
      <c r="N842" s="72" t="s">
        <v>116</v>
      </c>
      <c r="O842" s="73" t="s">
        <v>153</v>
      </c>
      <c r="P842" s="74">
        <f t="shared" ca="1" si="65"/>
        <v>2</v>
      </c>
      <c r="Q842" s="75">
        <f t="shared" ca="1" si="66"/>
        <v>0</v>
      </c>
      <c r="R842" s="74">
        <f t="shared" ca="1" si="67"/>
        <v>21</v>
      </c>
      <c r="S842" s="93">
        <v>34830</v>
      </c>
      <c r="T842" s="84" t="s">
        <v>2170</v>
      </c>
      <c r="U842" s="76" t="s">
        <v>4582</v>
      </c>
      <c r="V842" s="84" t="s">
        <v>4583</v>
      </c>
      <c r="W842" s="86" t="s">
        <v>4295</v>
      </c>
      <c r="X842" s="84" t="s">
        <v>4584</v>
      </c>
      <c r="Y842" s="84" t="s">
        <v>2561</v>
      </c>
      <c r="Z842" s="77" t="s">
        <v>2170</v>
      </c>
      <c r="AA842" s="84" t="s">
        <v>1980</v>
      </c>
      <c r="AB842" s="77" t="s">
        <v>91</v>
      </c>
      <c r="AC842" s="86" t="s">
        <v>4585</v>
      </c>
      <c r="AD842" s="77" t="s">
        <v>121</v>
      </c>
      <c r="AE842" s="77" t="s">
        <v>4586</v>
      </c>
      <c r="AF842" s="77" t="s">
        <v>4587</v>
      </c>
      <c r="AG842" s="77" t="s">
        <v>96</v>
      </c>
      <c r="AH842" s="79" t="str">
        <f t="shared" si="68"/>
        <v>Dusun Sumbersari-05/04-Jeblog-Talun-Blitar</v>
      </c>
      <c r="AI842" s="65"/>
    </row>
    <row r="843" spans="1:35" s="13" customFormat="1" ht="15" customHeight="1" x14ac:dyDescent="0.2">
      <c r="A843" s="66">
        <f t="shared" si="69"/>
        <v>837</v>
      </c>
      <c r="B843" s="91" t="s">
        <v>4588</v>
      </c>
      <c r="C843" s="68" t="s">
        <v>4589</v>
      </c>
      <c r="D843" s="51">
        <v>6</v>
      </c>
      <c r="E843" s="51">
        <v>6</v>
      </c>
      <c r="F843" s="51">
        <v>1</v>
      </c>
      <c r="G843" s="51">
        <v>2</v>
      </c>
      <c r="H843" s="51">
        <v>7</v>
      </c>
      <c r="I843" s="52" t="s">
        <v>99</v>
      </c>
      <c r="J843" s="89">
        <v>41620</v>
      </c>
      <c r="K843" s="81" t="s">
        <v>4581</v>
      </c>
      <c r="L843" s="71" t="s">
        <v>9291</v>
      </c>
      <c r="M843" s="71">
        <v>2</v>
      </c>
      <c r="N843" s="72" t="s">
        <v>116</v>
      </c>
      <c r="O843" s="73" t="s">
        <v>153</v>
      </c>
      <c r="P843" s="74">
        <f t="shared" ca="1" si="65"/>
        <v>2</v>
      </c>
      <c r="Q843" s="75">
        <f t="shared" ca="1" si="66"/>
        <v>0</v>
      </c>
      <c r="R843" s="74">
        <f t="shared" ca="1" si="67"/>
        <v>22</v>
      </c>
      <c r="S843" s="93">
        <v>34140</v>
      </c>
      <c r="T843" s="84" t="s">
        <v>146</v>
      </c>
      <c r="U843" s="76" t="s">
        <v>4590</v>
      </c>
      <c r="V843" s="84" t="s">
        <v>4591</v>
      </c>
      <c r="W843" s="86" t="s">
        <v>4592</v>
      </c>
      <c r="X843" s="84" t="s">
        <v>745</v>
      </c>
      <c r="Y843" s="84" t="s">
        <v>91</v>
      </c>
      <c r="Z843" s="77" t="s">
        <v>146</v>
      </c>
      <c r="AA843" s="84" t="s">
        <v>4591</v>
      </c>
      <c r="AB843" s="77" t="s">
        <v>146</v>
      </c>
      <c r="AC843" s="86" t="s">
        <v>4593</v>
      </c>
      <c r="AD843" s="77" t="s">
        <v>121</v>
      </c>
      <c r="AE843" s="77" t="s">
        <v>2271</v>
      </c>
      <c r="AF843" s="77" t="s">
        <v>418</v>
      </c>
      <c r="AG843" s="77" t="s">
        <v>96</v>
      </c>
      <c r="AH843" s="79" t="str">
        <f t="shared" si="68"/>
        <v>JL. Kayur No 96-04/01-Gempeng-Bangil-Pasuruan</v>
      </c>
      <c r="AI843" s="65"/>
    </row>
    <row r="844" spans="1:35" s="13" customFormat="1" ht="15" customHeight="1" x14ac:dyDescent="0.2">
      <c r="A844" s="66">
        <f t="shared" si="69"/>
        <v>838</v>
      </c>
      <c r="B844" s="91" t="s">
        <v>4594</v>
      </c>
      <c r="C844" s="68" t="s">
        <v>3401</v>
      </c>
      <c r="D844" s="51">
        <v>6</v>
      </c>
      <c r="E844" s="51">
        <v>4</v>
      </c>
      <c r="F844" s="51">
        <v>2</v>
      </c>
      <c r="G844" s="51" t="s">
        <v>9294</v>
      </c>
      <c r="H844" s="51">
        <v>1</v>
      </c>
      <c r="I844" s="52" t="s">
        <v>213</v>
      </c>
      <c r="J844" s="89">
        <v>41680</v>
      </c>
      <c r="K844" s="70" t="s">
        <v>82</v>
      </c>
      <c r="L844" s="71" t="s">
        <v>9291</v>
      </c>
      <c r="M844" s="71">
        <v>2</v>
      </c>
      <c r="N844" s="72" t="s">
        <v>116</v>
      </c>
      <c r="O844" s="73" t="s">
        <v>153</v>
      </c>
      <c r="P844" s="74">
        <f t="shared" ca="1" si="65"/>
        <v>1</v>
      </c>
      <c r="Q844" s="75">
        <f t="shared" ca="1" si="66"/>
        <v>10</v>
      </c>
      <c r="R844" s="74">
        <f t="shared" ca="1" si="67"/>
        <v>24</v>
      </c>
      <c r="S844" s="93">
        <v>33468</v>
      </c>
      <c r="T844" s="84" t="s">
        <v>146</v>
      </c>
      <c r="U844" s="76" t="s">
        <v>4595</v>
      </c>
      <c r="V844" s="84" t="s">
        <v>4596</v>
      </c>
      <c r="W844" s="86" t="s">
        <v>4335</v>
      </c>
      <c r="X844" s="84" t="s">
        <v>498</v>
      </c>
      <c r="Y844" s="84" t="s">
        <v>498</v>
      </c>
      <c r="Z844" s="77" t="s">
        <v>146</v>
      </c>
      <c r="AA844" s="84" t="s">
        <v>4596</v>
      </c>
      <c r="AB844" s="77" t="s">
        <v>146</v>
      </c>
      <c r="AC844" s="86" t="s">
        <v>4597</v>
      </c>
      <c r="AD844" s="77" t="s">
        <v>121</v>
      </c>
      <c r="AE844" s="77"/>
      <c r="AF844" s="77"/>
      <c r="AG844" s="77" t="s">
        <v>96</v>
      </c>
      <c r="AH844" s="79" t="str">
        <f t="shared" si="68"/>
        <v>Pasinan-01/05-Beji-Beji-Pasuruan</v>
      </c>
      <c r="AI844" s="65"/>
    </row>
    <row r="845" spans="1:35" s="13" customFormat="1" ht="15" customHeight="1" x14ac:dyDescent="0.2">
      <c r="A845" s="66">
        <f t="shared" si="69"/>
        <v>839</v>
      </c>
      <c r="B845" s="91" t="s">
        <v>4598</v>
      </c>
      <c r="C845" s="68" t="s">
        <v>4599</v>
      </c>
      <c r="D845" s="51">
        <v>6</v>
      </c>
      <c r="E845" s="51">
        <v>3</v>
      </c>
      <c r="F845" s="51">
        <v>3</v>
      </c>
      <c r="G845" s="51">
        <v>2</v>
      </c>
      <c r="H845" s="51">
        <v>1</v>
      </c>
      <c r="I845" s="52" t="s">
        <v>152</v>
      </c>
      <c r="J845" s="89">
        <v>41680</v>
      </c>
      <c r="K845" s="70" t="s">
        <v>82</v>
      </c>
      <c r="L845" s="71" t="s">
        <v>9291</v>
      </c>
      <c r="M845" s="71">
        <v>2</v>
      </c>
      <c r="N845" s="72" t="s">
        <v>116</v>
      </c>
      <c r="O845" s="73" t="s">
        <v>153</v>
      </c>
      <c r="P845" s="74">
        <f t="shared" ca="1" si="65"/>
        <v>1</v>
      </c>
      <c r="Q845" s="75">
        <f t="shared" ca="1" si="66"/>
        <v>10</v>
      </c>
      <c r="R845" s="74">
        <f t="shared" ca="1" si="67"/>
        <v>30</v>
      </c>
      <c r="S845" s="93">
        <v>31296</v>
      </c>
      <c r="T845" s="84" t="s">
        <v>146</v>
      </c>
      <c r="U845" s="76" t="s">
        <v>4600</v>
      </c>
      <c r="V845" s="84" t="s">
        <v>4601</v>
      </c>
      <c r="W845" s="86" t="s">
        <v>4602</v>
      </c>
      <c r="X845" s="84" t="s">
        <v>4603</v>
      </c>
      <c r="Y845" s="84" t="s">
        <v>1091</v>
      </c>
      <c r="Z845" s="77" t="s">
        <v>146</v>
      </c>
      <c r="AA845" s="84" t="s">
        <v>4601</v>
      </c>
      <c r="AB845" s="77" t="s">
        <v>146</v>
      </c>
      <c r="AC845" s="86" t="s">
        <v>4604</v>
      </c>
      <c r="AD845" s="77" t="s">
        <v>121</v>
      </c>
      <c r="AE845" s="77" t="s">
        <v>4518</v>
      </c>
      <c r="AF845" s="77" t="s">
        <v>3082</v>
      </c>
      <c r="AG845" s="77" t="s">
        <v>96</v>
      </c>
      <c r="AH845" s="79" t="str">
        <f t="shared" si="68"/>
        <v>Karang Anyar-03/05-Karang Sentul-Gondang Wetan-Pasuruan</v>
      </c>
      <c r="AI845" s="65"/>
    </row>
    <row r="846" spans="1:35" s="13" customFormat="1" ht="15" customHeight="1" x14ac:dyDescent="0.2">
      <c r="A846" s="66">
        <f t="shared" si="69"/>
        <v>840</v>
      </c>
      <c r="B846" s="91" t="s">
        <v>4605</v>
      </c>
      <c r="C846" s="68" t="s">
        <v>4606</v>
      </c>
      <c r="D846" s="51">
        <v>6</v>
      </c>
      <c r="E846" s="51">
        <v>3</v>
      </c>
      <c r="F846" s="51">
        <v>4</v>
      </c>
      <c r="G846" s="51">
        <v>4</v>
      </c>
      <c r="H846" s="51">
        <v>1</v>
      </c>
      <c r="I846" s="52" t="s">
        <v>152</v>
      </c>
      <c r="J846" s="89">
        <v>41680</v>
      </c>
      <c r="K846" s="70" t="s">
        <v>82</v>
      </c>
      <c r="L846" s="71" t="s">
        <v>9291</v>
      </c>
      <c r="M846" s="71">
        <v>2</v>
      </c>
      <c r="N846" s="72" t="s">
        <v>116</v>
      </c>
      <c r="O846" s="73" t="s">
        <v>153</v>
      </c>
      <c r="P846" s="74">
        <f t="shared" ca="1" si="65"/>
        <v>1</v>
      </c>
      <c r="Q846" s="75">
        <f t="shared" ca="1" si="66"/>
        <v>10</v>
      </c>
      <c r="R846" s="74">
        <f t="shared" ca="1" si="67"/>
        <v>28</v>
      </c>
      <c r="S846" s="93">
        <v>32151</v>
      </c>
      <c r="T846" s="84" t="s">
        <v>146</v>
      </c>
      <c r="U846" s="76" t="s">
        <v>4607</v>
      </c>
      <c r="V846" s="84" t="s">
        <v>4608</v>
      </c>
      <c r="W846" s="86" t="s">
        <v>4151</v>
      </c>
      <c r="X846" s="84" t="s">
        <v>1776</v>
      </c>
      <c r="Y846" s="84" t="s">
        <v>353</v>
      </c>
      <c r="Z846" s="77" t="s">
        <v>146</v>
      </c>
      <c r="AA846" s="84" t="s">
        <v>4608</v>
      </c>
      <c r="AB846" s="77" t="s">
        <v>146</v>
      </c>
      <c r="AC846" s="86" t="s">
        <v>4609</v>
      </c>
      <c r="AD846" s="77" t="s">
        <v>121</v>
      </c>
      <c r="AE846" s="77" t="s">
        <v>3821</v>
      </c>
      <c r="AF846" s="77" t="s">
        <v>4610</v>
      </c>
      <c r="AG846" s="77" t="s">
        <v>96</v>
      </c>
      <c r="AH846" s="79" t="str">
        <f t="shared" si="68"/>
        <v>Tegal Bero-01/01-Wirogunan-Purworejo-Pasuruan</v>
      </c>
      <c r="AI846" s="65"/>
    </row>
    <row r="847" spans="1:35" s="13" customFormat="1" ht="15" customHeight="1" x14ac:dyDescent="0.2">
      <c r="A847" s="66">
        <f t="shared" si="69"/>
        <v>841</v>
      </c>
      <c r="B847" s="91" t="s">
        <v>4611</v>
      </c>
      <c r="C847" s="68" t="s">
        <v>4612</v>
      </c>
      <c r="D847" s="51">
        <v>6</v>
      </c>
      <c r="E847" s="51">
        <v>3</v>
      </c>
      <c r="F847" s="51">
        <v>4</v>
      </c>
      <c r="G847" s="51">
        <v>7</v>
      </c>
      <c r="H847" s="51">
        <v>4</v>
      </c>
      <c r="I847" s="52" t="s">
        <v>152</v>
      </c>
      <c r="J847" s="89">
        <v>41680</v>
      </c>
      <c r="K847" s="70" t="s">
        <v>82</v>
      </c>
      <c r="L847" s="71" t="s">
        <v>9291</v>
      </c>
      <c r="M847" s="71">
        <v>2</v>
      </c>
      <c r="N847" s="72" t="s">
        <v>116</v>
      </c>
      <c r="O847" s="73" t="s">
        <v>153</v>
      </c>
      <c r="P847" s="74">
        <f t="shared" ca="1" si="65"/>
        <v>1</v>
      </c>
      <c r="Q847" s="75">
        <f t="shared" ca="1" si="66"/>
        <v>10</v>
      </c>
      <c r="R847" s="74">
        <f t="shared" ca="1" si="67"/>
        <v>23</v>
      </c>
      <c r="S847" s="93">
        <v>33971</v>
      </c>
      <c r="T847" s="84" t="s">
        <v>146</v>
      </c>
      <c r="U847" s="76" t="s">
        <v>4613</v>
      </c>
      <c r="V847" s="84" t="s">
        <v>4614</v>
      </c>
      <c r="W847" s="84" t="s">
        <v>351</v>
      </c>
      <c r="X847" s="86" t="s">
        <v>4615</v>
      </c>
      <c r="Y847" s="84" t="s">
        <v>837</v>
      </c>
      <c r="Z847" s="77" t="s">
        <v>146</v>
      </c>
      <c r="AA847" s="84" t="s">
        <v>4614</v>
      </c>
      <c r="AB847" s="77" t="s">
        <v>146</v>
      </c>
      <c r="AC847" s="86" t="s">
        <v>4616</v>
      </c>
      <c r="AD847" s="77" t="s">
        <v>121</v>
      </c>
      <c r="AE847" s="77" t="s">
        <v>3965</v>
      </c>
      <c r="AF847" s="77" t="s">
        <v>3664</v>
      </c>
      <c r="AG847" s="77" t="s">
        <v>96</v>
      </c>
      <c r="AH847" s="79" t="e">
        <f>W847&amp;"-"&amp;X847&amp;"-"&amp;Y847&amp;"-"&amp;#REF!&amp;"-"&amp;Z847</f>
        <v>#REF!</v>
      </c>
      <c r="AI847" s="65"/>
    </row>
    <row r="848" spans="1:35" s="13" customFormat="1" ht="15" customHeight="1" x14ac:dyDescent="0.2">
      <c r="A848" s="66">
        <f t="shared" si="69"/>
        <v>842</v>
      </c>
      <c r="B848" s="91" t="s">
        <v>4617</v>
      </c>
      <c r="C848" s="68" t="s">
        <v>4618</v>
      </c>
      <c r="D848" s="51">
        <v>3</v>
      </c>
      <c r="E848" s="51">
        <v>3</v>
      </c>
      <c r="F848" s="51">
        <v>1</v>
      </c>
      <c r="G848" s="51">
        <v>1</v>
      </c>
      <c r="H848" s="51">
        <v>1</v>
      </c>
      <c r="I848" s="52" t="s">
        <v>81</v>
      </c>
      <c r="J848" s="89">
        <v>41680</v>
      </c>
      <c r="K848" s="70" t="s">
        <v>82</v>
      </c>
      <c r="L848" s="81" t="s">
        <v>9292</v>
      </c>
      <c r="M848" s="71">
        <v>4</v>
      </c>
      <c r="N848" s="72" t="s">
        <v>116</v>
      </c>
      <c r="O848" s="73" t="s">
        <v>153</v>
      </c>
      <c r="P848" s="74">
        <f t="shared" ca="1" si="65"/>
        <v>1</v>
      </c>
      <c r="Q848" s="75">
        <f t="shared" ca="1" si="66"/>
        <v>10</v>
      </c>
      <c r="R848" s="74">
        <f t="shared" ca="1" si="67"/>
        <v>22</v>
      </c>
      <c r="S848" s="93">
        <v>34363</v>
      </c>
      <c r="T848" s="84" t="s">
        <v>224</v>
      </c>
      <c r="U848" s="113" t="s">
        <v>4619</v>
      </c>
      <c r="V848" s="84" t="s">
        <v>4620</v>
      </c>
      <c r="W848" s="86" t="s">
        <v>4621</v>
      </c>
      <c r="X848" s="84" t="s">
        <v>4622</v>
      </c>
      <c r="Y848" s="84" t="s">
        <v>4623</v>
      </c>
      <c r="Z848" s="77" t="s">
        <v>163</v>
      </c>
      <c r="AA848" s="84" t="s">
        <v>4620</v>
      </c>
      <c r="AB848" s="77" t="s">
        <v>163</v>
      </c>
      <c r="AC848" s="86" t="s">
        <v>4624</v>
      </c>
      <c r="AD848" s="77" t="s">
        <v>295</v>
      </c>
      <c r="AE848" s="77" t="s">
        <v>1235</v>
      </c>
      <c r="AF848" s="77" t="s">
        <v>4625</v>
      </c>
      <c r="AG848" s="77" t="s">
        <v>96</v>
      </c>
      <c r="AH848" s="79" t="str">
        <f t="shared" ref="AH848:AH911" si="70">V848&amp;"-"&amp;W848&amp;"-"&amp;X848&amp;"-"&amp;Y848&amp;"-"&amp;Z848</f>
        <v>Dusun Tinjumoyo no 76-04/06-Sidomulyo-Batu-Malang</v>
      </c>
      <c r="AI848" s="65"/>
    </row>
    <row r="849" spans="1:35" s="13" customFormat="1" ht="15" customHeight="1" x14ac:dyDescent="0.2">
      <c r="A849" s="66">
        <f t="shared" si="69"/>
        <v>843</v>
      </c>
      <c r="B849" s="91" t="s">
        <v>4626</v>
      </c>
      <c r="C849" s="68" t="s">
        <v>4627</v>
      </c>
      <c r="D849" s="51">
        <v>2</v>
      </c>
      <c r="E849" s="51">
        <v>1</v>
      </c>
      <c r="F849" s="51">
        <v>2</v>
      </c>
      <c r="G849" s="51">
        <v>1</v>
      </c>
      <c r="H849" s="51">
        <v>1</v>
      </c>
      <c r="I849" s="52" t="s">
        <v>232</v>
      </c>
      <c r="J849" s="89">
        <v>41701</v>
      </c>
      <c r="K849" s="70" t="s">
        <v>82</v>
      </c>
      <c r="L849" s="71" t="s">
        <v>127</v>
      </c>
      <c r="M849" s="71">
        <v>5</v>
      </c>
      <c r="N849" s="72" t="s">
        <v>116</v>
      </c>
      <c r="O849" s="73" t="s">
        <v>153</v>
      </c>
      <c r="P849" s="74">
        <f t="shared" ca="1" si="65"/>
        <v>1</v>
      </c>
      <c r="Q849" s="75">
        <f t="shared" ca="1" si="66"/>
        <v>9</v>
      </c>
      <c r="R849" s="74">
        <f t="shared" ca="1" si="67"/>
        <v>24</v>
      </c>
      <c r="S849" s="93">
        <v>33464</v>
      </c>
      <c r="T849" s="84" t="s">
        <v>86</v>
      </c>
      <c r="U849" s="113" t="s">
        <v>4628</v>
      </c>
      <c r="V849" s="84" t="s">
        <v>4629</v>
      </c>
      <c r="W849" s="86" t="s">
        <v>4335</v>
      </c>
      <c r="X849" s="84" t="s">
        <v>4630</v>
      </c>
      <c r="Y849" s="84" t="s">
        <v>4631</v>
      </c>
      <c r="Z849" s="77" t="s">
        <v>86</v>
      </c>
      <c r="AA849" s="84" t="s">
        <v>4629</v>
      </c>
      <c r="AB849" s="77" t="s">
        <v>86</v>
      </c>
      <c r="AC849" s="86" t="s">
        <v>4632</v>
      </c>
      <c r="AD849" s="77" t="s">
        <v>93</v>
      </c>
      <c r="AE849" s="77" t="s">
        <v>4633</v>
      </c>
      <c r="AF849" s="77" t="s">
        <v>4190</v>
      </c>
      <c r="AG849" s="77" t="s">
        <v>96</v>
      </c>
      <c r="AH849" s="79" t="str">
        <f t="shared" si="70"/>
        <v>Krukah Utara 6/9-01/05-Ngagel rejo-Wonokromo-Surabaya</v>
      </c>
      <c r="AI849" s="65"/>
    </row>
    <row r="850" spans="1:35" s="13" customFormat="1" ht="15" customHeight="1" x14ac:dyDescent="0.2">
      <c r="A850" s="66">
        <f t="shared" si="69"/>
        <v>844</v>
      </c>
      <c r="B850" s="91" t="s">
        <v>4634</v>
      </c>
      <c r="C850" s="68" t="s">
        <v>4635</v>
      </c>
      <c r="D850" s="51">
        <v>6</v>
      </c>
      <c r="E850" s="51">
        <v>3</v>
      </c>
      <c r="F850" s="51">
        <v>4</v>
      </c>
      <c r="G850" s="51">
        <v>1</v>
      </c>
      <c r="H850" s="51">
        <v>3</v>
      </c>
      <c r="I850" s="52" t="s">
        <v>152</v>
      </c>
      <c r="J850" s="89">
        <v>41708</v>
      </c>
      <c r="K850" s="70" t="s">
        <v>82</v>
      </c>
      <c r="L850" s="71" t="s">
        <v>9291</v>
      </c>
      <c r="M850" s="71">
        <v>2</v>
      </c>
      <c r="N850" s="72" t="s">
        <v>116</v>
      </c>
      <c r="O850" s="73" t="s">
        <v>153</v>
      </c>
      <c r="P850" s="74">
        <f t="shared" ca="1" si="65"/>
        <v>1</v>
      </c>
      <c r="Q850" s="75">
        <f t="shared" ca="1" si="66"/>
        <v>9</v>
      </c>
      <c r="R850" s="74">
        <f t="shared" ca="1" si="67"/>
        <v>22</v>
      </c>
      <c r="S850" s="93">
        <v>34260</v>
      </c>
      <c r="T850" s="84" t="s">
        <v>146</v>
      </c>
      <c r="U850" s="114" t="s">
        <v>4636</v>
      </c>
      <c r="V850" s="84" t="s">
        <v>4637</v>
      </c>
      <c r="W850" s="86" t="s">
        <v>4186</v>
      </c>
      <c r="X850" s="84" t="s">
        <v>963</v>
      </c>
      <c r="Y850" s="84" t="s">
        <v>923</v>
      </c>
      <c r="Z850" s="77" t="s">
        <v>146</v>
      </c>
      <c r="AA850" s="84" t="s">
        <v>4637</v>
      </c>
      <c r="AB850" s="77" t="s">
        <v>146</v>
      </c>
      <c r="AC850" s="86" t="s">
        <v>4638</v>
      </c>
      <c r="AD850" s="77" t="s">
        <v>121</v>
      </c>
      <c r="AE850" s="77" t="s">
        <v>324</v>
      </c>
      <c r="AF850" s="77" t="s">
        <v>4449</v>
      </c>
      <c r="AG850" s="77" t="s">
        <v>96</v>
      </c>
      <c r="AH850" s="79" t="str">
        <f t="shared" si="70"/>
        <v>Jalan Raya Tambak Rejo No. 54-04/03-Tambakrejo-Kraton-Pasuruan</v>
      </c>
      <c r="AI850" s="65"/>
    </row>
    <row r="851" spans="1:35" s="13" customFormat="1" ht="15" customHeight="1" x14ac:dyDescent="0.2">
      <c r="A851" s="66">
        <f t="shared" si="69"/>
        <v>845</v>
      </c>
      <c r="B851" s="91" t="s">
        <v>4639</v>
      </c>
      <c r="C851" s="68" t="s">
        <v>4640</v>
      </c>
      <c r="D851" s="51">
        <v>6</v>
      </c>
      <c r="E851" s="51">
        <v>3</v>
      </c>
      <c r="F851" s="51">
        <v>3</v>
      </c>
      <c r="G851" s="51">
        <v>6</v>
      </c>
      <c r="H851" s="51">
        <v>2</v>
      </c>
      <c r="I851" s="52" t="s">
        <v>152</v>
      </c>
      <c r="J851" s="89">
        <v>41708</v>
      </c>
      <c r="K851" s="70" t="s">
        <v>82</v>
      </c>
      <c r="L851" s="71" t="s">
        <v>9291</v>
      </c>
      <c r="M851" s="71">
        <v>2</v>
      </c>
      <c r="N851" s="72" t="s">
        <v>116</v>
      </c>
      <c r="O851" s="73" t="s">
        <v>153</v>
      </c>
      <c r="P851" s="74">
        <f t="shared" ca="1" si="65"/>
        <v>1</v>
      </c>
      <c r="Q851" s="75">
        <f t="shared" ca="1" si="66"/>
        <v>9</v>
      </c>
      <c r="R851" s="74">
        <f t="shared" ca="1" si="67"/>
        <v>24</v>
      </c>
      <c r="S851" s="93">
        <v>33691</v>
      </c>
      <c r="T851" s="84" t="s">
        <v>146</v>
      </c>
      <c r="U851" s="114" t="s">
        <v>4641</v>
      </c>
      <c r="V851" s="84" t="s">
        <v>4642</v>
      </c>
      <c r="W851" s="86" t="s">
        <v>4335</v>
      </c>
      <c r="X851" s="84" t="s">
        <v>4643</v>
      </c>
      <c r="Y851" s="84" t="s">
        <v>3090</v>
      </c>
      <c r="Z851" s="77" t="s">
        <v>146</v>
      </c>
      <c r="AA851" s="84" t="s">
        <v>4642</v>
      </c>
      <c r="AB851" s="77" t="s">
        <v>146</v>
      </c>
      <c r="AC851" s="86" t="s">
        <v>4644</v>
      </c>
      <c r="AD851" s="77" t="s">
        <v>121</v>
      </c>
      <c r="AE851" s="77" t="s">
        <v>359</v>
      </c>
      <c r="AF851" s="77" t="s">
        <v>418</v>
      </c>
      <c r="AG851" s="77" t="s">
        <v>96</v>
      </c>
      <c r="AH851" s="79" t="str">
        <f t="shared" si="70"/>
        <v>Jalan Gatot Subroto I No. 38-01/05-Karang Ketug-Gadingrejo-Pasuruan</v>
      </c>
      <c r="AI851" s="65"/>
    </row>
    <row r="852" spans="1:35" s="13" customFormat="1" ht="15" customHeight="1" x14ac:dyDescent="0.2">
      <c r="A852" s="66">
        <f t="shared" si="69"/>
        <v>846</v>
      </c>
      <c r="B852" s="91" t="s">
        <v>4645</v>
      </c>
      <c r="C852" s="68" t="s">
        <v>4646</v>
      </c>
      <c r="D852" s="51">
        <v>6</v>
      </c>
      <c r="E852" s="51">
        <v>2</v>
      </c>
      <c r="F852" s="51">
        <v>1</v>
      </c>
      <c r="G852" s="51">
        <v>1</v>
      </c>
      <c r="H852" s="51">
        <v>2</v>
      </c>
      <c r="I852" s="52" t="s">
        <v>181</v>
      </c>
      <c r="J852" s="89">
        <v>41708</v>
      </c>
      <c r="K852" s="70" t="s">
        <v>82</v>
      </c>
      <c r="L852" s="71" t="s">
        <v>9291</v>
      </c>
      <c r="M852" s="71">
        <v>2</v>
      </c>
      <c r="N852" s="72" t="s">
        <v>84</v>
      </c>
      <c r="O852" s="73" t="s">
        <v>153</v>
      </c>
      <c r="P852" s="74">
        <f t="shared" ca="1" si="65"/>
        <v>1</v>
      </c>
      <c r="Q852" s="75">
        <f t="shared" ca="1" si="66"/>
        <v>9</v>
      </c>
      <c r="R852" s="74">
        <f t="shared" ca="1" si="67"/>
        <v>23</v>
      </c>
      <c r="S852" s="93">
        <v>33981</v>
      </c>
      <c r="T852" s="84" t="s">
        <v>146</v>
      </c>
      <c r="U852" s="114" t="s">
        <v>4647</v>
      </c>
      <c r="V852" s="84" t="s">
        <v>4648</v>
      </c>
      <c r="W852" s="86" t="s">
        <v>4143</v>
      </c>
      <c r="X852" s="84" t="s">
        <v>4649</v>
      </c>
      <c r="Y852" s="84" t="s">
        <v>797</v>
      </c>
      <c r="Z852" s="77" t="s">
        <v>146</v>
      </c>
      <c r="AA852" s="84" t="s">
        <v>4648</v>
      </c>
      <c r="AB852" s="77" t="s">
        <v>146</v>
      </c>
      <c r="AC852" s="86" t="s">
        <v>4650</v>
      </c>
      <c r="AD852" s="77" t="s">
        <v>121</v>
      </c>
      <c r="AE852" s="77" t="s">
        <v>4651</v>
      </c>
      <c r="AF852" s="77" t="s">
        <v>406</v>
      </c>
      <c r="AG852" s="77" t="s">
        <v>96</v>
      </c>
      <c r="AH852" s="79" t="str">
        <f t="shared" si="70"/>
        <v>Kemantren -08/03-Martapuro-Purwosari-Pasuruan</v>
      </c>
      <c r="AI852" s="65"/>
    </row>
    <row r="853" spans="1:35" s="13" customFormat="1" ht="15" customHeight="1" x14ac:dyDescent="0.2">
      <c r="A853" s="66">
        <f t="shared" si="69"/>
        <v>847</v>
      </c>
      <c r="B853" s="91" t="s">
        <v>4652</v>
      </c>
      <c r="C853" s="68" t="s">
        <v>4653</v>
      </c>
      <c r="D853" s="51">
        <v>6</v>
      </c>
      <c r="E853" s="51">
        <v>3</v>
      </c>
      <c r="F853" s="51">
        <v>4</v>
      </c>
      <c r="G853" s="51" t="s">
        <v>9295</v>
      </c>
      <c r="H853" s="51">
        <v>1</v>
      </c>
      <c r="I853" s="52" t="s">
        <v>152</v>
      </c>
      <c r="J853" s="89">
        <v>41726</v>
      </c>
      <c r="K853" s="70" t="s">
        <v>4581</v>
      </c>
      <c r="L853" s="71" t="s">
        <v>9291</v>
      </c>
      <c r="M853" s="71">
        <v>2</v>
      </c>
      <c r="N853" s="72" t="s">
        <v>84</v>
      </c>
      <c r="O853" s="73" t="s">
        <v>153</v>
      </c>
      <c r="P853" s="74">
        <f t="shared" ca="1" si="65"/>
        <v>1</v>
      </c>
      <c r="Q853" s="75">
        <f t="shared" ca="1" si="66"/>
        <v>9</v>
      </c>
      <c r="R853" s="74">
        <f t="shared" ca="1" si="67"/>
        <v>21</v>
      </c>
      <c r="S853" s="93">
        <v>34578</v>
      </c>
      <c r="T853" s="84" t="s">
        <v>146</v>
      </c>
      <c r="U853" s="113" t="s">
        <v>4654</v>
      </c>
      <c r="V853" s="84" t="s">
        <v>4655</v>
      </c>
      <c r="W853" s="86" t="s">
        <v>4592</v>
      </c>
      <c r="X853" s="84" t="s">
        <v>509</v>
      </c>
      <c r="Y853" s="84" t="s">
        <v>4656</v>
      </c>
      <c r="Z853" s="77" t="s">
        <v>146</v>
      </c>
      <c r="AA853" s="84" t="s">
        <v>4655</v>
      </c>
      <c r="AB853" s="77" t="s">
        <v>146</v>
      </c>
      <c r="AC853" s="86" t="s">
        <v>4657</v>
      </c>
      <c r="AD853" s="77" t="s">
        <v>121</v>
      </c>
      <c r="AE853" s="77" t="s">
        <v>3821</v>
      </c>
      <c r="AF853" s="77" t="s">
        <v>4658</v>
      </c>
      <c r="AG853" s="77" t="s">
        <v>96</v>
      </c>
      <c r="AH853" s="79" t="str">
        <f t="shared" si="70"/>
        <v>Desa Pleret-04/01-Pleret-Pohjrentrek-Pasuruan</v>
      </c>
      <c r="AI853" s="65"/>
    </row>
    <row r="854" spans="1:35" s="13" customFormat="1" ht="15" customHeight="1" x14ac:dyDescent="0.2">
      <c r="A854" s="66">
        <f t="shared" si="69"/>
        <v>848</v>
      </c>
      <c r="B854" s="91" t="s">
        <v>4659</v>
      </c>
      <c r="C854" s="68" t="s">
        <v>4660</v>
      </c>
      <c r="D854" s="51">
        <v>6</v>
      </c>
      <c r="E854" s="51">
        <v>2</v>
      </c>
      <c r="F854" s="51">
        <v>1</v>
      </c>
      <c r="G854" s="51">
        <v>1</v>
      </c>
      <c r="H854" s="51">
        <v>2</v>
      </c>
      <c r="I854" s="52" t="s">
        <v>181</v>
      </c>
      <c r="J854" s="89">
        <v>41726</v>
      </c>
      <c r="K854" s="70" t="s">
        <v>4581</v>
      </c>
      <c r="L854" s="71" t="s">
        <v>9291</v>
      </c>
      <c r="M854" s="71">
        <v>2</v>
      </c>
      <c r="N854" s="72" t="s">
        <v>116</v>
      </c>
      <c r="O854" s="73" t="s">
        <v>153</v>
      </c>
      <c r="P854" s="74">
        <f t="shared" ca="1" si="65"/>
        <v>1</v>
      </c>
      <c r="Q854" s="75">
        <f t="shared" ca="1" si="66"/>
        <v>9</v>
      </c>
      <c r="R854" s="74">
        <f t="shared" ca="1" si="67"/>
        <v>22</v>
      </c>
      <c r="S854" s="93">
        <v>34132</v>
      </c>
      <c r="T854" s="84" t="s">
        <v>102</v>
      </c>
      <c r="U854" s="113" t="s">
        <v>4661</v>
      </c>
      <c r="V854" s="84" t="s">
        <v>4662</v>
      </c>
      <c r="W854" s="86" t="s">
        <v>4663</v>
      </c>
      <c r="X854" s="84" t="s">
        <v>4664</v>
      </c>
      <c r="Y854" s="84" t="s">
        <v>4664</v>
      </c>
      <c r="Z854" s="77" t="s">
        <v>102</v>
      </c>
      <c r="AA854" s="84" t="s">
        <v>1980</v>
      </c>
      <c r="AB854" s="77" t="s">
        <v>146</v>
      </c>
      <c r="AC854" s="86" t="s">
        <v>4665</v>
      </c>
      <c r="AD854" s="77" t="s">
        <v>121</v>
      </c>
      <c r="AE854" s="77" t="s">
        <v>4666</v>
      </c>
      <c r="AF854" s="77" t="s">
        <v>4667</v>
      </c>
      <c r="AG854" s="77" t="s">
        <v>96</v>
      </c>
      <c r="AH854" s="79" t="str">
        <f t="shared" si="70"/>
        <v>Dusun kedung palem no 51-02/04-Sooko-Sooko-Mojokerto</v>
      </c>
      <c r="AI854" s="65"/>
    </row>
    <row r="855" spans="1:35" s="13" customFormat="1" ht="15" customHeight="1" x14ac:dyDescent="0.2">
      <c r="A855" s="66">
        <f t="shared" si="69"/>
        <v>849</v>
      </c>
      <c r="B855" s="91" t="s">
        <v>4668</v>
      </c>
      <c r="C855" s="68" t="s">
        <v>4669</v>
      </c>
      <c r="D855" s="51">
        <v>6</v>
      </c>
      <c r="E855" s="51">
        <v>3</v>
      </c>
      <c r="F855" s="51">
        <v>4</v>
      </c>
      <c r="G855" s="51">
        <v>7</v>
      </c>
      <c r="H855" s="51">
        <v>2</v>
      </c>
      <c r="I855" s="52" t="s">
        <v>152</v>
      </c>
      <c r="J855" s="89">
        <v>41726</v>
      </c>
      <c r="K855" s="70" t="s">
        <v>4581</v>
      </c>
      <c r="L855" s="71" t="s">
        <v>9291</v>
      </c>
      <c r="M855" s="71">
        <v>2</v>
      </c>
      <c r="N855" s="72" t="s">
        <v>116</v>
      </c>
      <c r="O855" s="73" t="s">
        <v>153</v>
      </c>
      <c r="P855" s="74">
        <f t="shared" ca="1" si="65"/>
        <v>1</v>
      </c>
      <c r="Q855" s="75">
        <f t="shared" ca="1" si="66"/>
        <v>9</v>
      </c>
      <c r="R855" s="74">
        <f t="shared" ca="1" si="67"/>
        <v>21</v>
      </c>
      <c r="S855" s="93">
        <v>34837</v>
      </c>
      <c r="T855" s="84" t="s">
        <v>146</v>
      </c>
      <c r="U855" s="113" t="s">
        <v>4670</v>
      </c>
      <c r="V855" s="84" t="s">
        <v>4671</v>
      </c>
      <c r="W855" s="86" t="s">
        <v>4279</v>
      </c>
      <c r="X855" s="84" t="s">
        <v>578</v>
      </c>
      <c r="Y855" s="84" t="s">
        <v>91</v>
      </c>
      <c r="Z855" s="77" t="s">
        <v>146</v>
      </c>
      <c r="AA855" s="84" t="s">
        <v>4671</v>
      </c>
      <c r="AB855" s="77" t="s">
        <v>146</v>
      </c>
      <c r="AC855" s="86" t="s">
        <v>4672</v>
      </c>
      <c r="AD855" s="77" t="s">
        <v>121</v>
      </c>
      <c r="AE855" s="77" t="s">
        <v>4673</v>
      </c>
      <c r="AF855" s="77" t="s">
        <v>4667</v>
      </c>
      <c r="AG855" s="77" t="s">
        <v>96</v>
      </c>
      <c r="AH855" s="79" t="str">
        <f t="shared" si="70"/>
        <v>Sidodadi -01/03-Pogar-Bangil-Pasuruan</v>
      </c>
      <c r="AI855" s="65"/>
    </row>
    <row r="856" spans="1:35" s="13" customFormat="1" ht="15" customHeight="1" x14ac:dyDescent="0.2">
      <c r="A856" s="66">
        <f t="shared" si="69"/>
        <v>850</v>
      </c>
      <c r="B856" s="91" t="s">
        <v>4674</v>
      </c>
      <c r="C856" s="68" t="s">
        <v>4675</v>
      </c>
      <c r="D856" s="51">
        <v>6</v>
      </c>
      <c r="E856" s="51">
        <v>3</v>
      </c>
      <c r="F856" s="51">
        <v>4</v>
      </c>
      <c r="G856" s="51">
        <v>1</v>
      </c>
      <c r="H856" s="51">
        <v>1</v>
      </c>
      <c r="I856" s="52" t="s">
        <v>152</v>
      </c>
      <c r="J856" s="89">
        <v>41726</v>
      </c>
      <c r="K856" s="70" t="s">
        <v>4581</v>
      </c>
      <c r="L856" s="71" t="s">
        <v>9291</v>
      </c>
      <c r="M856" s="71">
        <v>2</v>
      </c>
      <c r="N856" s="72" t="s">
        <v>116</v>
      </c>
      <c r="O856" s="73" t="s">
        <v>153</v>
      </c>
      <c r="P856" s="74">
        <f t="shared" ca="1" si="65"/>
        <v>1</v>
      </c>
      <c r="Q856" s="75">
        <f t="shared" ca="1" si="66"/>
        <v>9</v>
      </c>
      <c r="R856" s="74">
        <f t="shared" ca="1" si="67"/>
        <v>21</v>
      </c>
      <c r="S856" s="93">
        <v>34495</v>
      </c>
      <c r="T856" s="84" t="s">
        <v>163</v>
      </c>
      <c r="U856" s="113" t="s">
        <v>4676</v>
      </c>
      <c r="V856" s="84" t="s">
        <v>4677</v>
      </c>
      <c r="W856" s="86" t="s">
        <v>4678</v>
      </c>
      <c r="X856" s="84" t="s">
        <v>745</v>
      </c>
      <c r="Y856" s="84" t="s">
        <v>91</v>
      </c>
      <c r="Z856" s="77" t="s">
        <v>146</v>
      </c>
      <c r="AA856" s="84" t="s">
        <v>4677</v>
      </c>
      <c r="AB856" s="77" t="s">
        <v>146</v>
      </c>
      <c r="AC856" s="86" t="s">
        <v>4679</v>
      </c>
      <c r="AD856" s="77" t="s">
        <v>121</v>
      </c>
      <c r="AE856" s="77" t="s">
        <v>992</v>
      </c>
      <c r="AF856" s="77" t="s">
        <v>3347</v>
      </c>
      <c r="AG856" s="77" t="s">
        <v>96</v>
      </c>
      <c r="AH856" s="79" t="str">
        <f t="shared" si="70"/>
        <v>JL. Layur-05/01-Gempeng-Bangil-Pasuruan</v>
      </c>
      <c r="AI856" s="65"/>
    </row>
    <row r="857" spans="1:35" s="13" customFormat="1" ht="15" customHeight="1" x14ac:dyDescent="0.2">
      <c r="A857" s="66">
        <f t="shared" si="69"/>
        <v>851</v>
      </c>
      <c r="B857" s="91" t="s">
        <v>4680</v>
      </c>
      <c r="C857" s="68" t="s">
        <v>4681</v>
      </c>
      <c r="D857" s="51">
        <v>6</v>
      </c>
      <c r="E857" s="51">
        <v>3</v>
      </c>
      <c r="F857" s="51">
        <v>4</v>
      </c>
      <c r="G857" s="51">
        <v>4</v>
      </c>
      <c r="H857" s="51">
        <v>1</v>
      </c>
      <c r="I857" s="52" t="s">
        <v>152</v>
      </c>
      <c r="J857" s="89">
        <v>41726</v>
      </c>
      <c r="K857" s="70" t="s">
        <v>4581</v>
      </c>
      <c r="L857" s="71" t="s">
        <v>9291</v>
      </c>
      <c r="M857" s="71">
        <v>2</v>
      </c>
      <c r="N857" s="72" t="s">
        <v>116</v>
      </c>
      <c r="O857" s="73" t="s">
        <v>153</v>
      </c>
      <c r="P857" s="74">
        <f t="shared" ca="1" si="65"/>
        <v>1</v>
      </c>
      <c r="Q857" s="75">
        <f t="shared" ca="1" si="66"/>
        <v>9</v>
      </c>
      <c r="R857" s="74">
        <f t="shared" ca="1" si="67"/>
        <v>22</v>
      </c>
      <c r="S857" s="93">
        <v>34458</v>
      </c>
      <c r="T857" s="84" t="s">
        <v>146</v>
      </c>
      <c r="U857" s="113" t="s">
        <v>4682</v>
      </c>
      <c r="V857" s="84" t="s">
        <v>3197</v>
      </c>
      <c r="W857" s="86" t="s">
        <v>3604</v>
      </c>
      <c r="X857" s="84" t="s">
        <v>4356</v>
      </c>
      <c r="Y857" s="84" t="s">
        <v>854</v>
      </c>
      <c r="Z857" s="77" t="s">
        <v>146</v>
      </c>
      <c r="AA857" s="84" t="s">
        <v>3197</v>
      </c>
      <c r="AB857" s="77" t="s">
        <v>146</v>
      </c>
      <c r="AC857" s="86" t="s">
        <v>4683</v>
      </c>
      <c r="AD857" s="77" t="s">
        <v>121</v>
      </c>
      <c r="AE857" s="77" t="s">
        <v>2159</v>
      </c>
      <c r="AF857" s="77" t="s">
        <v>4684</v>
      </c>
      <c r="AG857" s="77" t="s">
        <v>96</v>
      </c>
      <c r="AH857" s="79" t="str">
        <f t="shared" si="70"/>
        <v>Krajan-01/02-Sladi-Kejayan-Pasuruan</v>
      </c>
      <c r="AI857" s="65"/>
    </row>
    <row r="858" spans="1:35" s="13" customFormat="1" ht="15" customHeight="1" x14ac:dyDescent="0.2">
      <c r="A858" s="66">
        <f t="shared" si="69"/>
        <v>852</v>
      </c>
      <c r="B858" s="91" t="s">
        <v>4685</v>
      </c>
      <c r="C858" s="68" t="s">
        <v>4686</v>
      </c>
      <c r="D858" s="51">
        <v>6</v>
      </c>
      <c r="E858" s="51">
        <v>3</v>
      </c>
      <c r="F858" s="51">
        <v>4</v>
      </c>
      <c r="G858" s="51">
        <v>1</v>
      </c>
      <c r="H858" s="51">
        <v>2</v>
      </c>
      <c r="I858" s="52" t="s">
        <v>152</v>
      </c>
      <c r="J858" s="89">
        <v>41726</v>
      </c>
      <c r="K858" s="70" t="s">
        <v>4581</v>
      </c>
      <c r="L858" s="71" t="s">
        <v>9291</v>
      </c>
      <c r="M858" s="71">
        <v>2</v>
      </c>
      <c r="N858" s="72" t="s">
        <v>116</v>
      </c>
      <c r="O858" s="73" t="s">
        <v>153</v>
      </c>
      <c r="P858" s="74">
        <f t="shared" ca="1" si="65"/>
        <v>1</v>
      </c>
      <c r="Q858" s="75">
        <f t="shared" ca="1" si="66"/>
        <v>9</v>
      </c>
      <c r="R858" s="74">
        <f t="shared" ca="1" si="67"/>
        <v>23</v>
      </c>
      <c r="S858" s="93">
        <v>34074</v>
      </c>
      <c r="T858" s="84" t="s">
        <v>224</v>
      </c>
      <c r="U858" s="113" t="s">
        <v>4687</v>
      </c>
      <c r="V858" s="84" t="s">
        <v>1589</v>
      </c>
      <c r="W858" s="86" t="s">
        <v>4241</v>
      </c>
      <c r="X858" s="84" t="s">
        <v>1589</v>
      </c>
      <c r="Y858" s="84" t="s">
        <v>358</v>
      </c>
      <c r="Z858" s="77" t="s">
        <v>146</v>
      </c>
      <c r="AA858" s="84" t="s">
        <v>1589</v>
      </c>
      <c r="AB858" s="77" t="s">
        <v>146</v>
      </c>
      <c r="AC858" s="86" t="s">
        <v>4688</v>
      </c>
      <c r="AD858" s="77" t="s">
        <v>121</v>
      </c>
      <c r="AE858" s="77" t="s">
        <v>2159</v>
      </c>
      <c r="AF858" s="77" t="s">
        <v>4537</v>
      </c>
      <c r="AG858" s="77" t="s">
        <v>96</v>
      </c>
      <c r="AH858" s="79" t="str">
        <f t="shared" si="70"/>
        <v>Blandongan-03/03-Blandongan-Bugul Kidul-Pasuruan</v>
      </c>
      <c r="AI858" s="65"/>
    </row>
    <row r="859" spans="1:35" s="13" customFormat="1" ht="15" customHeight="1" x14ac:dyDescent="0.2">
      <c r="A859" s="66">
        <f t="shared" si="69"/>
        <v>853</v>
      </c>
      <c r="B859" s="91" t="s">
        <v>4689</v>
      </c>
      <c r="C859" s="68" t="s">
        <v>4690</v>
      </c>
      <c r="D859" s="51">
        <v>6</v>
      </c>
      <c r="E859" s="51">
        <v>3</v>
      </c>
      <c r="F859" s="51">
        <v>4</v>
      </c>
      <c r="G859" s="51">
        <v>7</v>
      </c>
      <c r="H859" s="51">
        <v>2</v>
      </c>
      <c r="I859" s="52" t="s">
        <v>152</v>
      </c>
      <c r="J859" s="89">
        <v>41726</v>
      </c>
      <c r="K859" s="70" t="s">
        <v>4581</v>
      </c>
      <c r="L859" s="71" t="s">
        <v>9291</v>
      </c>
      <c r="M859" s="71">
        <v>2</v>
      </c>
      <c r="N859" s="72" t="s">
        <v>116</v>
      </c>
      <c r="O859" s="73" t="s">
        <v>153</v>
      </c>
      <c r="P859" s="74">
        <f t="shared" ca="1" si="65"/>
        <v>1</v>
      </c>
      <c r="Q859" s="75">
        <f t="shared" ca="1" si="66"/>
        <v>9</v>
      </c>
      <c r="R859" s="74">
        <f t="shared" ca="1" si="67"/>
        <v>21</v>
      </c>
      <c r="S859" s="93">
        <v>34646</v>
      </c>
      <c r="T859" s="84" t="s">
        <v>146</v>
      </c>
      <c r="U859" s="113" t="s">
        <v>4691</v>
      </c>
      <c r="V859" s="84" t="s">
        <v>4692</v>
      </c>
      <c r="W859" s="86" t="s">
        <v>4461</v>
      </c>
      <c r="X859" s="84" t="s">
        <v>3363</v>
      </c>
      <c r="Y859" s="84" t="s">
        <v>309</v>
      </c>
      <c r="Z859" s="77" t="s">
        <v>146</v>
      </c>
      <c r="AA859" s="84" t="s">
        <v>4692</v>
      </c>
      <c r="AB859" s="77" t="s">
        <v>146</v>
      </c>
      <c r="AC859" s="86" t="s">
        <v>4693</v>
      </c>
      <c r="AD859" s="77" t="s">
        <v>121</v>
      </c>
      <c r="AE859" s="77" t="s">
        <v>4470</v>
      </c>
      <c r="AF859" s="77" t="s">
        <v>3987</v>
      </c>
      <c r="AG859" s="77" t="s">
        <v>96</v>
      </c>
      <c r="AH859" s="79" t="str">
        <f t="shared" si="70"/>
        <v>Dusun Jatisari-03/08-Sumberdawesari-Grati-Pasuruan</v>
      </c>
      <c r="AI859" s="65"/>
    </row>
    <row r="860" spans="1:35" s="13" customFormat="1" ht="15" customHeight="1" x14ac:dyDescent="0.2">
      <c r="A860" s="66">
        <f t="shared" si="69"/>
        <v>854</v>
      </c>
      <c r="B860" s="91" t="s">
        <v>4694</v>
      </c>
      <c r="C860" s="68" t="s">
        <v>4695</v>
      </c>
      <c r="D860" s="51">
        <v>6</v>
      </c>
      <c r="E860" s="51">
        <v>2</v>
      </c>
      <c r="F860" s="51">
        <v>1</v>
      </c>
      <c r="G860" s="51">
        <v>1</v>
      </c>
      <c r="H860" s="51">
        <v>5</v>
      </c>
      <c r="I860" s="52" t="s">
        <v>181</v>
      </c>
      <c r="J860" s="89">
        <v>41726</v>
      </c>
      <c r="K860" s="70" t="s">
        <v>4581</v>
      </c>
      <c r="L860" s="71" t="s">
        <v>9291</v>
      </c>
      <c r="M860" s="71">
        <v>2</v>
      </c>
      <c r="N860" s="72" t="s">
        <v>116</v>
      </c>
      <c r="O860" s="73" t="s">
        <v>153</v>
      </c>
      <c r="P860" s="74">
        <f t="shared" ca="1" si="65"/>
        <v>1</v>
      </c>
      <c r="Q860" s="75">
        <f t="shared" ca="1" si="66"/>
        <v>9</v>
      </c>
      <c r="R860" s="74">
        <f t="shared" ca="1" si="67"/>
        <v>20</v>
      </c>
      <c r="S860" s="93">
        <v>34985</v>
      </c>
      <c r="T860" s="84" t="s">
        <v>146</v>
      </c>
      <c r="U860" s="113" t="s">
        <v>4696</v>
      </c>
      <c r="V860" s="84" t="s">
        <v>4697</v>
      </c>
      <c r="W860" s="86" t="s">
        <v>4698</v>
      </c>
      <c r="X860" s="84" t="s">
        <v>4699</v>
      </c>
      <c r="Y860" s="84" t="s">
        <v>353</v>
      </c>
      <c r="Z860" s="77" t="s">
        <v>146</v>
      </c>
      <c r="AA860" s="84" t="s">
        <v>4697</v>
      </c>
      <c r="AB860" s="77" t="s">
        <v>146</v>
      </c>
      <c r="AC860" s="86" t="s">
        <v>4700</v>
      </c>
      <c r="AD860" s="77" t="s">
        <v>121</v>
      </c>
      <c r="AE860" s="77" t="s">
        <v>585</v>
      </c>
      <c r="AF860" s="77" t="s">
        <v>418</v>
      </c>
      <c r="AG860" s="77" t="s">
        <v>96</v>
      </c>
      <c r="AH860" s="79" t="str">
        <f t="shared" si="70"/>
        <v>Jl. Dr. Wahidin Sudiro Husodo-06/03-Purut rejo-Purworejo-Pasuruan</v>
      </c>
      <c r="AI860" s="65"/>
    </row>
    <row r="861" spans="1:35" s="13" customFormat="1" ht="15" customHeight="1" x14ac:dyDescent="0.2">
      <c r="A861" s="66">
        <f t="shared" si="69"/>
        <v>855</v>
      </c>
      <c r="B861" s="91" t="s">
        <v>4701</v>
      </c>
      <c r="C861" s="68" t="s">
        <v>4702</v>
      </c>
      <c r="D861" s="51">
        <v>6</v>
      </c>
      <c r="E861" s="51">
        <v>2</v>
      </c>
      <c r="F861" s="51">
        <v>1</v>
      </c>
      <c r="G861" s="51">
        <v>1</v>
      </c>
      <c r="H861" s="51">
        <v>5</v>
      </c>
      <c r="I861" s="52" t="s">
        <v>181</v>
      </c>
      <c r="J861" s="89">
        <v>41726</v>
      </c>
      <c r="K861" s="70" t="s">
        <v>4581</v>
      </c>
      <c r="L861" s="71" t="s">
        <v>9291</v>
      </c>
      <c r="M861" s="71">
        <v>2</v>
      </c>
      <c r="N861" s="72" t="s">
        <v>116</v>
      </c>
      <c r="O861" s="73" t="s">
        <v>153</v>
      </c>
      <c r="P861" s="74">
        <f t="shared" ca="1" si="65"/>
        <v>1</v>
      </c>
      <c r="Q861" s="75">
        <f t="shared" ca="1" si="66"/>
        <v>9</v>
      </c>
      <c r="R861" s="74">
        <f t="shared" ca="1" si="67"/>
        <v>21</v>
      </c>
      <c r="S861" s="93">
        <v>34746</v>
      </c>
      <c r="T861" s="84" t="s">
        <v>146</v>
      </c>
      <c r="U861" s="113" t="s">
        <v>4703</v>
      </c>
      <c r="V861" s="84" t="s">
        <v>4704</v>
      </c>
      <c r="W861" s="86" t="s">
        <v>4705</v>
      </c>
      <c r="X861" s="84" t="s">
        <v>4706</v>
      </c>
      <c r="Y861" s="84" t="s">
        <v>309</v>
      </c>
      <c r="Z861" s="77" t="s">
        <v>146</v>
      </c>
      <c r="AA861" s="84" t="s">
        <v>4704</v>
      </c>
      <c r="AB861" s="77" t="s">
        <v>146</v>
      </c>
      <c r="AC861" s="86" t="s">
        <v>4707</v>
      </c>
      <c r="AD861" s="77" t="s">
        <v>121</v>
      </c>
      <c r="AE861" s="77" t="s">
        <v>4470</v>
      </c>
      <c r="AF861" s="77" t="s">
        <v>3987</v>
      </c>
      <c r="AG861" s="77" t="s">
        <v>96</v>
      </c>
      <c r="AH861" s="79" t="str">
        <f t="shared" si="70"/>
        <v>Dusun Dawe Wetan-03/07-Sumber dawe sari-Grati-Pasuruan</v>
      </c>
      <c r="AI861" s="65"/>
    </row>
    <row r="862" spans="1:35" s="13" customFormat="1" ht="15" customHeight="1" x14ac:dyDescent="0.2">
      <c r="A862" s="66">
        <f t="shared" si="69"/>
        <v>856</v>
      </c>
      <c r="B862" s="91" t="s">
        <v>4708</v>
      </c>
      <c r="C862" s="68" t="s">
        <v>4709</v>
      </c>
      <c r="D862" s="51">
        <v>6</v>
      </c>
      <c r="E862" s="51">
        <v>3</v>
      </c>
      <c r="F862" s="51">
        <v>4</v>
      </c>
      <c r="G862" s="51">
        <v>4</v>
      </c>
      <c r="H862" s="51">
        <v>1</v>
      </c>
      <c r="I862" s="52" t="s">
        <v>152</v>
      </c>
      <c r="J862" s="89">
        <v>41726</v>
      </c>
      <c r="K862" s="70" t="s">
        <v>4581</v>
      </c>
      <c r="L862" s="71" t="s">
        <v>9291</v>
      </c>
      <c r="M862" s="71">
        <v>2</v>
      </c>
      <c r="N862" s="72" t="s">
        <v>116</v>
      </c>
      <c r="O862" s="73" t="s">
        <v>153</v>
      </c>
      <c r="P862" s="74">
        <f t="shared" ca="1" si="65"/>
        <v>1</v>
      </c>
      <c r="Q862" s="75">
        <f t="shared" ca="1" si="66"/>
        <v>9</v>
      </c>
      <c r="R862" s="74">
        <f t="shared" ca="1" si="67"/>
        <v>23</v>
      </c>
      <c r="S862" s="93">
        <v>34034</v>
      </c>
      <c r="T862" s="84" t="s">
        <v>146</v>
      </c>
      <c r="U862" s="113" t="s">
        <v>4710</v>
      </c>
      <c r="V862" s="84" t="s">
        <v>4711</v>
      </c>
      <c r="W862" s="86" t="s">
        <v>4712</v>
      </c>
      <c r="X862" s="84" t="s">
        <v>4713</v>
      </c>
      <c r="Y862" s="84" t="s">
        <v>309</v>
      </c>
      <c r="Z862" s="77" t="s">
        <v>146</v>
      </c>
      <c r="AA862" s="84" t="s">
        <v>4711</v>
      </c>
      <c r="AB862" s="77" t="s">
        <v>146</v>
      </c>
      <c r="AC862" s="86" t="s">
        <v>4714</v>
      </c>
      <c r="AD862" s="77" t="s">
        <v>121</v>
      </c>
      <c r="AE862" s="77" t="s">
        <v>4470</v>
      </c>
      <c r="AF862" s="77" t="s">
        <v>2897</v>
      </c>
      <c r="AG862" s="77" t="s">
        <v>96</v>
      </c>
      <c r="AH862" s="79" t="str">
        <f t="shared" si="70"/>
        <v>Parasan-03/06-Grati tunon-Grati-Pasuruan</v>
      </c>
      <c r="AI862" s="65"/>
    </row>
    <row r="863" spans="1:35" s="13" customFormat="1" ht="15" customHeight="1" x14ac:dyDescent="0.2">
      <c r="A863" s="66">
        <f t="shared" si="69"/>
        <v>857</v>
      </c>
      <c r="B863" s="91" t="s">
        <v>4715</v>
      </c>
      <c r="C863" s="68" t="s">
        <v>4716</v>
      </c>
      <c r="D863" s="51">
        <v>6</v>
      </c>
      <c r="E863" s="51">
        <v>3</v>
      </c>
      <c r="F863" s="51">
        <v>4</v>
      </c>
      <c r="G863" s="51">
        <v>7</v>
      </c>
      <c r="H863" s="51">
        <v>1</v>
      </c>
      <c r="I863" s="52" t="s">
        <v>152</v>
      </c>
      <c r="J863" s="89">
        <v>41726</v>
      </c>
      <c r="K863" s="70" t="s">
        <v>4581</v>
      </c>
      <c r="L863" s="71" t="s">
        <v>9291</v>
      </c>
      <c r="M863" s="71">
        <v>2</v>
      </c>
      <c r="N863" s="72" t="s">
        <v>84</v>
      </c>
      <c r="O863" s="73" t="s">
        <v>153</v>
      </c>
      <c r="P863" s="74">
        <f t="shared" ca="1" si="65"/>
        <v>1</v>
      </c>
      <c r="Q863" s="75">
        <f t="shared" ca="1" si="66"/>
        <v>9</v>
      </c>
      <c r="R863" s="74">
        <f t="shared" ca="1" si="67"/>
        <v>22</v>
      </c>
      <c r="S863" s="93">
        <v>34308</v>
      </c>
      <c r="T863" s="84" t="s">
        <v>146</v>
      </c>
      <c r="U863" s="113" t="s">
        <v>4717</v>
      </c>
      <c r="V863" s="84" t="s">
        <v>3814</v>
      </c>
      <c r="W863" s="86" t="s">
        <v>4186</v>
      </c>
      <c r="X863" s="84" t="s">
        <v>3814</v>
      </c>
      <c r="Y863" s="84" t="s">
        <v>91</v>
      </c>
      <c r="Z863" s="77" t="s">
        <v>146</v>
      </c>
      <c r="AA863" s="84" t="s">
        <v>3814</v>
      </c>
      <c r="AB863" s="77" t="s">
        <v>146</v>
      </c>
      <c r="AC863" s="86" t="s">
        <v>4718</v>
      </c>
      <c r="AD863" s="77" t="s">
        <v>121</v>
      </c>
      <c r="AE863" s="77" t="s">
        <v>4719</v>
      </c>
      <c r="AF863" s="77" t="s">
        <v>4433</v>
      </c>
      <c r="AG863" s="77" t="s">
        <v>96</v>
      </c>
      <c r="AH863" s="79" t="str">
        <f t="shared" si="70"/>
        <v>Bekacak-04/03-Bekacak-Bangil-Pasuruan</v>
      </c>
      <c r="AI863" s="65"/>
    </row>
    <row r="864" spans="1:35" s="13" customFormat="1" ht="15" customHeight="1" x14ac:dyDescent="0.2">
      <c r="A864" s="66">
        <f t="shared" si="69"/>
        <v>858</v>
      </c>
      <c r="B864" s="91" t="s">
        <v>4720</v>
      </c>
      <c r="C864" s="68" t="s">
        <v>4721</v>
      </c>
      <c r="D864" s="51">
        <v>6</v>
      </c>
      <c r="E864" s="51">
        <v>3</v>
      </c>
      <c r="F864" s="51">
        <v>4</v>
      </c>
      <c r="G864" s="51">
        <v>7</v>
      </c>
      <c r="H864" s="51">
        <v>2</v>
      </c>
      <c r="I864" s="52" t="s">
        <v>152</v>
      </c>
      <c r="J864" s="89">
        <v>41726</v>
      </c>
      <c r="K864" s="70" t="s">
        <v>4581</v>
      </c>
      <c r="L864" s="71" t="s">
        <v>9291</v>
      </c>
      <c r="M864" s="71">
        <v>2</v>
      </c>
      <c r="N864" s="72" t="s">
        <v>84</v>
      </c>
      <c r="O864" s="73" t="s">
        <v>153</v>
      </c>
      <c r="P864" s="74">
        <f t="shared" ca="1" si="65"/>
        <v>1</v>
      </c>
      <c r="Q864" s="75">
        <f t="shared" ca="1" si="66"/>
        <v>9</v>
      </c>
      <c r="R864" s="74">
        <f t="shared" ca="1" si="67"/>
        <v>21</v>
      </c>
      <c r="S864" s="93">
        <v>34835</v>
      </c>
      <c r="T864" s="84" t="s">
        <v>261</v>
      </c>
      <c r="U864" s="113" t="s">
        <v>4722</v>
      </c>
      <c r="V864" s="84" t="s">
        <v>4723</v>
      </c>
      <c r="W864" s="86" t="s">
        <v>4563</v>
      </c>
      <c r="X864" s="84" t="s">
        <v>4485</v>
      </c>
      <c r="Y864" s="84" t="s">
        <v>510</v>
      </c>
      <c r="Z864" s="77" t="s">
        <v>146</v>
      </c>
      <c r="AA864" s="84" t="s">
        <v>4723</v>
      </c>
      <c r="AB864" s="77" t="s">
        <v>146</v>
      </c>
      <c r="AC864" s="86" t="s">
        <v>4724</v>
      </c>
      <c r="AD864" s="77" t="s">
        <v>121</v>
      </c>
      <c r="AE864" s="77" t="s">
        <v>4725</v>
      </c>
      <c r="AF864" s="77" t="s">
        <v>418</v>
      </c>
      <c r="AG864" s="77" t="s">
        <v>96</v>
      </c>
      <c r="AH864" s="79" t="str">
        <f t="shared" si="70"/>
        <v>Warung dowo Utara -02/01-Warung Dowo-Pohjentrek-Pasuruan</v>
      </c>
      <c r="AI864" s="65"/>
    </row>
    <row r="865" spans="1:35" s="13" customFormat="1" ht="15" customHeight="1" x14ac:dyDescent="0.2">
      <c r="A865" s="66">
        <f t="shared" si="69"/>
        <v>859</v>
      </c>
      <c r="B865" s="91" t="s">
        <v>4726</v>
      </c>
      <c r="C865" s="68" t="s">
        <v>4727</v>
      </c>
      <c r="D865" s="51">
        <v>6</v>
      </c>
      <c r="E865" s="51">
        <v>2</v>
      </c>
      <c r="F865" s="51">
        <v>2</v>
      </c>
      <c r="G865" s="51">
        <v>4</v>
      </c>
      <c r="H865" s="51">
        <v>1</v>
      </c>
      <c r="I865" s="52" t="s">
        <v>181</v>
      </c>
      <c r="J865" s="89">
        <v>41726</v>
      </c>
      <c r="K865" s="70" t="s">
        <v>4581</v>
      </c>
      <c r="L865" s="71" t="s">
        <v>9291</v>
      </c>
      <c r="M865" s="71">
        <v>2</v>
      </c>
      <c r="N865" s="72" t="s">
        <v>116</v>
      </c>
      <c r="O865" s="73" t="s">
        <v>153</v>
      </c>
      <c r="P865" s="74">
        <f t="shared" ca="1" si="65"/>
        <v>1</v>
      </c>
      <c r="Q865" s="75">
        <f t="shared" ca="1" si="66"/>
        <v>9</v>
      </c>
      <c r="R865" s="74">
        <f t="shared" ca="1" si="67"/>
        <v>20</v>
      </c>
      <c r="S865" s="93">
        <v>34957</v>
      </c>
      <c r="T865" s="84" t="s">
        <v>146</v>
      </c>
      <c r="U865" s="113" t="s">
        <v>4728</v>
      </c>
      <c r="V865" s="84" t="s">
        <v>4729</v>
      </c>
      <c r="W865" s="86" t="s">
        <v>4663</v>
      </c>
      <c r="X865" s="84" t="s">
        <v>4730</v>
      </c>
      <c r="Y865" s="84" t="s">
        <v>1622</v>
      </c>
      <c r="Z865" s="77" t="s">
        <v>146</v>
      </c>
      <c r="AA865" s="84" t="s">
        <v>4729</v>
      </c>
      <c r="AB865" s="77" t="s">
        <v>146</v>
      </c>
      <c r="AC865" s="86" t="s">
        <v>4731</v>
      </c>
      <c r="AD865" s="77" t="s">
        <v>121</v>
      </c>
      <c r="AE865" s="77" t="s">
        <v>4732</v>
      </c>
      <c r="AF865" s="77" t="s">
        <v>4537</v>
      </c>
      <c r="AG865" s="77" t="s">
        <v>96</v>
      </c>
      <c r="AH865" s="79" t="str">
        <f t="shared" si="70"/>
        <v>Moyosari-02/04-Jogorepuh-Pasrepan-Pasuruan</v>
      </c>
      <c r="AI865" s="65"/>
    </row>
    <row r="866" spans="1:35" s="13" customFormat="1" ht="15" customHeight="1" x14ac:dyDescent="0.2">
      <c r="A866" s="66">
        <f t="shared" si="69"/>
        <v>860</v>
      </c>
      <c r="B866" s="91" t="s">
        <v>4733</v>
      </c>
      <c r="C866" s="68" t="s">
        <v>4734</v>
      </c>
      <c r="D866" s="51">
        <v>6</v>
      </c>
      <c r="E866" s="51">
        <v>2</v>
      </c>
      <c r="F866" s="51">
        <v>2</v>
      </c>
      <c r="G866" s="51">
        <v>2</v>
      </c>
      <c r="H866" s="51">
        <v>3</v>
      </c>
      <c r="I866" s="52" t="s">
        <v>181</v>
      </c>
      <c r="J866" s="89">
        <v>41726</v>
      </c>
      <c r="K866" s="70" t="s">
        <v>4581</v>
      </c>
      <c r="L866" s="71" t="s">
        <v>9291</v>
      </c>
      <c r="M866" s="71">
        <v>2</v>
      </c>
      <c r="N866" s="72" t="s">
        <v>116</v>
      </c>
      <c r="O866" s="73" t="s">
        <v>153</v>
      </c>
      <c r="P866" s="74">
        <f t="shared" ca="1" si="65"/>
        <v>1</v>
      </c>
      <c r="Q866" s="75">
        <f t="shared" ca="1" si="66"/>
        <v>9</v>
      </c>
      <c r="R866" s="74">
        <f t="shared" ca="1" si="67"/>
        <v>22</v>
      </c>
      <c r="S866" s="93">
        <v>34240</v>
      </c>
      <c r="T866" s="84" t="s">
        <v>146</v>
      </c>
      <c r="U866" s="113" t="s">
        <v>4735</v>
      </c>
      <c r="V866" s="84" t="s">
        <v>4736</v>
      </c>
      <c r="W866" s="86" t="s">
        <v>4454</v>
      </c>
      <c r="X866" s="84" t="s">
        <v>814</v>
      </c>
      <c r="Y866" s="84" t="s">
        <v>276</v>
      </c>
      <c r="Z866" s="77" t="s">
        <v>146</v>
      </c>
      <c r="AA866" s="84" t="s">
        <v>4736</v>
      </c>
      <c r="AB866" s="77" t="s">
        <v>146</v>
      </c>
      <c r="AC866" s="86" t="s">
        <v>4737</v>
      </c>
      <c r="AD866" s="77" t="s">
        <v>121</v>
      </c>
      <c r="AE866" s="77" t="s">
        <v>3370</v>
      </c>
      <c r="AF866" s="77" t="s">
        <v>4667</v>
      </c>
      <c r="AG866" s="77" t="s">
        <v>96</v>
      </c>
      <c r="AH866" s="79" t="str">
        <f t="shared" si="70"/>
        <v>Dusun Mojokopek-01/06-Mojoparon-Rembang-Pasuruan</v>
      </c>
      <c r="AI866" s="65"/>
    </row>
    <row r="867" spans="1:35" s="13" customFormat="1" ht="15" customHeight="1" x14ac:dyDescent="0.2">
      <c r="A867" s="66">
        <f t="shared" si="69"/>
        <v>861</v>
      </c>
      <c r="B867" s="91" t="s">
        <v>4738</v>
      </c>
      <c r="C867" s="68" t="s">
        <v>4739</v>
      </c>
      <c r="D867" s="51">
        <v>6</v>
      </c>
      <c r="E867" s="51">
        <v>2</v>
      </c>
      <c r="F867" s="51">
        <v>2</v>
      </c>
      <c r="G867" s="51">
        <v>2</v>
      </c>
      <c r="H867" s="51">
        <v>1</v>
      </c>
      <c r="I867" s="52" t="s">
        <v>181</v>
      </c>
      <c r="J867" s="89">
        <v>41726</v>
      </c>
      <c r="K867" s="70" t="s">
        <v>4581</v>
      </c>
      <c r="L867" s="71" t="s">
        <v>9291</v>
      </c>
      <c r="M867" s="71">
        <v>2</v>
      </c>
      <c r="N867" s="72" t="s">
        <v>116</v>
      </c>
      <c r="O867" s="73" t="s">
        <v>153</v>
      </c>
      <c r="P867" s="74">
        <f t="shared" ca="1" si="65"/>
        <v>1</v>
      </c>
      <c r="Q867" s="75">
        <f t="shared" ca="1" si="66"/>
        <v>9</v>
      </c>
      <c r="R867" s="74">
        <f t="shared" ca="1" si="67"/>
        <v>20</v>
      </c>
      <c r="S867" s="93">
        <v>34988</v>
      </c>
      <c r="T867" s="84" t="s">
        <v>146</v>
      </c>
      <c r="U867" s="113" t="s">
        <v>4740</v>
      </c>
      <c r="V867" s="84" t="s">
        <v>4070</v>
      </c>
      <c r="W867" s="86" t="s">
        <v>4454</v>
      </c>
      <c r="X867" s="84" t="s">
        <v>4070</v>
      </c>
      <c r="Y867" s="84" t="s">
        <v>510</v>
      </c>
      <c r="Z867" s="77" t="s">
        <v>146</v>
      </c>
      <c r="AA867" s="84" t="s">
        <v>4070</v>
      </c>
      <c r="AB867" s="77" t="s">
        <v>146</v>
      </c>
      <c r="AC867" s="86" t="s">
        <v>4741</v>
      </c>
      <c r="AD867" s="77" t="s">
        <v>121</v>
      </c>
      <c r="AE867" s="77" t="s">
        <v>4432</v>
      </c>
      <c r="AF867" s="77" t="s">
        <v>4742</v>
      </c>
      <c r="AG867" s="77" t="s">
        <v>96</v>
      </c>
      <c r="AH867" s="79" t="str">
        <f t="shared" si="70"/>
        <v>Warung dowo-01/06-Warung dowo-Pohjentrek-Pasuruan</v>
      </c>
      <c r="AI867" s="65"/>
    </row>
    <row r="868" spans="1:35" s="13" customFormat="1" ht="15" customHeight="1" x14ac:dyDescent="0.2">
      <c r="A868" s="66">
        <f t="shared" si="69"/>
        <v>862</v>
      </c>
      <c r="B868" s="91" t="s">
        <v>4743</v>
      </c>
      <c r="C868" s="68" t="s">
        <v>4744</v>
      </c>
      <c r="D868" s="51">
        <v>6</v>
      </c>
      <c r="E868" s="51">
        <v>3</v>
      </c>
      <c r="F868" s="51">
        <v>4</v>
      </c>
      <c r="G868" s="51">
        <v>1</v>
      </c>
      <c r="H868" s="51">
        <v>2</v>
      </c>
      <c r="I868" s="52" t="s">
        <v>152</v>
      </c>
      <c r="J868" s="89">
        <v>41726</v>
      </c>
      <c r="K868" s="70" t="s">
        <v>4581</v>
      </c>
      <c r="L868" s="71" t="s">
        <v>9291</v>
      </c>
      <c r="M868" s="71">
        <v>2</v>
      </c>
      <c r="N868" s="72" t="s">
        <v>116</v>
      </c>
      <c r="O868" s="73" t="s">
        <v>153</v>
      </c>
      <c r="P868" s="74">
        <f t="shared" ca="1" si="65"/>
        <v>1</v>
      </c>
      <c r="Q868" s="75">
        <f t="shared" ca="1" si="66"/>
        <v>9</v>
      </c>
      <c r="R868" s="74">
        <f t="shared" ca="1" si="67"/>
        <v>21</v>
      </c>
      <c r="S868" s="93">
        <v>34671</v>
      </c>
      <c r="T868" s="84" t="s">
        <v>146</v>
      </c>
      <c r="U868" s="113" t="s">
        <v>4745</v>
      </c>
      <c r="V868" s="84" t="s">
        <v>4746</v>
      </c>
      <c r="W868" s="86" t="s">
        <v>4747</v>
      </c>
      <c r="X868" s="84" t="s">
        <v>353</v>
      </c>
      <c r="Y868" s="84" t="s">
        <v>353</v>
      </c>
      <c r="Z868" s="77" t="s">
        <v>146</v>
      </c>
      <c r="AA868" s="84" t="s">
        <v>4746</v>
      </c>
      <c r="AB868" s="77" t="s">
        <v>146</v>
      </c>
      <c r="AC868" s="86" t="s">
        <v>4748</v>
      </c>
      <c r="AD868" s="77" t="s">
        <v>121</v>
      </c>
      <c r="AE868" s="77" t="s">
        <v>3791</v>
      </c>
      <c r="AF868" s="77" t="s">
        <v>418</v>
      </c>
      <c r="AG868" s="77" t="s">
        <v>96</v>
      </c>
      <c r="AH868" s="79" t="str">
        <f t="shared" si="70"/>
        <v>Jl. Jombangan 2 A-03/02-Purworejo-Purworejo-Pasuruan</v>
      </c>
      <c r="AI868" s="65"/>
    </row>
    <row r="869" spans="1:35" s="13" customFormat="1" ht="15" customHeight="1" x14ac:dyDescent="0.2">
      <c r="A869" s="66">
        <f t="shared" si="69"/>
        <v>863</v>
      </c>
      <c r="B869" s="91" t="s">
        <v>4749</v>
      </c>
      <c r="C869" s="68" t="s">
        <v>4750</v>
      </c>
      <c r="D869" s="51">
        <v>6</v>
      </c>
      <c r="E869" s="51">
        <v>3</v>
      </c>
      <c r="F869" s="51">
        <v>4</v>
      </c>
      <c r="G869" s="51">
        <v>7</v>
      </c>
      <c r="H869" s="51">
        <v>3</v>
      </c>
      <c r="I869" s="52" t="s">
        <v>152</v>
      </c>
      <c r="J869" s="89">
        <v>41726</v>
      </c>
      <c r="K869" s="70" t="s">
        <v>4581</v>
      </c>
      <c r="L869" s="71" t="s">
        <v>9291</v>
      </c>
      <c r="M869" s="71">
        <v>2</v>
      </c>
      <c r="N869" s="72" t="s">
        <v>116</v>
      </c>
      <c r="O869" s="73" t="s">
        <v>153</v>
      </c>
      <c r="P869" s="74">
        <f t="shared" ca="1" si="65"/>
        <v>1</v>
      </c>
      <c r="Q869" s="75">
        <f t="shared" ca="1" si="66"/>
        <v>9</v>
      </c>
      <c r="R869" s="74">
        <f t="shared" ca="1" si="67"/>
        <v>21</v>
      </c>
      <c r="S869" s="93">
        <v>34678</v>
      </c>
      <c r="T869" s="84" t="s">
        <v>146</v>
      </c>
      <c r="U869" s="113" t="s">
        <v>4751</v>
      </c>
      <c r="V869" s="84" t="s">
        <v>4752</v>
      </c>
      <c r="W869" s="86" t="s">
        <v>4753</v>
      </c>
      <c r="X869" s="84" t="s">
        <v>2532</v>
      </c>
      <c r="Y869" s="84" t="s">
        <v>91</v>
      </c>
      <c r="Z869" s="77" t="s">
        <v>146</v>
      </c>
      <c r="AA869" s="84" t="s">
        <v>4752</v>
      </c>
      <c r="AB869" s="77" t="s">
        <v>146</v>
      </c>
      <c r="AC869" s="85" t="s">
        <v>4754</v>
      </c>
      <c r="AD869" s="77" t="s">
        <v>121</v>
      </c>
      <c r="AE869" s="77" t="s">
        <v>4755</v>
      </c>
      <c r="AF869" s="77" t="s">
        <v>4667</v>
      </c>
      <c r="AG869" s="77" t="s">
        <v>96</v>
      </c>
      <c r="AH869" s="79" t="str">
        <f t="shared" si="70"/>
        <v>Satak-04/02-Manaruwi-Bangil-Pasuruan</v>
      </c>
      <c r="AI869" s="65"/>
    </row>
    <row r="870" spans="1:35" s="13" customFormat="1" ht="15" customHeight="1" x14ac:dyDescent="0.2">
      <c r="A870" s="66">
        <f t="shared" si="69"/>
        <v>864</v>
      </c>
      <c r="B870" s="91" t="s">
        <v>4756</v>
      </c>
      <c r="C870" s="68" t="s">
        <v>4757</v>
      </c>
      <c r="D870" s="51">
        <v>6</v>
      </c>
      <c r="E870" s="51">
        <v>3</v>
      </c>
      <c r="F870" s="51">
        <v>4</v>
      </c>
      <c r="G870" s="51">
        <v>7</v>
      </c>
      <c r="H870" s="51">
        <v>2</v>
      </c>
      <c r="I870" s="52" t="s">
        <v>152</v>
      </c>
      <c r="J870" s="89">
        <v>41726</v>
      </c>
      <c r="K870" s="70" t="s">
        <v>4581</v>
      </c>
      <c r="L870" s="71" t="s">
        <v>9291</v>
      </c>
      <c r="M870" s="71">
        <v>2</v>
      </c>
      <c r="N870" s="72" t="s">
        <v>116</v>
      </c>
      <c r="O870" s="73" t="s">
        <v>153</v>
      </c>
      <c r="P870" s="74">
        <f t="shared" ca="1" si="65"/>
        <v>1</v>
      </c>
      <c r="Q870" s="75">
        <f t="shared" ca="1" si="66"/>
        <v>9</v>
      </c>
      <c r="R870" s="74">
        <f t="shared" ca="1" si="67"/>
        <v>20</v>
      </c>
      <c r="S870" s="93">
        <v>34967</v>
      </c>
      <c r="T870" s="84" t="s">
        <v>146</v>
      </c>
      <c r="U870" s="113" t="s">
        <v>4758</v>
      </c>
      <c r="V870" s="84" t="s">
        <v>4759</v>
      </c>
      <c r="W870" s="86" t="s">
        <v>4335</v>
      </c>
      <c r="X870" s="84" t="s">
        <v>276</v>
      </c>
      <c r="Y870" s="84" t="s">
        <v>276</v>
      </c>
      <c r="Z870" s="77" t="s">
        <v>146</v>
      </c>
      <c r="AA870" s="84" t="s">
        <v>4759</v>
      </c>
      <c r="AB870" s="77" t="s">
        <v>146</v>
      </c>
      <c r="AC870" s="86" t="s">
        <v>4760</v>
      </c>
      <c r="AD870" s="77" t="s">
        <v>121</v>
      </c>
      <c r="AE870" s="77" t="s">
        <v>4761</v>
      </c>
      <c r="AF870" s="77" t="s">
        <v>3987</v>
      </c>
      <c r="AG870" s="77" t="s">
        <v>96</v>
      </c>
      <c r="AH870" s="79" t="str">
        <f t="shared" si="70"/>
        <v>Dusun Rembang II-01/05-Rembang-Rembang-Pasuruan</v>
      </c>
      <c r="AI870" s="65"/>
    </row>
    <row r="871" spans="1:35" s="13" customFormat="1" ht="15" customHeight="1" x14ac:dyDescent="0.2">
      <c r="A871" s="66">
        <f t="shared" si="69"/>
        <v>865</v>
      </c>
      <c r="B871" s="91" t="s">
        <v>4762</v>
      </c>
      <c r="C871" s="68" t="s">
        <v>4763</v>
      </c>
      <c r="D871" s="51">
        <v>6</v>
      </c>
      <c r="E871" s="51">
        <v>3</v>
      </c>
      <c r="F871" s="51">
        <v>3</v>
      </c>
      <c r="G871" s="51">
        <v>5</v>
      </c>
      <c r="H871" s="51">
        <v>2</v>
      </c>
      <c r="I871" s="52" t="s">
        <v>152</v>
      </c>
      <c r="J871" s="89">
        <v>41726</v>
      </c>
      <c r="K871" s="70" t="s">
        <v>4581</v>
      </c>
      <c r="L871" s="71" t="s">
        <v>9291</v>
      </c>
      <c r="M871" s="71">
        <v>2</v>
      </c>
      <c r="N871" s="72" t="s">
        <v>116</v>
      </c>
      <c r="O871" s="73" t="s">
        <v>153</v>
      </c>
      <c r="P871" s="74">
        <f t="shared" ca="1" si="65"/>
        <v>1</v>
      </c>
      <c r="Q871" s="75">
        <f t="shared" ca="1" si="66"/>
        <v>9</v>
      </c>
      <c r="R871" s="74">
        <f t="shared" ca="1" si="67"/>
        <v>21</v>
      </c>
      <c r="S871" s="93">
        <v>34797</v>
      </c>
      <c r="T871" s="84" t="s">
        <v>146</v>
      </c>
      <c r="U871" s="113" t="s">
        <v>4764</v>
      </c>
      <c r="V871" s="84" t="s">
        <v>4765</v>
      </c>
      <c r="W871" s="86" t="s">
        <v>4295</v>
      </c>
      <c r="X871" s="84" t="s">
        <v>510</v>
      </c>
      <c r="Y871" s="84" t="s">
        <v>353</v>
      </c>
      <c r="Z871" s="77" t="s">
        <v>146</v>
      </c>
      <c r="AA871" s="84" t="s">
        <v>4765</v>
      </c>
      <c r="AB871" s="77" t="s">
        <v>146</v>
      </c>
      <c r="AC871" s="86" t="s">
        <v>4766</v>
      </c>
      <c r="AD871" s="77" t="s">
        <v>121</v>
      </c>
      <c r="AE871" s="77" t="s">
        <v>3791</v>
      </c>
      <c r="AF871" s="77" t="s">
        <v>393</v>
      </c>
      <c r="AG871" s="77" t="s">
        <v>96</v>
      </c>
      <c r="AH871" s="79" t="str">
        <f t="shared" si="70"/>
        <v>Jl. Pasaringin-05/04-Pohjentrek-Purworejo-Pasuruan</v>
      </c>
      <c r="AI871" s="65"/>
    </row>
    <row r="872" spans="1:35" s="13" customFormat="1" ht="15" customHeight="1" x14ac:dyDescent="0.2">
      <c r="A872" s="66">
        <f t="shared" si="69"/>
        <v>866</v>
      </c>
      <c r="B872" s="91" t="s">
        <v>4767</v>
      </c>
      <c r="C872" s="68" t="s">
        <v>4768</v>
      </c>
      <c r="D872" s="51">
        <v>6</v>
      </c>
      <c r="E872" s="51">
        <v>2</v>
      </c>
      <c r="F872" s="51">
        <v>1</v>
      </c>
      <c r="G872" s="51">
        <v>1</v>
      </c>
      <c r="H872" s="51">
        <v>2</v>
      </c>
      <c r="I872" s="52" t="s">
        <v>181</v>
      </c>
      <c r="J872" s="89">
        <v>41726</v>
      </c>
      <c r="K872" s="70" t="s">
        <v>4581</v>
      </c>
      <c r="L872" s="71" t="s">
        <v>9291</v>
      </c>
      <c r="M872" s="71">
        <v>2</v>
      </c>
      <c r="N872" s="72" t="s">
        <v>116</v>
      </c>
      <c r="O872" s="73" t="s">
        <v>153</v>
      </c>
      <c r="P872" s="74">
        <f t="shared" ca="1" si="65"/>
        <v>1</v>
      </c>
      <c r="Q872" s="75">
        <f t="shared" ca="1" si="66"/>
        <v>9</v>
      </c>
      <c r="R872" s="74">
        <f t="shared" ca="1" si="67"/>
        <v>21</v>
      </c>
      <c r="S872" s="93">
        <v>34560</v>
      </c>
      <c r="T872" s="84" t="s">
        <v>146</v>
      </c>
      <c r="U872" s="113" t="s">
        <v>4769</v>
      </c>
      <c r="V872" s="84" t="s">
        <v>4770</v>
      </c>
      <c r="W872" s="86" t="s">
        <v>4771</v>
      </c>
      <c r="X872" s="84" t="s">
        <v>4772</v>
      </c>
      <c r="Y872" s="84" t="s">
        <v>309</v>
      </c>
      <c r="Z872" s="77" t="s">
        <v>146</v>
      </c>
      <c r="AA872" s="84" t="s">
        <v>4770</v>
      </c>
      <c r="AB872" s="77" t="s">
        <v>146</v>
      </c>
      <c r="AC872" s="86" t="s">
        <v>4773</v>
      </c>
      <c r="AD872" s="77" t="s">
        <v>121</v>
      </c>
      <c r="AE872" s="77" t="s">
        <v>4774</v>
      </c>
      <c r="AF872" s="77" t="s">
        <v>4684</v>
      </c>
      <c r="AG872" s="77" t="s">
        <v>96</v>
      </c>
      <c r="AH872" s="79" t="str">
        <f t="shared" si="70"/>
        <v>Dusun Pandan-01/09-Kebon rejo-Grati-Pasuruan</v>
      </c>
      <c r="AI872" s="65"/>
    </row>
    <row r="873" spans="1:35" s="13" customFormat="1" ht="15" customHeight="1" x14ac:dyDescent="0.2">
      <c r="A873" s="66">
        <f t="shared" si="69"/>
        <v>867</v>
      </c>
      <c r="B873" s="91" t="s">
        <v>4775</v>
      </c>
      <c r="C873" s="68" t="s">
        <v>4776</v>
      </c>
      <c r="D873" s="51">
        <v>6</v>
      </c>
      <c r="E873" s="51">
        <v>3</v>
      </c>
      <c r="F873" s="51">
        <v>4</v>
      </c>
      <c r="G873" s="51">
        <v>1</v>
      </c>
      <c r="H873" s="51">
        <v>3</v>
      </c>
      <c r="I873" s="52" t="s">
        <v>152</v>
      </c>
      <c r="J873" s="89">
        <v>41726</v>
      </c>
      <c r="K873" s="70" t="s">
        <v>4581</v>
      </c>
      <c r="L873" s="71" t="s">
        <v>9291</v>
      </c>
      <c r="M873" s="71">
        <v>2</v>
      </c>
      <c r="N873" s="72" t="s">
        <v>116</v>
      </c>
      <c r="O873" s="73" t="s">
        <v>85</v>
      </c>
      <c r="P873" s="74">
        <f t="shared" ca="1" si="65"/>
        <v>1</v>
      </c>
      <c r="Q873" s="75">
        <f t="shared" ca="1" si="66"/>
        <v>9</v>
      </c>
      <c r="R873" s="74">
        <f t="shared" ca="1" si="67"/>
        <v>24</v>
      </c>
      <c r="S873" s="93">
        <v>33702</v>
      </c>
      <c r="T873" s="84" t="s">
        <v>146</v>
      </c>
      <c r="U873" s="113" t="s">
        <v>4777</v>
      </c>
      <c r="V873" s="84" t="s">
        <v>4778</v>
      </c>
      <c r="W873" s="86" t="s">
        <v>4563</v>
      </c>
      <c r="X873" s="84" t="s">
        <v>2611</v>
      </c>
      <c r="Y873" s="84" t="s">
        <v>358</v>
      </c>
      <c r="Z873" s="77" t="s">
        <v>146</v>
      </c>
      <c r="AA873" s="84" t="s">
        <v>4778</v>
      </c>
      <c r="AB873" s="77" t="s">
        <v>146</v>
      </c>
      <c r="AC873" s="86" t="s">
        <v>4779</v>
      </c>
      <c r="AD873" s="77" t="s">
        <v>121</v>
      </c>
      <c r="AE873" s="77" t="s">
        <v>3821</v>
      </c>
      <c r="AF873" s="77" t="s">
        <v>4449</v>
      </c>
      <c r="AG873" s="77" t="s">
        <v>96</v>
      </c>
      <c r="AH873" s="79" t="str">
        <f t="shared" si="70"/>
        <v>Jl. Trunojoyo No 96-02/01-Tapaan-Bugul Kidul-Pasuruan</v>
      </c>
      <c r="AI873" s="65"/>
    </row>
    <row r="874" spans="1:35" s="13" customFormat="1" ht="15" customHeight="1" x14ac:dyDescent="0.2">
      <c r="A874" s="66">
        <f t="shared" si="69"/>
        <v>868</v>
      </c>
      <c r="B874" s="91" t="s">
        <v>4780</v>
      </c>
      <c r="C874" s="68" t="s">
        <v>4781</v>
      </c>
      <c r="D874" s="51">
        <v>6</v>
      </c>
      <c r="E874" s="51">
        <v>2</v>
      </c>
      <c r="F874" s="51">
        <v>2</v>
      </c>
      <c r="G874" s="51">
        <v>5</v>
      </c>
      <c r="H874" s="51">
        <v>2</v>
      </c>
      <c r="I874" s="52" t="s">
        <v>181</v>
      </c>
      <c r="J874" s="89">
        <v>41726</v>
      </c>
      <c r="K874" s="70" t="s">
        <v>4581</v>
      </c>
      <c r="L874" s="71" t="s">
        <v>9291</v>
      </c>
      <c r="M874" s="71">
        <v>2</v>
      </c>
      <c r="N874" s="72" t="s">
        <v>116</v>
      </c>
      <c r="O874" s="73" t="s">
        <v>153</v>
      </c>
      <c r="P874" s="74">
        <f t="shared" ca="1" si="65"/>
        <v>1</v>
      </c>
      <c r="Q874" s="75">
        <f t="shared" ca="1" si="66"/>
        <v>9</v>
      </c>
      <c r="R874" s="74">
        <f t="shared" ca="1" si="67"/>
        <v>21</v>
      </c>
      <c r="S874" s="93">
        <v>34668</v>
      </c>
      <c r="T874" s="84" t="s">
        <v>146</v>
      </c>
      <c r="U874" s="113" t="s">
        <v>4782</v>
      </c>
      <c r="V874" s="84" t="s">
        <v>4783</v>
      </c>
      <c r="W874" s="86" t="s">
        <v>4279</v>
      </c>
      <c r="X874" s="84" t="s">
        <v>2611</v>
      </c>
      <c r="Y874" s="84" t="s">
        <v>358</v>
      </c>
      <c r="Z874" s="77" t="s">
        <v>146</v>
      </c>
      <c r="AA874" s="84" t="s">
        <v>4783</v>
      </c>
      <c r="AB874" s="77" t="s">
        <v>146</v>
      </c>
      <c r="AC874" s="86" t="s">
        <v>4784</v>
      </c>
      <c r="AD874" s="77" t="s">
        <v>121</v>
      </c>
      <c r="AE874" s="77" t="s">
        <v>4785</v>
      </c>
      <c r="AF874" s="77" t="s">
        <v>418</v>
      </c>
      <c r="AG874" s="77" t="s">
        <v>96</v>
      </c>
      <c r="AH874" s="79" t="str">
        <f t="shared" si="70"/>
        <v>Jl. Ir .H Juanda-01/03-Tapaan-Bugul Kidul-Pasuruan</v>
      </c>
      <c r="AI874" s="65"/>
    </row>
    <row r="875" spans="1:35" s="13" customFormat="1" ht="15" customHeight="1" x14ac:dyDescent="0.2">
      <c r="A875" s="66">
        <f t="shared" si="69"/>
        <v>869</v>
      </c>
      <c r="B875" s="91" t="s">
        <v>4786</v>
      </c>
      <c r="C875" s="68" t="s">
        <v>4787</v>
      </c>
      <c r="D875" s="51">
        <v>6</v>
      </c>
      <c r="E875" s="51">
        <v>2</v>
      </c>
      <c r="F875" s="51">
        <v>2</v>
      </c>
      <c r="G875" s="51">
        <v>3</v>
      </c>
      <c r="H875" s="51">
        <v>2</v>
      </c>
      <c r="I875" s="52" t="s">
        <v>181</v>
      </c>
      <c r="J875" s="89">
        <v>41726</v>
      </c>
      <c r="K875" s="70" t="s">
        <v>4581</v>
      </c>
      <c r="L875" s="71" t="s">
        <v>9291</v>
      </c>
      <c r="M875" s="71">
        <v>2</v>
      </c>
      <c r="N875" s="72" t="s">
        <v>116</v>
      </c>
      <c r="O875" s="73" t="s">
        <v>153</v>
      </c>
      <c r="P875" s="74">
        <f t="shared" ca="1" si="65"/>
        <v>1</v>
      </c>
      <c r="Q875" s="75">
        <f t="shared" ca="1" si="66"/>
        <v>9</v>
      </c>
      <c r="R875" s="74">
        <f t="shared" ca="1" si="67"/>
        <v>24</v>
      </c>
      <c r="S875" s="93">
        <v>33745</v>
      </c>
      <c r="T875" s="84" t="s">
        <v>146</v>
      </c>
      <c r="U875" s="113" t="s">
        <v>4788</v>
      </c>
      <c r="V875" s="84" t="s">
        <v>4789</v>
      </c>
      <c r="W875" s="86" t="s">
        <v>4790</v>
      </c>
      <c r="X875" s="84" t="s">
        <v>510</v>
      </c>
      <c r="Y875" s="84" t="s">
        <v>353</v>
      </c>
      <c r="Z875" s="77" t="s">
        <v>146</v>
      </c>
      <c r="AA875" s="84" t="s">
        <v>4789</v>
      </c>
      <c r="AB875" s="77" t="s">
        <v>146</v>
      </c>
      <c r="AC875" s="86" t="s">
        <v>4791</v>
      </c>
      <c r="AD875" s="77" t="s">
        <v>121</v>
      </c>
      <c r="AE875" s="77" t="s">
        <v>4792</v>
      </c>
      <c r="AF875" s="77" t="s">
        <v>393</v>
      </c>
      <c r="AG875" s="77" t="s">
        <v>96</v>
      </c>
      <c r="AH875" s="79" t="str">
        <f t="shared" si="70"/>
        <v>jl. Kh. Ach Dahlan 17 no 15-07/05-Pohjentrek-Purworejo-Pasuruan</v>
      </c>
      <c r="AI875" s="65"/>
    </row>
    <row r="876" spans="1:35" s="13" customFormat="1" ht="15" customHeight="1" x14ac:dyDescent="0.2">
      <c r="A876" s="66">
        <f t="shared" si="69"/>
        <v>870</v>
      </c>
      <c r="B876" s="91" t="s">
        <v>4793</v>
      </c>
      <c r="C876" s="68" t="s">
        <v>4794</v>
      </c>
      <c r="D876" s="51">
        <v>6</v>
      </c>
      <c r="E876" s="51">
        <v>2</v>
      </c>
      <c r="F876" s="51">
        <v>1</v>
      </c>
      <c r="G876" s="51">
        <v>1</v>
      </c>
      <c r="H876" s="51">
        <v>2</v>
      </c>
      <c r="I876" s="52" t="s">
        <v>181</v>
      </c>
      <c r="J876" s="89">
        <v>41726</v>
      </c>
      <c r="K876" s="70" t="s">
        <v>4581</v>
      </c>
      <c r="L876" s="71" t="s">
        <v>9291</v>
      </c>
      <c r="M876" s="71">
        <v>2</v>
      </c>
      <c r="N876" s="72" t="s">
        <v>116</v>
      </c>
      <c r="O876" s="73" t="s">
        <v>153</v>
      </c>
      <c r="P876" s="74">
        <f t="shared" ca="1" si="65"/>
        <v>1</v>
      </c>
      <c r="Q876" s="75">
        <f t="shared" ca="1" si="66"/>
        <v>9</v>
      </c>
      <c r="R876" s="74">
        <f t="shared" ca="1" si="67"/>
        <v>21</v>
      </c>
      <c r="S876" s="93">
        <v>34647</v>
      </c>
      <c r="T876" s="84" t="s">
        <v>146</v>
      </c>
      <c r="U876" s="113" t="s">
        <v>4795</v>
      </c>
      <c r="V876" s="84" t="s">
        <v>4796</v>
      </c>
      <c r="W876" s="86" t="s">
        <v>4454</v>
      </c>
      <c r="X876" s="84" t="s">
        <v>4797</v>
      </c>
      <c r="Y876" s="84" t="s">
        <v>322</v>
      </c>
      <c r="Z876" s="77" t="s">
        <v>146</v>
      </c>
      <c r="AA876" s="84" t="s">
        <v>4796</v>
      </c>
      <c r="AB876" s="77" t="s">
        <v>146</v>
      </c>
      <c r="AC876" s="86" t="s">
        <v>4798</v>
      </c>
      <c r="AD876" s="77" t="s">
        <v>121</v>
      </c>
      <c r="AE876" s="77" t="s">
        <v>4470</v>
      </c>
      <c r="AF876" s="77" t="s">
        <v>3664</v>
      </c>
      <c r="AG876" s="77" t="s">
        <v>96</v>
      </c>
      <c r="AH876" s="79" t="str">
        <f t="shared" si="70"/>
        <v>Kasuran-01/06-Rejoso lor-Rejoso-Pasuruan</v>
      </c>
      <c r="AI876" s="65"/>
    </row>
    <row r="877" spans="1:35" s="13" customFormat="1" ht="15" customHeight="1" x14ac:dyDescent="0.2">
      <c r="A877" s="66">
        <f t="shared" si="69"/>
        <v>871</v>
      </c>
      <c r="B877" s="91" t="s">
        <v>4799</v>
      </c>
      <c r="C877" s="68" t="s">
        <v>1244</v>
      </c>
      <c r="D877" s="51">
        <v>6</v>
      </c>
      <c r="E877" s="51">
        <v>2</v>
      </c>
      <c r="F877" s="51">
        <v>5</v>
      </c>
      <c r="G877" s="51">
        <v>3</v>
      </c>
      <c r="H877" s="51">
        <v>1</v>
      </c>
      <c r="I877" s="52" t="s">
        <v>181</v>
      </c>
      <c r="J877" s="89">
        <v>41726</v>
      </c>
      <c r="K877" s="70" t="s">
        <v>4581</v>
      </c>
      <c r="L877" s="71" t="s">
        <v>9291</v>
      </c>
      <c r="M877" s="71">
        <v>2</v>
      </c>
      <c r="N877" s="72" t="s">
        <v>116</v>
      </c>
      <c r="O877" s="73" t="s">
        <v>153</v>
      </c>
      <c r="P877" s="74">
        <f t="shared" ca="1" si="65"/>
        <v>1</v>
      </c>
      <c r="Q877" s="75">
        <f t="shared" ca="1" si="66"/>
        <v>9</v>
      </c>
      <c r="R877" s="74">
        <f t="shared" ca="1" si="67"/>
        <v>22</v>
      </c>
      <c r="S877" s="93">
        <v>34453</v>
      </c>
      <c r="T877" s="84" t="s">
        <v>146</v>
      </c>
      <c r="U877" s="113" t="s">
        <v>4800</v>
      </c>
      <c r="V877" s="84" t="s">
        <v>4801</v>
      </c>
      <c r="W877" s="86" t="s">
        <v>4802</v>
      </c>
      <c r="X877" s="84" t="s">
        <v>1344</v>
      </c>
      <c r="Y877" s="84" t="s">
        <v>4803</v>
      </c>
      <c r="Z877" s="77" t="s">
        <v>146</v>
      </c>
      <c r="AA877" s="84" t="s">
        <v>4801</v>
      </c>
      <c r="AB877" s="77" t="s">
        <v>146</v>
      </c>
      <c r="AC877" s="86" t="s">
        <v>4804</v>
      </c>
      <c r="AD877" s="77" t="s">
        <v>121</v>
      </c>
      <c r="AE877" s="77" t="s">
        <v>4805</v>
      </c>
      <c r="AF877" s="77" t="s">
        <v>3082</v>
      </c>
      <c r="AG877" s="77" t="s">
        <v>96</v>
      </c>
      <c r="AH877" s="79" t="str">
        <f t="shared" si="70"/>
        <v>Desa Murjati-05/03-Lajuk-Gondang wetan-Pasuruan</v>
      </c>
      <c r="AI877" s="65"/>
    </row>
    <row r="878" spans="1:35" s="13" customFormat="1" ht="15" customHeight="1" x14ac:dyDescent="0.2">
      <c r="A878" s="66">
        <f t="shared" si="69"/>
        <v>872</v>
      </c>
      <c r="B878" s="91" t="s">
        <v>4806</v>
      </c>
      <c r="C878" s="68" t="s">
        <v>4807</v>
      </c>
      <c r="D878" s="51">
        <v>6</v>
      </c>
      <c r="E878" s="51">
        <v>3</v>
      </c>
      <c r="F878" s="51">
        <v>4</v>
      </c>
      <c r="G878" s="51">
        <v>1</v>
      </c>
      <c r="H878" s="51">
        <v>1</v>
      </c>
      <c r="I878" s="52" t="s">
        <v>152</v>
      </c>
      <c r="J878" s="89">
        <v>41726</v>
      </c>
      <c r="K878" s="70" t="s">
        <v>4581</v>
      </c>
      <c r="L878" s="71" t="s">
        <v>9291</v>
      </c>
      <c r="M878" s="71">
        <v>2</v>
      </c>
      <c r="N878" s="72" t="s">
        <v>116</v>
      </c>
      <c r="O878" s="73" t="s">
        <v>153</v>
      </c>
      <c r="P878" s="74">
        <f t="shared" ca="1" si="65"/>
        <v>1</v>
      </c>
      <c r="Q878" s="75">
        <f t="shared" ca="1" si="66"/>
        <v>9</v>
      </c>
      <c r="R878" s="74">
        <f t="shared" ca="1" si="67"/>
        <v>22</v>
      </c>
      <c r="S878" s="93">
        <v>34439</v>
      </c>
      <c r="T878" s="84" t="s">
        <v>146</v>
      </c>
      <c r="U878" s="113" t="s">
        <v>4808</v>
      </c>
      <c r="V878" s="84" t="s">
        <v>4809</v>
      </c>
      <c r="W878" s="86" t="s">
        <v>3604</v>
      </c>
      <c r="X878" s="84" t="s">
        <v>4810</v>
      </c>
      <c r="Y878" s="84" t="s">
        <v>4810</v>
      </c>
      <c r="Z878" s="77" t="s">
        <v>146</v>
      </c>
      <c r="AA878" s="84" t="s">
        <v>3244</v>
      </c>
      <c r="AB878" s="77" t="s">
        <v>91</v>
      </c>
      <c r="AC878" s="86" t="s">
        <v>4811</v>
      </c>
      <c r="AD878" s="77" t="s">
        <v>121</v>
      </c>
      <c r="AE878" s="77" t="s">
        <v>4812</v>
      </c>
      <c r="AF878" s="77" t="s">
        <v>418</v>
      </c>
      <c r="AG878" s="77" t="s">
        <v>96</v>
      </c>
      <c r="AH878" s="79" t="str">
        <f t="shared" si="70"/>
        <v>Mulyosari 1/51-01/02-Magersari-Magersari-Pasuruan</v>
      </c>
      <c r="AI878" s="65"/>
    </row>
    <row r="879" spans="1:35" s="13" customFormat="1" ht="15" customHeight="1" x14ac:dyDescent="0.2">
      <c r="A879" s="66">
        <f t="shared" si="69"/>
        <v>873</v>
      </c>
      <c r="B879" s="91" t="s">
        <v>4813</v>
      </c>
      <c r="C879" s="68" t="s">
        <v>4814</v>
      </c>
      <c r="D879" s="51">
        <v>6</v>
      </c>
      <c r="E879" s="51">
        <v>2</v>
      </c>
      <c r="F879" s="51">
        <v>1</v>
      </c>
      <c r="G879" s="51">
        <v>1</v>
      </c>
      <c r="H879" s="51">
        <v>5</v>
      </c>
      <c r="I879" s="52" t="s">
        <v>181</v>
      </c>
      <c r="J879" s="89">
        <v>41726</v>
      </c>
      <c r="K879" s="70" t="s">
        <v>4581</v>
      </c>
      <c r="L879" s="71" t="s">
        <v>9291</v>
      </c>
      <c r="M879" s="71">
        <v>2</v>
      </c>
      <c r="N879" s="72" t="s">
        <v>116</v>
      </c>
      <c r="O879" s="73" t="s">
        <v>153</v>
      </c>
      <c r="P879" s="74">
        <f t="shared" ca="1" si="65"/>
        <v>1</v>
      </c>
      <c r="Q879" s="75">
        <f t="shared" ca="1" si="66"/>
        <v>9</v>
      </c>
      <c r="R879" s="74">
        <f t="shared" ca="1" si="67"/>
        <v>22</v>
      </c>
      <c r="S879" s="93">
        <v>34329</v>
      </c>
      <c r="T879" s="84" t="s">
        <v>146</v>
      </c>
      <c r="U879" s="113" t="s">
        <v>4815</v>
      </c>
      <c r="V879" s="84" t="s">
        <v>614</v>
      </c>
      <c r="W879" s="86" t="s">
        <v>4816</v>
      </c>
      <c r="X879" s="84" t="s">
        <v>1473</v>
      </c>
      <c r="Y879" s="84" t="s">
        <v>4817</v>
      </c>
      <c r="Z879" s="77" t="s">
        <v>146</v>
      </c>
      <c r="AA879" s="84" t="s">
        <v>614</v>
      </c>
      <c r="AB879" s="77" t="s">
        <v>146</v>
      </c>
      <c r="AC879" s="86" t="s">
        <v>4818</v>
      </c>
      <c r="AD879" s="77" t="s">
        <v>121</v>
      </c>
      <c r="AE879" s="77" t="s">
        <v>4819</v>
      </c>
      <c r="AF879" s="77" t="s">
        <v>4684</v>
      </c>
      <c r="AG879" s="77" t="s">
        <v>96</v>
      </c>
      <c r="AH879" s="79" t="str">
        <f t="shared" si="70"/>
        <v>Jl. Imam Bonjol-01/07-Bugul Lor-Panggung rejo-Pasuruan</v>
      </c>
      <c r="AI879" s="65"/>
    </row>
    <row r="880" spans="1:35" s="13" customFormat="1" ht="15" customHeight="1" x14ac:dyDescent="0.2">
      <c r="A880" s="66">
        <f t="shared" si="69"/>
        <v>874</v>
      </c>
      <c r="B880" s="91" t="s">
        <v>4820</v>
      </c>
      <c r="C880" s="68" t="s">
        <v>4821</v>
      </c>
      <c r="D880" s="51">
        <v>6</v>
      </c>
      <c r="E880" s="51">
        <v>3</v>
      </c>
      <c r="F880" s="51">
        <v>3</v>
      </c>
      <c r="G880" s="51">
        <v>1</v>
      </c>
      <c r="H880" s="51">
        <v>1</v>
      </c>
      <c r="I880" s="52" t="s">
        <v>152</v>
      </c>
      <c r="J880" s="89">
        <v>41726</v>
      </c>
      <c r="K880" s="70" t="s">
        <v>4581</v>
      </c>
      <c r="L880" s="71" t="s">
        <v>9291</v>
      </c>
      <c r="M880" s="71">
        <v>2</v>
      </c>
      <c r="N880" s="72" t="s">
        <v>116</v>
      </c>
      <c r="O880" s="73" t="s">
        <v>153</v>
      </c>
      <c r="P880" s="74">
        <f t="shared" ca="1" si="65"/>
        <v>1</v>
      </c>
      <c r="Q880" s="75">
        <f t="shared" ca="1" si="66"/>
        <v>9</v>
      </c>
      <c r="R880" s="74">
        <f t="shared" ca="1" si="67"/>
        <v>22</v>
      </c>
      <c r="S880" s="93">
        <v>34445</v>
      </c>
      <c r="T880" s="84" t="s">
        <v>146</v>
      </c>
      <c r="U880" s="113" t="s">
        <v>4822</v>
      </c>
      <c r="V880" s="84" t="s">
        <v>4070</v>
      </c>
      <c r="W880" s="86" t="s">
        <v>4157</v>
      </c>
      <c r="X880" s="84" t="s">
        <v>4070</v>
      </c>
      <c r="Y880" s="84" t="s">
        <v>510</v>
      </c>
      <c r="Z880" s="77" t="s">
        <v>146</v>
      </c>
      <c r="AA880" s="84" t="s">
        <v>4070</v>
      </c>
      <c r="AB880" s="77" t="s">
        <v>146</v>
      </c>
      <c r="AC880" s="86" t="s">
        <v>4823</v>
      </c>
      <c r="AD880" s="77" t="s">
        <v>121</v>
      </c>
      <c r="AE880" s="77" t="s">
        <v>4725</v>
      </c>
      <c r="AF880" s="77" t="s">
        <v>418</v>
      </c>
      <c r="AG880" s="77" t="s">
        <v>96</v>
      </c>
      <c r="AH880" s="79" t="str">
        <f t="shared" si="70"/>
        <v>Warung dowo-02/08-Warung dowo-Pohjentrek-Pasuruan</v>
      </c>
      <c r="AI880" s="65"/>
    </row>
    <row r="881" spans="1:35" s="13" customFormat="1" ht="15" customHeight="1" x14ac:dyDescent="0.2">
      <c r="A881" s="66">
        <f t="shared" si="69"/>
        <v>875</v>
      </c>
      <c r="B881" s="91" t="s">
        <v>4824</v>
      </c>
      <c r="C881" s="68" t="s">
        <v>4825</v>
      </c>
      <c r="D881" s="51">
        <v>6</v>
      </c>
      <c r="E881" s="51">
        <v>2</v>
      </c>
      <c r="F881" s="51">
        <v>1</v>
      </c>
      <c r="G881" s="51">
        <v>1</v>
      </c>
      <c r="H881" s="51">
        <v>2</v>
      </c>
      <c r="I881" s="52" t="s">
        <v>181</v>
      </c>
      <c r="J881" s="89">
        <v>41726</v>
      </c>
      <c r="K881" s="70" t="s">
        <v>4581</v>
      </c>
      <c r="L881" s="71" t="s">
        <v>9291</v>
      </c>
      <c r="M881" s="71">
        <v>2</v>
      </c>
      <c r="N881" s="72" t="s">
        <v>116</v>
      </c>
      <c r="O881" s="73" t="s">
        <v>153</v>
      </c>
      <c r="P881" s="74">
        <f t="shared" ca="1" si="65"/>
        <v>1</v>
      </c>
      <c r="Q881" s="75">
        <f t="shared" ca="1" si="66"/>
        <v>9</v>
      </c>
      <c r="R881" s="74">
        <f t="shared" ca="1" si="67"/>
        <v>23</v>
      </c>
      <c r="S881" s="93">
        <v>34092</v>
      </c>
      <c r="T881" s="84" t="s">
        <v>146</v>
      </c>
      <c r="U881" s="113" t="s">
        <v>4826</v>
      </c>
      <c r="V881" s="84" t="s">
        <v>4827</v>
      </c>
      <c r="W881" s="86" t="s">
        <v>4828</v>
      </c>
      <c r="X881" s="84" t="s">
        <v>4829</v>
      </c>
      <c r="Y881" s="84" t="s">
        <v>4402</v>
      </c>
      <c r="Z881" s="77" t="s">
        <v>146</v>
      </c>
      <c r="AA881" s="84" t="s">
        <v>4827</v>
      </c>
      <c r="AB881" s="77" t="s">
        <v>146</v>
      </c>
      <c r="AC881" s="86" t="s">
        <v>4830</v>
      </c>
      <c r="AD881" s="77" t="s">
        <v>121</v>
      </c>
      <c r="AE881" s="77" t="s">
        <v>4819</v>
      </c>
      <c r="AF881" s="77" t="s">
        <v>3082</v>
      </c>
      <c r="AG881" s="77" t="s">
        <v>96</v>
      </c>
      <c r="AH881" s="79" t="str">
        <f t="shared" si="70"/>
        <v>Dusun Rowo-04/04-Rowo gempol-Lekok-Pasuruan</v>
      </c>
      <c r="AI881" s="65"/>
    </row>
    <row r="882" spans="1:35" s="13" customFormat="1" ht="15" customHeight="1" x14ac:dyDescent="0.2">
      <c r="A882" s="66">
        <f t="shared" si="69"/>
        <v>876</v>
      </c>
      <c r="B882" s="91" t="s">
        <v>4831</v>
      </c>
      <c r="C882" s="68" t="s">
        <v>4832</v>
      </c>
      <c r="D882" s="51">
        <v>6</v>
      </c>
      <c r="E882" s="51">
        <v>2</v>
      </c>
      <c r="F882" s="51">
        <v>2</v>
      </c>
      <c r="G882" s="51">
        <v>2</v>
      </c>
      <c r="H882" s="51">
        <v>1</v>
      </c>
      <c r="I882" s="52" t="s">
        <v>181</v>
      </c>
      <c r="J882" s="89">
        <v>41726</v>
      </c>
      <c r="K882" s="70" t="s">
        <v>4581</v>
      </c>
      <c r="L882" s="71" t="s">
        <v>9291</v>
      </c>
      <c r="M882" s="71">
        <v>2</v>
      </c>
      <c r="N882" s="72" t="s">
        <v>116</v>
      </c>
      <c r="O882" s="73" t="s">
        <v>153</v>
      </c>
      <c r="P882" s="74">
        <f t="shared" ca="1" si="65"/>
        <v>1</v>
      </c>
      <c r="Q882" s="75">
        <f t="shared" ca="1" si="66"/>
        <v>9</v>
      </c>
      <c r="R882" s="74">
        <f t="shared" ca="1" si="67"/>
        <v>22</v>
      </c>
      <c r="S882" s="93">
        <v>34287</v>
      </c>
      <c r="T882" s="84" t="s">
        <v>146</v>
      </c>
      <c r="U882" s="113" t="s">
        <v>4833</v>
      </c>
      <c r="V882" s="84" t="s">
        <v>4834</v>
      </c>
      <c r="W882" s="86" t="s">
        <v>3727</v>
      </c>
      <c r="X882" s="84" t="s">
        <v>404</v>
      </c>
      <c r="Y882" s="84" t="s">
        <v>284</v>
      </c>
      <c r="Z882" s="77" t="s">
        <v>146</v>
      </c>
      <c r="AA882" s="84" t="s">
        <v>4834</v>
      </c>
      <c r="AB882" s="77" t="s">
        <v>146</v>
      </c>
      <c r="AC882" s="86" t="s">
        <v>4835</v>
      </c>
      <c r="AD882" s="77" t="s">
        <v>121</v>
      </c>
      <c r="AE882" s="77" t="s">
        <v>4836</v>
      </c>
      <c r="AF882" s="77" t="s">
        <v>4667</v>
      </c>
      <c r="AG882" s="77" t="s">
        <v>96</v>
      </c>
      <c r="AH882" s="79" t="str">
        <f t="shared" si="70"/>
        <v>Dusun Glatik-02/06-Glagahsari-Sukorejo-Pasuruan</v>
      </c>
      <c r="AI882" s="65"/>
    </row>
    <row r="883" spans="1:35" s="13" customFormat="1" ht="15" customHeight="1" x14ac:dyDescent="0.2">
      <c r="A883" s="66">
        <f t="shared" si="69"/>
        <v>877</v>
      </c>
      <c r="B883" s="91" t="s">
        <v>4837</v>
      </c>
      <c r="C883" s="68" t="s">
        <v>4838</v>
      </c>
      <c r="D883" s="51">
        <v>6</v>
      </c>
      <c r="E883" s="51">
        <v>3</v>
      </c>
      <c r="F883" s="51">
        <v>4</v>
      </c>
      <c r="G883" s="51">
        <v>1</v>
      </c>
      <c r="H883" s="51">
        <v>3</v>
      </c>
      <c r="I883" s="52" t="s">
        <v>152</v>
      </c>
      <c r="J883" s="89">
        <v>41732</v>
      </c>
      <c r="K883" s="70" t="s">
        <v>4581</v>
      </c>
      <c r="L883" s="71" t="s">
        <v>9291</v>
      </c>
      <c r="M883" s="71">
        <v>2</v>
      </c>
      <c r="N883" s="72" t="s">
        <v>116</v>
      </c>
      <c r="O883" s="73" t="s">
        <v>153</v>
      </c>
      <c r="P883" s="74">
        <f t="shared" ca="1" si="65"/>
        <v>1</v>
      </c>
      <c r="Q883" s="75">
        <f t="shared" ca="1" si="66"/>
        <v>8</v>
      </c>
      <c r="R883" s="74">
        <f t="shared" ca="1" si="67"/>
        <v>23</v>
      </c>
      <c r="S883" s="93">
        <v>33978</v>
      </c>
      <c r="T883" s="84" t="s">
        <v>146</v>
      </c>
      <c r="U883" s="113" t="s">
        <v>4839</v>
      </c>
      <c r="V883" s="84" t="s">
        <v>4840</v>
      </c>
      <c r="W883" s="86" t="s">
        <v>4841</v>
      </c>
      <c r="X883" s="84" t="s">
        <v>4842</v>
      </c>
      <c r="Y883" s="84" t="s">
        <v>4803</v>
      </c>
      <c r="Z883" s="77" t="s">
        <v>146</v>
      </c>
      <c r="AA883" s="84" t="s">
        <v>4840</v>
      </c>
      <c r="AB883" s="77" t="s">
        <v>146</v>
      </c>
      <c r="AC883" s="86" t="s">
        <v>4843</v>
      </c>
      <c r="AD883" s="77" t="s">
        <v>121</v>
      </c>
      <c r="AE883" s="77" t="s">
        <v>4844</v>
      </c>
      <c r="AF883" s="77" t="s">
        <v>418</v>
      </c>
      <c r="AG883" s="77" t="s">
        <v>96</v>
      </c>
      <c r="AH883" s="79" t="str">
        <f t="shared" si="70"/>
        <v>Podokaton - Bayeman-02/11-Bayeman-Gondang wetan-Pasuruan</v>
      </c>
      <c r="AI883" s="65"/>
    </row>
    <row r="884" spans="1:35" s="13" customFormat="1" ht="15" customHeight="1" x14ac:dyDescent="0.2">
      <c r="A884" s="66">
        <f t="shared" si="69"/>
        <v>878</v>
      </c>
      <c r="B884" s="91" t="s">
        <v>4845</v>
      </c>
      <c r="C884" s="68" t="s">
        <v>4846</v>
      </c>
      <c r="D884" s="51">
        <v>6</v>
      </c>
      <c r="E884" s="51">
        <v>3</v>
      </c>
      <c r="F884" s="51">
        <v>4</v>
      </c>
      <c r="G884" s="51">
        <v>1</v>
      </c>
      <c r="H884" s="51">
        <v>2</v>
      </c>
      <c r="I884" s="52" t="s">
        <v>152</v>
      </c>
      <c r="J884" s="89">
        <v>41732</v>
      </c>
      <c r="K884" s="70" t="s">
        <v>4581</v>
      </c>
      <c r="L884" s="71" t="s">
        <v>9291</v>
      </c>
      <c r="M884" s="71">
        <v>2</v>
      </c>
      <c r="N884" s="72" t="s">
        <v>116</v>
      </c>
      <c r="O884" s="73" t="s">
        <v>153</v>
      </c>
      <c r="P884" s="74">
        <f t="shared" ca="1" si="65"/>
        <v>1</v>
      </c>
      <c r="Q884" s="75">
        <f t="shared" ca="1" si="66"/>
        <v>8</v>
      </c>
      <c r="R884" s="74">
        <f t="shared" ca="1" si="67"/>
        <v>20</v>
      </c>
      <c r="S884" s="93">
        <v>34934</v>
      </c>
      <c r="T884" s="84" t="s">
        <v>146</v>
      </c>
      <c r="U884" s="113" t="s">
        <v>4847</v>
      </c>
      <c r="V884" s="84" t="s">
        <v>4848</v>
      </c>
      <c r="W884" s="86" t="s">
        <v>4698</v>
      </c>
      <c r="X884" s="84" t="s">
        <v>4849</v>
      </c>
      <c r="Y884" s="84" t="s">
        <v>498</v>
      </c>
      <c r="Z884" s="77" t="s">
        <v>146</v>
      </c>
      <c r="AA884" s="84" t="s">
        <v>4848</v>
      </c>
      <c r="AB884" s="77" t="s">
        <v>146</v>
      </c>
      <c r="AC884" s="86" t="s">
        <v>4850</v>
      </c>
      <c r="AD884" s="77" t="s">
        <v>121</v>
      </c>
      <c r="AE884" s="77" t="s">
        <v>4761</v>
      </c>
      <c r="AF884" s="77" t="s">
        <v>3987</v>
      </c>
      <c r="AG884" s="77" t="s">
        <v>96</v>
      </c>
      <c r="AH884" s="79" t="str">
        <f t="shared" si="70"/>
        <v>Gajah Bendo-06/03-Gajahbendo-Beji-Pasuruan</v>
      </c>
      <c r="AI884" s="65"/>
    </row>
    <row r="885" spans="1:35" s="13" customFormat="1" ht="15" customHeight="1" x14ac:dyDescent="0.2">
      <c r="A885" s="66">
        <f t="shared" si="69"/>
        <v>879</v>
      </c>
      <c r="B885" s="91" t="s">
        <v>4851</v>
      </c>
      <c r="C885" s="68" t="s">
        <v>4852</v>
      </c>
      <c r="D885" s="51">
        <v>6</v>
      </c>
      <c r="E885" s="51">
        <v>3</v>
      </c>
      <c r="F885" s="51">
        <v>4</v>
      </c>
      <c r="G885" s="51">
        <v>7</v>
      </c>
      <c r="H885" s="51">
        <v>1</v>
      </c>
      <c r="I885" s="52" t="s">
        <v>152</v>
      </c>
      <c r="J885" s="89">
        <v>41732</v>
      </c>
      <c r="K885" s="70" t="s">
        <v>4581</v>
      </c>
      <c r="L885" s="71" t="s">
        <v>9291</v>
      </c>
      <c r="M885" s="71">
        <v>2</v>
      </c>
      <c r="N885" s="72" t="s">
        <v>116</v>
      </c>
      <c r="O885" s="73" t="s">
        <v>153</v>
      </c>
      <c r="P885" s="74">
        <f t="shared" ca="1" si="65"/>
        <v>1</v>
      </c>
      <c r="Q885" s="75">
        <f t="shared" ca="1" si="66"/>
        <v>8</v>
      </c>
      <c r="R885" s="74">
        <f t="shared" ca="1" si="67"/>
        <v>21</v>
      </c>
      <c r="S885" s="93">
        <v>34547</v>
      </c>
      <c r="T885" s="84" t="s">
        <v>146</v>
      </c>
      <c r="U885" s="113" t="s">
        <v>4853</v>
      </c>
      <c r="V885" s="84" t="s">
        <v>2580</v>
      </c>
      <c r="W885" s="86" t="s">
        <v>4747</v>
      </c>
      <c r="X885" s="84" t="s">
        <v>1903</v>
      </c>
      <c r="Y885" s="84" t="s">
        <v>309</v>
      </c>
      <c r="Z885" s="77" t="s">
        <v>146</v>
      </c>
      <c r="AA885" s="84" t="s">
        <v>2580</v>
      </c>
      <c r="AB885" s="77" t="s">
        <v>146</v>
      </c>
      <c r="AC885" s="86" t="s">
        <v>4854</v>
      </c>
      <c r="AD885" s="77" t="s">
        <v>121</v>
      </c>
      <c r="AE885" s="77" t="s">
        <v>4855</v>
      </c>
      <c r="AF885" s="77" t="s">
        <v>418</v>
      </c>
      <c r="AG885" s="77" t="s">
        <v>96</v>
      </c>
      <c r="AH885" s="79" t="str">
        <f t="shared" si="70"/>
        <v>Kedawung-03/02-Kedawung Kulon-Grati-Pasuruan</v>
      </c>
      <c r="AI885" s="65"/>
    </row>
    <row r="886" spans="1:35" s="13" customFormat="1" ht="15" customHeight="1" x14ac:dyDescent="0.2">
      <c r="A886" s="66">
        <f t="shared" si="69"/>
        <v>880</v>
      </c>
      <c r="B886" s="91" t="s">
        <v>4856</v>
      </c>
      <c r="C886" s="68" t="s">
        <v>4857</v>
      </c>
      <c r="D886" s="51">
        <v>6</v>
      </c>
      <c r="E886" s="51">
        <v>2</v>
      </c>
      <c r="F886" s="51">
        <v>5</v>
      </c>
      <c r="G886" s="51">
        <v>3</v>
      </c>
      <c r="H886" s="51">
        <v>1</v>
      </c>
      <c r="I886" s="52" t="s">
        <v>181</v>
      </c>
      <c r="J886" s="89">
        <v>41732</v>
      </c>
      <c r="K886" s="70" t="s">
        <v>4581</v>
      </c>
      <c r="L886" s="71" t="s">
        <v>9291</v>
      </c>
      <c r="M886" s="71">
        <v>2</v>
      </c>
      <c r="N886" s="72" t="s">
        <v>116</v>
      </c>
      <c r="O886" s="73" t="s">
        <v>153</v>
      </c>
      <c r="P886" s="74">
        <f t="shared" ca="1" si="65"/>
        <v>1</v>
      </c>
      <c r="Q886" s="75">
        <f t="shared" ca="1" si="66"/>
        <v>8</v>
      </c>
      <c r="R886" s="74">
        <f t="shared" ca="1" si="67"/>
        <v>21</v>
      </c>
      <c r="S886" s="93">
        <v>34759</v>
      </c>
      <c r="T886" s="84" t="s">
        <v>146</v>
      </c>
      <c r="U886" s="113" t="s">
        <v>4858</v>
      </c>
      <c r="V886" s="84" t="s">
        <v>4859</v>
      </c>
      <c r="W886" s="86" t="s">
        <v>4753</v>
      </c>
      <c r="X886" s="84" t="s">
        <v>4860</v>
      </c>
      <c r="Y886" s="84" t="s">
        <v>322</v>
      </c>
      <c r="Z886" s="77" t="s">
        <v>146</v>
      </c>
      <c r="AA886" s="84" t="s">
        <v>4859</v>
      </c>
      <c r="AB886" s="77" t="s">
        <v>146</v>
      </c>
      <c r="AC886" s="86" t="s">
        <v>4861</v>
      </c>
      <c r="AD886" s="77" t="s">
        <v>121</v>
      </c>
      <c r="AE886" s="77" t="s">
        <v>4862</v>
      </c>
      <c r="AF886" s="77" t="s">
        <v>4667</v>
      </c>
      <c r="AG886" s="77" t="s">
        <v>96</v>
      </c>
      <c r="AH886" s="79" t="str">
        <f t="shared" si="70"/>
        <v>Lirboyo-04/02-Rejoso Lor-Rejoso-Pasuruan</v>
      </c>
      <c r="AI886" s="65"/>
    </row>
    <row r="887" spans="1:35" s="13" customFormat="1" ht="15" customHeight="1" x14ac:dyDescent="0.2">
      <c r="A887" s="66">
        <f t="shared" si="69"/>
        <v>881</v>
      </c>
      <c r="B887" s="91" t="s">
        <v>4863</v>
      </c>
      <c r="C887" s="68" t="s">
        <v>4864</v>
      </c>
      <c r="D887" s="51">
        <v>6</v>
      </c>
      <c r="E887" s="51">
        <v>2</v>
      </c>
      <c r="F887" s="51">
        <v>1</v>
      </c>
      <c r="G887" s="51">
        <v>1</v>
      </c>
      <c r="H887" s="51">
        <v>2</v>
      </c>
      <c r="I887" s="52" t="s">
        <v>181</v>
      </c>
      <c r="J887" s="89">
        <v>41732</v>
      </c>
      <c r="K887" s="70" t="s">
        <v>4581</v>
      </c>
      <c r="L887" s="71" t="s">
        <v>9291</v>
      </c>
      <c r="M887" s="71">
        <v>2</v>
      </c>
      <c r="N887" s="72" t="s">
        <v>116</v>
      </c>
      <c r="O887" s="73" t="s">
        <v>153</v>
      </c>
      <c r="P887" s="74">
        <f t="shared" ca="1" si="65"/>
        <v>1</v>
      </c>
      <c r="Q887" s="75">
        <f t="shared" ca="1" si="66"/>
        <v>8</v>
      </c>
      <c r="R887" s="74">
        <f t="shared" ca="1" si="67"/>
        <v>22</v>
      </c>
      <c r="S887" s="93">
        <v>34279</v>
      </c>
      <c r="T887" s="84" t="s">
        <v>146</v>
      </c>
      <c r="U887" s="113" t="s">
        <v>4865</v>
      </c>
      <c r="V887" s="84" t="s">
        <v>1713</v>
      </c>
      <c r="W887" s="86" t="s">
        <v>4157</v>
      </c>
      <c r="X887" s="84" t="s">
        <v>4364</v>
      </c>
      <c r="Y887" s="84" t="s">
        <v>309</v>
      </c>
      <c r="Z887" s="77" t="s">
        <v>146</v>
      </c>
      <c r="AA887" s="84" t="s">
        <v>1713</v>
      </c>
      <c r="AB887" s="77" t="s">
        <v>146</v>
      </c>
      <c r="AC887" s="86" t="s">
        <v>4866</v>
      </c>
      <c r="AD887" s="77" t="s">
        <v>121</v>
      </c>
      <c r="AE887" s="77" t="s">
        <v>4470</v>
      </c>
      <c r="AF887" s="77" t="s">
        <v>4867</v>
      </c>
      <c r="AG887" s="77" t="s">
        <v>96</v>
      </c>
      <c r="AH887" s="79" t="str">
        <f t="shared" si="70"/>
        <v>Jatisari-02/08-Sumber dawesari-Grati-Pasuruan</v>
      </c>
      <c r="AI887" s="65"/>
    </row>
    <row r="888" spans="1:35" s="13" customFormat="1" ht="15" customHeight="1" x14ac:dyDescent="0.2">
      <c r="A888" s="66">
        <f t="shared" si="69"/>
        <v>882</v>
      </c>
      <c r="B888" s="91" t="s">
        <v>4868</v>
      </c>
      <c r="C888" s="68" t="s">
        <v>4869</v>
      </c>
      <c r="D888" s="51">
        <v>6</v>
      </c>
      <c r="E888" s="51">
        <v>3</v>
      </c>
      <c r="F888" s="51">
        <v>3</v>
      </c>
      <c r="G888" s="51">
        <v>2</v>
      </c>
      <c r="H888" s="51">
        <v>3</v>
      </c>
      <c r="I888" s="52" t="s">
        <v>152</v>
      </c>
      <c r="J888" s="89">
        <v>41732</v>
      </c>
      <c r="K888" s="70" t="s">
        <v>4581</v>
      </c>
      <c r="L888" s="71" t="s">
        <v>9291</v>
      </c>
      <c r="M888" s="71">
        <v>2</v>
      </c>
      <c r="N888" s="72" t="s">
        <v>116</v>
      </c>
      <c r="O888" s="73" t="s">
        <v>153</v>
      </c>
      <c r="P888" s="74">
        <f t="shared" ca="1" si="65"/>
        <v>1</v>
      </c>
      <c r="Q888" s="75">
        <f t="shared" ca="1" si="66"/>
        <v>8</v>
      </c>
      <c r="R888" s="74">
        <f t="shared" ca="1" si="67"/>
        <v>22</v>
      </c>
      <c r="S888" s="93">
        <v>34449</v>
      </c>
      <c r="T888" s="84" t="s">
        <v>146</v>
      </c>
      <c r="U888" s="113" t="s">
        <v>4870</v>
      </c>
      <c r="V888" s="84" t="s">
        <v>4871</v>
      </c>
      <c r="W888" s="86" t="s">
        <v>4872</v>
      </c>
      <c r="X888" s="84" t="s">
        <v>4873</v>
      </c>
      <c r="Y888" s="84" t="s">
        <v>309</v>
      </c>
      <c r="Z888" s="77" t="s">
        <v>146</v>
      </c>
      <c r="AA888" s="84" t="s">
        <v>4871</v>
      </c>
      <c r="AB888" s="77" t="s">
        <v>146</v>
      </c>
      <c r="AC888" s="86" t="s">
        <v>4874</v>
      </c>
      <c r="AD888" s="77" t="s">
        <v>121</v>
      </c>
      <c r="AE888" s="77" t="s">
        <v>4855</v>
      </c>
      <c r="AF888" s="77" t="s">
        <v>393</v>
      </c>
      <c r="AG888" s="77" t="s">
        <v>96</v>
      </c>
      <c r="AH888" s="79" t="str">
        <f t="shared" si="70"/>
        <v>Krajan II No 08-05/02-Cukurgondang-Grati-Pasuruan</v>
      </c>
      <c r="AI888" s="65"/>
    </row>
    <row r="889" spans="1:35" s="13" customFormat="1" ht="15" customHeight="1" x14ac:dyDescent="0.2">
      <c r="A889" s="66">
        <f t="shared" si="69"/>
        <v>883</v>
      </c>
      <c r="B889" s="91" t="s">
        <v>4875</v>
      </c>
      <c r="C889" s="68" t="s">
        <v>4876</v>
      </c>
      <c r="D889" s="51">
        <v>6</v>
      </c>
      <c r="E889" s="51">
        <v>3</v>
      </c>
      <c r="F889" s="51">
        <v>3</v>
      </c>
      <c r="G889" s="51">
        <v>8</v>
      </c>
      <c r="H889" s="51">
        <v>4</v>
      </c>
      <c r="I889" s="52" t="s">
        <v>152</v>
      </c>
      <c r="J889" s="89">
        <v>41732</v>
      </c>
      <c r="K889" s="70" t="s">
        <v>4581</v>
      </c>
      <c r="L889" s="71" t="s">
        <v>9291</v>
      </c>
      <c r="M889" s="71">
        <v>2</v>
      </c>
      <c r="N889" s="72" t="s">
        <v>116</v>
      </c>
      <c r="O889" s="73" t="s">
        <v>153</v>
      </c>
      <c r="P889" s="74">
        <f t="shared" ca="1" si="65"/>
        <v>1</v>
      </c>
      <c r="Q889" s="75">
        <f t="shared" ca="1" si="66"/>
        <v>8</v>
      </c>
      <c r="R889" s="74">
        <f t="shared" ca="1" si="67"/>
        <v>21</v>
      </c>
      <c r="S889" s="93">
        <v>34615</v>
      </c>
      <c r="T889" s="84" t="s">
        <v>146</v>
      </c>
      <c r="U889" s="113" t="s">
        <v>4877</v>
      </c>
      <c r="V889" s="84" t="s">
        <v>4878</v>
      </c>
      <c r="W889" s="86" t="s">
        <v>4879</v>
      </c>
      <c r="X889" s="84" t="s">
        <v>4880</v>
      </c>
      <c r="Y889" s="84" t="s">
        <v>309</v>
      </c>
      <c r="Z889" s="77" t="s">
        <v>146</v>
      </c>
      <c r="AA889" s="84" t="s">
        <v>4878</v>
      </c>
      <c r="AB889" s="77" t="s">
        <v>146</v>
      </c>
      <c r="AC889" s="85" t="s">
        <v>4881</v>
      </c>
      <c r="AD889" s="77" t="s">
        <v>121</v>
      </c>
      <c r="AE889" s="77" t="s">
        <v>4470</v>
      </c>
      <c r="AF889" s="77" t="s">
        <v>3966</v>
      </c>
      <c r="AG889" s="77" t="s">
        <v>96</v>
      </c>
      <c r="AH889" s="79" t="str">
        <f t="shared" si="70"/>
        <v>Dawe Krajan-01/04-Sumber Dawesari-Grati-Pasuruan</v>
      </c>
      <c r="AI889" s="65"/>
    </row>
    <row r="890" spans="1:35" s="13" customFormat="1" ht="15" customHeight="1" x14ac:dyDescent="0.2">
      <c r="A890" s="66">
        <f t="shared" si="69"/>
        <v>884</v>
      </c>
      <c r="B890" s="91" t="s">
        <v>4882</v>
      </c>
      <c r="C890" s="68" t="s">
        <v>4883</v>
      </c>
      <c r="D890" s="51">
        <v>6</v>
      </c>
      <c r="E890" s="51">
        <v>2</v>
      </c>
      <c r="F890" s="51">
        <v>1</v>
      </c>
      <c r="G890" s="51">
        <v>1</v>
      </c>
      <c r="H890" s="51">
        <v>5</v>
      </c>
      <c r="I890" s="52" t="s">
        <v>181</v>
      </c>
      <c r="J890" s="89">
        <v>41732</v>
      </c>
      <c r="K890" s="70" t="s">
        <v>4581</v>
      </c>
      <c r="L890" s="71" t="s">
        <v>9291</v>
      </c>
      <c r="M890" s="71">
        <v>2</v>
      </c>
      <c r="N890" s="72" t="s">
        <v>116</v>
      </c>
      <c r="O890" s="73" t="s">
        <v>153</v>
      </c>
      <c r="P890" s="74">
        <f t="shared" ca="1" si="65"/>
        <v>1</v>
      </c>
      <c r="Q890" s="75">
        <f t="shared" ca="1" si="66"/>
        <v>8</v>
      </c>
      <c r="R890" s="74">
        <f t="shared" ca="1" si="67"/>
        <v>21</v>
      </c>
      <c r="S890" s="93">
        <v>34534</v>
      </c>
      <c r="T890" s="84" t="s">
        <v>146</v>
      </c>
      <c r="U890" s="113" t="s">
        <v>4884</v>
      </c>
      <c r="V890" s="84" t="s">
        <v>4885</v>
      </c>
      <c r="W890" s="86" t="s">
        <v>4747</v>
      </c>
      <c r="X890" s="84" t="s">
        <v>2385</v>
      </c>
      <c r="Y890" s="84" t="s">
        <v>4817</v>
      </c>
      <c r="Z890" s="77" t="s">
        <v>146</v>
      </c>
      <c r="AA890" s="84" t="s">
        <v>4885</v>
      </c>
      <c r="AB890" s="77" t="s">
        <v>146</v>
      </c>
      <c r="AC890" s="86" t="s">
        <v>4886</v>
      </c>
      <c r="AD890" s="77" t="s">
        <v>121</v>
      </c>
      <c r="AE890" s="77" t="s">
        <v>4792</v>
      </c>
      <c r="AF890" s="77" t="s">
        <v>418</v>
      </c>
      <c r="AG890" s="77" t="s">
        <v>96</v>
      </c>
      <c r="AH890" s="79" t="str">
        <f t="shared" si="70"/>
        <v>JL. Hangtuah 10-03/02-Ngemplak rejo-Panggung rejo-Pasuruan</v>
      </c>
      <c r="AI890" s="65"/>
    </row>
    <row r="891" spans="1:35" s="13" customFormat="1" ht="15" customHeight="1" x14ac:dyDescent="0.2">
      <c r="A891" s="66">
        <f t="shared" si="69"/>
        <v>885</v>
      </c>
      <c r="B891" s="91" t="s">
        <v>4887</v>
      </c>
      <c r="C891" s="68" t="s">
        <v>4888</v>
      </c>
      <c r="D891" s="51">
        <v>6</v>
      </c>
      <c r="E891" s="51">
        <v>3</v>
      </c>
      <c r="F891" s="51">
        <v>4</v>
      </c>
      <c r="G891" s="51">
        <v>7</v>
      </c>
      <c r="H891" s="51">
        <v>2</v>
      </c>
      <c r="I891" s="52" t="s">
        <v>152</v>
      </c>
      <c r="J891" s="89">
        <v>41732</v>
      </c>
      <c r="K891" s="70" t="s">
        <v>4581</v>
      </c>
      <c r="L891" s="71" t="s">
        <v>9291</v>
      </c>
      <c r="M891" s="71">
        <v>2</v>
      </c>
      <c r="N891" s="72" t="s">
        <v>116</v>
      </c>
      <c r="O891" s="73" t="s">
        <v>153</v>
      </c>
      <c r="P891" s="74">
        <f t="shared" ca="1" si="65"/>
        <v>1</v>
      </c>
      <c r="Q891" s="75">
        <f t="shared" ca="1" si="66"/>
        <v>8</v>
      </c>
      <c r="R891" s="74">
        <f t="shared" ca="1" si="67"/>
        <v>21</v>
      </c>
      <c r="S891" s="93">
        <v>34787</v>
      </c>
      <c r="T891" s="84" t="s">
        <v>146</v>
      </c>
      <c r="U891" s="113" t="s">
        <v>4889</v>
      </c>
      <c r="V891" s="84" t="s">
        <v>4890</v>
      </c>
      <c r="W891" s="86" t="s">
        <v>4563</v>
      </c>
      <c r="X891" s="84" t="s">
        <v>4713</v>
      </c>
      <c r="Y891" s="84" t="s">
        <v>309</v>
      </c>
      <c r="Z891" s="77" t="s">
        <v>146</v>
      </c>
      <c r="AA891" s="84" t="s">
        <v>4890</v>
      </c>
      <c r="AB891" s="77" t="s">
        <v>146</v>
      </c>
      <c r="AC891" s="86" t="s">
        <v>4891</v>
      </c>
      <c r="AD891" s="77" t="s">
        <v>121</v>
      </c>
      <c r="AE891" s="77" t="s">
        <v>3821</v>
      </c>
      <c r="AF891" s="77" t="s">
        <v>4506</v>
      </c>
      <c r="AG891" s="77" t="s">
        <v>96</v>
      </c>
      <c r="AH891" s="79" t="str">
        <f t="shared" si="70"/>
        <v>Tunon-02/01-Grati tunon-Grati-Pasuruan</v>
      </c>
      <c r="AI891" s="65"/>
    </row>
    <row r="892" spans="1:35" s="13" customFormat="1" ht="15" customHeight="1" x14ac:dyDescent="0.2">
      <c r="A892" s="66">
        <f t="shared" si="69"/>
        <v>886</v>
      </c>
      <c r="B892" s="91" t="s">
        <v>4892</v>
      </c>
      <c r="C892" s="68" t="s">
        <v>4893</v>
      </c>
      <c r="D892" s="51">
        <v>6</v>
      </c>
      <c r="E892" s="51">
        <v>4</v>
      </c>
      <c r="F892" s="51">
        <v>2</v>
      </c>
      <c r="G892" s="51" t="s">
        <v>9295</v>
      </c>
      <c r="H892" s="51">
        <v>1</v>
      </c>
      <c r="I892" s="52" t="s">
        <v>213</v>
      </c>
      <c r="J892" s="89">
        <v>41732</v>
      </c>
      <c r="K892" s="70" t="s">
        <v>4581</v>
      </c>
      <c r="L892" s="71" t="s">
        <v>9291</v>
      </c>
      <c r="M892" s="71">
        <v>2</v>
      </c>
      <c r="N892" s="72" t="s">
        <v>84</v>
      </c>
      <c r="O892" s="73" t="s">
        <v>153</v>
      </c>
      <c r="P892" s="74">
        <f t="shared" ca="1" si="65"/>
        <v>1</v>
      </c>
      <c r="Q892" s="75">
        <f t="shared" ca="1" si="66"/>
        <v>8</v>
      </c>
      <c r="R892" s="74">
        <f t="shared" ca="1" si="67"/>
        <v>22</v>
      </c>
      <c r="S892" s="93">
        <v>34425</v>
      </c>
      <c r="T892" s="84" t="s">
        <v>146</v>
      </c>
      <c r="U892" s="113" t="s">
        <v>4894</v>
      </c>
      <c r="V892" s="84" t="s">
        <v>4895</v>
      </c>
      <c r="W892" s="86" t="s">
        <v>4279</v>
      </c>
      <c r="X892" s="84" t="s">
        <v>1264</v>
      </c>
      <c r="Y892" s="84" t="s">
        <v>4232</v>
      </c>
      <c r="Z892" s="77" t="s">
        <v>146</v>
      </c>
      <c r="AA892" s="84" t="s">
        <v>4895</v>
      </c>
      <c r="AB892" s="77" t="s">
        <v>146</v>
      </c>
      <c r="AC892" s="86" t="s">
        <v>4896</v>
      </c>
      <c r="AD892" s="77" t="s">
        <v>121</v>
      </c>
      <c r="AE892" s="77" t="s">
        <v>4785</v>
      </c>
      <c r="AF892" s="77" t="s">
        <v>418</v>
      </c>
      <c r="AG892" s="77" t="s">
        <v>96</v>
      </c>
      <c r="AH892" s="79" t="str">
        <f t="shared" si="70"/>
        <v>Dusun Pancen-01/03-Petahunan-Gading rejo-Pasuruan</v>
      </c>
      <c r="AI892" s="65"/>
    </row>
    <row r="893" spans="1:35" s="13" customFormat="1" ht="15" customHeight="1" x14ac:dyDescent="0.2">
      <c r="A893" s="66">
        <f t="shared" si="69"/>
        <v>887</v>
      </c>
      <c r="B893" s="91" t="s">
        <v>4897</v>
      </c>
      <c r="C893" s="68" t="s">
        <v>4898</v>
      </c>
      <c r="D893" s="51">
        <v>6</v>
      </c>
      <c r="E893" s="51">
        <v>2</v>
      </c>
      <c r="F893" s="51">
        <v>2</v>
      </c>
      <c r="G893" s="51">
        <v>2</v>
      </c>
      <c r="H893" s="51">
        <v>1</v>
      </c>
      <c r="I893" s="52" t="s">
        <v>181</v>
      </c>
      <c r="J893" s="89">
        <v>41732</v>
      </c>
      <c r="K893" s="70" t="s">
        <v>4581</v>
      </c>
      <c r="L893" s="71" t="s">
        <v>9291</v>
      </c>
      <c r="M893" s="71">
        <v>2</v>
      </c>
      <c r="N893" s="72" t="s">
        <v>116</v>
      </c>
      <c r="O893" s="73" t="s">
        <v>153</v>
      </c>
      <c r="P893" s="74">
        <f t="shared" ca="1" si="65"/>
        <v>1</v>
      </c>
      <c r="Q893" s="75">
        <f t="shared" ca="1" si="66"/>
        <v>8</v>
      </c>
      <c r="R893" s="74">
        <f t="shared" ca="1" si="67"/>
        <v>21</v>
      </c>
      <c r="S893" s="93">
        <v>34512</v>
      </c>
      <c r="T893" s="84" t="s">
        <v>146</v>
      </c>
      <c r="U893" s="113" t="s">
        <v>4899</v>
      </c>
      <c r="V893" s="84" t="s">
        <v>4900</v>
      </c>
      <c r="W893" s="86" t="s">
        <v>4872</v>
      </c>
      <c r="X893" s="84" t="s">
        <v>4849</v>
      </c>
      <c r="Y893" s="84" t="s">
        <v>498</v>
      </c>
      <c r="Z893" s="77" t="s">
        <v>146</v>
      </c>
      <c r="AA893" s="84" t="s">
        <v>4900</v>
      </c>
      <c r="AB893" s="77" t="s">
        <v>146</v>
      </c>
      <c r="AC893" s="86" t="s">
        <v>4901</v>
      </c>
      <c r="AD893" s="77" t="s">
        <v>121</v>
      </c>
      <c r="AE893" s="77" t="s">
        <v>3816</v>
      </c>
      <c r="AF893" s="77" t="s">
        <v>4017</v>
      </c>
      <c r="AG893" s="77" t="s">
        <v>96</v>
      </c>
      <c r="AH893" s="79" t="str">
        <f t="shared" si="70"/>
        <v>Kedungaron-05/02-Gajahbendo-Beji-Pasuruan</v>
      </c>
      <c r="AI893" s="65"/>
    </row>
    <row r="894" spans="1:35" s="13" customFormat="1" ht="15" customHeight="1" x14ac:dyDescent="0.2">
      <c r="A894" s="66">
        <f t="shared" si="69"/>
        <v>888</v>
      </c>
      <c r="B894" s="91" t="s">
        <v>4902</v>
      </c>
      <c r="C894" s="68" t="s">
        <v>4903</v>
      </c>
      <c r="D894" s="51">
        <v>6</v>
      </c>
      <c r="E894" s="51">
        <v>3</v>
      </c>
      <c r="F894" s="51">
        <v>3</v>
      </c>
      <c r="G894" s="51">
        <v>2</v>
      </c>
      <c r="H894" s="51">
        <v>3</v>
      </c>
      <c r="I894" s="52" t="s">
        <v>152</v>
      </c>
      <c r="J894" s="89">
        <v>41732</v>
      </c>
      <c r="K894" s="70" t="s">
        <v>4581</v>
      </c>
      <c r="L894" s="71" t="s">
        <v>9291</v>
      </c>
      <c r="M894" s="71">
        <v>2</v>
      </c>
      <c r="N894" s="72" t="s">
        <v>116</v>
      </c>
      <c r="O894" s="73" t="s">
        <v>153</v>
      </c>
      <c r="P894" s="74">
        <f t="shared" ca="1" si="65"/>
        <v>1</v>
      </c>
      <c r="Q894" s="75">
        <f t="shared" ca="1" si="66"/>
        <v>8</v>
      </c>
      <c r="R894" s="74">
        <f t="shared" ca="1" si="67"/>
        <v>21</v>
      </c>
      <c r="S894" s="93">
        <v>34820</v>
      </c>
      <c r="T894" s="84" t="s">
        <v>146</v>
      </c>
      <c r="U894" s="113" t="s">
        <v>4904</v>
      </c>
      <c r="V894" s="84" t="s">
        <v>4905</v>
      </c>
      <c r="W894" s="86" t="s">
        <v>4753</v>
      </c>
      <c r="X894" s="84" t="s">
        <v>3317</v>
      </c>
      <c r="Y894" s="84" t="s">
        <v>358</v>
      </c>
      <c r="Z894" s="77" t="s">
        <v>146</v>
      </c>
      <c r="AA894" s="84" t="s">
        <v>4905</v>
      </c>
      <c r="AB894" s="77" t="s">
        <v>146</v>
      </c>
      <c r="AC894" s="86" t="s">
        <v>4906</v>
      </c>
      <c r="AD894" s="77" t="s">
        <v>121</v>
      </c>
      <c r="AE894" s="77" t="s">
        <v>3791</v>
      </c>
      <c r="AF894" s="77" t="s">
        <v>393</v>
      </c>
      <c r="AG894" s="77" t="s">
        <v>96</v>
      </c>
      <c r="AH894" s="79" t="str">
        <f t="shared" si="70"/>
        <v>JL. Patiunus Gg X/14-04/02-Krampyangan-Bugul Kidul-Pasuruan</v>
      </c>
      <c r="AI894" s="65"/>
    </row>
    <row r="895" spans="1:35" s="13" customFormat="1" ht="15" customHeight="1" x14ac:dyDescent="0.2">
      <c r="A895" s="66">
        <f t="shared" si="69"/>
        <v>889</v>
      </c>
      <c r="B895" s="91" t="s">
        <v>4907</v>
      </c>
      <c r="C895" s="68" t="s">
        <v>4908</v>
      </c>
      <c r="D895" s="51">
        <v>6</v>
      </c>
      <c r="E895" s="51">
        <v>2</v>
      </c>
      <c r="F895" s="51">
        <v>2</v>
      </c>
      <c r="G895" s="51">
        <v>5</v>
      </c>
      <c r="H895" s="51">
        <v>4</v>
      </c>
      <c r="I895" s="52" t="s">
        <v>181</v>
      </c>
      <c r="J895" s="89">
        <v>41732</v>
      </c>
      <c r="K895" s="70" t="s">
        <v>4581</v>
      </c>
      <c r="L895" s="71" t="s">
        <v>9291</v>
      </c>
      <c r="M895" s="71">
        <v>2</v>
      </c>
      <c r="N895" s="72" t="s">
        <v>116</v>
      </c>
      <c r="O895" s="73" t="s">
        <v>153</v>
      </c>
      <c r="P895" s="74">
        <f t="shared" ca="1" si="65"/>
        <v>1</v>
      </c>
      <c r="Q895" s="75">
        <f t="shared" ca="1" si="66"/>
        <v>8</v>
      </c>
      <c r="R895" s="74">
        <f t="shared" ca="1" si="67"/>
        <v>21</v>
      </c>
      <c r="S895" s="93">
        <v>34808</v>
      </c>
      <c r="T895" s="84" t="s">
        <v>146</v>
      </c>
      <c r="U895" s="113" t="s">
        <v>4909</v>
      </c>
      <c r="V895" s="84" t="s">
        <v>3581</v>
      </c>
      <c r="W895" s="86" t="s">
        <v>4712</v>
      </c>
      <c r="X895" s="84" t="s">
        <v>1118</v>
      </c>
      <c r="Y895" s="84" t="s">
        <v>4232</v>
      </c>
      <c r="Z895" s="77" t="s">
        <v>146</v>
      </c>
      <c r="AA895" s="84" t="s">
        <v>3581</v>
      </c>
      <c r="AB895" s="77" t="s">
        <v>146</v>
      </c>
      <c r="AC895" s="86" t="s">
        <v>4910</v>
      </c>
      <c r="AD895" s="77" t="s">
        <v>121</v>
      </c>
      <c r="AE895" s="77" t="s">
        <v>585</v>
      </c>
      <c r="AF895" s="77" t="s">
        <v>418</v>
      </c>
      <c r="AG895" s="77" t="s">
        <v>96</v>
      </c>
      <c r="AH895" s="79" t="str">
        <f t="shared" si="70"/>
        <v>Jl. Slamet Riyadi-03/06-Sebani-Gading rejo-Pasuruan</v>
      </c>
      <c r="AI895" s="65"/>
    </row>
    <row r="896" spans="1:35" s="13" customFormat="1" ht="15" customHeight="1" x14ac:dyDescent="0.2">
      <c r="A896" s="66">
        <f t="shared" si="69"/>
        <v>890</v>
      </c>
      <c r="B896" s="91" t="s">
        <v>4911</v>
      </c>
      <c r="C896" s="68" t="s">
        <v>4912</v>
      </c>
      <c r="D896" s="51">
        <v>6</v>
      </c>
      <c r="E896" s="51">
        <v>2</v>
      </c>
      <c r="F896" s="51">
        <v>2</v>
      </c>
      <c r="G896" s="51">
        <v>2</v>
      </c>
      <c r="H896" s="51">
        <v>1</v>
      </c>
      <c r="I896" s="52" t="s">
        <v>181</v>
      </c>
      <c r="J896" s="89">
        <v>41732</v>
      </c>
      <c r="K896" s="70" t="s">
        <v>4581</v>
      </c>
      <c r="L896" s="71" t="s">
        <v>9291</v>
      </c>
      <c r="M896" s="71">
        <v>2</v>
      </c>
      <c r="N896" s="72" t="s">
        <v>116</v>
      </c>
      <c r="O896" s="73" t="s">
        <v>153</v>
      </c>
      <c r="P896" s="74">
        <f t="shared" ca="1" si="65"/>
        <v>1</v>
      </c>
      <c r="Q896" s="75">
        <f t="shared" ca="1" si="66"/>
        <v>8</v>
      </c>
      <c r="R896" s="74">
        <f t="shared" ca="1" si="67"/>
        <v>22</v>
      </c>
      <c r="S896" s="93">
        <v>34436</v>
      </c>
      <c r="T896" s="84" t="s">
        <v>146</v>
      </c>
      <c r="U896" s="113" t="s">
        <v>4913</v>
      </c>
      <c r="V896" s="84" t="s">
        <v>4914</v>
      </c>
      <c r="W896" s="86" t="s">
        <v>3625</v>
      </c>
      <c r="X896" s="84" t="s">
        <v>4915</v>
      </c>
      <c r="Y896" s="84" t="s">
        <v>276</v>
      </c>
      <c r="Z896" s="77" t="s">
        <v>146</v>
      </c>
      <c r="AA896" s="84" t="s">
        <v>4914</v>
      </c>
      <c r="AB896" s="77" t="s">
        <v>146</v>
      </c>
      <c r="AC896" s="86" t="s">
        <v>4916</v>
      </c>
      <c r="AD896" s="77" t="s">
        <v>121</v>
      </c>
      <c r="AE896" s="77" t="s">
        <v>4917</v>
      </c>
      <c r="AF896" s="77" t="s">
        <v>3987</v>
      </c>
      <c r="AG896" s="77" t="s">
        <v>96</v>
      </c>
      <c r="AH896" s="79" t="str">
        <f t="shared" si="70"/>
        <v>Sembon Selatan-03/09-Kedung banteng-Rembang-Pasuruan</v>
      </c>
      <c r="AI896" s="65"/>
    </row>
    <row r="897" spans="1:35" s="13" customFormat="1" ht="15" customHeight="1" x14ac:dyDescent="0.2">
      <c r="A897" s="66">
        <f t="shared" si="69"/>
        <v>891</v>
      </c>
      <c r="B897" s="91" t="s">
        <v>4918</v>
      </c>
      <c r="C897" s="68" t="s">
        <v>4919</v>
      </c>
      <c r="D897" s="51">
        <v>6</v>
      </c>
      <c r="E897" s="51">
        <v>2</v>
      </c>
      <c r="F897" s="51">
        <v>2</v>
      </c>
      <c r="G897" s="51">
        <v>2</v>
      </c>
      <c r="H897" s="51">
        <v>3</v>
      </c>
      <c r="I897" s="52" t="s">
        <v>181</v>
      </c>
      <c r="J897" s="89">
        <v>41732</v>
      </c>
      <c r="K897" s="70" t="s">
        <v>4581</v>
      </c>
      <c r="L897" s="71" t="s">
        <v>9291</v>
      </c>
      <c r="M897" s="71">
        <v>2</v>
      </c>
      <c r="N897" s="72" t="s">
        <v>116</v>
      </c>
      <c r="O897" s="73" t="s">
        <v>153</v>
      </c>
      <c r="P897" s="74">
        <f t="shared" ca="1" si="65"/>
        <v>1</v>
      </c>
      <c r="Q897" s="75">
        <f t="shared" ca="1" si="66"/>
        <v>8</v>
      </c>
      <c r="R897" s="74">
        <f t="shared" ca="1" si="67"/>
        <v>21</v>
      </c>
      <c r="S897" s="93">
        <v>34691</v>
      </c>
      <c r="T897" s="84" t="s">
        <v>146</v>
      </c>
      <c r="U897" s="113" t="s">
        <v>4920</v>
      </c>
      <c r="V897" s="84" t="s">
        <v>4921</v>
      </c>
      <c r="W897" s="86" t="s">
        <v>4563</v>
      </c>
      <c r="X897" s="84" t="s">
        <v>1376</v>
      </c>
      <c r="Y897" s="84" t="s">
        <v>3090</v>
      </c>
      <c r="Z897" s="77" t="s">
        <v>146</v>
      </c>
      <c r="AA897" s="84" t="s">
        <v>4921</v>
      </c>
      <c r="AB897" s="77" t="s">
        <v>146</v>
      </c>
      <c r="AC897" s="86" t="s">
        <v>4922</v>
      </c>
      <c r="AD897" s="77" t="s">
        <v>121</v>
      </c>
      <c r="AE897" s="77" t="s">
        <v>4792</v>
      </c>
      <c r="AF897" s="77" t="s">
        <v>393</v>
      </c>
      <c r="AG897" s="77" t="s">
        <v>96</v>
      </c>
      <c r="AH897" s="79" t="str">
        <f t="shared" si="70"/>
        <v>Jl. Slamet Riyadi Gg 5-02/01-Gentong-Gadingrejo-Pasuruan</v>
      </c>
      <c r="AI897" s="65"/>
    </row>
    <row r="898" spans="1:35" s="13" customFormat="1" ht="15" customHeight="1" x14ac:dyDescent="0.2">
      <c r="A898" s="66">
        <f t="shared" si="69"/>
        <v>892</v>
      </c>
      <c r="B898" s="91" t="s">
        <v>4923</v>
      </c>
      <c r="C898" s="68" t="s">
        <v>4924</v>
      </c>
      <c r="D898" s="51">
        <v>6</v>
      </c>
      <c r="E898" s="51">
        <v>2</v>
      </c>
      <c r="F898" s="51">
        <v>1</v>
      </c>
      <c r="G898" s="51">
        <v>1</v>
      </c>
      <c r="H898" s="51">
        <v>2</v>
      </c>
      <c r="I898" s="52" t="s">
        <v>181</v>
      </c>
      <c r="J898" s="89">
        <v>41732</v>
      </c>
      <c r="K898" s="70" t="s">
        <v>4581</v>
      </c>
      <c r="L898" s="71" t="s">
        <v>9291</v>
      </c>
      <c r="M898" s="71">
        <v>2</v>
      </c>
      <c r="N898" s="72" t="s">
        <v>116</v>
      </c>
      <c r="O898" s="73" t="s">
        <v>153</v>
      </c>
      <c r="P898" s="74">
        <f t="shared" ca="1" si="65"/>
        <v>1</v>
      </c>
      <c r="Q898" s="75">
        <f t="shared" ca="1" si="66"/>
        <v>8</v>
      </c>
      <c r="R898" s="74">
        <f t="shared" ca="1" si="67"/>
        <v>21</v>
      </c>
      <c r="S898" s="93">
        <v>34551</v>
      </c>
      <c r="T898" s="84" t="s">
        <v>146</v>
      </c>
      <c r="U898" s="113" t="s">
        <v>4925</v>
      </c>
      <c r="V898" s="84" t="s">
        <v>345</v>
      </c>
      <c r="W898" s="86" t="s">
        <v>4771</v>
      </c>
      <c r="X898" s="84" t="s">
        <v>364</v>
      </c>
      <c r="Y898" s="84" t="s">
        <v>276</v>
      </c>
      <c r="Z898" s="77" t="s">
        <v>146</v>
      </c>
      <c r="AA898" s="84" t="s">
        <v>345</v>
      </c>
      <c r="AB898" s="77" t="s">
        <v>146</v>
      </c>
      <c r="AC898" s="86" t="s">
        <v>4926</v>
      </c>
      <c r="AD898" s="77" t="s">
        <v>121</v>
      </c>
      <c r="AE898" s="77" t="s">
        <v>4917</v>
      </c>
      <c r="AF898" s="77" t="s">
        <v>3987</v>
      </c>
      <c r="AG898" s="77" t="s">
        <v>96</v>
      </c>
      <c r="AH898" s="79" t="str">
        <f t="shared" si="70"/>
        <v>Ketapan-01/09-Pekoren-Rembang-Pasuruan</v>
      </c>
      <c r="AI898" s="65"/>
    </row>
    <row r="899" spans="1:35" s="13" customFormat="1" ht="15" customHeight="1" x14ac:dyDescent="0.2">
      <c r="A899" s="66">
        <f t="shared" si="69"/>
        <v>893</v>
      </c>
      <c r="B899" s="91" t="s">
        <v>4927</v>
      </c>
      <c r="C899" s="68" t="s">
        <v>4928</v>
      </c>
      <c r="D899" s="51">
        <v>6</v>
      </c>
      <c r="E899" s="51">
        <v>2</v>
      </c>
      <c r="F899" s="51">
        <v>2</v>
      </c>
      <c r="G899" s="51">
        <v>4</v>
      </c>
      <c r="H899" s="51">
        <v>5</v>
      </c>
      <c r="I899" s="52" t="s">
        <v>181</v>
      </c>
      <c r="J899" s="89">
        <v>41732</v>
      </c>
      <c r="K899" s="70" t="s">
        <v>4581</v>
      </c>
      <c r="L899" s="71" t="s">
        <v>9291</v>
      </c>
      <c r="M899" s="71">
        <v>2</v>
      </c>
      <c r="N899" s="72" t="s">
        <v>116</v>
      </c>
      <c r="O899" s="73" t="s">
        <v>153</v>
      </c>
      <c r="P899" s="74">
        <f t="shared" ca="1" si="65"/>
        <v>1</v>
      </c>
      <c r="Q899" s="75">
        <f t="shared" ca="1" si="66"/>
        <v>8</v>
      </c>
      <c r="R899" s="74">
        <f t="shared" ca="1" si="67"/>
        <v>22</v>
      </c>
      <c r="S899" s="93">
        <v>34274</v>
      </c>
      <c r="T899" s="84" t="s">
        <v>146</v>
      </c>
      <c r="U899" s="107"/>
      <c r="V899" s="84" t="s">
        <v>4929</v>
      </c>
      <c r="W899" s="86" t="s">
        <v>4930</v>
      </c>
      <c r="X899" s="84" t="s">
        <v>4699</v>
      </c>
      <c r="Y899" s="84" t="s">
        <v>353</v>
      </c>
      <c r="Z899" s="77" t="s">
        <v>146</v>
      </c>
      <c r="AA899" s="84" t="s">
        <v>4929</v>
      </c>
      <c r="AB899" s="77" t="s">
        <v>146</v>
      </c>
      <c r="AC899" s="86" t="s">
        <v>4931</v>
      </c>
      <c r="AD899" s="77" t="s">
        <v>121</v>
      </c>
      <c r="AE899" s="77" t="s">
        <v>3216</v>
      </c>
      <c r="AF899" s="77" t="s">
        <v>3082</v>
      </c>
      <c r="AG899" s="77" t="s">
        <v>96</v>
      </c>
      <c r="AH899" s="79" t="str">
        <f t="shared" si="70"/>
        <v>JL. Sultan Agung II-06/05-Purut rejo-Purworejo-Pasuruan</v>
      </c>
      <c r="AI899" s="65"/>
    </row>
    <row r="900" spans="1:35" s="13" customFormat="1" ht="15" customHeight="1" x14ac:dyDescent="0.2">
      <c r="A900" s="66">
        <f t="shared" si="69"/>
        <v>894</v>
      </c>
      <c r="B900" s="91" t="s">
        <v>4932</v>
      </c>
      <c r="C900" s="68" t="s">
        <v>4933</v>
      </c>
      <c r="D900" s="51">
        <v>6</v>
      </c>
      <c r="E900" s="51">
        <v>2</v>
      </c>
      <c r="F900" s="51">
        <v>5</v>
      </c>
      <c r="G900" s="51">
        <v>3</v>
      </c>
      <c r="H900" s="51">
        <v>1</v>
      </c>
      <c r="I900" s="52" t="s">
        <v>181</v>
      </c>
      <c r="J900" s="89">
        <v>41732</v>
      </c>
      <c r="K900" s="70" t="s">
        <v>4581</v>
      </c>
      <c r="L900" s="71" t="s">
        <v>9291</v>
      </c>
      <c r="M900" s="71">
        <v>2</v>
      </c>
      <c r="N900" s="72" t="s">
        <v>116</v>
      </c>
      <c r="O900" s="73" t="s">
        <v>153</v>
      </c>
      <c r="P900" s="74">
        <f t="shared" ca="1" si="65"/>
        <v>1</v>
      </c>
      <c r="Q900" s="75">
        <f t="shared" ca="1" si="66"/>
        <v>8</v>
      </c>
      <c r="R900" s="74">
        <f t="shared" ca="1" si="67"/>
        <v>21</v>
      </c>
      <c r="S900" s="93">
        <v>34617</v>
      </c>
      <c r="T900" s="84" t="s">
        <v>146</v>
      </c>
      <c r="U900" s="113" t="s">
        <v>4934</v>
      </c>
      <c r="V900" s="84" t="s">
        <v>3197</v>
      </c>
      <c r="W900" s="86" t="s">
        <v>4592</v>
      </c>
      <c r="X900" s="84" t="s">
        <v>4935</v>
      </c>
      <c r="Y900" s="84" t="s">
        <v>923</v>
      </c>
      <c r="Z900" s="77" t="s">
        <v>146</v>
      </c>
      <c r="AA900" s="84" t="s">
        <v>3197</v>
      </c>
      <c r="AB900" s="77" t="s">
        <v>146</v>
      </c>
      <c r="AC900" s="86" t="s">
        <v>4936</v>
      </c>
      <c r="AD900" s="77" t="s">
        <v>121</v>
      </c>
      <c r="AE900" s="77" t="s">
        <v>3821</v>
      </c>
      <c r="AF900" s="77" t="s">
        <v>4017</v>
      </c>
      <c r="AG900" s="77" t="s">
        <v>96</v>
      </c>
      <c r="AH900" s="79" t="str">
        <f t="shared" si="70"/>
        <v>Krajan-04/01-Ngempit-Kraton-Pasuruan</v>
      </c>
      <c r="AI900" s="65"/>
    </row>
    <row r="901" spans="1:35" s="13" customFormat="1" ht="15" customHeight="1" x14ac:dyDescent="0.2">
      <c r="A901" s="66">
        <f t="shared" si="69"/>
        <v>895</v>
      </c>
      <c r="B901" s="91" t="s">
        <v>4937</v>
      </c>
      <c r="C901" s="68" t="s">
        <v>4938</v>
      </c>
      <c r="D901" s="51">
        <v>6</v>
      </c>
      <c r="E901" s="51">
        <v>3</v>
      </c>
      <c r="F901" s="51">
        <v>4</v>
      </c>
      <c r="G901" s="51">
        <v>7</v>
      </c>
      <c r="H901" s="51">
        <v>4</v>
      </c>
      <c r="I901" s="52" t="s">
        <v>152</v>
      </c>
      <c r="J901" s="89">
        <v>41732</v>
      </c>
      <c r="K901" s="70" t="s">
        <v>4581</v>
      </c>
      <c r="L901" s="71" t="s">
        <v>9291</v>
      </c>
      <c r="M901" s="71">
        <v>2</v>
      </c>
      <c r="N901" s="72" t="s">
        <v>116</v>
      </c>
      <c r="O901" s="73" t="s">
        <v>153</v>
      </c>
      <c r="P901" s="74">
        <f t="shared" ca="1" si="65"/>
        <v>1</v>
      </c>
      <c r="Q901" s="75">
        <f t="shared" ca="1" si="66"/>
        <v>8</v>
      </c>
      <c r="R901" s="74">
        <f t="shared" ca="1" si="67"/>
        <v>21</v>
      </c>
      <c r="S901" s="93">
        <v>34528</v>
      </c>
      <c r="T901" s="84" t="s">
        <v>146</v>
      </c>
      <c r="U901" s="113" t="s">
        <v>4939</v>
      </c>
      <c r="V901" s="84" t="s">
        <v>4940</v>
      </c>
      <c r="W901" s="86" t="s">
        <v>4941</v>
      </c>
      <c r="X901" s="84" t="s">
        <v>2956</v>
      </c>
      <c r="Y901" s="84" t="s">
        <v>358</v>
      </c>
      <c r="Z901" s="77" t="s">
        <v>146</v>
      </c>
      <c r="AA901" s="84" t="s">
        <v>4940</v>
      </c>
      <c r="AB901" s="77" t="s">
        <v>146</v>
      </c>
      <c r="AC901" s="86" t="s">
        <v>4942</v>
      </c>
      <c r="AD901" s="77" t="s">
        <v>121</v>
      </c>
      <c r="AE901" s="77" t="s">
        <v>3821</v>
      </c>
      <c r="AF901" s="77" t="s">
        <v>4667</v>
      </c>
      <c r="AG901" s="77" t="s">
        <v>96</v>
      </c>
      <c r="AH901" s="79" t="str">
        <f t="shared" si="70"/>
        <v>JL. Candi Borobudur 2 Blok C No 2-04/07-Bakalan-Bugul Kidul-Pasuruan</v>
      </c>
      <c r="AI901" s="65"/>
    </row>
    <row r="902" spans="1:35" s="13" customFormat="1" ht="15" customHeight="1" x14ac:dyDescent="0.2">
      <c r="A902" s="66">
        <f t="shared" si="69"/>
        <v>896</v>
      </c>
      <c r="B902" s="91" t="s">
        <v>4943</v>
      </c>
      <c r="C902" s="68" t="s">
        <v>4944</v>
      </c>
      <c r="D902" s="51">
        <v>6</v>
      </c>
      <c r="E902" s="51">
        <v>2</v>
      </c>
      <c r="F902" s="51">
        <v>1</v>
      </c>
      <c r="G902" s="51">
        <v>1</v>
      </c>
      <c r="H902" s="51">
        <v>2</v>
      </c>
      <c r="I902" s="52" t="s">
        <v>181</v>
      </c>
      <c r="J902" s="89">
        <v>41732</v>
      </c>
      <c r="K902" s="70" t="s">
        <v>4581</v>
      </c>
      <c r="L902" s="71" t="s">
        <v>9291</v>
      </c>
      <c r="M902" s="71">
        <v>2</v>
      </c>
      <c r="N902" s="72" t="s">
        <v>116</v>
      </c>
      <c r="O902" s="73" t="s">
        <v>153</v>
      </c>
      <c r="P902" s="74">
        <f t="shared" ca="1" si="65"/>
        <v>1</v>
      </c>
      <c r="Q902" s="75">
        <f t="shared" ca="1" si="66"/>
        <v>8</v>
      </c>
      <c r="R902" s="74">
        <f t="shared" ca="1" si="67"/>
        <v>22</v>
      </c>
      <c r="S902" s="93">
        <v>34207</v>
      </c>
      <c r="T902" s="84" t="s">
        <v>146</v>
      </c>
      <c r="U902" s="113" t="s">
        <v>4945</v>
      </c>
      <c r="V902" s="84" t="s">
        <v>4946</v>
      </c>
      <c r="W902" s="86" t="s">
        <v>4698</v>
      </c>
      <c r="X902" s="84" t="s">
        <v>4947</v>
      </c>
      <c r="Y902" s="84" t="s">
        <v>837</v>
      </c>
      <c r="Z902" s="77" t="s">
        <v>146</v>
      </c>
      <c r="AA902" s="84" t="s">
        <v>4946</v>
      </c>
      <c r="AB902" s="77" t="s">
        <v>146</v>
      </c>
      <c r="AC902" s="86" t="s">
        <v>4948</v>
      </c>
      <c r="AD902" s="77" t="s">
        <v>121</v>
      </c>
      <c r="AE902" s="77" t="s">
        <v>3886</v>
      </c>
      <c r="AF902" s="77" t="s">
        <v>3082</v>
      </c>
      <c r="AG902" s="77" t="s">
        <v>96</v>
      </c>
      <c r="AH902" s="79" t="str">
        <f t="shared" si="70"/>
        <v>Dusun Ngayon -06/03-Kandung-Winongan-Pasuruan</v>
      </c>
      <c r="AI902" s="65"/>
    </row>
    <row r="903" spans="1:35" s="13" customFormat="1" ht="15" customHeight="1" x14ac:dyDescent="0.2">
      <c r="A903" s="66">
        <f t="shared" si="69"/>
        <v>897</v>
      </c>
      <c r="B903" s="91" t="s">
        <v>4949</v>
      </c>
      <c r="C903" s="68" t="s">
        <v>4950</v>
      </c>
      <c r="D903" s="51">
        <v>6</v>
      </c>
      <c r="E903" s="51">
        <v>3</v>
      </c>
      <c r="F903" s="51">
        <v>4</v>
      </c>
      <c r="G903" s="51">
        <v>4</v>
      </c>
      <c r="H903" s="51">
        <v>1</v>
      </c>
      <c r="I903" s="52" t="s">
        <v>152</v>
      </c>
      <c r="J903" s="89">
        <v>41732</v>
      </c>
      <c r="K903" s="70" t="s">
        <v>4581</v>
      </c>
      <c r="L903" s="71" t="s">
        <v>9291</v>
      </c>
      <c r="M903" s="71">
        <v>2</v>
      </c>
      <c r="N903" s="72" t="s">
        <v>116</v>
      </c>
      <c r="O903" s="73" t="s">
        <v>153</v>
      </c>
      <c r="P903" s="74">
        <f t="shared" ref="P903:P966" ca="1" si="71">DATEDIF(J903,$J$2,"Y")</f>
        <v>1</v>
      </c>
      <c r="Q903" s="75">
        <f t="shared" ref="Q903:Q966" ca="1" si="72">DATEDIF(J903,$J$2,"ym")</f>
        <v>8</v>
      </c>
      <c r="R903" s="74">
        <f t="shared" ref="R903:R966" ca="1" si="73">IF(MONTH(S903)-MONTH($J$2)&gt;6,YEAR($J$2)-YEAR(S903)-1,IF(MONTH(S903)-MONTH($J$2)&lt;-6,YEAR($J$2)-YEAR(S903)+1,YEAR($J$2)-YEAR(S903)))</f>
        <v>21</v>
      </c>
      <c r="S903" s="93">
        <v>34500</v>
      </c>
      <c r="T903" s="84" t="s">
        <v>146</v>
      </c>
      <c r="U903" s="113" t="s">
        <v>4951</v>
      </c>
      <c r="V903" s="84" t="s">
        <v>4952</v>
      </c>
      <c r="W903" s="86" t="s">
        <v>4151</v>
      </c>
      <c r="X903" s="84" t="s">
        <v>963</v>
      </c>
      <c r="Y903" s="84" t="s">
        <v>923</v>
      </c>
      <c r="Z903" s="77" t="s">
        <v>146</v>
      </c>
      <c r="AA903" s="84" t="s">
        <v>4952</v>
      </c>
      <c r="AB903" s="77" t="s">
        <v>146</v>
      </c>
      <c r="AC903" s="86" t="s">
        <v>4953</v>
      </c>
      <c r="AD903" s="77" t="s">
        <v>121</v>
      </c>
      <c r="AE903" s="77" t="s">
        <v>4954</v>
      </c>
      <c r="AF903" s="77" t="s">
        <v>4017</v>
      </c>
      <c r="AG903" s="77" t="s">
        <v>96</v>
      </c>
      <c r="AH903" s="79" t="str">
        <f t="shared" si="70"/>
        <v>Getas-01/01-Tambakrejo-Kraton-Pasuruan</v>
      </c>
      <c r="AI903" s="65"/>
    </row>
    <row r="904" spans="1:35" s="13" customFormat="1" ht="15" customHeight="1" x14ac:dyDescent="0.2">
      <c r="A904" s="66">
        <f t="shared" ref="A904:A967" si="74">A903+1</f>
        <v>898</v>
      </c>
      <c r="B904" s="91" t="s">
        <v>4955</v>
      </c>
      <c r="C904" s="68" t="s">
        <v>4956</v>
      </c>
      <c r="D904" s="51">
        <v>6</v>
      </c>
      <c r="E904" s="51">
        <v>2</v>
      </c>
      <c r="F904" s="51">
        <v>1</v>
      </c>
      <c r="G904" s="51">
        <v>1</v>
      </c>
      <c r="H904" s="51">
        <v>2</v>
      </c>
      <c r="I904" s="52" t="s">
        <v>181</v>
      </c>
      <c r="J904" s="89">
        <v>41732</v>
      </c>
      <c r="K904" s="70" t="s">
        <v>4581</v>
      </c>
      <c r="L904" s="71" t="s">
        <v>9291</v>
      </c>
      <c r="M904" s="71">
        <v>2</v>
      </c>
      <c r="N904" s="72" t="s">
        <v>116</v>
      </c>
      <c r="O904" s="73" t="s">
        <v>153</v>
      </c>
      <c r="P904" s="74">
        <f t="shared" ca="1" si="71"/>
        <v>1</v>
      </c>
      <c r="Q904" s="75">
        <f t="shared" ca="1" si="72"/>
        <v>8</v>
      </c>
      <c r="R904" s="74">
        <f t="shared" ca="1" si="73"/>
        <v>21</v>
      </c>
      <c r="S904" s="93">
        <v>34707</v>
      </c>
      <c r="T904" s="84" t="s">
        <v>146</v>
      </c>
      <c r="U904" s="113" t="s">
        <v>4957</v>
      </c>
      <c r="V904" s="84" t="s">
        <v>4958</v>
      </c>
      <c r="W904" s="86" t="s">
        <v>4349</v>
      </c>
      <c r="X904" s="84" t="s">
        <v>4860</v>
      </c>
      <c r="Y904" s="84" t="s">
        <v>322</v>
      </c>
      <c r="Z904" s="77" t="s">
        <v>146</v>
      </c>
      <c r="AA904" s="84" t="s">
        <v>4958</v>
      </c>
      <c r="AB904" s="77" t="s">
        <v>146</v>
      </c>
      <c r="AC904" s="86" t="s">
        <v>4959</v>
      </c>
      <c r="AD904" s="77" t="s">
        <v>121</v>
      </c>
      <c r="AE904" s="77" t="s">
        <v>4470</v>
      </c>
      <c r="AF904" s="77" t="s">
        <v>4426</v>
      </c>
      <c r="AG904" s="77" t="s">
        <v>96</v>
      </c>
      <c r="AH904" s="79" t="str">
        <f t="shared" si="70"/>
        <v>Dusun Lirboyo-02/02-Rejoso Lor-Rejoso-Pasuruan</v>
      </c>
      <c r="AI904" s="65"/>
    </row>
    <row r="905" spans="1:35" s="13" customFormat="1" ht="15" customHeight="1" x14ac:dyDescent="0.2">
      <c r="A905" s="66">
        <f t="shared" si="74"/>
        <v>899</v>
      </c>
      <c r="B905" s="91" t="s">
        <v>4960</v>
      </c>
      <c r="C905" s="68" t="s">
        <v>4961</v>
      </c>
      <c r="D905" s="51">
        <v>6</v>
      </c>
      <c r="E905" s="51">
        <v>2</v>
      </c>
      <c r="F905" s="51">
        <v>1</v>
      </c>
      <c r="G905" s="51">
        <v>1</v>
      </c>
      <c r="H905" s="51">
        <v>2</v>
      </c>
      <c r="I905" s="52" t="s">
        <v>181</v>
      </c>
      <c r="J905" s="89">
        <v>41732</v>
      </c>
      <c r="K905" s="70" t="s">
        <v>4581</v>
      </c>
      <c r="L905" s="71" t="s">
        <v>9291</v>
      </c>
      <c r="M905" s="71">
        <v>2</v>
      </c>
      <c r="N905" s="72" t="s">
        <v>116</v>
      </c>
      <c r="O905" s="73" t="s">
        <v>153</v>
      </c>
      <c r="P905" s="74">
        <f t="shared" ca="1" si="71"/>
        <v>1</v>
      </c>
      <c r="Q905" s="75">
        <f t="shared" ca="1" si="72"/>
        <v>8</v>
      </c>
      <c r="R905" s="74">
        <f t="shared" ca="1" si="73"/>
        <v>21</v>
      </c>
      <c r="S905" s="93">
        <v>34669</v>
      </c>
      <c r="T905" s="84" t="s">
        <v>146</v>
      </c>
      <c r="U905" s="113" t="s">
        <v>4962</v>
      </c>
      <c r="V905" s="84" t="s">
        <v>4963</v>
      </c>
      <c r="W905" s="86" t="s">
        <v>4241</v>
      </c>
      <c r="X905" s="84" t="s">
        <v>4964</v>
      </c>
      <c r="Y905" s="84" t="s">
        <v>4965</v>
      </c>
      <c r="Z905" s="77" t="s">
        <v>1232</v>
      </c>
      <c r="AA905" s="84" t="s">
        <v>4232</v>
      </c>
      <c r="AB905" s="77" t="s">
        <v>146</v>
      </c>
      <c r="AC905" s="86" t="s">
        <v>4966</v>
      </c>
      <c r="AD905" s="77" t="s">
        <v>121</v>
      </c>
      <c r="AE905" s="77" t="s">
        <v>4785</v>
      </c>
      <c r="AF905" s="77" t="s">
        <v>418</v>
      </c>
      <c r="AG905" s="77" t="s">
        <v>96</v>
      </c>
      <c r="AH905" s="79" t="str">
        <f t="shared" si="70"/>
        <v>KMP Bepoloh-03/03-Kolla-Modung-Bangkalan</v>
      </c>
      <c r="AI905" s="65"/>
    </row>
    <row r="906" spans="1:35" s="13" customFormat="1" ht="15" customHeight="1" x14ac:dyDescent="0.2">
      <c r="A906" s="66">
        <f t="shared" si="74"/>
        <v>900</v>
      </c>
      <c r="B906" s="91" t="s">
        <v>4967</v>
      </c>
      <c r="C906" s="68" t="s">
        <v>4968</v>
      </c>
      <c r="D906" s="51">
        <v>6</v>
      </c>
      <c r="E906" s="51">
        <v>3</v>
      </c>
      <c r="F906" s="51">
        <v>3</v>
      </c>
      <c r="G906" s="51">
        <v>2</v>
      </c>
      <c r="H906" s="51">
        <v>3</v>
      </c>
      <c r="I906" s="52" t="s">
        <v>152</v>
      </c>
      <c r="J906" s="89">
        <v>41732</v>
      </c>
      <c r="K906" s="70" t="s">
        <v>4581</v>
      </c>
      <c r="L906" s="71" t="s">
        <v>9291</v>
      </c>
      <c r="M906" s="71">
        <v>2</v>
      </c>
      <c r="N906" s="72" t="s">
        <v>116</v>
      </c>
      <c r="O906" s="73" t="s">
        <v>153</v>
      </c>
      <c r="P906" s="74">
        <f t="shared" ca="1" si="71"/>
        <v>1</v>
      </c>
      <c r="Q906" s="75">
        <f t="shared" ca="1" si="72"/>
        <v>8</v>
      </c>
      <c r="R906" s="74">
        <f t="shared" ca="1" si="73"/>
        <v>22</v>
      </c>
      <c r="S906" s="93">
        <v>34146</v>
      </c>
      <c r="T906" s="84" t="s">
        <v>146</v>
      </c>
      <c r="U906" s="113" t="s">
        <v>4969</v>
      </c>
      <c r="V906" s="84" t="s">
        <v>4970</v>
      </c>
      <c r="W906" s="86" t="s">
        <v>4214</v>
      </c>
      <c r="X906" s="84" t="s">
        <v>578</v>
      </c>
      <c r="Y906" s="84" t="s">
        <v>91</v>
      </c>
      <c r="Z906" s="77" t="s">
        <v>146</v>
      </c>
      <c r="AA906" s="84" t="s">
        <v>4970</v>
      </c>
      <c r="AB906" s="77" t="s">
        <v>146</v>
      </c>
      <c r="AC906" s="86" t="s">
        <v>4971</v>
      </c>
      <c r="AD906" s="77" t="s">
        <v>121</v>
      </c>
      <c r="AE906" s="77" t="s">
        <v>4972</v>
      </c>
      <c r="AF906" s="77" t="s">
        <v>393</v>
      </c>
      <c r="AG906" s="77" t="s">
        <v>96</v>
      </c>
      <c r="AH906" s="79" t="str">
        <f t="shared" si="70"/>
        <v>JL. Bendosulung 59-02/05-Pogar-Bangil-Pasuruan</v>
      </c>
      <c r="AI906" s="65"/>
    </row>
    <row r="907" spans="1:35" s="13" customFormat="1" ht="15" customHeight="1" x14ac:dyDescent="0.2">
      <c r="A907" s="66">
        <f t="shared" si="74"/>
        <v>901</v>
      </c>
      <c r="B907" s="91" t="s">
        <v>4973</v>
      </c>
      <c r="C907" s="68" t="s">
        <v>4974</v>
      </c>
      <c r="D907" s="51">
        <v>6</v>
      </c>
      <c r="E907" s="51">
        <v>2</v>
      </c>
      <c r="F907" s="51">
        <v>2</v>
      </c>
      <c r="G907" s="51">
        <v>4</v>
      </c>
      <c r="H907" s="51">
        <v>4</v>
      </c>
      <c r="I907" s="52" t="s">
        <v>181</v>
      </c>
      <c r="J907" s="89">
        <v>41732</v>
      </c>
      <c r="K907" s="70" t="s">
        <v>4581</v>
      </c>
      <c r="L907" s="71" t="s">
        <v>9291</v>
      </c>
      <c r="M907" s="71">
        <v>2</v>
      </c>
      <c r="N907" s="72" t="s">
        <v>116</v>
      </c>
      <c r="O907" s="73" t="s">
        <v>153</v>
      </c>
      <c r="P907" s="74">
        <f t="shared" ca="1" si="71"/>
        <v>1</v>
      </c>
      <c r="Q907" s="75">
        <f t="shared" ca="1" si="72"/>
        <v>8</v>
      </c>
      <c r="R907" s="74">
        <f t="shared" ca="1" si="73"/>
        <v>22</v>
      </c>
      <c r="S907" s="93">
        <v>34185</v>
      </c>
      <c r="T907" s="84" t="s">
        <v>146</v>
      </c>
      <c r="U907" s="113" t="s">
        <v>4975</v>
      </c>
      <c r="V907" s="84" t="s">
        <v>3197</v>
      </c>
      <c r="W907" s="86" t="s">
        <v>4241</v>
      </c>
      <c r="X907" s="84" t="s">
        <v>4976</v>
      </c>
      <c r="Y907" s="84" t="s">
        <v>276</v>
      </c>
      <c r="Z907" s="77" t="s">
        <v>146</v>
      </c>
      <c r="AA907" s="84" t="s">
        <v>3197</v>
      </c>
      <c r="AB907" s="77" t="s">
        <v>146</v>
      </c>
      <c r="AC907" s="86" t="s">
        <v>4977</v>
      </c>
      <c r="AD907" s="77" t="s">
        <v>121</v>
      </c>
      <c r="AE907" s="77" t="s">
        <v>4978</v>
      </c>
      <c r="AF907" s="77" t="s">
        <v>4449</v>
      </c>
      <c r="AG907" s="77" t="s">
        <v>96</v>
      </c>
      <c r="AH907" s="79" t="str">
        <f t="shared" si="70"/>
        <v>Krajan-03/03-Pajaran-Rembang-Pasuruan</v>
      </c>
      <c r="AI907" s="65"/>
    </row>
    <row r="908" spans="1:35" s="13" customFormat="1" ht="15" customHeight="1" x14ac:dyDescent="0.2">
      <c r="A908" s="66">
        <f t="shared" si="74"/>
        <v>902</v>
      </c>
      <c r="B908" s="91" t="s">
        <v>4979</v>
      </c>
      <c r="C908" s="68" t="s">
        <v>4980</v>
      </c>
      <c r="D908" s="51">
        <v>6</v>
      </c>
      <c r="E908" s="51">
        <v>3</v>
      </c>
      <c r="F908" s="51">
        <v>4</v>
      </c>
      <c r="G908" s="51">
        <v>1</v>
      </c>
      <c r="H908" s="51">
        <v>3</v>
      </c>
      <c r="I908" s="52" t="s">
        <v>152</v>
      </c>
      <c r="J908" s="89">
        <v>41732</v>
      </c>
      <c r="K908" s="70" t="s">
        <v>4581</v>
      </c>
      <c r="L908" s="71" t="s">
        <v>9291</v>
      </c>
      <c r="M908" s="71">
        <v>2</v>
      </c>
      <c r="N908" s="72" t="s">
        <v>116</v>
      </c>
      <c r="O908" s="73" t="s">
        <v>153</v>
      </c>
      <c r="P908" s="74">
        <f t="shared" ca="1" si="71"/>
        <v>1</v>
      </c>
      <c r="Q908" s="75">
        <f t="shared" ca="1" si="72"/>
        <v>8</v>
      </c>
      <c r="R908" s="74">
        <f t="shared" ca="1" si="73"/>
        <v>22</v>
      </c>
      <c r="S908" s="93">
        <v>34378</v>
      </c>
      <c r="T908" s="84" t="s">
        <v>146</v>
      </c>
      <c r="U908" s="113" t="s">
        <v>4981</v>
      </c>
      <c r="V908" s="84" t="s">
        <v>4982</v>
      </c>
      <c r="W908" s="86" t="s">
        <v>4663</v>
      </c>
      <c r="X908" s="84" t="s">
        <v>4983</v>
      </c>
      <c r="Y908" s="84" t="s">
        <v>4803</v>
      </c>
      <c r="Z908" s="77" t="s">
        <v>146</v>
      </c>
      <c r="AA908" s="84" t="s">
        <v>4982</v>
      </c>
      <c r="AB908" s="77" t="s">
        <v>146</v>
      </c>
      <c r="AC908" s="86" t="s">
        <v>4984</v>
      </c>
      <c r="AD908" s="77" t="s">
        <v>121</v>
      </c>
      <c r="AE908" s="77" t="s">
        <v>4732</v>
      </c>
      <c r="AF908" s="77" t="s">
        <v>4537</v>
      </c>
      <c r="AG908" s="77" t="s">
        <v>96</v>
      </c>
      <c r="AH908" s="79" t="str">
        <f t="shared" si="70"/>
        <v>Sumber rejo-02/04-Gondang rejo-Gondang wetan-Pasuruan</v>
      </c>
      <c r="AI908" s="65"/>
    </row>
    <row r="909" spans="1:35" s="13" customFormat="1" ht="15" customHeight="1" x14ac:dyDescent="0.2">
      <c r="A909" s="66">
        <f t="shared" si="74"/>
        <v>903</v>
      </c>
      <c r="B909" s="91" t="s">
        <v>4985</v>
      </c>
      <c r="C909" s="68" t="s">
        <v>4986</v>
      </c>
      <c r="D909" s="51">
        <v>6</v>
      </c>
      <c r="E909" s="51">
        <v>3</v>
      </c>
      <c r="F909" s="51">
        <v>4</v>
      </c>
      <c r="G909" s="51">
        <v>1</v>
      </c>
      <c r="H909" s="51">
        <v>2</v>
      </c>
      <c r="I909" s="52" t="s">
        <v>152</v>
      </c>
      <c r="J909" s="89">
        <v>41732</v>
      </c>
      <c r="K909" s="70" t="s">
        <v>4581</v>
      </c>
      <c r="L909" s="71" t="s">
        <v>9291</v>
      </c>
      <c r="M909" s="71">
        <v>2</v>
      </c>
      <c r="N909" s="72" t="s">
        <v>116</v>
      </c>
      <c r="O909" s="73" t="s">
        <v>153</v>
      </c>
      <c r="P909" s="74">
        <f t="shared" ca="1" si="71"/>
        <v>1</v>
      </c>
      <c r="Q909" s="75">
        <f t="shared" ca="1" si="72"/>
        <v>8</v>
      </c>
      <c r="R909" s="74">
        <f t="shared" ca="1" si="73"/>
        <v>21</v>
      </c>
      <c r="S909" s="93">
        <v>34560</v>
      </c>
      <c r="T909" s="84" t="s">
        <v>146</v>
      </c>
      <c r="U909" s="113" t="s">
        <v>4987</v>
      </c>
      <c r="V909" s="84" t="s">
        <v>4988</v>
      </c>
      <c r="W909" s="86" t="s">
        <v>4879</v>
      </c>
      <c r="X909" s="84" t="s">
        <v>2333</v>
      </c>
      <c r="Y909" s="84" t="s">
        <v>353</v>
      </c>
      <c r="Z909" s="77" t="s">
        <v>146</v>
      </c>
      <c r="AA909" s="84" t="s">
        <v>4988</v>
      </c>
      <c r="AB909" s="77" t="s">
        <v>146</v>
      </c>
      <c r="AC909" s="86" t="s">
        <v>4989</v>
      </c>
      <c r="AD909" s="77" t="s">
        <v>121</v>
      </c>
      <c r="AE909" s="77" t="s">
        <v>4785</v>
      </c>
      <c r="AF909" s="77" t="s">
        <v>418</v>
      </c>
      <c r="AG909" s="77" t="s">
        <v>96</v>
      </c>
      <c r="AH909" s="79" t="str">
        <f t="shared" si="70"/>
        <v>Doropayung-01/04-Sekargadung-Purworejo-Pasuruan</v>
      </c>
      <c r="AI909" s="65"/>
    </row>
    <row r="910" spans="1:35" s="13" customFormat="1" ht="15" customHeight="1" x14ac:dyDescent="0.2">
      <c r="A910" s="66">
        <f t="shared" si="74"/>
        <v>904</v>
      </c>
      <c r="B910" s="91" t="s">
        <v>4990</v>
      </c>
      <c r="C910" s="68" t="s">
        <v>4991</v>
      </c>
      <c r="D910" s="51">
        <v>6</v>
      </c>
      <c r="E910" s="51">
        <v>2</v>
      </c>
      <c r="F910" s="51">
        <v>2</v>
      </c>
      <c r="G910" s="51">
        <v>2</v>
      </c>
      <c r="H910" s="51">
        <v>1</v>
      </c>
      <c r="I910" s="52" t="s">
        <v>181</v>
      </c>
      <c r="J910" s="89">
        <v>41732</v>
      </c>
      <c r="K910" s="70" t="s">
        <v>4581</v>
      </c>
      <c r="L910" s="71" t="s">
        <v>9291</v>
      </c>
      <c r="M910" s="71">
        <v>2</v>
      </c>
      <c r="N910" s="72" t="s">
        <v>116</v>
      </c>
      <c r="O910" s="73" t="s">
        <v>153</v>
      </c>
      <c r="P910" s="74">
        <f t="shared" ca="1" si="71"/>
        <v>1</v>
      </c>
      <c r="Q910" s="75">
        <f t="shared" ca="1" si="72"/>
        <v>8</v>
      </c>
      <c r="R910" s="74">
        <f t="shared" ca="1" si="73"/>
        <v>22</v>
      </c>
      <c r="S910" s="93">
        <v>34318</v>
      </c>
      <c r="T910" s="84" t="s">
        <v>146</v>
      </c>
      <c r="U910" s="113" t="s">
        <v>4992</v>
      </c>
      <c r="V910" s="84" t="s">
        <v>4993</v>
      </c>
      <c r="W910" s="86" t="s">
        <v>4241</v>
      </c>
      <c r="X910" s="84" t="s">
        <v>4364</v>
      </c>
      <c r="Y910" s="84" t="s">
        <v>309</v>
      </c>
      <c r="Z910" s="77" t="s">
        <v>146</v>
      </c>
      <c r="AA910" s="84" t="s">
        <v>4993</v>
      </c>
      <c r="AB910" s="77" t="s">
        <v>146</v>
      </c>
      <c r="AC910" s="86" t="s">
        <v>4994</v>
      </c>
      <c r="AD910" s="77" t="s">
        <v>121</v>
      </c>
      <c r="AE910" s="77" t="s">
        <v>4470</v>
      </c>
      <c r="AF910" s="77" t="s">
        <v>3987</v>
      </c>
      <c r="AG910" s="77" t="s">
        <v>96</v>
      </c>
      <c r="AH910" s="79" t="str">
        <f t="shared" si="70"/>
        <v>Dawe Kulon-03/03-Sumber dawesari-Grati-Pasuruan</v>
      </c>
      <c r="AI910" s="65"/>
    </row>
    <row r="911" spans="1:35" s="13" customFormat="1" ht="15" customHeight="1" x14ac:dyDescent="0.2">
      <c r="A911" s="66">
        <f t="shared" si="74"/>
        <v>905</v>
      </c>
      <c r="B911" s="91" t="s">
        <v>4995</v>
      </c>
      <c r="C911" s="68" t="s">
        <v>4996</v>
      </c>
      <c r="D911" s="51">
        <v>6</v>
      </c>
      <c r="E911" s="51">
        <v>2</v>
      </c>
      <c r="F911" s="51">
        <v>2</v>
      </c>
      <c r="G911" s="51">
        <v>4</v>
      </c>
      <c r="H911" s="51">
        <v>4</v>
      </c>
      <c r="I911" s="52" t="s">
        <v>181</v>
      </c>
      <c r="J911" s="89">
        <v>41732</v>
      </c>
      <c r="K911" s="70" t="s">
        <v>4581</v>
      </c>
      <c r="L911" s="71" t="s">
        <v>9291</v>
      </c>
      <c r="M911" s="71">
        <v>2</v>
      </c>
      <c r="N911" s="72" t="s">
        <v>116</v>
      </c>
      <c r="O911" s="73" t="s">
        <v>153</v>
      </c>
      <c r="P911" s="74">
        <f t="shared" ca="1" si="71"/>
        <v>1</v>
      </c>
      <c r="Q911" s="75">
        <f t="shared" ca="1" si="72"/>
        <v>8</v>
      </c>
      <c r="R911" s="74">
        <f t="shared" ca="1" si="73"/>
        <v>21</v>
      </c>
      <c r="S911" s="93">
        <v>34532</v>
      </c>
      <c r="T911" s="84" t="s">
        <v>146</v>
      </c>
      <c r="U911" s="113" t="s">
        <v>4997</v>
      </c>
      <c r="V911" s="84" t="s">
        <v>4460</v>
      </c>
      <c r="W911" s="86" t="s">
        <v>4272</v>
      </c>
      <c r="X911" s="84" t="s">
        <v>4462</v>
      </c>
      <c r="Y911" s="84" t="s">
        <v>276</v>
      </c>
      <c r="Z911" s="77" t="s">
        <v>146</v>
      </c>
      <c r="AA911" s="84" t="s">
        <v>4460</v>
      </c>
      <c r="AB911" s="77" t="s">
        <v>146</v>
      </c>
      <c r="AC911" s="86" t="s">
        <v>4998</v>
      </c>
      <c r="AD911" s="77" t="s">
        <v>121</v>
      </c>
      <c r="AE911" s="77" t="s">
        <v>4917</v>
      </c>
      <c r="AF911" s="77" t="s">
        <v>3987</v>
      </c>
      <c r="AG911" s="77" t="s">
        <v>96</v>
      </c>
      <c r="AH911" s="79" t="str">
        <f t="shared" si="70"/>
        <v>Karang Panas I-01/08-Oro-Oro Ombo Wetan-Rembang-Pasuruan</v>
      </c>
      <c r="AI911" s="65"/>
    </row>
    <row r="912" spans="1:35" s="13" customFormat="1" ht="15" customHeight="1" x14ac:dyDescent="0.2">
      <c r="A912" s="66">
        <f t="shared" si="74"/>
        <v>906</v>
      </c>
      <c r="B912" s="91" t="s">
        <v>4999</v>
      </c>
      <c r="C912" s="68" t="s">
        <v>5000</v>
      </c>
      <c r="D912" s="51">
        <v>6</v>
      </c>
      <c r="E912" s="51">
        <v>2</v>
      </c>
      <c r="F912" s="51">
        <v>2</v>
      </c>
      <c r="G912" s="51">
        <v>4</v>
      </c>
      <c r="H912" s="51">
        <v>4</v>
      </c>
      <c r="I912" s="52" t="s">
        <v>181</v>
      </c>
      <c r="J912" s="89">
        <v>41732</v>
      </c>
      <c r="K912" s="70" t="s">
        <v>4581</v>
      </c>
      <c r="L912" s="71" t="s">
        <v>9291</v>
      </c>
      <c r="M912" s="71">
        <v>2</v>
      </c>
      <c r="N912" s="72" t="s">
        <v>116</v>
      </c>
      <c r="O912" s="73" t="s">
        <v>153</v>
      </c>
      <c r="P912" s="74">
        <f t="shared" ca="1" si="71"/>
        <v>1</v>
      </c>
      <c r="Q912" s="75">
        <f t="shared" ca="1" si="72"/>
        <v>8</v>
      </c>
      <c r="R912" s="74">
        <f t="shared" ca="1" si="73"/>
        <v>21</v>
      </c>
      <c r="S912" s="93">
        <v>34762</v>
      </c>
      <c r="T912" s="84" t="s">
        <v>146</v>
      </c>
      <c r="U912" s="113" t="s">
        <v>5001</v>
      </c>
      <c r="V912" s="84" t="s">
        <v>5002</v>
      </c>
      <c r="W912" s="86" t="s">
        <v>4335</v>
      </c>
      <c r="X912" s="84" t="s">
        <v>5003</v>
      </c>
      <c r="Y912" s="84" t="s">
        <v>322</v>
      </c>
      <c r="Z912" s="77" t="s">
        <v>146</v>
      </c>
      <c r="AA912" s="84" t="s">
        <v>5002</v>
      </c>
      <c r="AB912" s="77" t="s">
        <v>146</v>
      </c>
      <c r="AC912" s="86" t="s">
        <v>5004</v>
      </c>
      <c r="AD912" s="77" t="s">
        <v>121</v>
      </c>
      <c r="AE912" s="77" t="s">
        <v>4470</v>
      </c>
      <c r="AF912" s="77" t="s">
        <v>4449</v>
      </c>
      <c r="AG912" s="77" t="s">
        <v>96</v>
      </c>
      <c r="AH912" s="79" t="str">
        <f t="shared" ref="AH912:AH975" si="75">V912&amp;"-"&amp;W912&amp;"-"&amp;X912&amp;"-"&amp;Y912&amp;"-"&amp;Z912</f>
        <v>Ploso Toyaning-01/05-Toyaning-Rejoso-Pasuruan</v>
      </c>
      <c r="AI912" s="65"/>
    </row>
    <row r="913" spans="1:35" s="13" customFormat="1" ht="15" customHeight="1" x14ac:dyDescent="0.2">
      <c r="A913" s="66">
        <f t="shared" si="74"/>
        <v>907</v>
      </c>
      <c r="B913" s="91" t="s">
        <v>5005</v>
      </c>
      <c r="C913" s="68" t="s">
        <v>5006</v>
      </c>
      <c r="D913" s="51">
        <v>6</v>
      </c>
      <c r="E913" s="51">
        <v>2</v>
      </c>
      <c r="F913" s="51">
        <v>1</v>
      </c>
      <c r="G913" s="51">
        <v>1</v>
      </c>
      <c r="H913" s="51">
        <v>2</v>
      </c>
      <c r="I913" s="52" t="s">
        <v>181</v>
      </c>
      <c r="J913" s="89">
        <v>41732</v>
      </c>
      <c r="K913" s="70" t="s">
        <v>4581</v>
      </c>
      <c r="L913" s="71" t="s">
        <v>9291</v>
      </c>
      <c r="M913" s="71">
        <v>2</v>
      </c>
      <c r="N913" s="72" t="s">
        <v>116</v>
      </c>
      <c r="O913" s="73" t="s">
        <v>153</v>
      </c>
      <c r="P913" s="74">
        <f t="shared" ca="1" si="71"/>
        <v>1</v>
      </c>
      <c r="Q913" s="75">
        <f t="shared" ca="1" si="72"/>
        <v>8</v>
      </c>
      <c r="R913" s="74">
        <f t="shared" ca="1" si="73"/>
        <v>20</v>
      </c>
      <c r="S913" s="93">
        <v>34900</v>
      </c>
      <c r="T913" s="84" t="s">
        <v>146</v>
      </c>
      <c r="U913" s="113" t="s">
        <v>5007</v>
      </c>
      <c r="V913" s="84" t="s">
        <v>3197</v>
      </c>
      <c r="W913" s="86" t="s">
        <v>5008</v>
      </c>
      <c r="X913" s="84" t="s">
        <v>5009</v>
      </c>
      <c r="Y913" s="84" t="s">
        <v>322</v>
      </c>
      <c r="Z913" s="77" t="s">
        <v>146</v>
      </c>
      <c r="AA913" s="84" t="s">
        <v>3197</v>
      </c>
      <c r="AB913" s="77" t="s">
        <v>146</v>
      </c>
      <c r="AC913" s="86" t="s">
        <v>5010</v>
      </c>
      <c r="AD913" s="77" t="s">
        <v>121</v>
      </c>
      <c r="AE913" s="77" t="s">
        <v>4819</v>
      </c>
      <c r="AF913" s="77" t="s">
        <v>3664</v>
      </c>
      <c r="AG913" s="77" t="s">
        <v>96</v>
      </c>
      <c r="AH913" s="79" t="str">
        <f t="shared" si="75"/>
        <v>Krajan-07/01-Jarangan-Rejoso-Pasuruan</v>
      </c>
      <c r="AI913" s="65"/>
    </row>
    <row r="914" spans="1:35" s="13" customFormat="1" ht="15" customHeight="1" x14ac:dyDescent="0.2">
      <c r="A914" s="66">
        <f t="shared" si="74"/>
        <v>908</v>
      </c>
      <c r="B914" s="91" t="s">
        <v>5011</v>
      </c>
      <c r="C914" s="68" t="s">
        <v>5012</v>
      </c>
      <c r="D914" s="51">
        <v>2</v>
      </c>
      <c r="E914" s="51">
        <v>1</v>
      </c>
      <c r="F914" s="51">
        <v>2</v>
      </c>
      <c r="G914" s="51">
        <v>1</v>
      </c>
      <c r="H914" s="51">
        <v>1</v>
      </c>
      <c r="I914" s="52" t="s">
        <v>232</v>
      </c>
      <c r="J914" s="89">
        <v>41736</v>
      </c>
      <c r="K914" s="70" t="s">
        <v>82</v>
      </c>
      <c r="L914" s="71" t="s">
        <v>127</v>
      </c>
      <c r="M914" s="71">
        <v>5</v>
      </c>
      <c r="N914" s="72" t="s">
        <v>84</v>
      </c>
      <c r="O914" s="73" t="s">
        <v>153</v>
      </c>
      <c r="P914" s="74">
        <f t="shared" ca="1" si="71"/>
        <v>1</v>
      </c>
      <c r="Q914" s="75">
        <f t="shared" ca="1" si="72"/>
        <v>8</v>
      </c>
      <c r="R914" s="74">
        <f t="shared" ca="1" si="73"/>
        <v>23</v>
      </c>
      <c r="S914" s="93">
        <v>33790</v>
      </c>
      <c r="T914" s="84" t="s">
        <v>163</v>
      </c>
      <c r="U914" s="113" t="s">
        <v>5013</v>
      </c>
      <c r="V914" s="84" t="s">
        <v>5014</v>
      </c>
      <c r="W914" s="86" t="s">
        <v>5015</v>
      </c>
      <c r="X914" s="84" t="s">
        <v>5016</v>
      </c>
      <c r="Y914" s="84" t="s">
        <v>3029</v>
      </c>
      <c r="Z914" s="77" t="s">
        <v>163</v>
      </c>
      <c r="AA914" s="84" t="s">
        <v>5017</v>
      </c>
      <c r="AB914" s="77" t="s">
        <v>91</v>
      </c>
      <c r="AC914" s="86" t="s">
        <v>5018</v>
      </c>
      <c r="AD914" s="77" t="s">
        <v>93</v>
      </c>
      <c r="AE914" s="77" t="s">
        <v>1235</v>
      </c>
      <c r="AF914" s="77" t="s">
        <v>4219</v>
      </c>
      <c r="AG914" s="77" t="s">
        <v>96</v>
      </c>
      <c r="AH914" s="79" t="str">
        <f t="shared" si="75"/>
        <v>Jl. Gadang VII / 10 B-11/01-Gadang-Sukun-Malang</v>
      </c>
      <c r="AI914" s="65"/>
    </row>
    <row r="915" spans="1:35" s="13" customFormat="1" ht="15" customHeight="1" x14ac:dyDescent="0.2">
      <c r="A915" s="66">
        <f t="shared" si="74"/>
        <v>909</v>
      </c>
      <c r="B915" s="91" t="s">
        <v>5019</v>
      </c>
      <c r="C915" s="68" t="s">
        <v>5020</v>
      </c>
      <c r="D915" s="51">
        <v>4</v>
      </c>
      <c r="E915" s="51">
        <v>3</v>
      </c>
      <c r="F915" s="51">
        <v>1</v>
      </c>
      <c r="G915" s="51">
        <v>1</v>
      </c>
      <c r="H915" s="51">
        <v>1</v>
      </c>
      <c r="I915" s="52" t="s">
        <v>114</v>
      </c>
      <c r="J915" s="89">
        <v>41736</v>
      </c>
      <c r="K915" s="70" t="s">
        <v>82</v>
      </c>
      <c r="L915" s="71" t="s">
        <v>127</v>
      </c>
      <c r="M915" s="71">
        <v>5</v>
      </c>
      <c r="N915" s="72" t="s">
        <v>116</v>
      </c>
      <c r="O915" s="73" t="s">
        <v>140</v>
      </c>
      <c r="P915" s="74">
        <f t="shared" ca="1" si="71"/>
        <v>1</v>
      </c>
      <c r="Q915" s="75">
        <f t="shared" ca="1" si="72"/>
        <v>8</v>
      </c>
      <c r="R915" s="74">
        <f t="shared" ca="1" si="73"/>
        <v>33</v>
      </c>
      <c r="S915" s="93">
        <v>30189</v>
      </c>
      <c r="T915" s="84" t="s">
        <v>261</v>
      </c>
      <c r="U915" s="113" t="s">
        <v>5021</v>
      </c>
      <c r="V915" s="84" t="s">
        <v>5022</v>
      </c>
      <c r="W915" s="86" t="s">
        <v>4258</v>
      </c>
      <c r="X915" s="84" t="s">
        <v>5023</v>
      </c>
      <c r="Y915" s="84" t="s">
        <v>372</v>
      </c>
      <c r="Z915" s="77" t="s">
        <v>90</v>
      </c>
      <c r="AA915" s="84" t="s">
        <v>5024</v>
      </c>
      <c r="AB915" s="77" t="s">
        <v>90</v>
      </c>
      <c r="AC915" s="86" t="s">
        <v>5025</v>
      </c>
      <c r="AD915" s="77" t="s">
        <v>93</v>
      </c>
      <c r="AE915" s="77" t="s">
        <v>5026</v>
      </c>
      <c r="AF915" s="77" t="s">
        <v>5027</v>
      </c>
      <c r="AG915" s="77" t="s">
        <v>96</v>
      </c>
      <c r="AH915" s="79" t="str">
        <f t="shared" si="75"/>
        <v>Jl. Nusantara V/20 Wismasari-29/07-Semambung-Gedangan-Sidoarjo</v>
      </c>
      <c r="AI915" s="65"/>
    </row>
    <row r="916" spans="1:35" s="13" customFormat="1" ht="15" customHeight="1" x14ac:dyDescent="0.2">
      <c r="A916" s="66">
        <f t="shared" si="74"/>
        <v>910</v>
      </c>
      <c r="B916" s="91" t="s">
        <v>5028</v>
      </c>
      <c r="C916" s="68" t="s">
        <v>5029</v>
      </c>
      <c r="D916" s="51">
        <v>6</v>
      </c>
      <c r="E916" s="51">
        <v>2</v>
      </c>
      <c r="F916" s="51">
        <v>1</v>
      </c>
      <c r="G916" s="51">
        <v>1</v>
      </c>
      <c r="H916" s="51">
        <v>2</v>
      </c>
      <c r="I916" s="52" t="s">
        <v>181</v>
      </c>
      <c r="J916" s="89">
        <v>41736</v>
      </c>
      <c r="K916" s="70" t="s">
        <v>82</v>
      </c>
      <c r="L916" s="71" t="s">
        <v>9291</v>
      </c>
      <c r="M916" s="71">
        <v>2</v>
      </c>
      <c r="N916" s="72" t="s">
        <v>116</v>
      </c>
      <c r="O916" s="73" t="s">
        <v>153</v>
      </c>
      <c r="P916" s="74">
        <f t="shared" ca="1" si="71"/>
        <v>1</v>
      </c>
      <c r="Q916" s="75">
        <f t="shared" ca="1" si="72"/>
        <v>8</v>
      </c>
      <c r="R916" s="74">
        <f t="shared" ca="1" si="73"/>
        <v>23</v>
      </c>
      <c r="S916" s="93">
        <v>34062</v>
      </c>
      <c r="T916" s="84" t="s">
        <v>146</v>
      </c>
      <c r="U916" s="113" t="s">
        <v>5030</v>
      </c>
      <c r="V916" s="84" t="s">
        <v>5031</v>
      </c>
      <c r="W916" s="86" t="s">
        <v>4753</v>
      </c>
      <c r="X916" s="84" t="s">
        <v>353</v>
      </c>
      <c r="Y916" s="84" t="s">
        <v>353</v>
      </c>
      <c r="Z916" s="77" t="s">
        <v>146</v>
      </c>
      <c r="AA916" s="84" t="s">
        <v>5031</v>
      </c>
      <c r="AB916" s="77" t="s">
        <v>146</v>
      </c>
      <c r="AC916" s="86" t="s">
        <v>5032</v>
      </c>
      <c r="AD916" s="77" t="s">
        <v>121</v>
      </c>
      <c r="AE916" s="77" t="s">
        <v>399</v>
      </c>
      <c r="AF916" s="77" t="s">
        <v>393</v>
      </c>
      <c r="AG916" s="77" t="s">
        <v>96</v>
      </c>
      <c r="AH916" s="79" t="str">
        <f t="shared" si="75"/>
        <v>Jl. Jambangan III No 29-04/02-Purworejo-Purworejo-Pasuruan</v>
      </c>
      <c r="AI916" s="65"/>
    </row>
    <row r="917" spans="1:35" s="13" customFormat="1" ht="15" customHeight="1" x14ac:dyDescent="0.2">
      <c r="A917" s="66">
        <f t="shared" si="74"/>
        <v>911</v>
      </c>
      <c r="B917" s="91" t="s">
        <v>5033</v>
      </c>
      <c r="C917" s="68" t="s">
        <v>5034</v>
      </c>
      <c r="D917" s="51">
        <v>6</v>
      </c>
      <c r="E917" s="51">
        <v>2</v>
      </c>
      <c r="F917" s="51">
        <v>1</v>
      </c>
      <c r="G917" s="51">
        <v>1</v>
      </c>
      <c r="H917" s="51">
        <v>5</v>
      </c>
      <c r="I917" s="52" t="s">
        <v>181</v>
      </c>
      <c r="J917" s="89">
        <v>41736</v>
      </c>
      <c r="K917" s="70" t="s">
        <v>82</v>
      </c>
      <c r="L917" s="71" t="s">
        <v>9291</v>
      </c>
      <c r="M917" s="71">
        <v>2</v>
      </c>
      <c r="N917" s="72" t="s">
        <v>116</v>
      </c>
      <c r="O917" s="73" t="s">
        <v>140</v>
      </c>
      <c r="P917" s="74">
        <f t="shared" ca="1" si="71"/>
        <v>1</v>
      </c>
      <c r="Q917" s="75">
        <f t="shared" ca="1" si="72"/>
        <v>8</v>
      </c>
      <c r="R917" s="74">
        <f t="shared" ca="1" si="73"/>
        <v>23</v>
      </c>
      <c r="S917" s="93">
        <v>33845</v>
      </c>
      <c r="T917" s="84" t="s">
        <v>146</v>
      </c>
      <c r="U917" s="113" t="s">
        <v>5035</v>
      </c>
      <c r="V917" s="84" t="s">
        <v>5036</v>
      </c>
      <c r="W917" s="86" t="s">
        <v>5037</v>
      </c>
      <c r="X917" s="84" t="s">
        <v>364</v>
      </c>
      <c r="Y917" s="84" t="s">
        <v>276</v>
      </c>
      <c r="Z917" s="77" t="s">
        <v>146</v>
      </c>
      <c r="AA917" s="84" t="s">
        <v>5036</v>
      </c>
      <c r="AB917" s="77" t="s">
        <v>146</v>
      </c>
      <c r="AC917" s="86" t="s">
        <v>5038</v>
      </c>
      <c r="AD917" s="77" t="s">
        <v>121</v>
      </c>
      <c r="AE917" s="77" t="s">
        <v>3920</v>
      </c>
      <c r="AF917" s="77" t="s">
        <v>3987</v>
      </c>
      <c r="AG917" s="77" t="s">
        <v>96</v>
      </c>
      <c r="AH917" s="79" t="str">
        <f t="shared" si="75"/>
        <v>Dusun Krian-01/10-Pekoren-Rembang-Pasuruan</v>
      </c>
      <c r="AI917" s="65"/>
    </row>
    <row r="918" spans="1:35" s="13" customFormat="1" ht="15" customHeight="1" x14ac:dyDescent="0.2">
      <c r="A918" s="66">
        <f t="shared" si="74"/>
        <v>912</v>
      </c>
      <c r="B918" s="91" t="s">
        <v>5039</v>
      </c>
      <c r="C918" s="68" t="s">
        <v>5040</v>
      </c>
      <c r="D918" s="51">
        <v>6</v>
      </c>
      <c r="E918" s="51">
        <v>2</v>
      </c>
      <c r="F918" s="51">
        <v>1</v>
      </c>
      <c r="G918" s="51">
        <v>1</v>
      </c>
      <c r="H918" s="51">
        <v>2</v>
      </c>
      <c r="I918" s="52" t="s">
        <v>181</v>
      </c>
      <c r="J918" s="89">
        <v>41736</v>
      </c>
      <c r="K918" s="70" t="s">
        <v>82</v>
      </c>
      <c r="L918" s="71" t="s">
        <v>9291</v>
      </c>
      <c r="M918" s="71">
        <v>2</v>
      </c>
      <c r="N918" s="72" t="s">
        <v>116</v>
      </c>
      <c r="O918" s="73" t="s">
        <v>153</v>
      </c>
      <c r="P918" s="74">
        <f t="shared" ca="1" si="71"/>
        <v>1</v>
      </c>
      <c r="Q918" s="75">
        <f t="shared" ca="1" si="72"/>
        <v>8</v>
      </c>
      <c r="R918" s="74">
        <f t="shared" ca="1" si="73"/>
        <v>24</v>
      </c>
      <c r="S918" s="93">
        <v>33615</v>
      </c>
      <c r="T918" s="84" t="s">
        <v>146</v>
      </c>
      <c r="U918" s="113" t="s">
        <v>5041</v>
      </c>
      <c r="V918" s="84" t="s">
        <v>3984</v>
      </c>
      <c r="W918" s="86" t="s">
        <v>3450</v>
      </c>
      <c r="X918" s="84" t="s">
        <v>3984</v>
      </c>
      <c r="Y918" s="84" t="s">
        <v>91</v>
      </c>
      <c r="Z918" s="77" t="s">
        <v>146</v>
      </c>
      <c r="AA918" s="84" t="s">
        <v>3984</v>
      </c>
      <c r="AB918" s="77" t="s">
        <v>146</v>
      </c>
      <c r="AC918" s="86" t="s">
        <v>5042</v>
      </c>
      <c r="AD918" s="77" t="s">
        <v>121</v>
      </c>
      <c r="AE918" s="77" t="s">
        <v>5043</v>
      </c>
      <c r="AF918" s="77" t="s">
        <v>3987</v>
      </c>
      <c r="AG918" s="77" t="s">
        <v>96</v>
      </c>
      <c r="AH918" s="79" t="str">
        <f t="shared" si="75"/>
        <v>Lumpang Bolong-07/02-Lumpang Bolong-Bangil-Pasuruan</v>
      </c>
      <c r="AI918" s="65"/>
    </row>
    <row r="919" spans="1:35" s="13" customFormat="1" ht="15" customHeight="1" x14ac:dyDescent="0.2">
      <c r="A919" s="66">
        <f t="shared" si="74"/>
        <v>913</v>
      </c>
      <c r="B919" s="91" t="s">
        <v>5044</v>
      </c>
      <c r="C919" s="68" t="s">
        <v>5045</v>
      </c>
      <c r="D919" s="51">
        <v>4</v>
      </c>
      <c r="E919" s="51">
        <v>2</v>
      </c>
      <c r="F919" s="51">
        <v>1</v>
      </c>
      <c r="G919" s="51">
        <v>1</v>
      </c>
      <c r="H919" s="51">
        <v>3</v>
      </c>
      <c r="I919" s="52" t="s">
        <v>126</v>
      </c>
      <c r="J919" s="89">
        <v>41736</v>
      </c>
      <c r="K919" s="70" t="s">
        <v>82</v>
      </c>
      <c r="L919" s="71" t="s">
        <v>9291</v>
      </c>
      <c r="M919" s="71">
        <v>2</v>
      </c>
      <c r="N919" s="72" t="s">
        <v>116</v>
      </c>
      <c r="O919" s="73" t="s">
        <v>140</v>
      </c>
      <c r="P919" s="74">
        <f t="shared" ca="1" si="71"/>
        <v>1</v>
      </c>
      <c r="Q919" s="75">
        <f t="shared" ca="1" si="72"/>
        <v>8</v>
      </c>
      <c r="R919" s="74">
        <f t="shared" ca="1" si="73"/>
        <v>28</v>
      </c>
      <c r="S919" s="93">
        <v>31992</v>
      </c>
      <c r="T919" s="84" t="s">
        <v>146</v>
      </c>
      <c r="U919" s="113" t="s">
        <v>5046</v>
      </c>
      <c r="V919" s="84" t="s">
        <v>5047</v>
      </c>
      <c r="W919" s="86" t="s">
        <v>4157</v>
      </c>
      <c r="X919" s="84" t="s">
        <v>5048</v>
      </c>
      <c r="Y919" s="84" t="s">
        <v>490</v>
      </c>
      <c r="Z919" s="77" t="s">
        <v>146</v>
      </c>
      <c r="AA919" s="84" t="s">
        <v>5047</v>
      </c>
      <c r="AB919" s="77" t="s">
        <v>146</v>
      </c>
      <c r="AC919" s="86" t="s">
        <v>5049</v>
      </c>
      <c r="AD919" s="77" t="s">
        <v>121</v>
      </c>
      <c r="AE919" s="77" t="s">
        <v>3816</v>
      </c>
      <c r="AF919" s="77" t="s">
        <v>3082</v>
      </c>
      <c r="AG919" s="77" t="s">
        <v>96</v>
      </c>
      <c r="AH919" s="79" t="str">
        <f t="shared" si="75"/>
        <v>Dusung Bangajang-02/08-Kebon Waris-Pandaan-Pasuruan</v>
      </c>
      <c r="AI919" s="65"/>
    </row>
    <row r="920" spans="1:35" s="13" customFormat="1" ht="15" customHeight="1" x14ac:dyDescent="0.2">
      <c r="A920" s="66">
        <f t="shared" si="74"/>
        <v>914</v>
      </c>
      <c r="B920" s="91" t="s">
        <v>5050</v>
      </c>
      <c r="C920" s="68" t="s">
        <v>5051</v>
      </c>
      <c r="D920" s="51">
        <v>6</v>
      </c>
      <c r="E920" s="51">
        <v>2</v>
      </c>
      <c r="F920" s="51">
        <v>1</v>
      </c>
      <c r="G920" s="51">
        <v>1</v>
      </c>
      <c r="H920" s="51">
        <v>1</v>
      </c>
      <c r="I920" s="52" t="s">
        <v>181</v>
      </c>
      <c r="J920" s="89">
        <v>41736</v>
      </c>
      <c r="K920" s="70" t="s">
        <v>82</v>
      </c>
      <c r="L920" s="71" t="s">
        <v>9291</v>
      </c>
      <c r="M920" s="71">
        <v>2</v>
      </c>
      <c r="N920" s="72" t="s">
        <v>84</v>
      </c>
      <c r="O920" s="73" t="s">
        <v>85</v>
      </c>
      <c r="P920" s="74">
        <f t="shared" ca="1" si="71"/>
        <v>1</v>
      </c>
      <c r="Q920" s="75">
        <f t="shared" ca="1" si="72"/>
        <v>8</v>
      </c>
      <c r="R920" s="74">
        <f t="shared" ca="1" si="73"/>
        <v>24</v>
      </c>
      <c r="S920" s="93">
        <v>33651</v>
      </c>
      <c r="T920" s="84" t="s">
        <v>146</v>
      </c>
      <c r="U920" s="93" t="s">
        <v>5052</v>
      </c>
      <c r="V920" s="84" t="s">
        <v>2045</v>
      </c>
      <c r="W920" s="86" t="s">
        <v>3604</v>
      </c>
      <c r="X920" s="84" t="s">
        <v>4232</v>
      </c>
      <c r="Y920" s="84" t="s">
        <v>4232</v>
      </c>
      <c r="Z920" s="77" t="s">
        <v>146</v>
      </c>
      <c r="AA920" s="84" t="s">
        <v>2045</v>
      </c>
      <c r="AB920" s="77" t="s">
        <v>146</v>
      </c>
      <c r="AC920" s="86" t="s">
        <v>5053</v>
      </c>
      <c r="AD920" s="77" t="s">
        <v>121</v>
      </c>
      <c r="AE920" s="77" t="s">
        <v>3821</v>
      </c>
      <c r="AF920" s="77" t="s">
        <v>5054</v>
      </c>
      <c r="AG920" s="77" t="s">
        <v>96</v>
      </c>
      <c r="AH920" s="79" t="str">
        <f t="shared" si="75"/>
        <v>Jl. Irian Jaya-01/02-Gading rejo-Gading rejo-Pasuruan</v>
      </c>
      <c r="AI920" s="65"/>
    </row>
    <row r="921" spans="1:35" s="13" customFormat="1" ht="15" customHeight="1" x14ac:dyDescent="0.2">
      <c r="A921" s="66">
        <f t="shared" si="74"/>
        <v>915</v>
      </c>
      <c r="B921" s="91" t="s">
        <v>5055</v>
      </c>
      <c r="C921" s="68" t="s">
        <v>5056</v>
      </c>
      <c r="D921" s="51">
        <v>6</v>
      </c>
      <c r="E921" s="51">
        <v>3</v>
      </c>
      <c r="F921" s="51">
        <v>4</v>
      </c>
      <c r="G921" s="51">
        <v>4</v>
      </c>
      <c r="H921" s="51">
        <v>1</v>
      </c>
      <c r="I921" s="52" t="s">
        <v>152</v>
      </c>
      <c r="J921" s="89">
        <v>41736</v>
      </c>
      <c r="K921" s="70" t="s">
        <v>82</v>
      </c>
      <c r="L921" s="71" t="s">
        <v>9291</v>
      </c>
      <c r="M921" s="71">
        <v>2</v>
      </c>
      <c r="N921" s="72" t="s">
        <v>116</v>
      </c>
      <c r="O921" s="73" t="s">
        <v>153</v>
      </c>
      <c r="P921" s="74">
        <f t="shared" ca="1" si="71"/>
        <v>1</v>
      </c>
      <c r="Q921" s="75">
        <f t="shared" ca="1" si="72"/>
        <v>8</v>
      </c>
      <c r="R921" s="74">
        <f t="shared" ca="1" si="73"/>
        <v>24</v>
      </c>
      <c r="S921" s="93">
        <v>33624</v>
      </c>
      <c r="T921" s="84" t="s">
        <v>146</v>
      </c>
      <c r="U921" s="113" t="s">
        <v>5057</v>
      </c>
      <c r="V921" s="84" t="s">
        <v>5058</v>
      </c>
      <c r="W921" s="86" t="s">
        <v>4753</v>
      </c>
      <c r="X921" s="84" t="s">
        <v>3244</v>
      </c>
      <c r="Y921" s="84" t="s">
        <v>91</v>
      </c>
      <c r="Z921" s="77" t="s">
        <v>146</v>
      </c>
      <c r="AA921" s="84" t="s">
        <v>5058</v>
      </c>
      <c r="AB921" s="77" t="s">
        <v>146</v>
      </c>
      <c r="AC921" s="86" t="s">
        <v>5059</v>
      </c>
      <c r="AD921" s="77" t="s">
        <v>121</v>
      </c>
      <c r="AE921" s="77" t="s">
        <v>5060</v>
      </c>
      <c r="AF921" s="77" t="s">
        <v>393</v>
      </c>
      <c r="AG921" s="77" t="s">
        <v>96</v>
      </c>
      <c r="AH921" s="79" t="str">
        <f t="shared" si="75"/>
        <v>JL. RA Kartini-04/02-Kaliteluh-Bangil-Pasuruan</v>
      </c>
      <c r="AI921" s="65"/>
    </row>
    <row r="922" spans="1:35" s="13" customFormat="1" ht="15" customHeight="1" x14ac:dyDescent="0.2">
      <c r="A922" s="66">
        <f t="shared" si="74"/>
        <v>916</v>
      </c>
      <c r="B922" s="91" t="s">
        <v>5061</v>
      </c>
      <c r="C922" s="68" t="s">
        <v>5062</v>
      </c>
      <c r="D922" s="51">
        <v>4</v>
      </c>
      <c r="E922" s="51">
        <v>2</v>
      </c>
      <c r="F922" s="51">
        <v>1</v>
      </c>
      <c r="G922" s="51">
        <v>1</v>
      </c>
      <c r="H922" s="51">
        <v>3</v>
      </c>
      <c r="I922" s="52" t="s">
        <v>126</v>
      </c>
      <c r="J922" s="89">
        <v>41764</v>
      </c>
      <c r="K922" s="70" t="s">
        <v>82</v>
      </c>
      <c r="L922" s="71" t="s">
        <v>9291</v>
      </c>
      <c r="M922" s="71">
        <v>2</v>
      </c>
      <c r="N922" s="72" t="s">
        <v>116</v>
      </c>
      <c r="O922" s="73" t="s">
        <v>153</v>
      </c>
      <c r="P922" s="74">
        <f t="shared" ca="1" si="71"/>
        <v>1</v>
      </c>
      <c r="Q922" s="75">
        <f t="shared" ca="1" si="72"/>
        <v>7</v>
      </c>
      <c r="R922" s="74">
        <f t="shared" ca="1" si="73"/>
        <v>24</v>
      </c>
      <c r="S922" s="93">
        <v>33471</v>
      </c>
      <c r="T922" s="84" t="s">
        <v>146</v>
      </c>
      <c r="U922" s="113" t="s">
        <v>5063</v>
      </c>
      <c r="V922" s="84" t="s">
        <v>5064</v>
      </c>
      <c r="W922" s="86" t="s">
        <v>4563</v>
      </c>
      <c r="X922" s="84" t="s">
        <v>5065</v>
      </c>
      <c r="Y922" s="84" t="s">
        <v>309</v>
      </c>
      <c r="Z922" s="77" t="s">
        <v>146</v>
      </c>
      <c r="AA922" s="84" t="s">
        <v>5064</v>
      </c>
      <c r="AB922" s="77" t="s">
        <v>146</v>
      </c>
      <c r="AC922" s="86" t="s">
        <v>5066</v>
      </c>
      <c r="AD922" s="77" t="s">
        <v>121</v>
      </c>
      <c r="AE922" s="77" t="s">
        <v>4470</v>
      </c>
      <c r="AF922" s="77" t="s">
        <v>3987</v>
      </c>
      <c r="AG922" s="77" t="s">
        <v>96</v>
      </c>
      <c r="AH922" s="79" t="str">
        <f t="shared" si="75"/>
        <v>Dusun pesantren -02/01-Karang Klliwon-Grati-Pasuruan</v>
      </c>
      <c r="AI922" s="65"/>
    </row>
    <row r="923" spans="1:35" s="13" customFormat="1" ht="15" customHeight="1" x14ac:dyDescent="0.2">
      <c r="A923" s="66">
        <f t="shared" si="74"/>
        <v>917</v>
      </c>
      <c r="B923" s="91" t="s">
        <v>5067</v>
      </c>
      <c r="C923" s="68" t="s">
        <v>5068</v>
      </c>
      <c r="D923" s="51">
        <v>6</v>
      </c>
      <c r="E923" s="51">
        <v>2</v>
      </c>
      <c r="F923" s="51">
        <v>2</v>
      </c>
      <c r="G923" s="51">
        <v>4</v>
      </c>
      <c r="H923" s="51">
        <v>2</v>
      </c>
      <c r="I923" s="52" t="s">
        <v>181</v>
      </c>
      <c r="J923" s="89">
        <v>41764</v>
      </c>
      <c r="K923" s="70" t="s">
        <v>4581</v>
      </c>
      <c r="L923" s="71" t="s">
        <v>9291</v>
      </c>
      <c r="M923" s="71">
        <v>2</v>
      </c>
      <c r="N923" s="72" t="s">
        <v>116</v>
      </c>
      <c r="O923" s="73" t="s">
        <v>153</v>
      </c>
      <c r="P923" s="74">
        <f t="shared" ca="1" si="71"/>
        <v>1</v>
      </c>
      <c r="Q923" s="75">
        <f t="shared" ca="1" si="72"/>
        <v>7</v>
      </c>
      <c r="R923" s="74">
        <f t="shared" ca="1" si="73"/>
        <v>21</v>
      </c>
      <c r="S923" s="93">
        <v>34531</v>
      </c>
      <c r="T923" s="84" t="s">
        <v>146</v>
      </c>
      <c r="U923" s="113" t="s">
        <v>5069</v>
      </c>
      <c r="V923" s="84" t="s">
        <v>5070</v>
      </c>
      <c r="W923" s="86" t="s">
        <v>5071</v>
      </c>
      <c r="X923" s="84" t="s">
        <v>4596</v>
      </c>
      <c r="Y923" s="84" t="s">
        <v>4402</v>
      </c>
      <c r="Z923" s="77" t="s">
        <v>146</v>
      </c>
      <c r="AA923" s="84" t="s">
        <v>5070</v>
      </c>
      <c r="AB923" s="77" t="s">
        <v>146</v>
      </c>
      <c r="AC923" s="86" t="s">
        <v>5072</v>
      </c>
      <c r="AD923" s="77" t="s">
        <v>121</v>
      </c>
      <c r="AE923" s="77" t="s">
        <v>4732</v>
      </c>
      <c r="AF923" s="77" t="s">
        <v>3987</v>
      </c>
      <c r="AG923" s="77" t="s">
        <v>96</v>
      </c>
      <c r="AH923" s="79" t="str">
        <f t="shared" si="75"/>
        <v>Semendung timur-01/11-Pasinan-Lekok-Pasuruan</v>
      </c>
      <c r="AI923" s="65"/>
    </row>
    <row r="924" spans="1:35" s="13" customFormat="1" ht="15" customHeight="1" x14ac:dyDescent="0.2">
      <c r="A924" s="66">
        <f t="shared" si="74"/>
        <v>918</v>
      </c>
      <c r="B924" s="91" t="s">
        <v>5073</v>
      </c>
      <c r="C924" s="68" t="s">
        <v>5074</v>
      </c>
      <c r="D924" s="51">
        <v>6</v>
      </c>
      <c r="E924" s="51">
        <v>3</v>
      </c>
      <c r="F924" s="51">
        <v>4</v>
      </c>
      <c r="G924" s="51">
        <v>1</v>
      </c>
      <c r="H924" s="51">
        <v>1</v>
      </c>
      <c r="I924" s="52" t="s">
        <v>152</v>
      </c>
      <c r="J924" s="89">
        <v>41764</v>
      </c>
      <c r="K924" s="70" t="s">
        <v>4581</v>
      </c>
      <c r="L924" s="71" t="s">
        <v>9291</v>
      </c>
      <c r="M924" s="71">
        <v>2</v>
      </c>
      <c r="N924" s="72" t="s">
        <v>116</v>
      </c>
      <c r="O924" s="73" t="s">
        <v>153</v>
      </c>
      <c r="P924" s="74">
        <f t="shared" ca="1" si="71"/>
        <v>1</v>
      </c>
      <c r="Q924" s="75">
        <f t="shared" ca="1" si="72"/>
        <v>7</v>
      </c>
      <c r="R924" s="74">
        <f t="shared" ca="1" si="73"/>
        <v>20</v>
      </c>
      <c r="S924" s="93">
        <v>34909</v>
      </c>
      <c r="T924" s="84" t="s">
        <v>90</v>
      </c>
      <c r="U924" s="113" t="s">
        <v>5075</v>
      </c>
      <c r="V924" s="84" t="s">
        <v>5076</v>
      </c>
      <c r="W924" s="86" t="s">
        <v>5077</v>
      </c>
      <c r="X924" s="84" t="s">
        <v>2925</v>
      </c>
      <c r="Y924" s="84" t="s">
        <v>90</v>
      </c>
      <c r="Z924" s="77" t="s">
        <v>90</v>
      </c>
      <c r="AA924" s="84" t="s">
        <v>745</v>
      </c>
      <c r="AB924" s="77" t="s">
        <v>146</v>
      </c>
      <c r="AC924" s="86" t="s">
        <v>5078</v>
      </c>
      <c r="AD924" s="77" t="s">
        <v>121</v>
      </c>
      <c r="AE924" s="77" t="s">
        <v>5079</v>
      </c>
      <c r="AF924" s="77" t="s">
        <v>418</v>
      </c>
      <c r="AG924" s="77" t="s">
        <v>96</v>
      </c>
      <c r="AH924" s="79" t="str">
        <f t="shared" si="75"/>
        <v>Kutuk Barat-15/03-Sidokare-Sidoarjo-Sidoarjo</v>
      </c>
      <c r="AI924" s="65"/>
    </row>
    <row r="925" spans="1:35" s="13" customFormat="1" ht="15" customHeight="1" x14ac:dyDescent="0.2">
      <c r="A925" s="66">
        <f t="shared" si="74"/>
        <v>919</v>
      </c>
      <c r="B925" s="91" t="s">
        <v>5080</v>
      </c>
      <c r="C925" s="68" t="s">
        <v>5081</v>
      </c>
      <c r="D925" s="51">
        <v>6</v>
      </c>
      <c r="E925" s="51">
        <v>2</v>
      </c>
      <c r="F925" s="51">
        <v>1</v>
      </c>
      <c r="G925" s="51">
        <v>1</v>
      </c>
      <c r="H925" s="51">
        <v>5</v>
      </c>
      <c r="I925" s="52" t="s">
        <v>181</v>
      </c>
      <c r="J925" s="89">
        <v>41764</v>
      </c>
      <c r="K925" s="70" t="s">
        <v>4581</v>
      </c>
      <c r="L925" s="71" t="s">
        <v>9291</v>
      </c>
      <c r="M925" s="71">
        <v>2</v>
      </c>
      <c r="N925" s="72" t="s">
        <v>116</v>
      </c>
      <c r="O925" s="73" t="s">
        <v>153</v>
      </c>
      <c r="P925" s="74">
        <f t="shared" ca="1" si="71"/>
        <v>1</v>
      </c>
      <c r="Q925" s="75">
        <f t="shared" ca="1" si="72"/>
        <v>7</v>
      </c>
      <c r="R925" s="74">
        <f t="shared" ca="1" si="73"/>
        <v>21</v>
      </c>
      <c r="S925" s="93">
        <v>34695</v>
      </c>
      <c r="T925" s="84" t="s">
        <v>146</v>
      </c>
      <c r="U925" s="113" t="s">
        <v>5082</v>
      </c>
      <c r="V925" s="84" t="s">
        <v>5083</v>
      </c>
      <c r="W925" s="86" t="s">
        <v>5084</v>
      </c>
      <c r="X925" s="84" t="s">
        <v>364</v>
      </c>
      <c r="Y925" s="84" t="s">
        <v>276</v>
      </c>
      <c r="Z925" s="77" t="s">
        <v>146</v>
      </c>
      <c r="AA925" s="84" t="s">
        <v>5083</v>
      </c>
      <c r="AB925" s="77" t="s">
        <v>146</v>
      </c>
      <c r="AC925" s="86" t="s">
        <v>5085</v>
      </c>
      <c r="AD925" s="77" t="s">
        <v>121</v>
      </c>
      <c r="AE925" s="77" t="s">
        <v>4917</v>
      </c>
      <c r="AF925" s="77" t="s">
        <v>3987</v>
      </c>
      <c r="AG925" s="77" t="s">
        <v>96</v>
      </c>
      <c r="AH925" s="79" t="str">
        <f t="shared" si="75"/>
        <v>Krian-02/12-Pekoren-Rembang-Pasuruan</v>
      </c>
      <c r="AI925" s="65"/>
    </row>
    <row r="926" spans="1:35" s="13" customFormat="1" ht="15" customHeight="1" x14ac:dyDescent="0.2">
      <c r="A926" s="66">
        <f t="shared" si="74"/>
        <v>920</v>
      </c>
      <c r="B926" s="91" t="s">
        <v>5086</v>
      </c>
      <c r="C926" s="68" t="s">
        <v>5087</v>
      </c>
      <c r="D926" s="51">
        <v>6</v>
      </c>
      <c r="E926" s="51">
        <v>2</v>
      </c>
      <c r="F926" s="51">
        <v>2</v>
      </c>
      <c r="G926" s="51">
        <v>2</v>
      </c>
      <c r="H926" s="51">
        <v>4</v>
      </c>
      <c r="I926" s="52" t="s">
        <v>181</v>
      </c>
      <c r="J926" s="89">
        <v>41764</v>
      </c>
      <c r="K926" s="70" t="s">
        <v>4581</v>
      </c>
      <c r="L926" s="71" t="s">
        <v>9291</v>
      </c>
      <c r="M926" s="71">
        <v>2</v>
      </c>
      <c r="N926" s="72" t="s">
        <v>116</v>
      </c>
      <c r="O926" s="73" t="s">
        <v>153</v>
      </c>
      <c r="P926" s="74">
        <f t="shared" ca="1" si="71"/>
        <v>1</v>
      </c>
      <c r="Q926" s="75">
        <f t="shared" ca="1" si="72"/>
        <v>7</v>
      </c>
      <c r="R926" s="74">
        <f t="shared" ca="1" si="73"/>
        <v>23</v>
      </c>
      <c r="S926" s="93">
        <v>33815</v>
      </c>
      <c r="T926" s="84" t="s">
        <v>146</v>
      </c>
      <c r="U926" s="113" t="s">
        <v>5088</v>
      </c>
      <c r="V926" s="84" t="s">
        <v>276</v>
      </c>
      <c r="W926" s="86" t="s">
        <v>4828</v>
      </c>
      <c r="X926" s="84" t="s">
        <v>276</v>
      </c>
      <c r="Y926" s="84" t="s">
        <v>276</v>
      </c>
      <c r="Z926" s="77" t="s">
        <v>146</v>
      </c>
      <c r="AA926" s="84" t="s">
        <v>276</v>
      </c>
      <c r="AB926" s="77" t="s">
        <v>146</v>
      </c>
      <c r="AC926" s="86" t="s">
        <v>5089</v>
      </c>
      <c r="AD926" s="77" t="s">
        <v>121</v>
      </c>
      <c r="AE926" s="77" t="s">
        <v>4917</v>
      </c>
      <c r="AF926" s="77" t="s">
        <v>3987</v>
      </c>
      <c r="AG926" s="77" t="s">
        <v>96</v>
      </c>
      <c r="AH926" s="79" t="str">
        <f t="shared" si="75"/>
        <v>Rembang-04/04-Rembang-Rembang-Pasuruan</v>
      </c>
      <c r="AI926" s="65"/>
    </row>
    <row r="927" spans="1:35" s="13" customFormat="1" ht="15" customHeight="1" x14ac:dyDescent="0.2">
      <c r="A927" s="66">
        <f t="shared" si="74"/>
        <v>921</v>
      </c>
      <c r="B927" s="91" t="s">
        <v>5090</v>
      </c>
      <c r="C927" s="68" t="s">
        <v>5091</v>
      </c>
      <c r="D927" s="51">
        <v>6</v>
      </c>
      <c r="E927" s="51">
        <v>2</v>
      </c>
      <c r="F927" s="51">
        <v>5</v>
      </c>
      <c r="G927" s="51">
        <v>1</v>
      </c>
      <c r="H927" s="51">
        <v>3</v>
      </c>
      <c r="I927" s="52" t="s">
        <v>181</v>
      </c>
      <c r="J927" s="89">
        <v>41764</v>
      </c>
      <c r="K927" s="70" t="s">
        <v>4581</v>
      </c>
      <c r="L927" s="71" t="s">
        <v>9291</v>
      </c>
      <c r="M927" s="71">
        <v>2</v>
      </c>
      <c r="N927" s="72" t="s">
        <v>116</v>
      </c>
      <c r="O927" s="73" t="s">
        <v>153</v>
      </c>
      <c r="P927" s="74">
        <f t="shared" ca="1" si="71"/>
        <v>1</v>
      </c>
      <c r="Q927" s="75">
        <f t="shared" ca="1" si="72"/>
        <v>7</v>
      </c>
      <c r="R927" s="74">
        <f t="shared" ca="1" si="73"/>
        <v>21</v>
      </c>
      <c r="S927" s="93">
        <v>34787</v>
      </c>
      <c r="T927" s="84" t="s">
        <v>146</v>
      </c>
      <c r="U927" s="113" t="s">
        <v>5092</v>
      </c>
      <c r="V927" s="84" t="s">
        <v>5093</v>
      </c>
      <c r="W927" s="86" t="s">
        <v>2409</v>
      </c>
      <c r="X927" s="84" t="s">
        <v>510</v>
      </c>
      <c r="Y927" s="84" t="s">
        <v>353</v>
      </c>
      <c r="Z927" s="77" t="s">
        <v>146</v>
      </c>
      <c r="AA927" s="84" t="s">
        <v>5093</v>
      </c>
      <c r="AB927" s="77" t="s">
        <v>146</v>
      </c>
      <c r="AC927" s="86" t="s">
        <v>5094</v>
      </c>
      <c r="AD927" s="77" t="s">
        <v>121</v>
      </c>
      <c r="AE927" s="77" t="s">
        <v>3821</v>
      </c>
      <c r="AF927" s="77" t="s">
        <v>4667</v>
      </c>
      <c r="AG927" s="77" t="s">
        <v>96</v>
      </c>
      <c r="AH927" s="79" t="str">
        <f t="shared" si="75"/>
        <v>JL. KH Achmad Dahlan-06/02-Pohjentrek-Purworejo-Pasuruan</v>
      </c>
      <c r="AI927" s="65"/>
    </row>
    <row r="928" spans="1:35" s="13" customFormat="1" ht="15" customHeight="1" x14ac:dyDescent="0.2">
      <c r="A928" s="66">
        <f t="shared" si="74"/>
        <v>922</v>
      </c>
      <c r="B928" s="91" t="s">
        <v>5095</v>
      </c>
      <c r="C928" s="68" t="s">
        <v>5096</v>
      </c>
      <c r="D928" s="51">
        <v>4</v>
      </c>
      <c r="E928" s="51">
        <v>2</v>
      </c>
      <c r="F928" s="51">
        <v>1</v>
      </c>
      <c r="G928" s="51">
        <v>1</v>
      </c>
      <c r="H928" s="51">
        <v>3</v>
      </c>
      <c r="I928" s="52" t="s">
        <v>126</v>
      </c>
      <c r="J928" s="89">
        <v>41773</v>
      </c>
      <c r="K928" s="70" t="s">
        <v>4581</v>
      </c>
      <c r="L928" s="71" t="s">
        <v>9291</v>
      </c>
      <c r="M928" s="71">
        <v>2</v>
      </c>
      <c r="N928" s="72" t="s">
        <v>116</v>
      </c>
      <c r="O928" s="73" t="s">
        <v>153</v>
      </c>
      <c r="P928" s="74">
        <f t="shared" ca="1" si="71"/>
        <v>1</v>
      </c>
      <c r="Q928" s="75">
        <f t="shared" ca="1" si="72"/>
        <v>7</v>
      </c>
      <c r="R928" s="74">
        <f t="shared" ca="1" si="73"/>
        <v>21</v>
      </c>
      <c r="S928" s="93">
        <v>34609</v>
      </c>
      <c r="T928" s="84" t="s">
        <v>2170</v>
      </c>
      <c r="U928" s="113" t="s">
        <v>5097</v>
      </c>
      <c r="V928" s="84" t="s">
        <v>5098</v>
      </c>
      <c r="W928" s="86" t="s">
        <v>4355</v>
      </c>
      <c r="X928" s="84" t="s">
        <v>5099</v>
      </c>
      <c r="Y928" s="84" t="s">
        <v>4243</v>
      </c>
      <c r="Z928" s="77" t="s">
        <v>5100</v>
      </c>
      <c r="AA928" s="84" t="s">
        <v>5101</v>
      </c>
      <c r="AB928" s="77" t="s">
        <v>1980</v>
      </c>
      <c r="AC928" s="86" t="s">
        <v>5102</v>
      </c>
      <c r="AD928" s="77" t="s">
        <v>121</v>
      </c>
      <c r="AE928" s="77" t="s">
        <v>5103</v>
      </c>
      <c r="AF928" s="77" t="s">
        <v>3987</v>
      </c>
      <c r="AG928" s="77" t="s">
        <v>96</v>
      </c>
      <c r="AH928" s="79" t="str">
        <f t="shared" si="75"/>
        <v>Jl. Samanhudi No 149-02/03-Beru-Wlingi-BLitar</v>
      </c>
      <c r="AI928" s="65"/>
    </row>
    <row r="929" spans="1:35" s="13" customFormat="1" ht="15" customHeight="1" x14ac:dyDescent="0.2">
      <c r="A929" s="66">
        <f t="shared" si="74"/>
        <v>923</v>
      </c>
      <c r="B929" s="91" t="s">
        <v>5104</v>
      </c>
      <c r="C929" s="68" t="s">
        <v>5105</v>
      </c>
      <c r="D929" s="51">
        <v>6</v>
      </c>
      <c r="E929" s="51">
        <v>3</v>
      </c>
      <c r="F929" s="51">
        <v>3</v>
      </c>
      <c r="G929" s="51">
        <v>1</v>
      </c>
      <c r="H929" s="51">
        <v>2</v>
      </c>
      <c r="I929" s="52" t="s">
        <v>152</v>
      </c>
      <c r="J929" s="89">
        <v>41779</v>
      </c>
      <c r="K929" s="70" t="s">
        <v>82</v>
      </c>
      <c r="L929" s="71" t="s">
        <v>9291</v>
      </c>
      <c r="M929" s="71">
        <v>2</v>
      </c>
      <c r="N929" s="72" t="s">
        <v>116</v>
      </c>
      <c r="O929" s="73" t="s">
        <v>153</v>
      </c>
      <c r="P929" s="74">
        <f t="shared" ca="1" si="71"/>
        <v>1</v>
      </c>
      <c r="Q929" s="75">
        <f t="shared" ca="1" si="72"/>
        <v>7</v>
      </c>
      <c r="R929" s="74">
        <f t="shared" ca="1" si="73"/>
        <v>25</v>
      </c>
      <c r="S929" s="93">
        <v>33087</v>
      </c>
      <c r="T929" s="84" t="s">
        <v>146</v>
      </c>
      <c r="U929" s="113" t="s">
        <v>5106</v>
      </c>
      <c r="V929" s="84" t="s">
        <v>5107</v>
      </c>
      <c r="W929" s="86" t="s">
        <v>3625</v>
      </c>
      <c r="X929" s="84" t="s">
        <v>364</v>
      </c>
      <c r="Y929" s="84" t="s">
        <v>276</v>
      </c>
      <c r="Z929" s="77" t="s">
        <v>146</v>
      </c>
      <c r="AA929" s="84" t="s">
        <v>5107</v>
      </c>
      <c r="AB929" s="77" t="s">
        <v>146</v>
      </c>
      <c r="AC929" s="86" t="s">
        <v>5108</v>
      </c>
      <c r="AD929" s="77" t="s">
        <v>121</v>
      </c>
      <c r="AE929" s="77" t="s">
        <v>3909</v>
      </c>
      <c r="AF929" s="77" t="s">
        <v>5109</v>
      </c>
      <c r="AG929" s="77" t="s">
        <v>96</v>
      </c>
      <c r="AH929" s="79" t="str">
        <f t="shared" si="75"/>
        <v>Dusun ketapan -03/09-Pekoren-Rembang-Pasuruan</v>
      </c>
      <c r="AI929" s="65"/>
    </row>
    <row r="930" spans="1:35" s="13" customFormat="1" ht="15" customHeight="1" x14ac:dyDescent="0.2">
      <c r="A930" s="66">
        <f t="shared" si="74"/>
        <v>924</v>
      </c>
      <c r="B930" s="91" t="s">
        <v>5110</v>
      </c>
      <c r="C930" s="68" t="s">
        <v>5111</v>
      </c>
      <c r="D930" s="51">
        <v>6</v>
      </c>
      <c r="E930" s="51">
        <v>3</v>
      </c>
      <c r="F930" s="51">
        <v>4</v>
      </c>
      <c r="G930" s="51">
        <v>1</v>
      </c>
      <c r="H930" s="51">
        <v>3</v>
      </c>
      <c r="I930" s="52" t="s">
        <v>152</v>
      </c>
      <c r="J930" s="89">
        <v>41779</v>
      </c>
      <c r="K930" s="70" t="s">
        <v>82</v>
      </c>
      <c r="L930" s="71" t="s">
        <v>9291</v>
      </c>
      <c r="M930" s="71">
        <v>2</v>
      </c>
      <c r="N930" s="72" t="s">
        <v>116</v>
      </c>
      <c r="O930" s="73" t="s">
        <v>140</v>
      </c>
      <c r="P930" s="74">
        <f t="shared" ca="1" si="71"/>
        <v>1</v>
      </c>
      <c r="Q930" s="75">
        <f t="shared" ca="1" si="72"/>
        <v>7</v>
      </c>
      <c r="R930" s="74">
        <f t="shared" ca="1" si="73"/>
        <v>30</v>
      </c>
      <c r="S930" s="93">
        <v>31243</v>
      </c>
      <c r="T930" s="84" t="s">
        <v>146</v>
      </c>
      <c r="U930" s="113" t="s">
        <v>5112</v>
      </c>
      <c r="V930" s="84" t="s">
        <v>5113</v>
      </c>
      <c r="W930" s="86" t="s">
        <v>4753</v>
      </c>
      <c r="X930" s="84" t="s">
        <v>2532</v>
      </c>
      <c r="Y930" s="84" t="s">
        <v>91</v>
      </c>
      <c r="Z930" s="77" t="s">
        <v>146</v>
      </c>
      <c r="AA930" s="84" t="s">
        <v>5113</v>
      </c>
      <c r="AB930" s="77" t="s">
        <v>146</v>
      </c>
      <c r="AC930" s="86" t="s">
        <v>5114</v>
      </c>
      <c r="AD930" s="77" t="s">
        <v>121</v>
      </c>
      <c r="AE930" s="77" t="s">
        <v>4470</v>
      </c>
      <c r="AF930" s="77" t="s">
        <v>4245</v>
      </c>
      <c r="AG930" s="77" t="s">
        <v>96</v>
      </c>
      <c r="AH930" s="79" t="str">
        <f t="shared" si="75"/>
        <v>Dusun Satak-04/02-Manaruwi-Bangil-Pasuruan</v>
      </c>
      <c r="AI930" s="65"/>
    </row>
    <row r="931" spans="1:35" s="13" customFormat="1" ht="15" customHeight="1" x14ac:dyDescent="0.2">
      <c r="A931" s="66">
        <f t="shared" si="74"/>
        <v>925</v>
      </c>
      <c r="B931" s="91" t="s">
        <v>5115</v>
      </c>
      <c r="C931" s="68" t="s">
        <v>5116</v>
      </c>
      <c r="D931" s="51">
        <v>6</v>
      </c>
      <c r="E931" s="51">
        <v>3</v>
      </c>
      <c r="F931" s="51">
        <v>3</v>
      </c>
      <c r="G931" s="51">
        <v>2</v>
      </c>
      <c r="H931" s="51">
        <v>1</v>
      </c>
      <c r="I931" s="52" t="s">
        <v>152</v>
      </c>
      <c r="J931" s="89">
        <v>41779</v>
      </c>
      <c r="K931" s="70" t="s">
        <v>82</v>
      </c>
      <c r="L931" s="71" t="s">
        <v>9291</v>
      </c>
      <c r="M931" s="71">
        <v>2</v>
      </c>
      <c r="N931" s="72" t="s">
        <v>116</v>
      </c>
      <c r="O931" s="73" t="s">
        <v>140</v>
      </c>
      <c r="P931" s="74">
        <f t="shared" ca="1" si="71"/>
        <v>1</v>
      </c>
      <c r="Q931" s="75">
        <f t="shared" ca="1" si="72"/>
        <v>7</v>
      </c>
      <c r="R931" s="74">
        <f t="shared" ca="1" si="73"/>
        <v>22</v>
      </c>
      <c r="S931" s="93">
        <v>34206</v>
      </c>
      <c r="T931" s="84" t="s">
        <v>146</v>
      </c>
      <c r="U931" s="113" t="s">
        <v>5117</v>
      </c>
      <c r="V931" s="84" t="s">
        <v>5118</v>
      </c>
      <c r="W931" s="86" t="s">
        <v>4151</v>
      </c>
      <c r="X931" s="84" t="s">
        <v>950</v>
      </c>
      <c r="Y931" s="84" t="s">
        <v>353</v>
      </c>
      <c r="Z931" s="77" t="s">
        <v>146</v>
      </c>
      <c r="AA931" s="84" t="s">
        <v>5118</v>
      </c>
      <c r="AB931" s="77" t="s">
        <v>146</v>
      </c>
      <c r="AC931" s="86" t="s">
        <v>5119</v>
      </c>
      <c r="AD931" s="77" t="s">
        <v>121</v>
      </c>
      <c r="AE931" s="77" t="s">
        <v>4725</v>
      </c>
      <c r="AF931" s="77" t="s">
        <v>393</v>
      </c>
      <c r="AG931" s="77" t="s">
        <v>96</v>
      </c>
      <c r="AH931" s="79" t="str">
        <f t="shared" si="75"/>
        <v>Jl. Margo Taruno-01/01-Kebonagung-Purworejo-Pasuruan</v>
      </c>
      <c r="AI931" s="65"/>
    </row>
    <row r="932" spans="1:35" s="13" customFormat="1" ht="15" customHeight="1" x14ac:dyDescent="0.2">
      <c r="A932" s="66">
        <f t="shared" si="74"/>
        <v>926</v>
      </c>
      <c r="B932" s="91" t="s">
        <v>5120</v>
      </c>
      <c r="C932" s="68" t="s">
        <v>5121</v>
      </c>
      <c r="D932" s="51">
        <v>6</v>
      </c>
      <c r="E932" s="51">
        <v>2</v>
      </c>
      <c r="F932" s="51">
        <v>1</v>
      </c>
      <c r="G932" s="51">
        <v>1</v>
      </c>
      <c r="H932" s="51">
        <v>5</v>
      </c>
      <c r="I932" s="52" t="s">
        <v>181</v>
      </c>
      <c r="J932" s="89">
        <v>41779</v>
      </c>
      <c r="K932" s="70" t="s">
        <v>82</v>
      </c>
      <c r="L932" s="71" t="s">
        <v>9291</v>
      </c>
      <c r="M932" s="71">
        <v>2</v>
      </c>
      <c r="N932" s="72" t="s">
        <v>116</v>
      </c>
      <c r="O932" s="73" t="s">
        <v>153</v>
      </c>
      <c r="P932" s="74">
        <f t="shared" ca="1" si="71"/>
        <v>1</v>
      </c>
      <c r="Q932" s="75">
        <f t="shared" ca="1" si="72"/>
        <v>7</v>
      </c>
      <c r="R932" s="74">
        <f t="shared" ca="1" si="73"/>
        <v>23</v>
      </c>
      <c r="S932" s="93">
        <v>33765</v>
      </c>
      <c r="T932" s="84" t="s">
        <v>146</v>
      </c>
      <c r="U932" s="113" t="s">
        <v>5122</v>
      </c>
      <c r="V932" s="84" t="s">
        <v>5123</v>
      </c>
      <c r="W932" s="86" t="s">
        <v>4747</v>
      </c>
      <c r="X932" s="84" t="s">
        <v>358</v>
      </c>
      <c r="Y932" s="84" t="s">
        <v>358</v>
      </c>
      <c r="Z932" s="77" t="s">
        <v>146</v>
      </c>
      <c r="AA932" s="84" t="s">
        <v>5123</v>
      </c>
      <c r="AB932" s="77" t="s">
        <v>146</v>
      </c>
      <c r="AC932" s="86" t="s">
        <v>5124</v>
      </c>
      <c r="AD932" s="77" t="s">
        <v>121</v>
      </c>
      <c r="AE932" s="77" t="s">
        <v>4732</v>
      </c>
      <c r="AF932" s="77" t="s">
        <v>3664</v>
      </c>
      <c r="AG932" s="77" t="s">
        <v>96</v>
      </c>
      <c r="AH932" s="79" t="str">
        <f t="shared" si="75"/>
        <v>Jl. Patimura Gg IV-03/02-Bugul Kidul-Bugul Kidul-Pasuruan</v>
      </c>
      <c r="AI932" s="65"/>
    </row>
    <row r="933" spans="1:35" s="13" customFormat="1" ht="15" customHeight="1" x14ac:dyDescent="0.2">
      <c r="A933" s="66">
        <f t="shared" si="74"/>
        <v>927</v>
      </c>
      <c r="B933" s="91" t="s">
        <v>5125</v>
      </c>
      <c r="C933" s="68" t="s">
        <v>5126</v>
      </c>
      <c r="D933" s="51">
        <v>6</v>
      </c>
      <c r="E933" s="51">
        <v>3</v>
      </c>
      <c r="F933" s="51">
        <v>4</v>
      </c>
      <c r="G933" s="51">
        <v>1</v>
      </c>
      <c r="H933" s="51">
        <v>1</v>
      </c>
      <c r="I933" s="52" t="s">
        <v>152</v>
      </c>
      <c r="J933" s="89">
        <v>41779</v>
      </c>
      <c r="K933" s="70" t="s">
        <v>82</v>
      </c>
      <c r="L933" s="71" t="s">
        <v>9291</v>
      </c>
      <c r="M933" s="71">
        <v>2</v>
      </c>
      <c r="N933" s="72" t="s">
        <v>116</v>
      </c>
      <c r="O933" s="73" t="s">
        <v>153</v>
      </c>
      <c r="P933" s="74">
        <f t="shared" ca="1" si="71"/>
        <v>1</v>
      </c>
      <c r="Q933" s="75">
        <f t="shared" ca="1" si="72"/>
        <v>7</v>
      </c>
      <c r="R933" s="74">
        <f t="shared" ca="1" si="73"/>
        <v>31</v>
      </c>
      <c r="S933" s="93">
        <v>31160</v>
      </c>
      <c r="T933" s="84" t="s">
        <v>146</v>
      </c>
      <c r="U933" s="113" t="s">
        <v>5127</v>
      </c>
      <c r="V933" s="84" t="s">
        <v>5128</v>
      </c>
      <c r="W933" s="86" t="s">
        <v>4272</v>
      </c>
      <c r="X933" s="84" t="s">
        <v>797</v>
      </c>
      <c r="Y933" s="84" t="s">
        <v>797</v>
      </c>
      <c r="Z933" s="77" t="s">
        <v>146</v>
      </c>
      <c r="AA933" s="84" t="s">
        <v>5128</v>
      </c>
      <c r="AB933" s="77" t="s">
        <v>146</v>
      </c>
      <c r="AC933" s="86" t="s">
        <v>5129</v>
      </c>
      <c r="AD933" s="77" t="s">
        <v>121</v>
      </c>
      <c r="AE933" s="77" t="s">
        <v>5130</v>
      </c>
      <c r="AF933" s="77" t="s">
        <v>418</v>
      </c>
      <c r="AG933" s="77" t="s">
        <v>96</v>
      </c>
      <c r="AH933" s="79" t="str">
        <f t="shared" si="75"/>
        <v>Sengon Agung-01/08-Purwosari-Purwosari-Pasuruan</v>
      </c>
      <c r="AI933" s="65"/>
    </row>
    <row r="934" spans="1:35" s="13" customFormat="1" ht="15" customHeight="1" x14ac:dyDescent="0.2">
      <c r="A934" s="66">
        <f t="shared" si="74"/>
        <v>928</v>
      </c>
      <c r="B934" s="91" t="s">
        <v>5131</v>
      </c>
      <c r="C934" s="68" t="s">
        <v>5132</v>
      </c>
      <c r="D934" s="51">
        <v>6</v>
      </c>
      <c r="E934" s="51">
        <v>3</v>
      </c>
      <c r="F934" s="51">
        <v>4</v>
      </c>
      <c r="G934" s="51">
        <v>1</v>
      </c>
      <c r="H934" s="51">
        <v>2</v>
      </c>
      <c r="I934" s="52" t="s">
        <v>152</v>
      </c>
      <c r="J934" s="89">
        <v>41799</v>
      </c>
      <c r="K934" s="70" t="s">
        <v>4581</v>
      </c>
      <c r="L934" s="71" t="s">
        <v>9291</v>
      </c>
      <c r="M934" s="71">
        <v>2</v>
      </c>
      <c r="N934" s="72" t="s">
        <v>84</v>
      </c>
      <c r="O934" s="73" t="s">
        <v>153</v>
      </c>
      <c r="P934" s="74">
        <f t="shared" ca="1" si="71"/>
        <v>1</v>
      </c>
      <c r="Q934" s="75">
        <f t="shared" ca="1" si="72"/>
        <v>6</v>
      </c>
      <c r="R934" s="74">
        <f t="shared" ca="1" si="73"/>
        <v>22</v>
      </c>
      <c r="S934" s="93">
        <v>34249</v>
      </c>
      <c r="T934" s="84" t="s">
        <v>146</v>
      </c>
      <c r="U934" s="113" t="s">
        <v>5133</v>
      </c>
      <c r="V934" s="84" t="s">
        <v>5134</v>
      </c>
      <c r="W934" s="86" t="s">
        <v>5037</v>
      </c>
      <c r="X934" s="84" t="s">
        <v>5135</v>
      </c>
      <c r="Y934" s="84" t="s">
        <v>276</v>
      </c>
      <c r="Z934" s="77" t="s">
        <v>146</v>
      </c>
      <c r="AA934" s="84" t="s">
        <v>5134</v>
      </c>
      <c r="AB934" s="77" t="s">
        <v>146</v>
      </c>
      <c r="AC934" s="86" t="s">
        <v>5136</v>
      </c>
      <c r="AD934" s="77" t="s">
        <v>121</v>
      </c>
      <c r="AE934" s="77" t="s">
        <v>5137</v>
      </c>
      <c r="AF934" s="77" t="s">
        <v>418</v>
      </c>
      <c r="AG934" s="77" t="s">
        <v>96</v>
      </c>
      <c r="AH934" s="79" t="str">
        <f t="shared" si="75"/>
        <v>Jl.Sukorejo-01/10-Watulunyu-Rembang-Pasuruan</v>
      </c>
      <c r="AI934" s="65"/>
    </row>
    <row r="935" spans="1:35" s="13" customFormat="1" ht="15" customHeight="1" x14ac:dyDescent="0.2">
      <c r="A935" s="66">
        <f t="shared" si="74"/>
        <v>929</v>
      </c>
      <c r="B935" s="91" t="s">
        <v>5138</v>
      </c>
      <c r="C935" s="68" t="s">
        <v>1537</v>
      </c>
      <c r="D935" s="51">
        <v>6</v>
      </c>
      <c r="E935" s="51">
        <v>3</v>
      </c>
      <c r="F935" s="51">
        <v>3</v>
      </c>
      <c r="G935" s="51">
        <v>2</v>
      </c>
      <c r="H935" s="51">
        <v>1</v>
      </c>
      <c r="I935" s="52" t="s">
        <v>152</v>
      </c>
      <c r="J935" s="89">
        <v>41799</v>
      </c>
      <c r="K935" s="70" t="s">
        <v>4581</v>
      </c>
      <c r="L935" s="71" t="s">
        <v>9291</v>
      </c>
      <c r="M935" s="71">
        <v>2</v>
      </c>
      <c r="N935" s="72" t="s">
        <v>116</v>
      </c>
      <c r="O935" s="73" t="s">
        <v>153</v>
      </c>
      <c r="P935" s="74">
        <f t="shared" ca="1" si="71"/>
        <v>1</v>
      </c>
      <c r="Q935" s="75">
        <f t="shared" ca="1" si="72"/>
        <v>6</v>
      </c>
      <c r="R935" s="74">
        <f t="shared" ca="1" si="73"/>
        <v>23</v>
      </c>
      <c r="S935" s="93">
        <v>33951</v>
      </c>
      <c r="T935" s="84" t="s">
        <v>146</v>
      </c>
      <c r="U935" s="113" t="s">
        <v>5139</v>
      </c>
      <c r="V935" s="84" t="s">
        <v>5140</v>
      </c>
      <c r="W935" s="86" t="s">
        <v>3727</v>
      </c>
      <c r="X935" s="84" t="s">
        <v>5141</v>
      </c>
      <c r="Y935" s="84" t="s">
        <v>5142</v>
      </c>
      <c r="Z935" s="77" t="s">
        <v>146</v>
      </c>
      <c r="AA935" s="84" t="s">
        <v>5140</v>
      </c>
      <c r="AB935" s="77" t="s">
        <v>146</v>
      </c>
      <c r="AC935" s="86" t="s">
        <v>5143</v>
      </c>
      <c r="AD935" s="77" t="s">
        <v>121</v>
      </c>
      <c r="AE935" s="77" t="s">
        <v>5144</v>
      </c>
      <c r="AF935" s="77" t="s">
        <v>393</v>
      </c>
      <c r="AG935" s="77" t="s">
        <v>96</v>
      </c>
      <c r="AH935" s="79" t="str">
        <f t="shared" si="75"/>
        <v>JL. MT Haryono Gg 18 No 30-02/06-Bugul lor-Panggung grejo-Pasuruan</v>
      </c>
      <c r="AI935" s="65"/>
    </row>
    <row r="936" spans="1:35" s="13" customFormat="1" ht="15" customHeight="1" x14ac:dyDescent="0.2">
      <c r="A936" s="66">
        <f t="shared" si="74"/>
        <v>930</v>
      </c>
      <c r="B936" s="91" t="s">
        <v>5145</v>
      </c>
      <c r="C936" s="68" t="s">
        <v>5146</v>
      </c>
      <c r="D936" s="51">
        <v>6</v>
      </c>
      <c r="E936" s="51">
        <v>3</v>
      </c>
      <c r="F936" s="51">
        <v>4</v>
      </c>
      <c r="G936" s="51" t="s">
        <v>9295</v>
      </c>
      <c r="H936" s="51">
        <v>2</v>
      </c>
      <c r="I936" s="52" t="s">
        <v>152</v>
      </c>
      <c r="J936" s="89">
        <v>41799</v>
      </c>
      <c r="K936" s="70" t="s">
        <v>4581</v>
      </c>
      <c r="L936" s="71" t="s">
        <v>9291</v>
      </c>
      <c r="M936" s="71">
        <v>2</v>
      </c>
      <c r="N936" s="72" t="s">
        <v>84</v>
      </c>
      <c r="O936" s="73" t="s">
        <v>153</v>
      </c>
      <c r="P936" s="74">
        <f t="shared" ca="1" si="71"/>
        <v>1</v>
      </c>
      <c r="Q936" s="75">
        <f t="shared" ca="1" si="72"/>
        <v>6</v>
      </c>
      <c r="R936" s="74">
        <f t="shared" ca="1" si="73"/>
        <v>21</v>
      </c>
      <c r="S936" s="93">
        <v>34627</v>
      </c>
      <c r="T936" s="84" t="s">
        <v>146</v>
      </c>
      <c r="U936" s="113" t="s">
        <v>5147</v>
      </c>
      <c r="V936" s="84" t="s">
        <v>5148</v>
      </c>
      <c r="W936" s="86" t="s">
        <v>4563</v>
      </c>
      <c r="X936" s="84" t="s">
        <v>276</v>
      </c>
      <c r="Y936" s="84" t="s">
        <v>276</v>
      </c>
      <c r="Z936" s="77" t="s">
        <v>146</v>
      </c>
      <c r="AA936" s="84" t="s">
        <v>5148</v>
      </c>
      <c r="AB936" s="77" t="s">
        <v>146</v>
      </c>
      <c r="AC936" s="86" t="s">
        <v>5149</v>
      </c>
      <c r="AD936" s="77" t="s">
        <v>121</v>
      </c>
      <c r="AE936" s="77" t="s">
        <v>4719</v>
      </c>
      <c r="AF936" s="77" t="s">
        <v>4017</v>
      </c>
      <c r="AG936" s="77" t="s">
        <v>96</v>
      </c>
      <c r="AH936" s="79" t="str">
        <f t="shared" si="75"/>
        <v>Dusun Pandean-02/01-Rembang-Rembang-Pasuruan</v>
      </c>
      <c r="AI936" s="65"/>
    </row>
    <row r="937" spans="1:35" s="13" customFormat="1" ht="15" customHeight="1" x14ac:dyDescent="0.2">
      <c r="A937" s="66">
        <f t="shared" si="74"/>
        <v>931</v>
      </c>
      <c r="B937" s="91" t="s">
        <v>5150</v>
      </c>
      <c r="C937" s="68" t="s">
        <v>5151</v>
      </c>
      <c r="D937" s="51">
        <v>6</v>
      </c>
      <c r="E937" s="51">
        <v>3</v>
      </c>
      <c r="F937" s="51">
        <v>4</v>
      </c>
      <c r="G937" s="51">
        <v>1</v>
      </c>
      <c r="H937" s="51">
        <v>2</v>
      </c>
      <c r="I937" s="52" t="s">
        <v>152</v>
      </c>
      <c r="J937" s="89">
        <v>41799</v>
      </c>
      <c r="K937" s="70" t="s">
        <v>4581</v>
      </c>
      <c r="L937" s="71" t="s">
        <v>9291</v>
      </c>
      <c r="M937" s="71">
        <v>2</v>
      </c>
      <c r="N937" s="72" t="s">
        <v>116</v>
      </c>
      <c r="O937" s="73" t="s">
        <v>153</v>
      </c>
      <c r="P937" s="74">
        <f t="shared" ca="1" si="71"/>
        <v>1</v>
      </c>
      <c r="Q937" s="75">
        <f t="shared" ca="1" si="72"/>
        <v>6</v>
      </c>
      <c r="R937" s="74">
        <f t="shared" ca="1" si="73"/>
        <v>22</v>
      </c>
      <c r="S937" s="93">
        <v>34367</v>
      </c>
      <c r="T937" s="84" t="s">
        <v>146</v>
      </c>
      <c r="U937" s="113" t="s">
        <v>5152</v>
      </c>
      <c r="V937" s="84" t="s">
        <v>5153</v>
      </c>
      <c r="W937" s="86" t="s">
        <v>5154</v>
      </c>
      <c r="X937" s="84" t="s">
        <v>4848</v>
      </c>
      <c r="Y937" s="84" t="s">
        <v>498</v>
      </c>
      <c r="Z937" s="77" t="s">
        <v>146</v>
      </c>
      <c r="AA937" s="84" t="s">
        <v>5153</v>
      </c>
      <c r="AB937" s="77" t="s">
        <v>146</v>
      </c>
      <c r="AC937" s="86" t="s">
        <v>5155</v>
      </c>
      <c r="AD937" s="77" t="s">
        <v>121</v>
      </c>
      <c r="AE937" s="77" t="s">
        <v>992</v>
      </c>
      <c r="AF937" s="77" t="s">
        <v>3987</v>
      </c>
      <c r="AG937" s="77" t="s">
        <v>96</v>
      </c>
      <c r="AH937" s="79" t="str">
        <f t="shared" si="75"/>
        <v>Jl. STM trisakti NO 21-10/04-Gajah Bendo-Beji-Pasuruan</v>
      </c>
      <c r="AI937" s="65"/>
    </row>
    <row r="938" spans="1:35" s="13" customFormat="1" ht="15" customHeight="1" x14ac:dyDescent="0.2">
      <c r="A938" s="66">
        <f t="shared" si="74"/>
        <v>932</v>
      </c>
      <c r="B938" s="91" t="s">
        <v>5156</v>
      </c>
      <c r="C938" s="68" t="s">
        <v>5157</v>
      </c>
      <c r="D938" s="51">
        <v>6</v>
      </c>
      <c r="E938" s="51">
        <v>3</v>
      </c>
      <c r="F938" s="51">
        <v>4</v>
      </c>
      <c r="G938" s="51">
        <v>7</v>
      </c>
      <c r="H938" s="51">
        <v>2</v>
      </c>
      <c r="I938" s="52" t="s">
        <v>152</v>
      </c>
      <c r="J938" s="89">
        <v>41799</v>
      </c>
      <c r="K938" s="70" t="s">
        <v>4581</v>
      </c>
      <c r="L938" s="71" t="s">
        <v>9291</v>
      </c>
      <c r="M938" s="71">
        <v>2</v>
      </c>
      <c r="N938" s="72" t="s">
        <v>84</v>
      </c>
      <c r="O938" s="73" t="s">
        <v>153</v>
      </c>
      <c r="P938" s="74">
        <f t="shared" ca="1" si="71"/>
        <v>1</v>
      </c>
      <c r="Q938" s="75">
        <f t="shared" ca="1" si="72"/>
        <v>6</v>
      </c>
      <c r="R938" s="74">
        <f t="shared" ca="1" si="73"/>
        <v>21</v>
      </c>
      <c r="S938" s="93">
        <v>34746</v>
      </c>
      <c r="T938" s="84" t="s">
        <v>146</v>
      </c>
      <c r="U938" s="113" t="s">
        <v>5158</v>
      </c>
      <c r="V938" s="84" t="s">
        <v>5159</v>
      </c>
      <c r="W938" s="86" t="s">
        <v>5037</v>
      </c>
      <c r="X938" s="84" t="s">
        <v>482</v>
      </c>
      <c r="Y938" s="84" t="s">
        <v>4817</v>
      </c>
      <c r="Z938" s="77" t="s">
        <v>146</v>
      </c>
      <c r="AA938" s="84" t="s">
        <v>5159</v>
      </c>
      <c r="AB938" s="77" t="s">
        <v>146</v>
      </c>
      <c r="AC938" s="86" t="s">
        <v>5160</v>
      </c>
      <c r="AD938" s="77" t="s">
        <v>121</v>
      </c>
      <c r="AE938" s="77" t="s">
        <v>324</v>
      </c>
      <c r="AF938" s="77" t="s">
        <v>4017</v>
      </c>
      <c r="AG938" s="77" t="s">
        <v>96</v>
      </c>
      <c r="AH938" s="79" t="str">
        <f t="shared" si="75"/>
        <v>Jl. Kalimantan IV-01/10-Trajeng-Panggung rejo-Pasuruan</v>
      </c>
      <c r="AI938" s="65"/>
    </row>
    <row r="939" spans="1:35" s="13" customFormat="1" ht="15" customHeight="1" x14ac:dyDescent="0.2">
      <c r="A939" s="66">
        <f t="shared" si="74"/>
        <v>933</v>
      </c>
      <c r="B939" s="91" t="s">
        <v>5161</v>
      </c>
      <c r="C939" s="68" t="s">
        <v>5162</v>
      </c>
      <c r="D939" s="51">
        <v>4</v>
      </c>
      <c r="E939" s="51">
        <v>2</v>
      </c>
      <c r="F939" s="51">
        <v>1</v>
      </c>
      <c r="G939" s="51">
        <v>1</v>
      </c>
      <c r="H939" s="51">
        <v>3</v>
      </c>
      <c r="I939" s="52" t="s">
        <v>126</v>
      </c>
      <c r="J939" s="89">
        <v>41799</v>
      </c>
      <c r="K939" s="70" t="s">
        <v>4581</v>
      </c>
      <c r="L939" s="71" t="s">
        <v>9291</v>
      </c>
      <c r="M939" s="71">
        <v>2</v>
      </c>
      <c r="N939" s="72" t="s">
        <v>116</v>
      </c>
      <c r="O939" s="73" t="s">
        <v>153</v>
      </c>
      <c r="P939" s="74">
        <f t="shared" ca="1" si="71"/>
        <v>1</v>
      </c>
      <c r="Q939" s="75">
        <f t="shared" ca="1" si="72"/>
        <v>6</v>
      </c>
      <c r="R939" s="74">
        <f t="shared" ca="1" si="73"/>
        <v>20</v>
      </c>
      <c r="S939" s="93">
        <v>34932</v>
      </c>
      <c r="T939" s="84" t="s">
        <v>4377</v>
      </c>
      <c r="U939" s="113" t="s">
        <v>5163</v>
      </c>
      <c r="V939" s="84" t="s">
        <v>5164</v>
      </c>
      <c r="W939" s="86" t="s">
        <v>4879</v>
      </c>
      <c r="X939" s="84" t="s">
        <v>353</v>
      </c>
      <c r="Y939" s="84" t="s">
        <v>353</v>
      </c>
      <c r="Z939" s="77" t="s">
        <v>146</v>
      </c>
      <c r="AA939" s="84" t="s">
        <v>5164</v>
      </c>
      <c r="AB939" s="77" t="s">
        <v>146</v>
      </c>
      <c r="AC939" s="86" t="s">
        <v>5165</v>
      </c>
      <c r="AD939" s="77" t="s">
        <v>121</v>
      </c>
      <c r="AE939" s="77" t="s">
        <v>4792</v>
      </c>
      <c r="AF939" s="77" t="s">
        <v>393</v>
      </c>
      <c r="AG939" s="77" t="s">
        <v>96</v>
      </c>
      <c r="AH939" s="79" t="str">
        <f t="shared" si="75"/>
        <v>Jl. Panglima Sudirman Gg 11-01/04-Purworejo-Purworejo-Pasuruan</v>
      </c>
      <c r="AI939" s="65"/>
    </row>
    <row r="940" spans="1:35" s="13" customFormat="1" ht="15" customHeight="1" x14ac:dyDescent="0.2">
      <c r="A940" s="66">
        <f t="shared" si="74"/>
        <v>934</v>
      </c>
      <c r="B940" s="91" t="s">
        <v>5166</v>
      </c>
      <c r="C940" s="68" t="s">
        <v>5167</v>
      </c>
      <c r="D940" s="51">
        <v>6</v>
      </c>
      <c r="E940" s="51">
        <v>3</v>
      </c>
      <c r="F940" s="51">
        <v>4</v>
      </c>
      <c r="G940" s="51">
        <v>7</v>
      </c>
      <c r="H940" s="51">
        <v>3</v>
      </c>
      <c r="I940" s="52" t="s">
        <v>152</v>
      </c>
      <c r="J940" s="89">
        <v>41799</v>
      </c>
      <c r="K940" s="70" t="s">
        <v>4581</v>
      </c>
      <c r="L940" s="71" t="s">
        <v>9291</v>
      </c>
      <c r="M940" s="71">
        <v>2</v>
      </c>
      <c r="N940" s="72" t="s">
        <v>116</v>
      </c>
      <c r="O940" s="73" t="s">
        <v>153</v>
      </c>
      <c r="P940" s="74">
        <f t="shared" ca="1" si="71"/>
        <v>1</v>
      </c>
      <c r="Q940" s="75">
        <f t="shared" ca="1" si="72"/>
        <v>6</v>
      </c>
      <c r="R940" s="74">
        <f t="shared" ca="1" si="73"/>
        <v>21</v>
      </c>
      <c r="S940" s="93">
        <v>34521</v>
      </c>
      <c r="T940" s="84" t="s">
        <v>146</v>
      </c>
      <c r="U940" s="113" t="s">
        <v>5168</v>
      </c>
      <c r="V940" s="84" t="s">
        <v>5169</v>
      </c>
      <c r="W940" s="86" t="s">
        <v>4279</v>
      </c>
      <c r="X940" s="84" t="s">
        <v>3876</v>
      </c>
      <c r="Y940" s="84" t="s">
        <v>322</v>
      </c>
      <c r="Z940" s="77" t="s">
        <v>146</v>
      </c>
      <c r="AA940" s="84" t="s">
        <v>5169</v>
      </c>
      <c r="AB940" s="77" t="s">
        <v>146</v>
      </c>
      <c r="AC940" s="86" t="s">
        <v>5170</v>
      </c>
      <c r="AD940" s="77" t="s">
        <v>121</v>
      </c>
      <c r="AE940" s="77" t="s">
        <v>2031</v>
      </c>
      <c r="AF940" s="77" t="s">
        <v>3987</v>
      </c>
      <c r="AG940" s="77" t="s">
        <v>96</v>
      </c>
      <c r="AH940" s="79" t="str">
        <f t="shared" si="75"/>
        <v>Puritan-01/03-Rejoso Kidul-Rejoso-Pasuruan</v>
      </c>
      <c r="AI940" s="65"/>
    </row>
    <row r="941" spans="1:35" s="13" customFormat="1" ht="15" customHeight="1" x14ac:dyDescent="0.2">
      <c r="A941" s="66">
        <f t="shared" si="74"/>
        <v>935</v>
      </c>
      <c r="B941" s="91" t="s">
        <v>5171</v>
      </c>
      <c r="C941" s="68" t="s">
        <v>5172</v>
      </c>
      <c r="D941" s="51">
        <v>6</v>
      </c>
      <c r="E941" s="51">
        <v>2</v>
      </c>
      <c r="F941" s="51">
        <v>1</v>
      </c>
      <c r="G941" s="51">
        <v>1</v>
      </c>
      <c r="H941" s="51">
        <v>1</v>
      </c>
      <c r="I941" s="52" t="s">
        <v>181</v>
      </c>
      <c r="J941" s="89">
        <v>41809</v>
      </c>
      <c r="K941" s="70" t="s">
        <v>4581</v>
      </c>
      <c r="L941" s="71" t="s">
        <v>9291</v>
      </c>
      <c r="M941" s="71">
        <v>2</v>
      </c>
      <c r="N941" s="72" t="s">
        <v>116</v>
      </c>
      <c r="O941" s="73" t="s">
        <v>153</v>
      </c>
      <c r="P941" s="74">
        <f t="shared" ca="1" si="71"/>
        <v>1</v>
      </c>
      <c r="Q941" s="75">
        <f t="shared" ca="1" si="72"/>
        <v>6</v>
      </c>
      <c r="R941" s="74">
        <f t="shared" ca="1" si="73"/>
        <v>20</v>
      </c>
      <c r="S941" s="93">
        <v>35151</v>
      </c>
      <c r="T941" s="84" t="s">
        <v>146</v>
      </c>
      <c r="U941" s="113" t="s">
        <v>5173</v>
      </c>
      <c r="V941" s="84" t="s">
        <v>364</v>
      </c>
      <c r="W941" s="86" t="s">
        <v>4454</v>
      </c>
      <c r="X941" s="84" t="s">
        <v>364</v>
      </c>
      <c r="Y941" s="84" t="s">
        <v>276</v>
      </c>
      <c r="Z941" s="77" t="s">
        <v>146</v>
      </c>
      <c r="AA941" s="84" t="s">
        <v>364</v>
      </c>
      <c r="AB941" s="77" t="s">
        <v>146</v>
      </c>
      <c r="AC941" s="86" t="s">
        <v>5174</v>
      </c>
      <c r="AD941" s="77" t="s">
        <v>121</v>
      </c>
      <c r="AE941" s="77" t="s">
        <v>5175</v>
      </c>
      <c r="AF941" s="77" t="s">
        <v>5176</v>
      </c>
      <c r="AG941" s="77" t="s">
        <v>96</v>
      </c>
      <c r="AH941" s="79" t="str">
        <f t="shared" si="75"/>
        <v>Pekoren-01/06-Pekoren-Rembang-Pasuruan</v>
      </c>
      <c r="AI941" s="65"/>
    </row>
    <row r="942" spans="1:35" s="13" customFormat="1" ht="15" customHeight="1" x14ac:dyDescent="0.2">
      <c r="A942" s="66">
        <f t="shared" si="74"/>
        <v>936</v>
      </c>
      <c r="B942" s="91" t="s">
        <v>5177</v>
      </c>
      <c r="C942" s="68" t="s">
        <v>5178</v>
      </c>
      <c r="D942" s="51">
        <v>6</v>
      </c>
      <c r="E942" s="51">
        <v>2</v>
      </c>
      <c r="F942" s="51">
        <v>1</v>
      </c>
      <c r="G942" s="51">
        <v>1</v>
      </c>
      <c r="H942" s="51">
        <v>5</v>
      </c>
      <c r="I942" s="52" t="s">
        <v>181</v>
      </c>
      <c r="J942" s="89">
        <v>41809</v>
      </c>
      <c r="K942" s="70" t="s">
        <v>4581</v>
      </c>
      <c r="L942" s="71" t="s">
        <v>9291</v>
      </c>
      <c r="M942" s="71">
        <v>2</v>
      </c>
      <c r="N942" s="72" t="s">
        <v>116</v>
      </c>
      <c r="O942" s="73" t="s">
        <v>153</v>
      </c>
      <c r="P942" s="74">
        <f t="shared" ca="1" si="71"/>
        <v>1</v>
      </c>
      <c r="Q942" s="75">
        <f t="shared" ca="1" si="72"/>
        <v>6</v>
      </c>
      <c r="R942" s="74">
        <f t="shared" ca="1" si="73"/>
        <v>20</v>
      </c>
      <c r="S942" s="93">
        <v>35026</v>
      </c>
      <c r="T942" s="84" t="s">
        <v>146</v>
      </c>
      <c r="U942" s="113" t="s">
        <v>5179</v>
      </c>
      <c r="V942" s="84" t="s">
        <v>5180</v>
      </c>
      <c r="W942" s="86" t="s">
        <v>4753</v>
      </c>
      <c r="X942" s="84" t="s">
        <v>4849</v>
      </c>
      <c r="Y942" s="84" t="s">
        <v>498</v>
      </c>
      <c r="Z942" s="77" t="s">
        <v>146</v>
      </c>
      <c r="AA942" s="84" t="s">
        <v>5180</v>
      </c>
      <c r="AB942" s="77" t="s">
        <v>146</v>
      </c>
      <c r="AC942" s="86" t="s">
        <v>5181</v>
      </c>
      <c r="AD942" s="77" t="s">
        <v>121</v>
      </c>
      <c r="AE942" s="77" t="s">
        <v>5175</v>
      </c>
      <c r="AF942" s="77" t="s">
        <v>4667</v>
      </c>
      <c r="AG942" s="77" t="s">
        <v>96</v>
      </c>
      <c r="AH942" s="79" t="str">
        <f t="shared" si="75"/>
        <v>Dusun Kedungaron -04/02-Gajahbendo-Beji-Pasuruan</v>
      </c>
      <c r="AI942" s="65"/>
    </row>
    <row r="943" spans="1:35" s="13" customFormat="1" ht="15" customHeight="1" x14ac:dyDescent="0.2">
      <c r="A943" s="66">
        <f t="shared" si="74"/>
        <v>937</v>
      </c>
      <c r="B943" s="91" t="s">
        <v>5182</v>
      </c>
      <c r="C943" s="68" t="s">
        <v>5183</v>
      </c>
      <c r="D943" s="51">
        <v>6</v>
      </c>
      <c r="E943" s="51">
        <v>3</v>
      </c>
      <c r="F943" s="51">
        <v>3</v>
      </c>
      <c r="G943" s="51">
        <v>6</v>
      </c>
      <c r="H943" s="51">
        <v>1</v>
      </c>
      <c r="I943" s="52" t="s">
        <v>152</v>
      </c>
      <c r="J943" s="89">
        <v>41809</v>
      </c>
      <c r="K943" s="70" t="s">
        <v>4581</v>
      </c>
      <c r="L943" s="71" t="s">
        <v>9291</v>
      </c>
      <c r="M943" s="71">
        <v>2</v>
      </c>
      <c r="N943" s="72" t="s">
        <v>116</v>
      </c>
      <c r="O943" s="73" t="s">
        <v>153</v>
      </c>
      <c r="P943" s="74">
        <f t="shared" ca="1" si="71"/>
        <v>1</v>
      </c>
      <c r="Q943" s="75">
        <f t="shared" ca="1" si="72"/>
        <v>6</v>
      </c>
      <c r="R943" s="74">
        <f t="shared" ca="1" si="73"/>
        <v>20</v>
      </c>
      <c r="S943" s="93">
        <v>35111</v>
      </c>
      <c r="T943" s="84" t="s">
        <v>146</v>
      </c>
      <c r="U943" s="113" t="s">
        <v>5184</v>
      </c>
      <c r="V943" s="84" t="s">
        <v>5185</v>
      </c>
      <c r="W943" s="86" t="s">
        <v>4349</v>
      </c>
      <c r="X943" s="84" t="s">
        <v>276</v>
      </c>
      <c r="Y943" s="84" t="s">
        <v>276</v>
      </c>
      <c r="Z943" s="77" t="s">
        <v>146</v>
      </c>
      <c r="AA943" s="84" t="s">
        <v>5185</v>
      </c>
      <c r="AB943" s="77" t="s">
        <v>146</v>
      </c>
      <c r="AC943" s="86" t="s">
        <v>5186</v>
      </c>
      <c r="AD943" s="77" t="s">
        <v>121</v>
      </c>
      <c r="AE943" s="77" t="s">
        <v>5187</v>
      </c>
      <c r="AF943" s="77" t="s">
        <v>5188</v>
      </c>
      <c r="AG943" s="77" t="s">
        <v>96</v>
      </c>
      <c r="AH943" s="79" t="str">
        <f t="shared" si="75"/>
        <v>Rembang I-02/02-Rembang-Rembang-Pasuruan</v>
      </c>
      <c r="AI943" s="65"/>
    </row>
    <row r="944" spans="1:35" s="13" customFormat="1" ht="15" customHeight="1" x14ac:dyDescent="0.2">
      <c r="A944" s="66">
        <f t="shared" si="74"/>
        <v>938</v>
      </c>
      <c r="B944" s="91" t="s">
        <v>5189</v>
      </c>
      <c r="C944" s="68" t="s">
        <v>5190</v>
      </c>
      <c r="D944" s="51">
        <v>6</v>
      </c>
      <c r="E944" s="51">
        <v>2</v>
      </c>
      <c r="F944" s="51">
        <v>2</v>
      </c>
      <c r="G944" s="51">
        <v>4</v>
      </c>
      <c r="H944" s="51">
        <v>1</v>
      </c>
      <c r="I944" s="52" t="s">
        <v>181</v>
      </c>
      <c r="J944" s="89">
        <v>41809</v>
      </c>
      <c r="K944" s="70" t="s">
        <v>4581</v>
      </c>
      <c r="L944" s="71" t="s">
        <v>9291</v>
      </c>
      <c r="M944" s="71">
        <v>2</v>
      </c>
      <c r="N944" s="72" t="s">
        <v>116</v>
      </c>
      <c r="O944" s="73" t="s">
        <v>153</v>
      </c>
      <c r="P944" s="74">
        <f t="shared" ca="1" si="71"/>
        <v>1</v>
      </c>
      <c r="Q944" s="75">
        <f t="shared" ca="1" si="72"/>
        <v>6</v>
      </c>
      <c r="R944" s="74">
        <f t="shared" ca="1" si="73"/>
        <v>20</v>
      </c>
      <c r="S944" s="93">
        <v>34967</v>
      </c>
      <c r="T944" s="84" t="s">
        <v>146</v>
      </c>
      <c r="U944" s="113" t="s">
        <v>5191</v>
      </c>
      <c r="V944" s="84" t="s">
        <v>364</v>
      </c>
      <c r="W944" s="86" t="s">
        <v>4335</v>
      </c>
      <c r="X944" s="84" t="s">
        <v>364</v>
      </c>
      <c r="Y944" s="84" t="s">
        <v>276</v>
      </c>
      <c r="Z944" s="77" t="s">
        <v>146</v>
      </c>
      <c r="AA944" s="84" t="s">
        <v>364</v>
      </c>
      <c r="AB944" s="77" t="s">
        <v>146</v>
      </c>
      <c r="AC944" s="86" t="s">
        <v>5192</v>
      </c>
      <c r="AD944" s="77" t="s">
        <v>121</v>
      </c>
      <c r="AE944" s="77" t="s">
        <v>5175</v>
      </c>
      <c r="AF944" s="77" t="s">
        <v>5176</v>
      </c>
      <c r="AG944" s="77" t="s">
        <v>96</v>
      </c>
      <c r="AH944" s="79" t="str">
        <f t="shared" si="75"/>
        <v>Pekoren-01/05-Pekoren-Rembang-Pasuruan</v>
      </c>
      <c r="AI944" s="65"/>
    </row>
    <row r="945" spans="1:35" s="13" customFormat="1" ht="15" customHeight="1" x14ac:dyDescent="0.2">
      <c r="A945" s="66">
        <f t="shared" si="74"/>
        <v>939</v>
      </c>
      <c r="B945" s="91" t="s">
        <v>5193</v>
      </c>
      <c r="C945" s="68" t="s">
        <v>5194</v>
      </c>
      <c r="D945" s="51">
        <v>6</v>
      </c>
      <c r="E945" s="51">
        <v>3</v>
      </c>
      <c r="F945" s="51">
        <v>3</v>
      </c>
      <c r="G945" s="51">
        <v>1</v>
      </c>
      <c r="H945" s="51">
        <v>2</v>
      </c>
      <c r="I945" s="52" t="s">
        <v>152</v>
      </c>
      <c r="J945" s="89">
        <v>41809</v>
      </c>
      <c r="K945" s="70" t="s">
        <v>4581</v>
      </c>
      <c r="L945" s="71" t="s">
        <v>9291</v>
      </c>
      <c r="M945" s="71">
        <v>2</v>
      </c>
      <c r="N945" s="72" t="s">
        <v>116</v>
      </c>
      <c r="O945" s="73" t="s">
        <v>153</v>
      </c>
      <c r="P945" s="74">
        <f t="shared" ca="1" si="71"/>
        <v>1</v>
      </c>
      <c r="Q945" s="75">
        <f t="shared" ca="1" si="72"/>
        <v>6</v>
      </c>
      <c r="R945" s="74">
        <f t="shared" ca="1" si="73"/>
        <v>19</v>
      </c>
      <c r="S945" s="93">
        <v>35285</v>
      </c>
      <c r="T945" s="84" t="s">
        <v>146</v>
      </c>
      <c r="U945" s="113" t="s">
        <v>5195</v>
      </c>
      <c r="V945" s="84" t="s">
        <v>4496</v>
      </c>
      <c r="W945" s="86" t="s">
        <v>4879</v>
      </c>
      <c r="X945" s="84" t="s">
        <v>814</v>
      </c>
      <c r="Y945" s="84" t="s">
        <v>276</v>
      </c>
      <c r="Z945" s="77" t="s">
        <v>146</v>
      </c>
      <c r="AA945" s="84" t="s">
        <v>4496</v>
      </c>
      <c r="AB945" s="77" t="s">
        <v>146</v>
      </c>
      <c r="AC945" s="86" t="s">
        <v>5196</v>
      </c>
      <c r="AD945" s="77" t="s">
        <v>121</v>
      </c>
      <c r="AE945" s="77" t="s">
        <v>4917</v>
      </c>
      <c r="AF945" s="77" t="s">
        <v>5188</v>
      </c>
      <c r="AG945" s="77" t="s">
        <v>96</v>
      </c>
      <c r="AH945" s="79" t="str">
        <f t="shared" si="75"/>
        <v>Badong-01/04-Mojoparon-Rembang-Pasuruan</v>
      </c>
      <c r="AI945" s="65"/>
    </row>
    <row r="946" spans="1:35" s="13" customFormat="1" ht="15" customHeight="1" x14ac:dyDescent="0.2">
      <c r="A946" s="66">
        <f t="shared" si="74"/>
        <v>940</v>
      </c>
      <c r="B946" s="91" t="s">
        <v>5197</v>
      </c>
      <c r="C946" s="68" t="s">
        <v>5198</v>
      </c>
      <c r="D946" s="51">
        <v>6</v>
      </c>
      <c r="E946" s="51">
        <v>2</v>
      </c>
      <c r="F946" s="51">
        <v>5</v>
      </c>
      <c r="G946" s="51">
        <v>2</v>
      </c>
      <c r="H946" s="51">
        <v>3</v>
      </c>
      <c r="I946" s="52" t="s">
        <v>181</v>
      </c>
      <c r="J946" s="89">
        <v>41809</v>
      </c>
      <c r="K946" s="70" t="s">
        <v>4581</v>
      </c>
      <c r="L946" s="71" t="s">
        <v>9291</v>
      </c>
      <c r="M946" s="71">
        <v>2</v>
      </c>
      <c r="N946" s="72" t="s">
        <v>116</v>
      </c>
      <c r="O946" s="73" t="s">
        <v>153</v>
      </c>
      <c r="P946" s="74">
        <f t="shared" ca="1" si="71"/>
        <v>1</v>
      </c>
      <c r="Q946" s="75">
        <f t="shared" ca="1" si="72"/>
        <v>6</v>
      </c>
      <c r="R946" s="74">
        <f t="shared" ca="1" si="73"/>
        <v>23</v>
      </c>
      <c r="S946" s="93">
        <v>33796</v>
      </c>
      <c r="T946" s="84" t="s">
        <v>5199</v>
      </c>
      <c r="U946" s="113" t="s">
        <v>5200</v>
      </c>
      <c r="V946" s="84" t="s">
        <v>5201</v>
      </c>
      <c r="W946" s="86" t="s">
        <v>4592</v>
      </c>
      <c r="X946" s="84" t="s">
        <v>5202</v>
      </c>
      <c r="Y946" s="84" t="s">
        <v>510</v>
      </c>
      <c r="Z946" s="77" t="s">
        <v>146</v>
      </c>
      <c r="AA946" s="84" t="s">
        <v>5201</v>
      </c>
      <c r="AB946" s="77" t="s">
        <v>146</v>
      </c>
      <c r="AC946" s="86" t="s">
        <v>5203</v>
      </c>
      <c r="AD946" s="77" t="s">
        <v>121</v>
      </c>
      <c r="AE946" s="77" t="s">
        <v>4725</v>
      </c>
      <c r="AF946" s="77" t="s">
        <v>418</v>
      </c>
      <c r="AG946" s="77" t="s">
        <v>96</v>
      </c>
      <c r="AH946" s="79" t="str">
        <f t="shared" si="75"/>
        <v>Dusun Susukan-04/01-Susukan Rejo-Pohjentrek-Pasuruan</v>
      </c>
      <c r="AI946" s="65"/>
    </row>
    <row r="947" spans="1:35" s="13" customFormat="1" ht="15" customHeight="1" x14ac:dyDescent="0.2">
      <c r="A947" s="66">
        <f t="shared" si="74"/>
        <v>941</v>
      </c>
      <c r="B947" s="91" t="s">
        <v>5204</v>
      </c>
      <c r="C947" s="68" t="s">
        <v>5205</v>
      </c>
      <c r="D947" s="51">
        <v>6</v>
      </c>
      <c r="E947" s="51">
        <v>2</v>
      </c>
      <c r="F947" s="51">
        <v>2</v>
      </c>
      <c r="G947" s="51">
        <v>4</v>
      </c>
      <c r="H947" s="51">
        <v>4</v>
      </c>
      <c r="I947" s="52" t="s">
        <v>181</v>
      </c>
      <c r="J947" s="89">
        <v>41809</v>
      </c>
      <c r="K947" s="70" t="s">
        <v>4581</v>
      </c>
      <c r="L947" s="71" t="s">
        <v>9291</v>
      </c>
      <c r="M947" s="71">
        <v>2</v>
      </c>
      <c r="N947" s="72" t="s">
        <v>84</v>
      </c>
      <c r="O947" s="73" t="s">
        <v>153</v>
      </c>
      <c r="P947" s="74">
        <f t="shared" ca="1" si="71"/>
        <v>1</v>
      </c>
      <c r="Q947" s="75">
        <f t="shared" ca="1" si="72"/>
        <v>6</v>
      </c>
      <c r="R947" s="74">
        <f t="shared" ca="1" si="73"/>
        <v>19</v>
      </c>
      <c r="S947" s="93">
        <v>35336</v>
      </c>
      <c r="T947" s="84" t="s">
        <v>2170</v>
      </c>
      <c r="U947" s="113" t="s">
        <v>5206</v>
      </c>
      <c r="V947" s="84" t="s">
        <v>5207</v>
      </c>
      <c r="W947" s="86" t="s">
        <v>3727</v>
      </c>
      <c r="X947" s="84" t="s">
        <v>814</v>
      </c>
      <c r="Y947" s="84" t="s">
        <v>276</v>
      </c>
      <c r="Z947" s="77" t="s">
        <v>146</v>
      </c>
      <c r="AA947" s="84" t="s">
        <v>5207</v>
      </c>
      <c r="AB947" s="77" t="s">
        <v>146</v>
      </c>
      <c r="AC947" s="86" t="s">
        <v>5208</v>
      </c>
      <c r="AD947" s="77" t="s">
        <v>121</v>
      </c>
      <c r="AE947" s="77" t="s">
        <v>4917</v>
      </c>
      <c r="AF947" s="77" t="s">
        <v>5188</v>
      </c>
      <c r="AG947" s="77" t="s">
        <v>96</v>
      </c>
      <c r="AH947" s="79" t="str">
        <f t="shared" si="75"/>
        <v>Mojokopek Timur-02/06-Mojoparon-Rembang-Pasuruan</v>
      </c>
      <c r="AI947" s="65"/>
    </row>
    <row r="948" spans="1:35" s="13" customFormat="1" ht="15" customHeight="1" x14ac:dyDescent="0.2">
      <c r="A948" s="66">
        <f t="shared" si="74"/>
        <v>942</v>
      </c>
      <c r="B948" s="91" t="s">
        <v>5209</v>
      </c>
      <c r="C948" s="68" t="s">
        <v>5210</v>
      </c>
      <c r="D948" s="51">
        <v>6</v>
      </c>
      <c r="E948" s="51">
        <v>3</v>
      </c>
      <c r="F948" s="51">
        <v>4</v>
      </c>
      <c r="G948" s="51">
        <v>1</v>
      </c>
      <c r="H948" s="51">
        <v>2</v>
      </c>
      <c r="I948" s="52" t="s">
        <v>152</v>
      </c>
      <c r="J948" s="89">
        <v>41809</v>
      </c>
      <c r="K948" s="70" t="s">
        <v>4581</v>
      </c>
      <c r="L948" s="71" t="s">
        <v>9291</v>
      </c>
      <c r="M948" s="71">
        <v>2</v>
      </c>
      <c r="N948" s="72" t="s">
        <v>116</v>
      </c>
      <c r="O948" s="73" t="s">
        <v>153</v>
      </c>
      <c r="P948" s="74">
        <f t="shared" ca="1" si="71"/>
        <v>1</v>
      </c>
      <c r="Q948" s="75">
        <f t="shared" ca="1" si="72"/>
        <v>6</v>
      </c>
      <c r="R948" s="74">
        <f t="shared" ca="1" si="73"/>
        <v>22</v>
      </c>
      <c r="S948" s="93">
        <v>34160</v>
      </c>
      <c r="T948" s="84" t="s">
        <v>146</v>
      </c>
      <c r="U948" s="113" t="s">
        <v>5211</v>
      </c>
      <c r="V948" s="84" t="s">
        <v>5212</v>
      </c>
      <c r="W948" s="86" t="s">
        <v>4355</v>
      </c>
      <c r="X948" s="84" t="s">
        <v>5213</v>
      </c>
      <c r="Y948" s="84" t="s">
        <v>276</v>
      </c>
      <c r="Z948" s="77" t="s">
        <v>146</v>
      </c>
      <c r="AA948" s="84" t="s">
        <v>5212</v>
      </c>
      <c r="AB948" s="77" t="s">
        <v>146</v>
      </c>
      <c r="AC948" s="86" t="s">
        <v>5214</v>
      </c>
      <c r="AD948" s="77" t="s">
        <v>121</v>
      </c>
      <c r="AE948" s="77" t="s">
        <v>4917</v>
      </c>
      <c r="AF948" s="77" t="s">
        <v>5188</v>
      </c>
      <c r="AG948" s="77" t="s">
        <v>96</v>
      </c>
      <c r="AH948" s="79" t="str">
        <f t="shared" si="75"/>
        <v>Kanigoro II-02/03-Kanigoro-Rembang-Pasuruan</v>
      </c>
      <c r="AI948" s="65"/>
    </row>
    <row r="949" spans="1:35" s="13" customFormat="1" ht="15" customHeight="1" x14ac:dyDescent="0.2">
      <c r="A949" s="66">
        <f t="shared" si="74"/>
        <v>943</v>
      </c>
      <c r="B949" s="91" t="s">
        <v>5215</v>
      </c>
      <c r="C949" s="68" t="s">
        <v>5216</v>
      </c>
      <c r="D949" s="51">
        <v>6</v>
      </c>
      <c r="E949" s="51">
        <v>3</v>
      </c>
      <c r="F949" s="51">
        <v>3</v>
      </c>
      <c r="G949" s="51">
        <v>8</v>
      </c>
      <c r="H949" s="51">
        <v>4</v>
      </c>
      <c r="I949" s="52" t="s">
        <v>152</v>
      </c>
      <c r="J949" s="89">
        <v>41809</v>
      </c>
      <c r="K949" s="70" t="s">
        <v>4581</v>
      </c>
      <c r="L949" s="71" t="s">
        <v>9291</v>
      </c>
      <c r="M949" s="71">
        <v>2</v>
      </c>
      <c r="N949" s="72" t="s">
        <v>116</v>
      </c>
      <c r="O949" s="73" t="s">
        <v>153</v>
      </c>
      <c r="P949" s="74">
        <f t="shared" ca="1" si="71"/>
        <v>1</v>
      </c>
      <c r="Q949" s="75">
        <f t="shared" ca="1" si="72"/>
        <v>6</v>
      </c>
      <c r="R949" s="74">
        <f t="shared" ca="1" si="73"/>
        <v>20</v>
      </c>
      <c r="S949" s="93">
        <v>34887</v>
      </c>
      <c r="T949" s="84" t="s">
        <v>146</v>
      </c>
      <c r="U949" s="113" t="s">
        <v>5217</v>
      </c>
      <c r="V949" s="84" t="s">
        <v>5185</v>
      </c>
      <c r="W949" s="86" t="s">
        <v>4241</v>
      </c>
      <c r="X949" s="84" t="s">
        <v>276</v>
      </c>
      <c r="Y949" s="84" t="s">
        <v>276</v>
      </c>
      <c r="Z949" s="77" t="s">
        <v>146</v>
      </c>
      <c r="AA949" s="84" t="s">
        <v>5185</v>
      </c>
      <c r="AB949" s="77" t="s">
        <v>146</v>
      </c>
      <c r="AC949" s="86" t="s">
        <v>5218</v>
      </c>
      <c r="AD949" s="77" t="s">
        <v>121</v>
      </c>
      <c r="AE949" s="77" t="s">
        <v>4917</v>
      </c>
      <c r="AF949" s="77" t="s">
        <v>3987</v>
      </c>
      <c r="AG949" s="77" t="s">
        <v>96</v>
      </c>
      <c r="AH949" s="79" t="str">
        <f t="shared" si="75"/>
        <v>Rembang I-03/03-Rembang-Rembang-Pasuruan</v>
      </c>
      <c r="AI949" s="65"/>
    </row>
    <row r="950" spans="1:35" s="13" customFormat="1" ht="15" customHeight="1" x14ac:dyDescent="0.2">
      <c r="A950" s="66">
        <f t="shared" si="74"/>
        <v>944</v>
      </c>
      <c r="B950" s="91" t="s">
        <v>5219</v>
      </c>
      <c r="C950" s="68" t="s">
        <v>5220</v>
      </c>
      <c r="D950" s="51">
        <v>6</v>
      </c>
      <c r="E950" s="51">
        <v>3</v>
      </c>
      <c r="F950" s="51">
        <v>4</v>
      </c>
      <c r="G950" s="51">
        <v>1</v>
      </c>
      <c r="H950" s="51">
        <v>1</v>
      </c>
      <c r="I950" s="52" t="s">
        <v>152</v>
      </c>
      <c r="J950" s="89">
        <v>41809</v>
      </c>
      <c r="K950" s="70" t="s">
        <v>4581</v>
      </c>
      <c r="L950" s="71" t="s">
        <v>9291</v>
      </c>
      <c r="M950" s="71">
        <v>2</v>
      </c>
      <c r="N950" s="72" t="s">
        <v>116</v>
      </c>
      <c r="O950" s="73" t="s">
        <v>153</v>
      </c>
      <c r="P950" s="74">
        <f t="shared" ca="1" si="71"/>
        <v>1</v>
      </c>
      <c r="Q950" s="75">
        <f t="shared" ca="1" si="72"/>
        <v>6</v>
      </c>
      <c r="R950" s="74">
        <f t="shared" ca="1" si="73"/>
        <v>22</v>
      </c>
      <c r="S950" s="93">
        <v>34158</v>
      </c>
      <c r="T950" s="84" t="s">
        <v>146</v>
      </c>
      <c r="U950" s="113" t="s">
        <v>5221</v>
      </c>
      <c r="V950" s="84" t="s">
        <v>364</v>
      </c>
      <c r="W950" s="86" t="s">
        <v>3727</v>
      </c>
      <c r="X950" s="84" t="s">
        <v>364</v>
      </c>
      <c r="Y950" s="84" t="s">
        <v>276</v>
      </c>
      <c r="Z950" s="77" t="s">
        <v>146</v>
      </c>
      <c r="AA950" s="84" t="s">
        <v>364</v>
      </c>
      <c r="AB950" s="77" t="s">
        <v>146</v>
      </c>
      <c r="AC950" s="86" t="s">
        <v>5222</v>
      </c>
      <c r="AD950" s="77" t="s">
        <v>121</v>
      </c>
      <c r="AE950" s="77" t="s">
        <v>4917</v>
      </c>
      <c r="AF950" s="77" t="s">
        <v>3987</v>
      </c>
      <c r="AG950" s="77" t="s">
        <v>96</v>
      </c>
      <c r="AH950" s="79" t="str">
        <f t="shared" si="75"/>
        <v>Pekoren-02/06-Pekoren-Rembang-Pasuruan</v>
      </c>
      <c r="AI950" s="65"/>
    </row>
    <row r="951" spans="1:35" s="13" customFormat="1" ht="15" customHeight="1" x14ac:dyDescent="0.2">
      <c r="A951" s="66">
        <f t="shared" si="74"/>
        <v>945</v>
      </c>
      <c r="B951" s="91" t="s">
        <v>5223</v>
      </c>
      <c r="C951" s="68" t="s">
        <v>5224</v>
      </c>
      <c r="D951" s="51">
        <v>6</v>
      </c>
      <c r="E951" s="51">
        <v>3</v>
      </c>
      <c r="F951" s="51">
        <v>4</v>
      </c>
      <c r="G951" s="51">
        <v>1</v>
      </c>
      <c r="H951" s="51">
        <v>1</v>
      </c>
      <c r="I951" s="52" t="s">
        <v>152</v>
      </c>
      <c r="J951" s="89">
        <v>41809</v>
      </c>
      <c r="K951" s="70" t="s">
        <v>4581</v>
      </c>
      <c r="L951" s="71" t="s">
        <v>9291</v>
      </c>
      <c r="M951" s="71">
        <v>2</v>
      </c>
      <c r="N951" s="72" t="s">
        <v>116</v>
      </c>
      <c r="O951" s="73" t="s">
        <v>153</v>
      </c>
      <c r="P951" s="74">
        <f t="shared" ca="1" si="71"/>
        <v>1</v>
      </c>
      <c r="Q951" s="75">
        <f t="shared" ca="1" si="72"/>
        <v>6</v>
      </c>
      <c r="R951" s="74">
        <f t="shared" ca="1" si="73"/>
        <v>20</v>
      </c>
      <c r="S951" s="93">
        <v>34896</v>
      </c>
      <c r="T951" s="84" t="s">
        <v>146</v>
      </c>
      <c r="U951" s="113" t="s">
        <v>5225</v>
      </c>
      <c r="V951" s="84" t="s">
        <v>5226</v>
      </c>
      <c r="W951" s="86" t="s">
        <v>5227</v>
      </c>
      <c r="X951" s="84" t="s">
        <v>5228</v>
      </c>
      <c r="Y951" s="84" t="s">
        <v>91</v>
      </c>
      <c r="Z951" s="77" t="s">
        <v>146</v>
      </c>
      <c r="AA951" s="84" t="s">
        <v>5226</v>
      </c>
      <c r="AB951" s="77" t="s">
        <v>146</v>
      </c>
      <c r="AC951" s="86" t="s">
        <v>5229</v>
      </c>
      <c r="AD951" s="77" t="s">
        <v>121</v>
      </c>
      <c r="AE951" s="77" t="s">
        <v>4917</v>
      </c>
      <c r="AF951" s="77" t="s">
        <v>5188</v>
      </c>
      <c r="AG951" s="77" t="s">
        <v>96</v>
      </c>
      <c r="AH951" s="79" t="str">
        <f t="shared" si="75"/>
        <v>Jl. Tengiri 505-07/03-Bendo Mungal-Bangil-Pasuruan</v>
      </c>
      <c r="AI951" s="65"/>
    </row>
    <row r="952" spans="1:35" s="13" customFormat="1" ht="15" customHeight="1" x14ac:dyDescent="0.2">
      <c r="A952" s="66">
        <f t="shared" si="74"/>
        <v>946</v>
      </c>
      <c r="B952" s="91" t="s">
        <v>5230</v>
      </c>
      <c r="C952" s="68" t="s">
        <v>5231</v>
      </c>
      <c r="D952" s="51">
        <v>6</v>
      </c>
      <c r="E952" s="51">
        <v>2</v>
      </c>
      <c r="F952" s="51">
        <v>2</v>
      </c>
      <c r="G952" s="51">
        <v>4</v>
      </c>
      <c r="H952" s="51">
        <v>4</v>
      </c>
      <c r="I952" s="52" t="s">
        <v>181</v>
      </c>
      <c r="J952" s="89">
        <v>41809</v>
      </c>
      <c r="K952" s="70" t="s">
        <v>4581</v>
      </c>
      <c r="L952" s="71" t="s">
        <v>9291</v>
      </c>
      <c r="M952" s="71">
        <v>2</v>
      </c>
      <c r="N952" s="72" t="s">
        <v>116</v>
      </c>
      <c r="O952" s="73" t="s">
        <v>153</v>
      </c>
      <c r="P952" s="74">
        <f t="shared" ca="1" si="71"/>
        <v>1</v>
      </c>
      <c r="Q952" s="75">
        <f t="shared" ca="1" si="72"/>
        <v>6</v>
      </c>
      <c r="R952" s="74">
        <f t="shared" ca="1" si="73"/>
        <v>20</v>
      </c>
      <c r="S952" s="93">
        <v>35196</v>
      </c>
      <c r="T952" s="84" t="s">
        <v>146</v>
      </c>
      <c r="U952" s="113" t="s">
        <v>5232</v>
      </c>
      <c r="V952" s="84" t="s">
        <v>5233</v>
      </c>
      <c r="W952" s="86" t="s">
        <v>4157</v>
      </c>
      <c r="X952" s="84" t="s">
        <v>498</v>
      </c>
      <c r="Y952" s="84" t="s">
        <v>498</v>
      </c>
      <c r="Z952" s="77" t="s">
        <v>146</v>
      </c>
      <c r="AA952" s="84" t="s">
        <v>5233</v>
      </c>
      <c r="AB952" s="77" t="s">
        <v>146</v>
      </c>
      <c r="AC952" s="86" t="s">
        <v>5234</v>
      </c>
      <c r="AD952" s="77" t="s">
        <v>121</v>
      </c>
      <c r="AE952" s="77" t="s">
        <v>5175</v>
      </c>
      <c r="AF952" s="77" t="s">
        <v>5235</v>
      </c>
      <c r="AG952" s="77" t="s">
        <v>96</v>
      </c>
      <c r="AH952" s="79" t="str">
        <f t="shared" si="75"/>
        <v>Bengok Utara-02/08-Beji-Beji-Pasuruan</v>
      </c>
      <c r="AI952" s="65"/>
    </row>
    <row r="953" spans="1:35" s="13" customFormat="1" ht="15" customHeight="1" x14ac:dyDescent="0.2">
      <c r="A953" s="66">
        <f t="shared" si="74"/>
        <v>947</v>
      </c>
      <c r="B953" s="91" t="s">
        <v>5236</v>
      </c>
      <c r="C953" s="68" t="s">
        <v>5237</v>
      </c>
      <c r="D953" s="51">
        <v>6</v>
      </c>
      <c r="E953" s="51">
        <v>3</v>
      </c>
      <c r="F953" s="51">
        <v>3</v>
      </c>
      <c r="G953" s="51" t="s">
        <v>9294</v>
      </c>
      <c r="H953" s="51">
        <v>3</v>
      </c>
      <c r="I953" s="52" t="s">
        <v>152</v>
      </c>
      <c r="J953" s="89">
        <v>41809</v>
      </c>
      <c r="K953" s="70" t="s">
        <v>4581</v>
      </c>
      <c r="L953" s="71" t="s">
        <v>9291</v>
      </c>
      <c r="M953" s="71">
        <v>2</v>
      </c>
      <c r="N953" s="72" t="s">
        <v>116</v>
      </c>
      <c r="O953" s="73" t="s">
        <v>153</v>
      </c>
      <c r="P953" s="74">
        <f t="shared" ca="1" si="71"/>
        <v>1</v>
      </c>
      <c r="Q953" s="75">
        <f t="shared" ca="1" si="72"/>
        <v>6</v>
      </c>
      <c r="R953" s="74">
        <f t="shared" ca="1" si="73"/>
        <v>21</v>
      </c>
      <c r="S953" s="93">
        <v>34605</v>
      </c>
      <c r="T953" s="84" t="s">
        <v>146</v>
      </c>
      <c r="U953" s="113" t="s">
        <v>5238</v>
      </c>
      <c r="V953" s="84" t="s">
        <v>5239</v>
      </c>
      <c r="W953" s="86" t="s">
        <v>4214</v>
      </c>
      <c r="X953" s="84" t="s">
        <v>578</v>
      </c>
      <c r="Y953" s="84" t="s">
        <v>91</v>
      </c>
      <c r="Z953" s="77" t="s">
        <v>146</v>
      </c>
      <c r="AA953" s="84" t="s">
        <v>5239</v>
      </c>
      <c r="AB953" s="77" t="s">
        <v>146</v>
      </c>
      <c r="AC953" s="86" t="s">
        <v>5240</v>
      </c>
      <c r="AD953" s="77" t="s">
        <v>121</v>
      </c>
      <c r="AE953" s="77" t="s">
        <v>4917</v>
      </c>
      <c r="AF953" s="77" t="s">
        <v>3987</v>
      </c>
      <c r="AG953" s="77" t="s">
        <v>96</v>
      </c>
      <c r="AH953" s="79" t="str">
        <f t="shared" si="75"/>
        <v>Bendosulung no 73-02/05-Pogar-Bangil-Pasuruan</v>
      </c>
      <c r="AI953" s="65"/>
    </row>
    <row r="954" spans="1:35" s="13" customFormat="1" ht="15" customHeight="1" x14ac:dyDescent="0.2">
      <c r="A954" s="66">
        <f t="shared" si="74"/>
        <v>948</v>
      </c>
      <c r="B954" s="91" t="s">
        <v>5241</v>
      </c>
      <c r="C954" s="68" t="s">
        <v>5242</v>
      </c>
      <c r="D954" s="51">
        <v>6</v>
      </c>
      <c r="E954" s="51">
        <v>2</v>
      </c>
      <c r="F954" s="51">
        <v>1</v>
      </c>
      <c r="G954" s="51">
        <v>1</v>
      </c>
      <c r="H954" s="51">
        <v>2</v>
      </c>
      <c r="I954" s="52" t="s">
        <v>181</v>
      </c>
      <c r="J954" s="89">
        <v>41809</v>
      </c>
      <c r="K954" s="70" t="s">
        <v>4581</v>
      </c>
      <c r="L954" s="71" t="s">
        <v>9291</v>
      </c>
      <c r="M954" s="71">
        <v>2</v>
      </c>
      <c r="N954" s="72" t="s">
        <v>116</v>
      </c>
      <c r="O954" s="73" t="s">
        <v>153</v>
      </c>
      <c r="P954" s="74">
        <f t="shared" ca="1" si="71"/>
        <v>1</v>
      </c>
      <c r="Q954" s="75">
        <f t="shared" ca="1" si="72"/>
        <v>6</v>
      </c>
      <c r="R954" s="74">
        <f t="shared" ca="1" si="73"/>
        <v>20</v>
      </c>
      <c r="S954" s="93">
        <v>34935</v>
      </c>
      <c r="T954" s="84" t="s">
        <v>1169</v>
      </c>
      <c r="U954" s="113" t="s">
        <v>5243</v>
      </c>
      <c r="V954" s="84" t="s">
        <v>5244</v>
      </c>
      <c r="W954" s="86" t="s">
        <v>4753</v>
      </c>
      <c r="X954" s="84" t="s">
        <v>645</v>
      </c>
      <c r="Y954" s="84" t="s">
        <v>91</v>
      </c>
      <c r="Z954" s="77" t="s">
        <v>146</v>
      </c>
      <c r="AA954" s="84" t="s">
        <v>5244</v>
      </c>
      <c r="AB954" s="77" t="s">
        <v>146</v>
      </c>
      <c r="AC954" s="86" t="s">
        <v>5245</v>
      </c>
      <c r="AD954" s="77" t="s">
        <v>121</v>
      </c>
      <c r="AE954" s="77" t="s">
        <v>5175</v>
      </c>
      <c r="AF954" s="77" t="s">
        <v>4537</v>
      </c>
      <c r="AG954" s="77" t="s">
        <v>96</v>
      </c>
      <c r="AH954" s="79" t="str">
        <f t="shared" si="75"/>
        <v>Jl. Mangggis 39-04/02-Dermo-Bangil-Pasuruan</v>
      </c>
      <c r="AI954" s="65"/>
    </row>
    <row r="955" spans="1:35" s="13" customFormat="1" ht="15" customHeight="1" x14ac:dyDescent="0.2">
      <c r="A955" s="66">
        <f t="shared" si="74"/>
        <v>949</v>
      </c>
      <c r="B955" s="91" t="s">
        <v>5246</v>
      </c>
      <c r="C955" s="68" t="s">
        <v>5247</v>
      </c>
      <c r="D955" s="51">
        <v>6</v>
      </c>
      <c r="E955" s="51">
        <v>3</v>
      </c>
      <c r="F955" s="51">
        <v>4</v>
      </c>
      <c r="G955" s="51">
        <v>1</v>
      </c>
      <c r="H955" s="51">
        <v>1</v>
      </c>
      <c r="I955" s="52" t="s">
        <v>152</v>
      </c>
      <c r="J955" s="89">
        <v>41809</v>
      </c>
      <c r="K955" s="70" t="s">
        <v>4581</v>
      </c>
      <c r="L955" s="71" t="s">
        <v>9291</v>
      </c>
      <c r="M955" s="71">
        <v>2</v>
      </c>
      <c r="N955" s="72" t="s">
        <v>116</v>
      </c>
      <c r="O955" s="73" t="s">
        <v>153</v>
      </c>
      <c r="P955" s="74">
        <f t="shared" ca="1" si="71"/>
        <v>1</v>
      </c>
      <c r="Q955" s="75">
        <f t="shared" ca="1" si="72"/>
        <v>6</v>
      </c>
      <c r="R955" s="74">
        <f t="shared" ca="1" si="73"/>
        <v>20</v>
      </c>
      <c r="S955" s="93">
        <v>34982</v>
      </c>
      <c r="T955" s="84" t="s">
        <v>146</v>
      </c>
      <c r="U955" s="113" t="s">
        <v>5248</v>
      </c>
      <c r="V955" s="84" t="s">
        <v>5249</v>
      </c>
      <c r="W955" s="86" t="s">
        <v>5250</v>
      </c>
      <c r="X955" s="84" t="s">
        <v>316</v>
      </c>
      <c r="Y955" s="84" t="s">
        <v>276</v>
      </c>
      <c r="Z955" s="77" t="s">
        <v>146</v>
      </c>
      <c r="AA955" s="84" t="s">
        <v>5249</v>
      </c>
      <c r="AB955" s="77" t="s">
        <v>146</v>
      </c>
      <c r="AC955" s="86" t="s">
        <v>5251</v>
      </c>
      <c r="AD955" s="77" t="s">
        <v>121</v>
      </c>
      <c r="AE955" s="77" t="s">
        <v>4917</v>
      </c>
      <c r="AF955" s="77" t="s">
        <v>5188</v>
      </c>
      <c r="AG955" s="77" t="s">
        <v>96</v>
      </c>
      <c r="AH955" s="79" t="str">
        <f t="shared" si="75"/>
        <v>Bunut selatan-03/04-Pejangkungan-Rembang-Pasuruan</v>
      </c>
      <c r="AI955" s="65"/>
    </row>
    <row r="956" spans="1:35" s="13" customFormat="1" ht="15" customHeight="1" x14ac:dyDescent="0.2">
      <c r="A956" s="66">
        <f t="shared" si="74"/>
        <v>950</v>
      </c>
      <c r="B956" s="91" t="s">
        <v>5252</v>
      </c>
      <c r="C956" s="68" t="s">
        <v>5253</v>
      </c>
      <c r="D956" s="51">
        <v>6</v>
      </c>
      <c r="E956" s="51">
        <v>2</v>
      </c>
      <c r="F956" s="51">
        <v>1</v>
      </c>
      <c r="G956" s="51">
        <v>1</v>
      </c>
      <c r="H956" s="51">
        <v>5</v>
      </c>
      <c r="I956" s="52" t="s">
        <v>181</v>
      </c>
      <c r="J956" s="89">
        <v>41809</v>
      </c>
      <c r="K956" s="70" t="s">
        <v>4581</v>
      </c>
      <c r="L956" s="71" t="s">
        <v>9291</v>
      </c>
      <c r="M956" s="71">
        <v>2</v>
      </c>
      <c r="N956" s="72" t="s">
        <v>116</v>
      </c>
      <c r="O956" s="73" t="s">
        <v>153</v>
      </c>
      <c r="P956" s="74">
        <f t="shared" ca="1" si="71"/>
        <v>1</v>
      </c>
      <c r="Q956" s="75">
        <f t="shared" ca="1" si="72"/>
        <v>6</v>
      </c>
      <c r="R956" s="74">
        <f t="shared" ca="1" si="73"/>
        <v>20</v>
      </c>
      <c r="S956" s="93">
        <v>35010</v>
      </c>
      <c r="T956" s="84" t="s">
        <v>146</v>
      </c>
      <c r="U956" s="113" t="s">
        <v>5254</v>
      </c>
      <c r="V956" s="84" t="s">
        <v>5255</v>
      </c>
      <c r="W956" s="86" t="s">
        <v>4592</v>
      </c>
      <c r="X956" s="84" t="s">
        <v>379</v>
      </c>
      <c r="Y956" s="84" t="s">
        <v>91</v>
      </c>
      <c r="Z956" s="77" t="s">
        <v>146</v>
      </c>
      <c r="AA956" s="84" t="s">
        <v>5255</v>
      </c>
      <c r="AB956" s="77" t="s">
        <v>146</v>
      </c>
      <c r="AC956" s="86" t="s">
        <v>5256</v>
      </c>
      <c r="AD956" s="77" t="s">
        <v>121</v>
      </c>
      <c r="AE956" s="77" t="s">
        <v>5175</v>
      </c>
      <c r="AF956" s="77" t="s">
        <v>5235</v>
      </c>
      <c r="AG956" s="77" t="s">
        <v>96</v>
      </c>
      <c r="AH956" s="79" t="str">
        <f t="shared" si="75"/>
        <v>Mendalan No 318-04/01-Kolursari-Bangil-Pasuruan</v>
      </c>
      <c r="AI956" s="65"/>
    </row>
    <row r="957" spans="1:35" s="13" customFormat="1" ht="15" customHeight="1" x14ac:dyDescent="0.2">
      <c r="A957" s="66">
        <f t="shared" si="74"/>
        <v>951</v>
      </c>
      <c r="B957" s="91" t="s">
        <v>5257</v>
      </c>
      <c r="C957" s="68" t="s">
        <v>5258</v>
      </c>
      <c r="D957" s="51">
        <v>6</v>
      </c>
      <c r="E957" s="51">
        <v>3</v>
      </c>
      <c r="F957" s="51">
        <v>4</v>
      </c>
      <c r="G957" s="51">
        <v>1</v>
      </c>
      <c r="H957" s="51">
        <v>3</v>
      </c>
      <c r="I957" s="52" t="s">
        <v>152</v>
      </c>
      <c r="J957" s="89">
        <v>41809</v>
      </c>
      <c r="K957" s="70" t="s">
        <v>4581</v>
      </c>
      <c r="L957" s="71" t="s">
        <v>9291</v>
      </c>
      <c r="M957" s="71">
        <v>2</v>
      </c>
      <c r="N957" s="72" t="s">
        <v>116</v>
      </c>
      <c r="O957" s="73" t="s">
        <v>153</v>
      </c>
      <c r="P957" s="74">
        <f t="shared" ca="1" si="71"/>
        <v>1</v>
      </c>
      <c r="Q957" s="75">
        <f t="shared" ca="1" si="72"/>
        <v>6</v>
      </c>
      <c r="R957" s="74">
        <f t="shared" ca="1" si="73"/>
        <v>20</v>
      </c>
      <c r="S957" s="93">
        <v>35175</v>
      </c>
      <c r="T957" s="84" t="s">
        <v>146</v>
      </c>
      <c r="U957" s="113" t="s">
        <v>5259</v>
      </c>
      <c r="V957" s="84" t="s">
        <v>5260</v>
      </c>
      <c r="W957" s="86" t="s">
        <v>4592</v>
      </c>
      <c r="X957" s="84" t="s">
        <v>4388</v>
      </c>
      <c r="Y957" s="84" t="s">
        <v>498</v>
      </c>
      <c r="Z957" s="77" t="s">
        <v>146</v>
      </c>
      <c r="AA957" s="84" t="s">
        <v>5260</v>
      </c>
      <c r="AB957" s="77" t="s">
        <v>146</v>
      </c>
      <c r="AC957" s="86" t="s">
        <v>5261</v>
      </c>
      <c r="AD957" s="77" t="s">
        <v>121</v>
      </c>
      <c r="AE957" s="77" t="s">
        <v>5175</v>
      </c>
      <c r="AF957" s="77" t="s">
        <v>5235</v>
      </c>
      <c r="AG957" s="77" t="s">
        <v>96</v>
      </c>
      <c r="AH957" s="79" t="str">
        <f t="shared" si="75"/>
        <v>Karanglo-04/01-Kedung boto-Beji-Pasuruan</v>
      </c>
      <c r="AI957" s="65"/>
    </row>
    <row r="958" spans="1:35" s="13" customFormat="1" ht="15" customHeight="1" x14ac:dyDescent="0.2">
      <c r="A958" s="66">
        <f t="shared" si="74"/>
        <v>952</v>
      </c>
      <c r="B958" s="91" t="s">
        <v>5262</v>
      </c>
      <c r="C958" s="68" t="s">
        <v>5263</v>
      </c>
      <c r="D958" s="51">
        <v>6</v>
      </c>
      <c r="E958" s="51">
        <v>3</v>
      </c>
      <c r="F958" s="51">
        <v>4</v>
      </c>
      <c r="G958" s="51">
        <v>1</v>
      </c>
      <c r="H958" s="51">
        <v>1</v>
      </c>
      <c r="I958" s="52" t="s">
        <v>152</v>
      </c>
      <c r="J958" s="89">
        <v>41809</v>
      </c>
      <c r="K958" s="70" t="s">
        <v>4581</v>
      </c>
      <c r="L958" s="71" t="s">
        <v>9291</v>
      </c>
      <c r="M958" s="71">
        <v>2</v>
      </c>
      <c r="N958" s="72" t="s">
        <v>116</v>
      </c>
      <c r="O958" s="73" t="s">
        <v>153</v>
      </c>
      <c r="P958" s="74">
        <f t="shared" ca="1" si="71"/>
        <v>1</v>
      </c>
      <c r="Q958" s="75">
        <f t="shared" ca="1" si="72"/>
        <v>6</v>
      </c>
      <c r="R958" s="74">
        <f t="shared" ca="1" si="73"/>
        <v>20</v>
      </c>
      <c r="S958" s="93">
        <v>35110</v>
      </c>
      <c r="T958" s="84" t="s">
        <v>90</v>
      </c>
      <c r="U958" s="113" t="s">
        <v>5264</v>
      </c>
      <c r="V958" s="84" t="s">
        <v>5265</v>
      </c>
      <c r="W958" s="86" t="s">
        <v>4747</v>
      </c>
      <c r="X958" s="84" t="s">
        <v>5023</v>
      </c>
      <c r="Y958" s="84" t="s">
        <v>2456</v>
      </c>
      <c r="Z958" s="77" t="s">
        <v>146</v>
      </c>
      <c r="AA958" s="84" t="s">
        <v>5265</v>
      </c>
      <c r="AB958" s="77" t="s">
        <v>146</v>
      </c>
      <c r="AC958" s="86" t="s">
        <v>5266</v>
      </c>
      <c r="AD958" s="77" t="s">
        <v>121</v>
      </c>
      <c r="AE958" s="77" t="s">
        <v>5175</v>
      </c>
      <c r="AF958" s="77" t="s">
        <v>4537</v>
      </c>
      <c r="AG958" s="77" t="s">
        <v>96</v>
      </c>
      <c r="AH958" s="79" t="str">
        <f t="shared" si="75"/>
        <v>Jl. Masjid-03/02-Semambung-Jabon-Pasuruan</v>
      </c>
      <c r="AI958" s="65"/>
    </row>
    <row r="959" spans="1:35" s="13" customFormat="1" ht="15" customHeight="1" x14ac:dyDescent="0.2">
      <c r="A959" s="66">
        <f t="shared" si="74"/>
        <v>953</v>
      </c>
      <c r="B959" s="91" t="s">
        <v>5267</v>
      </c>
      <c r="C959" s="68" t="s">
        <v>5268</v>
      </c>
      <c r="D959" s="51">
        <v>6</v>
      </c>
      <c r="E959" s="51">
        <v>3</v>
      </c>
      <c r="F959" s="51">
        <v>3</v>
      </c>
      <c r="G959" s="51" t="s">
        <v>9294</v>
      </c>
      <c r="H959" s="51">
        <v>3</v>
      </c>
      <c r="I959" s="52" t="s">
        <v>152</v>
      </c>
      <c r="J959" s="89">
        <v>41809</v>
      </c>
      <c r="K959" s="70" t="s">
        <v>4581</v>
      </c>
      <c r="L959" s="71" t="s">
        <v>9291</v>
      </c>
      <c r="M959" s="71">
        <v>2</v>
      </c>
      <c r="N959" s="72" t="s">
        <v>116</v>
      </c>
      <c r="O959" s="73" t="s">
        <v>153</v>
      </c>
      <c r="P959" s="74">
        <f t="shared" ca="1" si="71"/>
        <v>1</v>
      </c>
      <c r="Q959" s="75">
        <f t="shared" ca="1" si="72"/>
        <v>6</v>
      </c>
      <c r="R959" s="74">
        <f t="shared" ca="1" si="73"/>
        <v>21</v>
      </c>
      <c r="S959" s="93">
        <v>34831</v>
      </c>
      <c r="T959" s="84" t="s">
        <v>146</v>
      </c>
      <c r="U959" s="113" t="s">
        <v>5269</v>
      </c>
      <c r="V959" s="84" t="s">
        <v>5023</v>
      </c>
      <c r="W959" s="86" t="s">
        <v>4663</v>
      </c>
      <c r="X959" s="84" t="s">
        <v>5023</v>
      </c>
      <c r="Y959" s="84" t="s">
        <v>2456</v>
      </c>
      <c r="Z959" s="77" t="s">
        <v>146</v>
      </c>
      <c r="AA959" s="84" t="s">
        <v>5023</v>
      </c>
      <c r="AB959" s="77" t="s">
        <v>146</v>
      </c>
      <c r="AC959" s="86" t="s">
        <v>5270</v>
      </c>
      <c r="AD959" s="77" t="s">
        <v>121</v>
      </c>
      <c r="AE959" s="77" t="s">
        <v>5175</v>
      </c>
      <c r="AF959" s="77" t="s">
        <v>5235</v>
      </c>
      <c r="AG959" s="77" t="s">
        <v>96</v>
      </c>
      <c r="AH959" s="79" t="str">
        <f t="shared" si="75"/>
        <v>Semambung-02/04-Semambung-Jabon-Pasuruan</v>
      </c>
      <c r="AI959" s="65"/>
    </row>
    <row r="960" spans="1:35" s="13" customFormat="1" ht="15" customHeight="1" x14ac:dyDescent="0.2">
      <c r="A960" s="66">
        <f t="shared" si="74"/>
        <v>954</v>
      </c>
      <c r="B960" s="91" t="s">
        <v>5271</v>
      </c>
      <c r="C960" s="68" t="s">
        <v>5272</v>
      </c>
      <c r="D960" s="51">
        <v>6</v>
      </c>
      <c r="E960" s="51">
        <v>3</v>
      </c>
      <c r="F960" s="51">
        <v>4</v>
      </c>
      <c r="G960" s="51">
        <v>7</v>
      </c>
      <c r="H960" s="51">
        <v>3</v>
      </c>
      <c r="I960" s="52" t="s">
        <v>152</v>
      </c>
      <c r="J960" s="89">
        <v>41809</v>
      </c>
      <c r="K960" s="70" t="s">
        <v>4581</v>
      </c>
      <c r="L960" s="71" t="s">
        <v>9291</v>
      </c>
      <c r="M960" s="71">
        <v>2</v>
      </c>
      <c r="N960" s="72" t="s">
        <v>116</v>
      </c>
      <c r="O960" s="73" t="s">
        <v>153</v>
      </c>
      <c r="P960" s="74">
        <f t="shared" ca="1" si="71"/>
        <v>1</v>
      </c>
      <c r="Q960" s="75">
        <f t="shared" ca="1" si="72"/>
        <v>6</v>
      </c>
      <c r="R960" s="74">
        <f t="shared" ca="1" si="73"/>
        <v>21</v>
      </c>
      <c r="S960" s="93">
        <v>34669</v>
      </c>
      <c r="T960" s="84" t="s">
        <v>146</v>
      </c>
      <c r="U960" s="113" t="s">
        <v>5273</v>
      </c>
      <c r="V960" s="84" t="s">
        <v>5274</v>
      </c>
      <c r="W960" s="86" t="s">
        <v>3604</v>
      </c>
      <c r="X960" s="84" t="s">
        <v>5275</v>
      </c>
      <c r="Y960" s="84" t="s">
        <v>276</v>
      </c>
      <c r="Z960" s="77" t="s">
        <v>146</v>
      </c>
      <c r="AA960" s="84" t="s">
        <v>5274</v>
      </c>
      <c r="AB960" s="77" t="s">
        <v>146</v>
      </c>
      <c r="AC960" s="86" t="s">
        <v>5276</v>
      </c>
      <c r="AD960" s="77" t="s">
        <v>121</v>
      </c>
      <c r="AE960" s="77" t="s">
        <v>5175</v>
      </c>
      <c r="AF960" s="77" t="s">
        <v>4537</v>
      </c>
      <c r="AG960" s="77" t="s">
        <v>96</v>
      </c>
      <c r="AH960" s="79" t="str">
        <f t="shared" si="75"/>
        <v>Kangkungan-01/02-Siyar-Rembang-Pasuruan</v>
      </c>
      <c r="AI960" s="65"/>
    </row>
    <row r="961" spans="1:35" s="13" customFormat="1" ht="15" customHeight="1" x14ac:dyDescent="0.2">
      <c r="A961" s="66">
        <f t="shared" si="74"/>
        <v>955</v>
      </c>
      <c r="B961" s="91" t="s">
        <v>5277</v>
      </c>
      <c r="C961" s="68" t="s">
        <v>5278</v>
      </c>
      <c r="D961" s="51">
        <v>6</v>
      </c>
      <c r="E961" s="51">
        <v>3</v>
      </c>
      <c r="F961" s="51">
        <v>3</v>
      </c>
      <c r="G961" s="51">
        <v>5</v>
      </c>
      <c r="H961" s="51">
        <v>2</v>
      </c>
      <c r="I961" s="52" t="s">
        <v>152</v>
      </c>
      <c r="J961" s="89">
        <v>41809</v>
      </c>
      <c r="K961" s="70" t="s">
        <v>4581</v>
      </c>
      <c r="L961" s="71" t="s">
        <v>9291</v>
      </c>
      <c r="M961" s="71">
        <v>2</v>
      </c>
      <c r="N961" s="72" t="s">
        <v>116</v>
      </c>
      <c r="O961" s="73" t="s">
        <v>153</v>
      </c>
      <c r="P961" s="74">
        <f t="shared" ca="1" si="71"/>
        <v>1</v>
      </c>
      <c r="Q961" s="75">
        <f t="shared" ca="1" si="72"/>
        <v>6</v>
      </c>
      <c r="R961" s="74">
        <f t="shared" ca="1" si="73"/>
        <v>20</v>
      </c>
      <c r="S961" s="93">
        <v>35047</v>
      </c>
      <c r="T961" s="84" t="s">
        <v>146</v>
      </c>
      <c r="U961" s="113" t="s">
        <v>5279</v>
      </c>
      <c r="V961" s="84" t="s">
        <v>379</v>
      </c>
      <c r="W961" s="86" t="s">
        <v>4872</v>
      </c>
      <c r="X961" s="84" t="s">
        <v>379</v>
      </c>
      <c r="Y961" s="84" t="s">
        <v>91</v>
      </c>
      <c r="Z961" s="77" t="s">
        <v>146</v>
      </c>
      <c r="AA961" s="84" t="s">
        <v>379</v>
      </c>
      <c r="AB961" s="77" t="s">
        <v>146</v>
      </c>
      <c r="AC961" s="86" t="s">
        <v>5280</v>
      </c>
      <c r="AD961" s="77" t="s">
        <v>121</v>
      </c>
      <c r="AE961" s="77" t="s">
        <v>5175</v>
      </c>
      <c r="AF961" s="77" t="s">
        <v>4537</v>
      </c>
      <c r="AG961" s="77" t="s">
        <v>96</v>
      </c>
      <c r="AH961" s="79" t="str">
        <f t="shared" si="75"/>
        <v>Kolursari-05/02-Kolursari-Bangil-Pasuruan</v>
      </c>
      <c r="AI961" s="65"/>
    </row>
    <row r="962" spans="1:35" s="13" customFormat="1" ht="15" customHeight="1" x14ac:dyDescent="0.2">
      <c r="A962" s="66">
        <f t="shared" si="74"/>
        <v>956</v>
      </c>
      <c r="B962" s="91" t="s">
        <v>5281</v>
      </c>
      <c r="C962" s="68" t="s">
        <v>5282</v>
      </c>
      <c r="D962" s="51">
        <v>6</v>
      </c>
      <c r="E962" s="51">
        <v>2</v>
      </c>
      <c r="F962" s="51">
        <v>1</v>
      </c>
      <c r="G962" s="51">
        <v>1</v>
      </c>
      <c r="H962" s="51">
        <v>5</v>
      </c>
      <c r="I962" s="52" t="s">
        <v>181</v>
      </c>
      <c r="J962" s="89">
        <v>41809</v>
      </c>
      <c r="K962" s="70" t="s">
        <v>4581</v>
      </c>
      <c r="L962" s="71" t="s">
        <v>9291</v>
      </c>
      <c r="M962" s="71">
        <v>2</v>
      </c>
      <c r="N962" s="72" t="s">
        <v>116</v>
      </c>
      <c r="O962" s="73" t="s">
        <v>153</v>
      </c>
      <c r="P962" s="74">
        <f t="shared" ca="1" si="71"/>
        <v>1</v>
      </c>
      <c r="Q962" s="75">
        <f t="shared" ca="1" si="72"/>
        <v>6</v>
      </c>
      <c r="R962" s="74">
        <f t="shared" ca="1" si="73"/>
        <v>20</v>
      </c>
      <c r="S962" s="93">
        <v>34964</v>
      </c>
      <c r="T962" s="84" t="s">
        <v>90</v>
      </c>
      <c r="U962" s="113" t="s">
        <v>5283</v>
      </c>
      <c r="V962" s="84" t="s">
        <v>4810</v>
      </c>
      <c r="W962" s="86" t="s">
        <v>4753</v>
      </c>
      <c r="X962" s="84" t="s">
        <v>5284</v>
      </c>
      <c r="Y962" s="84" t="s">
        <v>2456</v>
      </c>
      <c r="Z962" s="77" t="s">
        <v>146</v>
      </c>
      <c r="AA962" s="84" t="s">
        <v>4810</v>
      </c>
      <c r="AB962" s="77" t="s">
        <v>146</v>
      </c>
      <c r="AC962" s="86" t="s">
        <v>5285</v>
      </c>
      <c r="AD962" s="77" t="s">
        <v>121</v>
      </c>
      <c r="AE962" s="77" t="s">
        <v>5175</v>
      </c>
      <c r="AF962" s="77" t="s">
        <v>4537</v>
      </c>
      <c r="AG962" s="77" t="s">
        <v>96</v>
      </c>
      <c r="AH962" s="79" t="str">
        <f t="shared" si="75"/>
        <v>Magersari-04/02-Kedung cangkring-Jabon-Pasuruan</v>
      </c>
      <c r="AI962" s="65"/>
    </row>
    <row r="963" spans="1:35" s="13" customFormat="1" ht="15" customHeight="1" x14ac:dyDescent="0.2">
      <c r="A963" s="66">
        <f t="shared" si="74"/>
        <v>957</v>
      </c>
      <c r="B963" s="91" t="s">
        <v>5286</v>
      </c>
      <c r="C963" s="68" t="s">
        <v>5287</v>
      </c>
      <c r="D963" s="51">
        <v>6</v>
      </c>
      <c r="E963" s="51">
        <v>3</v>
      </c>
      <c r="F963" s="51">
        <v>4</v>
      </c>
      <c r="G963" s="51">
        <v>1</v>
      </c>
      <c r="H963" s="51">
        <v>3</v>
      </c>
      <c r="I963" s="52" t="s">
        <v>152</v>
      </c>
      <c r="J963" s="89">
        <v>41809</v>
      </c>
      <c r="K963" s="70" t="s">
        <v>4581</v>
      </c>
      <c r="L963" s="71" t="s">
        <v>9291</v>
      </c>
      <c r="M963" s="71">
        <v>2</v>
      </c>
      <c r="N963" s="72" t="s">
        <v>116</v>
      </c>
      <c r="O963" s="73" t="s">
        <v>153</v>
      </c>
      <c r="P963" s="74">
        <f t="shared" ca="1" si="71"/>
        <v>1</v>
      </c>
      <c r="Q963" s="75">
        <f t="shared" ca="1" si="72"/>
        <v>6</v>
      </c>
      <c r="R963" s="74">
        <f t="shared" ca="1" si="73"/>
        <v>20</v>
      </c>
      <c r="S963" s="93">
        <v>34881</v>
      </c>
      <c r="T963" s="84" t="s">
        <v>146</v>
      </c>
      <c r="U963" s="113" t="s">
        <v>5288</v>
      </c>
      <c r="V963" s="84" t="s">
        <v>5289</v>
      </c>
      <c r="W963" s="86" t="s">
        <v>4279</v>
      </c>
      <c r="X963" s="84" t="s">
        <v>5290</v>
      </c>
      <c r="Y963" s="84" t="s">
        <v>276</v>
      </c>
      <c r="Z963" s="77" t="s">
        <v>146</v>
      </c>
      <c r="AA963" s="84" t="s">
        <v>5289</v>
      </c>
      <c r="AB963" s="77" t="s">
        <v>146</v>
      </c>
      <c r="AC963" s="86" t="s">
        <v>5291</v>
      </c>
      <c r="AD963" s="77" t="s">
        <v>121</v>
      </c>
      <c r="AE963" s="77" t="s">
        <v>4917</v>
      </c>
      <c r="AF963" s="77" t="s">
        <v>5188</v>
      </c>
      <c r="AG963" s="77" t="s">
        <v>96</v>
      </c>
      <c r="AH963" s="79" t="str">
        <f t="shared" si="75"/>
        <v>Kalisangit-01/03-Krengih-Rembang-Pasuruan</v>
      </c>
      <c r="AI963" s="65"/>
    </row>
    <row r="964" spans="1:35" s="13" customFormat="1" ht="15" customHeight="1" x14ac:dyDescent="0.2">
      <c r="A964" s="66">
        <f t="shared" si="74"/>
        <v>958</v>
      </c>
      <c r="B964" s="91" t="s">
        <v>5292</v>
      </c>
      <c r="C964" s="68" t="s">
        <v>5293</v>
      </c>
      <c r="D964" s="51">
        <v>6</v>
      </c>
      <c r="E964" s="51">
        <v>2</v>
      </c>
      <c r="F964" s="51">
        <v>1</v>
      </c>
      <c r="G964" s="51">
        <v>1</v>
      </c>
      <c r="H964" s="51">
        <v>2</v>
      </c>
      <c r="I964" s="52" t="s">
        <v>181</v>
      </c>
      <c r="J964" s="89">
        <v>41809</v>
      </c>
      <c r="K964" s="70" t="s">
        <v>4581</v>
      </c>
      <c r="L964" s="71" t="s">
        <v>9291</v>
      </c>
      <c r="M964" s="71">
        <v>2</v>
      </c>
      <c r="N964" s="72" t="s">
        <v>84</v>
      </c>
      <c r="O964" s="73" t="s">
        <v>153</v>
      </c>
      <c r="P964" s="74">
        <f t="shared" ca="1" si="71"/>
        <v>1</v>
      </c>
      <c r="Q964" s="75">
        <f t="shared" ca="1" si="72"/>
        <v>6</v>
      </c>
      <c r="R964" s="74">
        <f t="shared" ca="1" si="73"/>
        <v>20</v>
      </c>
      <c r="S964" s="93">
        <v>34946</v>
      </c>
      <c r="T964" s="84" t="s">
        <v>146</v>
      </c>
      <c r="U964" s="113" t="s">
        <v>5294</v>
      </c>
      <c r="V964" s="84" t="s">
        <v>3919</v>
      </c>
      <c r="W964" s="86" t="s">
        <v>4355</v>
      </c>
      <c r="X964" s="84" t="s">
        <v>316</v>
      </c>
      <c r="Y964" s="84" t="s">
        <v>276</v>
      </c>
      <c r="Z964" s="77" t="s">
        <v>146</v>
      </c>
      <c r="AA964" s="84" t="s">
        <v>3919</v>
      </c>
      <c r="AB964" s="77" t="s">
        <v>146</v>
      </c>
      <c r="AC964" s="86" t="s">
        <v>5295</v>
      </c>
      <c r="AD964" s="77" t="s">
        <v>121</v>
      </c>
      <c r="AE964" s="77" t="s">
        <v>4917</v>
      </c>
      <c r="AF964" s="77" t="s">
        <v>5188</v>
      </c>
      <c r="AG964" s="77" t="s">
        <v>96</v>
      </c>
      <c r="AH964" s="79" t="str">
        <f t="shared" si="75"/>
        <v>Bunut Utara-02/03-Pejangkungan-Rembang-Pasuruan</v>
      </c>
      <c r="AI964" s="65"/>
    </row>
    <row r="965" spans="1:35" s="13" customFormat="1" ht="15" customHeight="1" x14ac:dyDescent="0.2">
      <c r="A965" s="66">
        <f t="shared" si="74"/>
        <v>959</v>
      </c>
      <c r="B965" s="91" t="s">
        <v>5296</v>
      </c>
      <c r="C965" s="68" t="s">
        <v>5297</v>
      </c>
      <c r="D965" s="51">
        <v>6</v>
      </c>
      <c r="E965" s="51">
        <v>3</v>
      </c>
      <c r="F965" s="51">
        <v>4</v>
      </c>
      <c r="G965" s="51">
        <v>1</v>
      </c>
      <c r="H965" s="51">
        <v>3</v>
      </c>
      <c r="I965" s="52" t="s">
        <v>152</v>
      </c>
      <c r="J965" s="89">
        <v>41809</v>
      </c>
      <c r="K965" s="70" t="s">
        <v>4581</v>
      </c>
      <c r="L965" s="71" t="s">
        <v>9291</v>
      </c>
      <c r="M965" s="71">
        <v>2</v>
      </c>
      <c r="N965" s="72" t="s">
        <v>116</v>
      </c>
      <c r="O965" s="73" t="s">
        <v>153</v>
      </c>
      <c r="P965" s="74">
        <f t="shared" ca="1" si="71"/>
        <v>1</v>
      </c>
      <c r="Q965" s="75">
        <f t="shared" ca="1" si="72"/>
        <v>6</v>
      </c>
      <c r="R965" s="74">
        <f t="shared" ca="1" si="73"/>
        <v>21</v>
      </c>
      <c r="S965" s="93">
        <v>34825</v>
      </c>
      <c r="T965" s="84" t="s">
        <v>146</v>
      </c>
      <c r="U965" s="113" t="s">
        <v>5298</v>
      </c>
      <c r="V965" s="84" t="s">
        <v>5289</v>
      </c>
      <c r="W965" s="86" t="s">
        <v>4279</v>
      </c>
      <c r="X965" s="84" t="s">
        <v>5290</v>
      </c>
      <c r="Y965" s="84" t="s">
        <v>276</v>
      </c>
      <c r="Z965" s="77" t="s">
        <v>146</v>
      </c>
      <c r="AA965" s="84" t="s">
        <v>5289</v>
      </c>
      <c r="AB965" s="77" t="s">
        <v>146</v>
      </c>
      <c r="AC965" s="86" t="s">
        <v>5299</v>
      </c>
      <c r="AD965" s="77" t="s">
        <v>121</v>
      </c>
      <c r="AE965" s="77" t="s">
        <v>4917</v>
      </c>
      <c r="AF965" s="77" t="s">
        <v>5188</v>
      </c>
      <c r="AG965" s="77" t="s">
        <v>96</v>
      </c>
      <c r="AH965" s="79" t="str">
        <f t="shared" si="75"/>
        <v>Kalisangit-01/03-Krengih-Rembang-Pasuruan</v>
      </c>
      <c r="AI965" s="65"/>
    </row>
    <row r="966" spans="1:35" s="13" customFormat="1" ht="15" customHeight="1" x14ac:dyDescent="0.2">
      <c r="A966" s="66">
        <f t="shared" si="74"/>
        <v>960</v>
      </c>
      <c r="B966" s="91" t="s">
        <v>5300</v>
      </c>
      <c r="C966" s="68" t="s">
        <v>5301</v>
      </c>
      <c r="D966" s="51">
        <v>6</v>
      </c>
      <c r="E966" s="51">
        <v>2</v>
      </c>
      <c r="F966" s="51">
        <v>1</v>
      </c>
      <c r="G966" s="51">
        <v>1</v>
      </c>
      <c r="H966" s="51">
        <v>2</v>
      </c>
      <c r="I966" s="52" t="s">
        <v>181</v>
      </c>
      <c r="J966" s="89">
        <v>41809</v>
      </c>
      <c r="K966" s="70" t="s">
        <v>4581</v>
      </c>
      <c r="L966" s="71" t="s">
        <v>9291</v>
      </c>
      <c r="M966" s="71">
        <v>2</v>
      </c>
      <c r="N966" s="72" t="s">
        <v>116</v>
      </c>
      <c r="O966" s="73" t="s">
        <v>153</v>
      </c>
      <c r="P966" s="74">
        <f t="shared" ca="1" si="71"/>
        <v>1</v>
      </c>
      <c r="Q966" s="75">
        <f t="shared" ca="1" si="72"/>
        <v>6</v>
      </c>
      <c r="R966" s="74">
        <f t="shared" ca="1" si="73"/>
        <v>20</v>
      </c>
      <c r="S966" s="93">
        <v>34997</v>
      </c>
      <c r="T966" s="84" t="s">
        <v>90</v>
      </c>
      <c r="U966" s="113" t="s">
        <v>5302</v>
      </c>
      <c r="V966" s="84" t="s">
        <v>5303</v>
      </c>
      <c r="W966" s="86" t="s">
        <v>5304</v>
      </c>
      <c r="X966" s="84" t="s">
        <v>4848</v>
      </c>
      <c r="Y966" s="84" t="s">
        <v>498</v>
      </c>
      <c r="Z966" s="77" t="s">
        <v>146</v>
      </c>
      <c r="AA966" s="84" t="s">
        <v>5303</v>
      </c>
      <c r="AB966" s="77" t="s">
        <v>146</v>
      </c>
      <c r="AC966" s="86" t="s">
        <v>5305</v>
      </c>
      <c r="AD966" s="77" t="s">
        <v>121</v>
      </c>
      <c r="AE966" s="77" t="s">
        <v>5175</v>
      </c>
      <c r="AF966" s="77" t="s">
        <v>4537</v>
      </c>
      <c r="AG966" s="77" t="s">
        <v>96</v>
      </c>
      <c r="AH966" s="79" t="str">
        <f t="shared" si="75"/>
        <v>Dusun Talangan-13/06-Gajah Bendo-Beji-Pasuruan</v>
      </c>
      <c r="AI966" s="65"/>
    </row>
    <row r="967" spans="1:35" s="13" customFormat="1" ht="15" customHeight="1" x14ac:dyDescent="0.2">
      <c r="A967" s="66">
        <f t="shared" si="74"/>
        <v>961</v>
      </c>
      <c r="B967" s="91" t="s">
        <v>5306</v>
      </c>
      <c r="C967" s="68" t="s">
        <v>5307</v>
      </c>
      <c r="D967" s="51">
        <v>6</v>
      </c>
      <c r="E967" s="51">
        <v>3</v>
      </c>
      <c r="F967" s="51">
        <v>2</v>
      </c>
      <c r="G967" s="51">
        <v>1</v>
      </c>
      <c r="H967" s="51">
        <v>1</v>
      </c>
      <c r="I967" s="52" t="s">
        <v>152</v>
      </c>
      <c r="J967" s="89">
        <v>41809</v>
      </c>
      <c r="K967" s="70" t="s">
        <v>4581</v>
      </c>
      <c r="L967" s="71" t="s">
        <v>9291</v>
      </c>
      <c r="M967" s="71">
        <v>2</v>
      </c>
      <c r="N967" s="72" t="s">
        <v>116</v>
      </c>
      <c r="O967" s="73" t="s">
        <v>153</v>
      </c>
      <c r="P967" s="74">
        <f t="shared" ref="P967:P1030" ca="1" si="76">DATEDIF(J967,$J$2,"Y")</f>
        <v>1</v>
      </c>
      <c r="Q967" s="75">
        <f t="shared" ref="Q967:Q1030" ca="1" si="77">DATEDIF(J967,$J$2,"ym")</f>
        <v>6</v>
      </c>
      <c r="R967" s="74">
        <f t="shared" ref="R967:R1030" ca="1" si="78">IF(MONTH(S967)-MONTH($J$2)&gt;6,YEAR($J$2)-YEAR(S967)-1,IF(MONTH(S967)-MONTH($J$2)&lt;-6,YEAR($J$2)-YEAR(S967)+1,YEAR($J$2)-YEAR(S967)))</f>
        <v>20</v>
      </c>
      <c r="S967" s="93">
        <v>35141</v>
      </c>
      <c r="T967" s="84" t="s">
        <v>146</v>
      </c>
      <c r="U967" s="113" t="s">
        <v>5308</v>
      </c>
      <c r="V967" s="84" t="s">
        <v>5309</v>
      </c>
      <c r="W967" s="86" t="s">
        <v>4272</v>
      </c>
      <c r="X967" s="84" t="s">
        <v>5310</v>
      </c>
      <c r="Y967" s="84" t="s">
        <v>490</v>
      </c>
      <c r="Z967" s="77" t="s">
        <v>146</v>
      </c>
      <c r="AA967" s="84" t="s">
        <v>5309</v>
      </c>
      <c r="AB967" s="77" t="s">
        <v>146</v>
      </c>
      <c r="AC967" s="86" t="s">
        <v>5311</v>
      </c>
      <c r="AD967" s="77" t="s">
        <v>121</v>
      </c>
      <c r="AE967" s="77" t="s">
        <v>5175</v>
      </c>
      <c r="AF967" s="77" t="s">
        <v>4537</v>
      </c>
      <c r="AG967" s="77" t="s">
        <v>96</v>
      </c>
      <c r="AH967" s="79" t="str">
        <f t="shared" si="75"/>
        <v>Dusun Tudan-01/08-Kemiri sewu-Pandaan-Pasuruan</v>
      </c>
      <c r="AI967" s="65"/>
    </row>
    <row r="968" spans="1:35" s="13" customFormat="1" ht="15" customHeight="1" x14ac:dyDescent="0.2">
      <c r="A968" s="66">
        <f t="shared" ref="A968:A1031" si="79">A967+1</f>
        <v>962</v>
      </c>
      <c r="B968" s="91" t="s">
        <v>5312</v>
      </c>
      <c r="C968" s="68" t="s">
        <v>5313</v>
      </c>
      <c r="D968" s="51">
        <v>6</v>
      </c>
      <c r="E968" s="51">
        <v>3</v>
      </c>
      <c r="F968" s="51">
        <v>4</v>
      </c>
      <c r="G968" s="51" t="s">
        <v>9295</v>
      </c>
      <c r="H968" s="51">
        <v>2</v>
      </c>
      <c r="I968" s="52" t="s">
        <v>152</v>
      </c>
      <c r="J968" s="89">
        <v>41809</v>
      </c>
      <c r="K968" s="70" t="s">
        <v>4581</v>
      </c>
      <c r="L968" s="71" t="s">
        <v>9291</v>
      </c>
      <c r="M968" s="71">
        <v>2</v>
      </c>
      <c r="N968" s="72" t="s">
        <v>84</v>
      </c>
      <c r="O968" s="73" t="s">
        <v>153</v>
      </c>
      <c r="P968" s="74">
        <f t="shared" ca="1" si="76"/>
        <v>1</v>
      </c>
      <c r="Q968" s="75">
        <f t="shared" ca="1" si="77"/>
        <v>6</v>
      </c>
      <c r="R968" s="74">
        <f t="shared" ca="1" si="78"/>
        <v>22</v>
      </c>
      <c r="S968" s="93">
        <v>34349</v>
      </c>
      <c r="T968" s="84" t="s">
        <v>146</v>
      </c>
      <c r="U968" s="113" t="s">
        <v>5314</v>
      </c>
      <c r="V968" s="84" t="s">
        <v>1943</v>
      </c>
      <c r="W968" s="86" t="s">
        <v>4563</v>
      </c>
      <c r="X968" s="84" t="s">
        <v>1943</v>
      </c>
      <c r="Y968" s="84" t="s">
        <v>309</v>
      </c>
      <c r="Z968" s="77" t="s">
        <v>146</v>
      </c>
      <c r="AA968" s="84" t="s">
        <v>1943</v>
      </c>
      <c r="AB968" s="77" t="s">
        <v>146</v>
      </c>
      <c r="AC968" s="85" t="s">
        <v>5315</v>
      </c>
      <c r="AD968" s="77" t="s">
        <v>121</v>
      </c>
      <c r="AE968" s="77" t="s">
        <v>4855</v>
      </c>
      <c r="AF968" s="77" t="s">
        <v>393</v>
      </c>
      <c r="AG968" s="77" t="s">
        <v>96</v>
      </c>
      <c r="AH968" s="79" t="str">
        <f t="shared" si="75"/>
        <v>Cukur gondang-02/01-Cukur gondang-Grati-Pasuruan</v>
      </c>
      <c r="AI968" s="65"/>
    </row>
    <row r="969" spans="1:35" s="13" customFormat="1" ht="15" customHeight="1" x14ac:dyDescent="0.2">
      <c r="A969" s="66">
        <f t="shared" si="79"/>
        <v>963</v>
      </c>
      <c r="B969" s="91" t="s">
        <v>5316</v>
      </c>
      <c r="C969" s="68" t="s">
        <v>5317</v>
      </c>
      <c r="D969" s="51">
        <v>6</v>
      </c>
      <c r="E969" s="51">
        <v>2</v>
      </c>
      <c r="F969" s="51">
        <v>2</v>
      </c>
      <c r="G969" s="51">
        <v>4</v>
      </c>
      <c r="H969" s="51">
        <v>4</v>
      </c>
      <c r="I969" s="52" t="s">
        <v>181</v>
      </c>
      <c r="J969" s="89">
        <v>41809</v>
      </c>
      <c r="K969" s="70" t="s">
        <v>4581</v>
      </c>
      <c r="L969" s="71" t="s">
        <v>9291</v>
      </c>
      <c r="M969" s="71">
        <v>2</v>
      </c>
      <c r="N969" s="72" t="s">
        <v>116</v>
      </c>
      <c r="O969" s="73" t="s">
        <v>153</v>
      </c>
      <c r="P969" s="74">
        <f t="shared" ca="1" si="76"/>
        <v>1</v>
      </c>
      <c r="Q969" s="75">
        <f t="shared" ca="1" si="77"/>
        <v>6</v>
      </c>
      <c r="R969" s="74">
        <f t="shared" ca="1" si="78"/>
        <v>21</v>
      </c>
      <c r="S969" s="93">
        <v>34597</v>
      </c>
      <c r="T969" s="84" t="s">
        <v>146</v>
      </c>
      <c r="U969" s="113" t="s">
        <v>5318</v>
      </c>
      <c r="V969" s="84" t="s">
        <v>5319</v>
      </c>
      <c r="W969" s="86" t="s">
        <v>5320</v>
      </c>
      <c r="X969" s="84" t="s">
        <v>1307</v>
      </c>
      <c r="Y969" s="84" t="s">
        <v>91</v>
      </c>
      <c r="Z969" s="77" t="s">
        <v>146</v>
      </c>
      <c r="AA969" s="84" t="s">
        <v>5319</v>
      </c>
      <c r="AB969" s="77" t="s">
        <v>146</v>
      </c>
      <c r="AC969" s="85" t="s">
        <v>5321</v>
      </c>
      <c r="AD969" s="77" t="s">
        <v>121</v>
      </c>
      <c r="AE969" s="77" t="s">
        <v>5175</v>
      </c>
      <c r="AF969" s="77" t="s">
        <v>4537</v>
      </c>
      <c r="AG969" s="77" t="s">
        <v>96</v>
      </c>
      <c r="AH969" s="79" t="str">
        <f t="shared" si="75"/>
        <v>Citra Karya No 247-07/04-Tambakan-Bangil-Pasuruan</v>
      </c>
      <c r="AI969" s="65"/>
    </row>
    <row r="970" spans="1:35" s="13" customFormat="1" ht="15" customHeight="1" x14ac:dyDescent="0.2">
      <c r="A970" s="66">
        <f t="shared" si="79"/>
        <v>964</v>
      </c>
      <c r="B970" s="91" t="s">
        <v>5322</v>
      </c>
      <c r="C970" s="68" t="s">
        <v>5323</v>
      </c>
      <c r="D970" s="51">
        <v>6</v>
      </c>
      <c r="E970" s="51">
        <v>2</v>
      </c>
      <c r="F970" s="51">
        <v>1</v>
      </c>
      <c r="G970" s="51">
        <v>1</v>
      </c>
      <c r="H970" s="51">
        <v>2</v>
      </c>
      <c r="I970" s="52" t="s">
        <v>181</v>
      </c>
      <c r="J970" s="89">
        <v>41809</v>
      </c>
      <c r="K970" s="70" t="s">
        <v>4581</v>
      </c>
      <c r="L970" s="71" t="s">
        <v>9291</v>
      </c>
      <c r="M970" s="71">
        <v>2</v>
      </c>
      <c r="N970" s="72" t="s">
        <v>84</v>
      </c>
      <c r="O970" s="73" t="s">
        <v>153</v>
      </c>
      <c r="P970" s="74">
        <f t="shared" ca="1" si="76"/>
        <v>1</v>
      </c>
      <c r="Q970" s="75">
        <f t="shared" ca="1" si="77"/>
        <v>6</v>
      </c>
      <c r="R970" s="74">
        <f t="shared" ca="1" si="78"/>
        <v>21</v>
      </c>
      <c r="S970" s="93">
        <v>34758</v>
      </c>
      <c r="T970" s="84" t="s">
        <v>146</v>
      </c>
      <c r="U970" s="113" t="s">
        <v>5324</v>
      </c>
      <c r="V970" s="84" t="s">
        <v>364</v>
      </c>
      <c r="W970" s="86" t="s">
        <v>4335</v>
      </c>
      <c r="X970" s="84" t="s">
        <v>364</v>
      </c>
      <c r="Y970" s="84" t="s">
        <v>276</v>
      </c>
      <c r="Z970" s="77" t="s">
        <v>146</v>
      </c>
      <c r="AA970" s="84" t="s">
        <v>364</v>
      </c>
      <c r="AB970" s="77" t="s">
        <v>146</v>
      </c>
      <c r="AC970" s="85" t="s">
        <v>5325</v>
      </c>
      <c r="AD970" s="77" t="s">
        <v>121</v>
      </c>
      <c r="AE970" s="77" t="s">
        <v>4917</v>
      </c>
      <c r="AF970" s="77" t="s">
        <v>5188</v>
      </c>
      <c r="AG970" s="77" t="s">
        <v>96</v>
      </c>
      <c r="AH970" s="79" t="str">
        <f t="shared" si="75"/>
        <v>Pekoren-01/05-Pekoren-Rembang-Pasuruan</v>
      </c>
      <c r="AI970" s="65"/>
    </row>
    <row r="971" spans="1:35" s="13" customFormat="1" ht="15" customHeight="1" x14ac:dyDescent="0.2">
      <c r="A971" s="66">
        <f t="shared" si="79"/>
        <v>965</v>
      </c>
      <c r="B971" s="91" t="s">
        <v>5326</v>
      </c>
      <c r="C971" s="68" t="s">
        <v>5327</v>
      </c>
      <c r="D971" s="51">
        <v>6</v>
      </c>
      <c r="E971" s="51">
        <v>2</v>
      </c>
      <c r="F971" s="51">
        <v>1</v>
      </c>
      <c r="G971" s="51">
        <v>1</v>
      </c>
      <c r="H971" s="51">
        <v>5</v>
      </c>
      <c r="I971" s="52" t="s">
        <v>181</v>
      </c>
      <c r="J971" s="89">
        <v>41809</v>
      </c>
      <c r="K971" s="70" t="s">
        <v>4581</v>
      </c>
      <c r="L971" s="71" t="s">
        <v>9291</v>
      </c>
      <c r="M971" s="71">
        <v>2</v>
      </c>
      <c r="N971" s="72" t="s">
        <v>84</v>
      </c>
      <c r="O971" s="73" t="s">
        <v>153</v>
      </c>
      <c r="P971" s="74">
        <f t="shared" ca="1" si="76"/>
        <v>1</v>
      </c>
      <c r="Q971" s="75">
        <f t="shared" ca="1" si="77"/>
        <v>6</v>
      </c>
      <c r="R971" s="74">
        <f t="shared" ca="1" si="78"/>
        <v>20</v>
      </c>
      <c r="S971" s="93">
        <v>35151</v>
      </c>
      <c r="T971" s="84" t="s">
        <v>146</v>
      </c>
      <c r="U971" s="113" t="s">
        <v>5328</v>
      </c>
      <c r="V971" s="84" t="s">
        <v>5329</v>
      </c>
      <c r="W971" s="86" t="s">
        <v>4569</v>
      </c>
      <c r="X971" s="84" t="s">
        <v>814</v>
      </c>
      <c r="Y971" s="84" t="s">
        <v>276</v>
      </c>
      <c r="Z971" s="77" t="s">
        <v>146</v>
      </c>
      <c r="AA971" s="84" t="s">
        <v>5329</v>
      </c>
      <c r="AB971" s="77" t="s">
        <v>146</v>
      </c>
      <c r="AC971" s="86" t="s">
        <v>5330</v>
      </c>
      <c r="AD971" s="77" t="s">
        <v>121</v>
      </c>
      <c r="AE971" s="77" t="s">
        <v>4917</v>
      </c>
      <c r="AF971" s="77" t="s">
        <v>5188</v>
      </c>
      <c r="AG971" s="77" t="s">
        <v>96</v>
      </c>
      <c r="AH971" s="79" t="str">
        <f t="shared" si="75"/>
        <v>Mojokopek-02/07-Mojoparon-Rembang-Pasuruan</v>
      </c>
      <c r="AI971" s="65"/>
    </row>
    <row r="972" spans="1:35" s="13" customFormat="1" ht="15" customHeight="1" x14ac:dyDescent="0.2">
      <c r="A972" s="66">
        <f t="shared" si="79"/>
        <v>966</v>
      </c>
      <c r="B972" s="91" t="s">
        <v>5331</v>
      </c>
      <c r="C972" s="68" t="s">
        <v>5332</v>
      </c>
      <c r="D972" s="51">
        <v>6</v>
      </c>
      <c r="E972" s="51">
        <v>3</v>
      </c>
      <c r="F972" s="51">
        <v>4</v>
      </c>
      <c r="G972" s="51">
        <v>1</v>
      </c>
      <c r="H972" s="51">
        <v>2</v>
      </c>
      <c r="I972" s="52" t="s">
        <v>152</v>
      </c>
      <c r="J972" s="89">
        <v>41809</v>
      </c>
      <c r="K972" s="70" t="s">
        <v>4581</v>
      </c>
      <c r="L972" s="71" t="s">
        <v>9291</v>
      </c>
      <c r="M972" s="71">
        <v>2</v>
      </c>
      <c r="N972" s="72" t="s">
        <v>84</v>
      </c>
      <c r="O972" s="73" t="s">
        <v>153</v>
      </c>
      <c r="P972" s="74">
        <f t="shared" ca="1" si="76"/>
        <v>1</v>
      </c>
      <c r="Q972" s="75">
        <f t="shared" ca="1" si="77"/>
        <v>6</v>
      </c>
      <c r="R972" s="74">
        <f t="shared" ca="1" si="78"/>
        <v>21</v>
      </c>
      <c r="S972" s="93">
        <v>34646</v>
      </c>
      <c r="T972" s="84" t="s">
        <v>146</v>
      </c>
      <c r="U972" s="113" t="s">
        <v>5333</v>
      </c>
      <c r="V972" s="84" t="s">
        <v>5334</v>
      </c>
      <c r="W972" s="86" t="s">
        <v>4151</v>
      </c>
      <c r="X972" s="84" t="s">
        <v>1473</v>
      </c>
      <c r="Y972" s="84" t="s">
        <v>4817</v>
      </c>
      <c r="Z972" s="77" t="s">
        <v>146</v>
      </c>
      <c r="AA972" s="84" t="s">
        <v>5334</v>
      </c>
      <c r="AB972" s="77" t="s">
        <v>146</v>
      </c>
      <c r="AC972" s="85" t="s">
        <v>5335</v>
      </c>
      <c r="AD972" s="77" t="s">
        <v>121</v>
      </c>
      <c r="AE972" s="77" t="s">
        <v>3821</v>
      </c>
      <c r="AF972" s="77" t="s">
        <v>4433</v>
      </c>
      <c r="AG972" s="77" t="s">
        <v>96</v>
      </c>
      <c r="AH972" s="79" t="str">
        <f t="shared" si="75"/>
        <v>Jl. Imam Bonjol No 17-01/01-Bugul Lor-Panggung rejo-Pasuruan</v>
      </c>
      <c r="AI972" s="65"/>
    </row>
    <row r="973" spans="1:35" s="13" customFormat="1" ht="15" customHeight="1" x14ac:dyDescent="0.2">
      <c r="A973" s="66">
        <f t="shared" si="79"/>
        <v>967</v>
      </c>
      <c r="B973" s="91" t="s">
        <v>5336</v>
      </c>
      <c r="C973" s="68" t="s">
        <v>5337</v>
      </c>
      <c r="D973" s="51">
        <v>6</v>
      </c>
      <c r="E973" s="51">
        <v>2</v>
      </c>
      <c r="F973" s="51">
        <v>1</v>
      </c>
      <c r="G973" s="51">
        <v>1</v>
      </c>
      <c r="H973" s="51">
        <v>2</v>
      </c>
      <c r="I973" s="52" t="s">
        <v>181</v>
      </c>
      <c r="J973" s="89">
        <v>41809</v>
      </c>
      <c r="K973" s="70" t="s">
        <v>4581</v>
      </c>
      <c r="L973" s="71" t="s">
        <v>9291</v>
      </c>
      <c r="M973" s="71">
        <v>2</v>
      </c>
      <c r="N973" s="72" t="s">
        <v>116</v>
      </c>
      <c r="O973" s="73" t="s">
        <v>153</v>
      </c>
      <c r="P973" s="74">
        <f t="shared" ca="1" si="76"/>
        <v>1</v>
      </c>
      <c r="Q973" s="75">
        <f t="shared" ca="1" si="77"/>
        <v>6</v>
      </c>
      <c r="R973" s="74">
        <f t="shared" ca="1" si="78"/>
        <v>20</v>
      </c>
      <c r="S973" s="93">
        <v>35018</v>
      </c>
      <c r="T973" s="84" t="s">
        <v>146</v>
      </c>
      <c r="U973" s="113" t="s">
        <v>5338</v>
      </c>
      <c r="V973" s="84" t="s">
        <v>5339</v>
      </c>
      <c r="W973" s="86" t="s">
        <v>4241</v>
      </c>
      <c r="X973" s="84" t="s">
        <v>210</v>
      </c>
      <c r="Y973" s="84" t="s">
        <v>91</v>
      </c>
      <c r="Z973" s="77" t="s">
        <v>146</v>
      </c>
      <c r="AA973" s="84" t="s">
        <v>5339</v>
      </c>
      <c r="AB973" s="77" t="s">
        <v>146</v>
      </c>
      <c r="AC973" s="86" t="s">
        <v>5340</v>
      </c>
      <c r="AD973" s="77" t="s">
        <v>121</v>
      </c>
      <c r="AE973" s="77" t="s">
        <v>5175</v>
      </c>
      <c r="AF973" s="77" t="s">
        <v>5176</v>
      </c>
      <c r="AG973" s="77" t="s">
        <v>96</v>
      </c>
      <c r="AH973" s="79" t="str">
        <f t="shared" si="75"/>
        <v>Jl. Bader 390-03/03-Kalirejo-Bangil-Pasuruan</v>
      </c>
      <c r="AI973" s="65"/>
    </row>
    <row r="974" spans="1:35" s="13" customFormat="1" ht="15" customHeight="1" x14ac:dyDescent="0.2">
      <c r="A974" s="66">
        <f t="shared" si="79"/>
        <v>968</v>
      </c>
      <c r="B974" s="91" t="s">
        <v>5341</v>
      </c>
      <c r="C974" s="68" t="s">
        <v>5342</v>
      </c>
      <c r="D974" s="51">
        <v>6</v>
      </c>
      <c r="E974" s="51">
        <v>2</v>
      </c>
      <c r="F974" s="51">
        <v>2</v>
      </c>
      <c r="G974" s="51">
        <v>4</v>
      </c>
      <c r="H974" s="51">
        <v>4</v>
      </c>
      <c r="I974" s="52" t="s">
        <v>181</v>
      </c>
      <c r="J974" s="89">
        <v>41809</v>
      </c>
      <c r="K974" s="70" t="s">
        <v>4581</v>
      </c>
      <c r="L974" s="71" t="s">
        <v>9291</v>
      </c>
      <c r="M974" s="71">
        <v>2</v>
      </c>
      <c r="N974" s="72" t="s">
        <v>84</v>
      </c>
      <c r="O974" s="73" t="s">
        <v>153</v>
      </c>
      <c r="P974" s="74">
        <f t="shared" ca="1" si="76"/>
        <v>1</v>
      </c>
      <c r="Q974" s="75">
        <f t="shared" ca="1" si="77"/>
        <v>6</v>
      </c>
      <c r="R974" s="74">
        <f t="shared" ca="1" si="78"/>
        <v>20</v>
      </c>
      <c r="S974" s="93">
        <v>34876</v>
      </c>
      <c r="T974" s="84" t="s">
        <v>146</v>
      </c>
      <c r="U974" s="113" t="s">
        <v>5343</v>
      </c>
      <c r="V974" s="84" t="s">
        <v>5344</v>
      </c>
      <c r="W974" s="86" t="s">
        <v>4712</v>
      </c>
      <c r="X974" s="84" t="s">
        <v>5345</v>
      </c>
      <c r="Y974" s="84" t="s">
        <v>276</v>
      </c>
      <c r="Z974" s="77" t="s">
        <v>146</v>
      </c>
      <c r="AA974" s="84" t="s">
        <v>5344</v>
      </c>
      <c r="AB974" s="77" t="s">
        <v>146</v>
      </c>
      <c r="AC974" s="85" t="s">
        <v>5346</v>
      </c>
      <c r="AD974" s="77" t="s">
        <v>121</v>
      </c>
      <c r="AE974" s="77" t="s">
        <v>4917</v>
      </c>
      <c r="AF974" s="77" t="s">
        <v>5188</v>
      </c>
      <c r="AG974" s="77" t="s">
        <v>96</v>
      </c>
      <c r="AH974" s="79" t="str">
        <f t="shared" si="75"/>
        <v>Jl. Ronini No 88-03/06-Oro-oro Ombo wetan-Rembang-Pasuruan</v>
      </c>
      <c r="AI974" s="65"/>
    </row>
    <row r="975" spans="1:35" s="13" customFormat="1" ht="15" customHeight="1" x14ac:dyDescent="0.2">
      <c r="A975" s="66">
        <f t="shared" si="79"/>
        <v>969</v>
      </c>
      <c r="B975" s="91" t="s">
        <v>5347</v>
      </c>
      <c r="C975" s="68" t="s">
        <v>5348</v>
      </c>
      <c r="D975" s="51">
        <v>6</v>
      </c>
      <c r="E975" s="51">
        <v>2</v>
      </c>
      <c r="F975" s="51">
        <v>2</v>
      </c>
      <c r="G975" s="51">
        <v>4</v>
      </c>
      <c r="H975" s="51">
        <v>2</v>
      </c>
      <c r="I975" s="52" t="s">
        <v>181</v>
      </c>
      <c r="J975" s="89">
        <v>41809</v>
      </c>
      <c r="K975" s="70" t="s">
        <v>4581</v>
      </c>
      <c r="L975" s="71" t="s">
        <v>9291</v>
      </c>
      <c r="M975" s="71">
        <v>2</v>
      </c>
      <c r="N975" s="72" t="s">
        <v>116</v>
      </c>
      <c r="O975" s="73" t="s">
        <v>153</v>
      </c>
      <c r="P975" s="74">
        <f t="shared" ca="1" si="76"/>
        <v>1</v>
      </c>
      <c r="Q975" s="75">
        <f t="shared" ca="1" si="77"/>
        <v>6</v>
      </c>
      <c r="R975" s="74">
        <f t="shared" ca="1" si="78"/>
        <v>20</v>
      </c>
      <c r="S975" s="93">
        <v>35165</v>
      </c>
      <c r="T975" s="84" t="s">
        <v>146</v>
      </c>
      <c r="U975" s="113" t="s">
        <v>5349</v>
      </c>
      <c r="V975" s="84" t="s">
        <v>679</v>
      </c>
      <c r="W975" s="86" t="s">
        <v>3604</v>
      </c>
      <c r="X975" s="84" t="s">
        <v>645</v>
      </c>
      <c r="Y975" s="84" t="s">
        <v>91</v>
      </c>
      <c r="Z975" s="77" t="s">
        <v>146</v>
      </c>
      <c r="AA975" s="84" t="s">
        <v>679</v>
      </c>
      <c r="AB975" s="77" t="s">
        <v>146</v>
      </c>
      <c r="AC975" s="86" t="s">
        <v>5350</v>
      </c>
      <c r="AD975" s="77" t="s">
        <v>121</v>
      </c>
      <c r="AE975" s="77" t="s">
        <v>5175</v>
      </c>
      <c r="AF975" s="77" t="s">
        <v>4537</v>
      </c>
      <c r="AG975" s="77" t="s">
        <v>96</v>
      </c>
      <c r="AH975" s="79" t="str">
        <f t="shared" si="75"/>
        <v>Jl. Nanas-01/02-Dermo-Bangil-Pasuruan</v>
      </c>
      <c r="AI975" s="65"/>
    </row>
    <row r="976" spans="1:35" s="13" customFormat="1" ht="15" customHeight="1" x14ac:dyDescent="0.2">
      <c r="A976" s="66">
        <f t="shared" si="79"/>
        <v>970</v>
      </c>
      <c r="B976" s="91" t="s">
        <v>5351</v>
      </c>
      <c r="C976" s="68" t="s">
        <v>5352</v>
      </c>
      <c r="D976" s="51">
        <v>6</v>
      </c>
      <c r="E976" s="51">
        <v>3</v>
      </c>
      <c r="F976" s="51">
        <v>4</v>
      </c>
      <c r="G976" s="51">
        <v>1</v>
      </c>
      <c r="H976" s="51">
        <v>2</v>
      </c>
      <c r="I976" s="52" t="s">
        <v>152</v>
      </c>
      <c r="J976" s="89">
        <v>41809</v>
      </c>
      <c r="K976" s="70" t="s">
        <v>4581</v>
      </c>
      <c r="L976" s="71" t="s">
        <v>9291</v>
      </c>
      <c r="M976" s="71">
        <v>2</v>
      </c>
      <c r="N976" s="72" t="s">
        <v>116</v>
      </c>
      <c r="O976" s="73" t="s">
        <v>153</v>
      </c>
      <c r="P976" s="74">
        <f t="shared" ca="1" si="76"/>
        <v>1</v>
      </c>
      <c r="Q976" s="75">
        <f t="shared" ca="1" si="77"/>
        <v>6</v>
      </c>
      <c r="R976" s="74">
        <f t="shared" ca="1" si="78"/>
        <v>20</v>
      </c>
      <c r="S976" s="93">
        <v>35159</v>
      </c>
      <c r="T976" s="84" t="s">
        <v>146</v>
      </c>
      <c r="U976" s="113" t="s">
        <v>5353</v>
      </c>
      <c r="V976" s="84" t="s">
        <v>5354</v>
      </c>
      <c r="W976" s="86" t="s">
        <v>4151</v>
      </c>
      <c r="X976" s="84" t="s">
        <v>2956</v>
      </c>
      <c r="Y976" s="84" t="s">
        <v>797</v>
      </c>
      <c r="Z976" s="77" t="s">
        <v>146</v>
      </c>
      <c r="AA976" s="84" t="s">
        <v>5354</v>
      </c>
      <c r="AB976" s="77" t="s">
        <v>146</v>
      </c>
      <c r="AC976" s="86" t="s">
        <v>5355</v>
      </c>
      <c r="AD976" s="77" t="s">
        <v>121</v>
      </c>
      <c r="AE976" s="77" t="s">
        <v>4917</v>
      </c>
      <c r="AF976" s="77" t="s">
        <v>3987</v>
      </c>
      <c r="AG976" s="77" t="s">
        <v>96</v>
      </c>
      <c r="AH976" s="79" t="str">
        <f t="shared" ref="AH976:AH1039" si="80">V976&amp;"-"&amp;W976&amp;"-"&amp;X976&amp;"-"&amp;Y976&amp;"-"&amp;Z976</f>
        <v>Dusun Bakalan-01/01-Bakalan-Purwosari-Pasuruan</v>
      </c>
      <c r="AI976" s="65"/>
    </row>
    <row r="977" spans="1:35" s="13" customFormat="1" ht="15" customHeight="1" x14ac:dyDescent="0.2">
      <c r="A977" s="66">
        <f t="shared" si="79"/>
        <v>971</v>
      </c>
      <c r="B977" s="91" t="s">
        <v>5356</v>
      </c>
      <c r="C977" s="68" t="s">
        <v>5357</v>
      </c>
      <c r="D977" s="51">
        <v>6</v>
      </c>
      <c r="E977" s="51">
        <v>3</v>
      </c>
      <c r="F977" s="51">
        <v>4</v>
      </c>
      <c r="G977" s="51">
        <v>1</v>
      </c>
      <c r="H977" s="51">
        <v>2</v>
      </c>
      <c r="I977" s="52" t="s">
        <v>152</v>
      </c>
      <c r="J977" s="89">
        <v>41809</v>
      </c>
      <c r="K977" s="70" t="s">
        <v>4581</v>
      </c>
      <c r="L977" s="71" t="s">
        <v>9291</v>
      </c>
      <c r="M977" s="71">
        <v>2</v>
      </c>
      <c r="N977" s="72" t="s">
        <v>116</v>
      </c>
      <c r="O977" s="73" t="s">
        <v>153</v>
      </c>
      <c r="P977" s="74">
        <f t="shared" ca="1" si="76"/>
        <v>1</v>
      </c>
      <c r="Q977" s="75">
        <f t="shared" ca="1" si="77"/>
        <v>6</v>
      </c>
      <c r="R977" s="74">
        <f t="shared" ca="1" si="78"/>
        <v>20</v>
      </c>
      <c r="S977" s="93">
        <v>35079</v>
      </c>
      <c r="T977" s="84" t="s">
        <v>146</v>
      </c>
      <c r="U977" s="113" t="s">
        <v>5358</v>
      </c>
      <c r="V977" s="84" t="s">
        <v>5359</v>
      </c>
      <c r="W977" s="86" t="s">
        <v>4279</v>
      </c>
      <c r="X977" s="84" t="s">
        <v>364</v>
      </c>
      <c r="Y977" s="84" t="s">
        <v>276</v>
      </c>
      <c r="Z977" s="77" t="s">
        <v>146</v>
      </c>
      <c r="AA977" s="84" t="s">
        <v>5359</v>
      </c>
      <c r="AB977" s="77" t="s">
        <v>146</v>
      </c>
      <c r="AC977" s="86" t="s">
        <v>5360</v>
      </c>
      <c r="AD977" s="77" t="s">
        <v>121</v>
      </c>
      <c r="AE977" s="77" t="s">
        <v>4917</v>
      </c>
      <c r="AF977" s="77" t="s">
        <v>5188</v>
      </c>
      <c r="AG977" s="77" t="s">
        <v>96</v>
      </c>
      <c r="AH977" s="79" t="str">
        <f t="shared" si="80"/>
        <v>Ketimang -01/03-Pekoren-Rembang-Pasuruan</v>
      </c>
      <c r="AI977" s="65"/>
    </row>
    <row r="978" spans="1:35" s="13" customFormat="1" ht="15" customHeight="1" x14ac:dyDescent="0.2">
      <c r="A978" s="66">
        <f t="shared" si="79"/>
        <v>972</v>
      </c>
      <c r="B978" s="91" t="s">
        <v>5361</v>
      </c>
      <c r="C978" s="68" t="s">
        <v>5362</v>
      </c>
      <c r="D978" s="51">
        <v>6</v>
      </c>
      <c r="E978" s="51">
        <v>2</v>
      </c>
      <c r="F978" s="51">
        <v>3</v>
      </c>
      <c r="G978" s="51">
        <v>1</v>
      </c>
      <c r="H978" s="51">
        <v>2</v>
      </c>
      <c r="I978" s="52" t="s">
        <v>181</v>
      </c>
      <c r="J978" s="89">
        <v>41813</v>
      </c>
      <c r="K978" s="70" t="s">
        <v>4581</v>
      </c>
      <c r="L978" s="71" t="s">
        <v>9291</v>
      </c>
      <c r="M978" s="71">
        <v>2</v>
      </c>
      <c r="N978" s="72" t="s">
        <v>84</v>
      </c>
      <c r="O978" s="73" t="s">
        <v>153</v>
      </c>
      <c r="P978" s="74">
        <f t="shared" ca="1" si="76"/>
        <v>1</v>
      </c>
      <c r="Q978" s="75">
        <f t="shared" ca="1" si="77"/>
        <v>6</v>
      </c>
      <c r="R978" s="74">
        <f t="shared" ca="1" si="78"/>
        <v>20</v>
      </c>
      <c r="S978" s="93">
        <v>34942</v>
      </c>
      <c r="T978" s="84" t="s">
        <v>261</v>
      </c>
      <c r="U978" s="113" t="s">
        <v>5363</v>
      </c>
      <c r="V978" s="84" t="s">
        <v>5364</v>
      </c>
      <c r="W978" s="86" t="s">
        <v>4258</v>
      </c>
      <c r="X978" s="84" t="s">
        <v>5364</v>
      </c>
      <c r="Y978" s="84" t="s">
        <v>5365</v>
      </c>
      <c r="Z978" s="77" t="s">
        <v>261</v>
      </c>
      <c r="AA978" s="84" t="s">
        <v>5366</v>
      </c>
      <c r="AB978" s="77" t="s">
        <v>91</v>
      </c>
      <c r="AC978" s="86" t="s">
        <v>5367</v>
      </c>
      <c r="AD978" s="77" t="s">
        <v>109</v>
      </c>
      <c r="AE978" s="77" t="s">
        <v>5368</v>
      </c>
      <c r="AF978" s="77" t="s">
        <v>5369</v>
      </c>
      <c r="AG978" s="77" t="s">
        <v>96</v>
      </c>
      <c r="AH978" s="79" t="str">
        <f t="shared" si="80"/>
        <v>Teguhan-29/07-Teguhan-Jiwan-Madiun</v>
      </c>
      <c r="AI978" s="65"/>
    </row>
    <row r="979" spans="1:35" s="13" customFormat="1" ht="15" customHeight="1" x14ac:dyDescent="0.2">
      <c r="A979" s="66">
        <f t="shared" si="79"/>
        <v>973</v>
      </c>
      <c r="B979" s="91" t="s">
        <v>5370</v>
      </c>
      <c r="C979" s="68" t="s">
        <v>5371</v>
      </c>
      <c r="D979" s="51">
        <v>6</v>
      </c>
      <c r="E979" s="51">
        <v>4</v>
      </c>
      <c r="F979" s="51">
        <v>4</v>
      </c>
      <c r="G979" s="51">
        <v>2</v>
      </c>
      <c r="H979" s="51">
        <v>1</v>
      </c>
      <c r="I979" s="52" t="s">
        <v>213</v>
      </c>
      <c r="J979" s="89">
        <v>41813</v>
      </c>
      <c r="K979" s="70" t="s">
        <v>4581</v>
      </c>
      <c r="L979" s="71" t="s">
        <v>9291</v>
      </c>
      <c r="M979" s="71">
        <v>2</v>
      </c>
      <c r="N979" s="72" t="s">
        <v>84</v>
      </c>
      <c r="O979" s="73" t="s">
        <v>153</v>
      </c>
      <c r="P979" s="74">
        <f t="shared" ca="1" si="76"/>
        <v>1</v>
      </c>
      <c r="Q979" s="75">
        <f t="shared" ca="1" si="77"/>
        <v>6</v>
      </c>
      <c r="R979" s="74">
        <f t="shared" ca="1" si="78"/>
        <v>20</v>
      </c>
      <c r="S979" s="93">
        <v>34961</v>
      </c>
      <c r="T979" s="84" t="s">
        <v>261</v>
      </c>
      <c r="U979" s="113" t="s">
        <v>5372</v>
      </c>
      <c r="V979" s="84" t="s">
        <v>5373</v>
      </c>
      <c r="W979" s="86" t="s">
        <v>3450</v>
      </c>
      <c r="X979" s="84" t="s">
        <v>5374</v>
      </c>
      <c r="Y979" s="84" t="s">
        <v>5375</v>
      </c>
      <c r="Z979" s="77" t="s">
        <v>261</v>
      </c>
      <c r="AA979" s="84" t="s">
        <v>5366</v>
      </c>
      <c r="AB979" s="77" t="s">
        <v>91</v>
      </c>
      <c r="AC979" s="86" t="s">
        <v>5376</v>
      </c>
      <c r="AD979" s="77" t="s">
        <v>109</v>
      </c>
      <c r="AE979" s="77" t="s">
        <v>5368</v>
      </c>
      <c r="AF979" s="77" t="s">
        <v>5369</v>
      </c>
      <c r="AG979" s="77" t="s">
        <v>96</v>
      </c>
      <c r="AH979" s="79" t="str">
        <f t="shared" si="80"/>
        <v>Dusun Krebet-07/02-Krebet-Pilang kenceng-Madiun</v>
      </c>
      <c r="AI979" s="65"/>
    </row>
    <row r="980" spans="1:35" s="13" customFormat="1" ht="15" customHeight="1" x14ac:dyDescent="0.2">
      <c r="A980" s="66">
        <f t="shared" si="79"/>
        <v>974</v>
      </c>
      <c r="B980" s="91" t="s">
        <v>5377</v>
      </c>
      <c r="C980" s="68" t="s">
        <v>5378</v>
      </c>
      <c r="D980" s="51">
        <v>6</v>
      </c>
      <c r="E980" s="51">
        <v>4</v>
      </c>
      <c r="F980" s="51">
        <v>2</v>
      </c>
      <c r="G980" s="51">
        <v>4</v>
      </c>
      <c r="H980" s="51">
        <v>1</v>
      </c>
      <c r="I980" s="52" t="s">
        <v>213</v>
      </c>
      <c r="J980" s="89">
        <v>41813</v>
      </c>
      <c r="K980" s="70" t="s">
        <v>4581</v>
      </c>
      <c r="L980" s="71" t="s">
        <v>9291</v>
      </c>
      <c r="M980" s="71">
        <v>2</v>
      </c>
      <c r="N980" s="72" t="s">
        <v>84</v>
      </c>
      <c r="O980" s="73" t="s">
        <v>153</v>
      </c>
      <c r="P980" s="74">
        <f t="shared" ca="1" si="76"/>
        <v>1</v>
      </c>
      <c r="Q980" s="75">
        <f t="shared" ca="1" si="77"/>
        <v>6</v>
      </c>
      <c r="R980" s="74">
        <f t="shared" ca="1" si="78"/>
        <v>21</v>
      </c>
      <c r="S980" s="93">
        <v>34717</v>
      </c>
      <c r="T980" s="84" t="s">
        <v>5379</v>
      </c>
      <c r="U980" s="113" t="s">
        <v>5380</v>
      </c>
      <c r="V980" s="84" t="s">
        <v>5381</v>
      </c>
      <c r="W980" s="86" t="s">
        <v>4678</v>
      </c>
      <c r="X980" s="84" t="s">
        <v>5382</v>
      </c>
      <c r="Y980" s="84" t="s">
        <v>5383</v>
      </c>
      <c r="Z980" s="77" t="s">
        <v>5384</v>
      </c>
      <c r="AA980" s="84" t="s">
        <v>5381</v>
      </c>
      <c r="AB980" s="77" t="s">
        <v>5384</v>
      </c>
      <c r="AC980" s="86" t="s">
        <v>5385</v>
      </c>
      <c r="AD980" s="77" t="s">
        <v>109</v>
      </c>
      <c r="AE980" s="77" t="s">
        <v>5368</v>
      </c>
      <c r="AF980" s="77" t="s">
        <v>5369</v>
      </c>
      <c r="AG980" s="77" t="s">
        <v>96</v>
      </c>
      <c r="AH980" s="79" t="str">
        <f t="shared" si="80"/>
        <v>Gg Kenongo-05/01-Gelung-Paron-Ngawi</v>
      </c>
      <c r="AI980" s="65"/>
    </row>
    <row r="981" spans="1:35" s="13" customFormat="1" ht="15" customHeight="1" x14ac:dyDescent="0.2">
      <c r="A981" s="66">
        <f t="shared" si="79"/>
        <v>975</v>
      </c>
      <c r="B981" s="91" t="s">
        <v>5386</v>
      </c>
      <c r="C981" s="68" t="s">
        <v>5387</v>
      </c>
      <c r="D981" s="51">
        <v>6</v>
      </c>
      <c r="E981" s="51">
        <v>2</v>
      </c>
      <c r="F981" s="51">
        <v>2</v>
      </c>
      <c r="G981" s="51">
        <v>4</v>
      </c>
      <c r="H981" s="51">
        <v>1</v>
      </c>
      <c r="I981" s="52" t="s">
        <v>181</v>
      </c>
      <c r="J981" s="89">
        <v>41822</v>
      </c>
      <c r="K981" s="70" t="s">
        <v>4581</v>
      </c>
      <c r="L981" s="71" t="s">
        <v>9291</v>
      </c>
      <c r="M981" s="71">
        <v>2</v>
      </c>
      <c r="N981" s="72" t="s">
        <v>84</v>
      </c>
      <c r="O981" s="73" t="s">
        <v>153</v>
      </c>
      <c r="P981" s="74">
        <f t="shared" ca="1" si="76"/>
        <v>1</v>
      </c>
      <c r="Q981" s="75">
        <f t="shared" ca="1" si="77"/>
        <v>5</v>
      </c>
      <c r="R981" s="74">
        <f t="shared" ca="1" si="78"/>
        <v>21</v>
      </c>
      <c r="S981" s="93">
        <v>34543</v>
      </c>
      <c r="T981" s="84" t="s">
        <v>5388</v>
      </c>
      <c r="U981" s="113" t="s">
        <v>5389</v>
      </c>
      <c r="V981" s="84" t="s">
        <v>5390</v>
      </c>
      <c r="W981" s="86" t="s">
        <v>4747</v>
      </c>
      <c r="X981" s="84" t="s">
        <v>5391</v>
      </c>
      <c r="Y981" s="84" t="s">
        <v>5392</v>
      </c>
      <c r="Z981" s="77" t="s">
        <v>5388</v>
      </c>
      <c r="AA981" s="84" t="s">
        <v>5393</v>
      </c>
      <c r="AB981" s="77" t="s">
        <v>146</v>
      </c>
      <c r="AC981" s="86" t="s">
        <v>5394</v>
      </c>
      <c r="AD981" s="77" t="s">
        <v>121</v>
      </c>
      <c r="AE981" s="77" t="s">
        <v>5395</v>
      </c>
      <c r="AF981" s="77" t="s">
        <v>5396</v>
      </c>
      <c r="AG981" s="77" t="s">
        <v>96</v>
      </c>
      <c r="AH981" s="79" t="str">
        <f t="shared" si="80"/>
        <v>Dusun Sumberagung-03/02-Sumberagung-Rejotangan-Tulungagung</v>
      </c>
      <c r="AI981" s="65"/>
    </row>
    <row r="982" spans="1:35" s="13" customFormat="1" ht="15" customHeight="1" x14ac:dyDescent="0.2">
      <c r="A982" s="66">
        <f t="shared" si="79"/>
        <v>976</v>
      </c>
      <c r="B982" s="91" t="s">
        <v>5397</v>
      </c>
      <c r="C982" s="68" t="s">
        <v>5398</v>
      </c>
      <c r="D982" s="51">
        <v>6</v>
      </c>
      <c r="E982" s="51">
        <v>2</v>
      </c>
      <c r="F982" s="51">
        <v>1</v>
      </c>
      <c r="G982" s="51">
        <v>1</v>
      </c>
      <c r="H982" s="51">
        <v>2</v>
      </c>
      <c r="I982" s="52" t="s">
        <v>181</v>
      </c>
      <c r="J982" s="89">
        <v>41822</v>
      </c>
      <c r="K982" s="70" t="s">
        <v>4581</v>
      </c>
      <c r="L982" s="71" t="s">
        <v>9291</v>
      </c>
      <c r="M982" s="71">
        <v>2</v>
      </c>
      <c r="N982" s="72" t="s">
        <v>116</v>
      </c>
      <c r="O982" s="73" t="s">
        <v>153</v>
      </c>
      <c r="P982" s="74">
        <f t="shared" ca="1" si="76"/>
        <v>1</v>
      </c>
      <c r="Q982" s="75">
        <f t="shared" ca="1" si="77"/>
        <v>5</v>
      </c>
      <c r="R982" s="74">
        <f t="shared" ca="1" si="78"/>
        <v>23</v>
      </c>
      <c r="S982" s="93">
        <v>33821</v>
      </c>
      <c r="T982" s="84" t="s">
        <v>146</v>
      </c>
      <c r="U982" s="113" t="s">
        <v>5399</v>
      </c>
      <c r="V982" s="84" t="s">
        <v>2871</v>
      </c>
      <c r="W982" s="86" t="s">
        <v>4151</v>
      </c>
      <c r="X982" s="84" t="s">
        <v>2956</v>
      </c>
      <c r="Y982" s="84" t="s">
        <v>358</v>
      </c>
      <c r="Z982" s="77" t="s">
        <v>146</v>
      </c>
      <c r="AA982" s="84" t="s">
        <v>2871</v>
      </c>
      <c r="AB982" s="77" t="s">
        <v>146</v>
      </c>
      <c r="AC982" s="86" t="s">
        <v>5400</v>
      </c>
      <c r="AD982" s="77" t="s">
        <v>121</v>
      </c>
      <c r="AE982" s="77" t="s">
        <v>5401</v>
      </c>
      <c r="AF982" s="77" t="s">
        <v>393</v>
      </c>
      <c r="AG982" s="77" t="s">
        <v>96</v>
      </c>
      <c r="AH982" s="79" t="str">
        <f t="shared" si="80"/>
        <v>Jl. HOS Cokroaminoto-01/01-Bakalan-Bugul Kidul-Pasuruan</v>
      </c>
      <c r="AI982" s="65"/>
    </row>
    <row r="983" spans="1:35" s="13" customFormat="1" ht="15" customHeight="1" x14ac:dyDescent="0.2">
      <c r="A983" s="66">
        <f t="shared" si="79"/>
        <v>977</v>
      </c>
      <c r="B983" s="91" t="s">
        <v>5402</v>
      </c>
      <c r="C983" s="68" t="s">
        <v>5403</v>
      </c>
      <c r="D983" s="51">
        <v>6</v>
      </c>
      <c r="E983" s="51">
        <v>2</v>
      </c>
      <c r="F983" s="51">
        <v>1</v>
      </c>
      <c r="G983" s="51">
        <v>1</v>
      </c>
      <c r="H983" s="51">
        <v>5</v>
      </c>
      <c r="I983" s="52" t="s">
        <v>181</v>
      </c>
      <c r="J983" s="89">
        <v>41822</v>
      </c>
      <c r="K983" s="70" t="s">
        <v>4581</v>
      </c>
      <c r="L983" s="71" t="s">
        <v>9291</v>
      </c>
      <c r="M983" s="71">
        <v>2</v>
      </c>
      <c r="N983" s="72" t="s">
        <v>84</v>
      </c>
      <c r="O983" s="73" t="s">
        <v>153</v>
      </c>
      <c r="P983" s="74">
        <f t="shared" ca="1" si="76"/>
        <v>1</v>
      </c>
      <c r="Q983" s="75">
        <f t="shared" ca="1" si="77"/>
        <v>5</v>
      </c>
      <c r="R983" s="74">
        <f t="shared" ca="1" si="78"/>
        <v>21</v>
      </c>
      <c r="S983" s="93">
        <v>34845</v>
      </c>
      <c r="T983" s="84" t="s">
        <v>146</v>
      </c>
      <c r="U983" s="113" t="s">
        <v>5404</v>
      </c>
      <c r="V983" s="84" t="s">
        <v>5405</v>
      </c>
      <c r="W983" s="86" t="s">
        <v>4151</v>
      </c>
      <c r="X983" s="84" t="s">
        <v>2611</v>
      </c>
      <c r="Y983" s="84" t="s">
        <v>358</v>
      </c>
      <c r="Z983" s="77" t="s">
        <v>146</v>
      </c>
      <c r="AA983" s="84" t="s">
        <v>5405</v>
      </c>
      <c r="AB983" s="77" t="s">
        <v>146</v>
      </c>
      <c r="AC983" s="86" t="s">
        <v>5406</v>
      </c>
      <c r="AD983" s="77" t="s">
        <v>121</v>
      </c>
      <c r="AE983" s="77" t="s">
        <v>3821</v>
      </c>
      <c r="AF983" s="77" t="s">
        <v>5396</v>
      </c>
      <c r="AG983" s="77" t="s">
        <v>96</v>
      </c>
      <c r="AH983" s="79" t="str">
        <f t="shared" si="80"/>
        <v>Jl. Trunojoyo-01/01-Tapaan-Bugul Kidul-Pasuruan</v>
      </c>
      <c r="AI983" s="65"/>
    </row>
    <row r="984" spans="1:35" s="13" customFormat="1" ht="15" customHeight="1" x14ac:dyDescent="0.2">
      <c r="A984" s="66">
        <f t="shared" si="79"/>
        <v>978</v>
      </c>
      <c r="B984" s="91" t="s">
        <v>5407</v>
      </c>
      <c r="C984" s="68" t="s">
        <v>5408</v>
      </c>
      <c r="D984" s="51">
        <v>6</v>
      </c>
      <c r="E984" s="51">
        <v>2</v>
      </c>
      <c r="F984" s="51">
        <v>2</v>
      </c>
      <c r="G984" s="51">
        <v>4</v>
      </c>
      <c r="H984" s="51">
        <v>4</v>
      </c>
      <c r="I984" s="52" t="s">
        <v>181</v>
      </c>
      <c r="J984" s="89">
        <v>41822</v>
      </c>
      <c r="K984" s="70" t="s">
        <v>4581</v>
      </c>
      <c r="L984" s="71" t="s">
        <v>9291</v>
      </c>
      <c r="M984" s="71">
        <v>2</v>
      </c>
      <c r="N984" s="72" t="s">
        <v>84</v>
      </c>
      <c r="O984" s="73" t="s">
        <v>153</v>
      </c>
      <c r="P984" s="74">
        <f t="shared" ca="1" si="76"/>
        <v>1</v>
      </c>
      <c r="Q984" s="75">
        <f t="shared" ca="1" si="77"/>
        <v>5</v>
      </c>
      <c r="R984" s="74">
        <f t="shared" ca="1" si="78"/>
        <v>21</v>
      </c>
      <c r="S984" s="93">
        <v>34653</v>
      </c>
      <c r="T984" s="84" t="s">
        <v>146</v>
      </c>
      <c r="U984" s="113" t="s">
        <v>5409</v>
      </c>
      <c r="V984" s="84" t="s">
        <v>5410</v>
      </c>
      <c r="W984" s="86" t="s">
        <v>4335</v>
      </c>
      <c r="X984" s="84" t="s">
        <v>2036</v>
      </c>
      <c r="Y984" s="84" t="s">
        <v>309</v>
      </c>
      <c r="Z984" s="77" t="s">
        <v>146</v>
      </c>
      <c r="AA984" s="84" t="s">
        <v>5410</v>
      </c>
      <c r="AB984" s="77" t="s">
        <v>146</v>
      </c>
      <c r="AC984" s="86" t="s">
        <v>5411</v>
      </c>
      <c r="AD984" s="77" t="s">
        <v>121</v>
      </c>
      <c r="AE984" s="77" t="s">
        <v>4855</v>
      </c>
      <c r="AF984" s="77" t="s">
        <v>393</v>
      </c>
      <c r="AG984" s="77" t="s">
        <v>96</v>
      </c>
      <c r="AH984" s="79" t="str">
        <f t="shared" si="80"/>
        <v>Dusun Krawan-01/05-Kedawung Wetan-Grati-Pasuruan</v>
      </c>
      <c r="AI984" s="65"/>
    </row>
    <row r="985" spans="1:35" s="13" customFormat="1" ht="15" customHeight="1" x14ac:dyDescent="0.2">
      <c r="A985" s="66">
        <f t="shared" si="79"/>
        <v>979</v>
      </c>
      <c r="B985" s="91" t="s">
        <v>5412</v>
      </c>
      <c r="C985" s="68" t="s">
        <v>5413</v>
      </c>
      <c r="D985" s="51">
        <v>6</v>
      </c>
      <c r="E985" s="51">
        <v>2</v>
      </c>
      <c r="F985" s="51">
        <v>2</v>
      </c>
      <c r="G985" s="51">
        <v>2</v>
      </c>
      <c r="H985" s="51">
        <v>3</v>
      </c>
      <c r="I985" s="52" t="s">
        <v>181</v>
      </c>
      <c r="J985" s="89">
        <v>41822</v>
      </c>
      <c r="K985" s="70" t="s">
        <v>4581</v>
      </c>
      <c r="L985" s="71" t="s">
        <v>9291</v>
      </c>
      <c r="M985" s="71">
        <v>2</v>
      </c>
      <c r="N985" s="72" t="s">
        <v>116</v>
      </c>
      <c r="O985" s="73" t="s">
        <v>153</v>
      </c>
      <c r="P985" s="74">
        <f t="shared" ca="1" si="76"/>
        <v>1</v>
      </c>
      <c r="Q985" s="75">
        <f t="shared" ca="1" si="77"/>
        <v>5</v>
      </c>
      <c r="R985" s="74">
        <f t="shared" ca="1" si="78"/>
        <v>21</v>
      </c>
      <c r="S985" s="93">
        <v>34553</v>
      </c>
      <c r="T985" s="84" t="s">
        <v>146</v>
      </c>
      <c r="U985" s="113" t="s">
        <v>5414</v>
      </c>
      <c r="V985" s="84" t="s">
        <v>5415</v>
      </c>
      <c r="W985" s="86" t="s">
        <v>4828</v>
      </c>
      <c r="X985" s="84" t="s">
        <v>950</v>
      </c>
      <c r="Y985" s="84" t="s">
        <v>353</v>
      </c>
      <c r="Z985" s="77" t="s">
        <v>146</v>
      </c>
      <c r="AA985" s="84" t="s">
        <v>5415</v>
      </c>
      <c r="AB985" s="77" t="s">
        <v>146</v>
      </c>
      <c r="AC985" s="86" t="s">
        <v>5416</v>
      </c>
      <c r="AD985" s="77" t="s">
        <v>121</v>
      </c>
      <c r="AE985" s="77" t="s">
        <v>440</v>
      </c>
      <c r="AF985" s="77" t="s">
        <v>393</v>
      </c>
      <c r="AG985" s="77" t="s">
        <v>96</v>
      </c>
      <c r="AH985" s="79" t="str">
        <f t="shared" si="80"/>
        <v>Jl. Panglima Sudirman 17/ Kav 18-04/04-Kebonagung-Purworejo-Pasuruan</v>
      </c>
      <c r="AI985" s="65"/>
    </row>
    <row r="986" spans="1:35" s="13" customFormat="1" ht="15" customHeight="1" x14ac:dyDescent="0.2">
      <c r="A986" s="66">
        <f t="shared" si="79"/>
        <v>980</v>
      </c>
      <c r="B986" s="91" t="s">
        <v>5417</v>
      </c>
      <c r="C986" s="68" t="s">
        <v>5418</v>
      </c>
      <c r="D986" s="51">
        <v>6</v>
      </c>
      <c r="E986" s="51">
        <v>6</v>
      </c>
      <c r="F986" s="51">
        <v>1</v>
      </c>
      <c r="G986" s="51">
        <v>2</v>
      </c>
      <c r="H986" s="51">
        <v>5</v>
      </c>
      <c r="I986" s="52" t="s">
        <v>99</v>
      </c>
      <c r="J986" s="89">
        <v>41822</v>
      </c>
      <c r="K986" s="70" t="s">
        <v>4581</v>
      </c>
      <c r="L986" s="71" t="s">
        <v>9291</v>
      </c>
      <c r="M986" s="71">
        <v>2</v>
      </c>
      <c r="N986" s="72" t="s">
        <v>116</v>
      </c>
      <c r="O986" s="73" t="s">
        <v>153</v>
      </c>
      <c r="P986" s="74">
        <f t="shared" ca="1" si="76"/>
        <v>1</v>
      </c>
      <c r="Q986" s="75">
        <f t="shared" ca="1" si="77"/>
        <v>5</v>
      </c>
      <c r="R986" s="74">
        <f t="shared" ca="1" si="78"/>
        <v>23</v>
      </c>
      <c r="S986" s="93">
        <v>34001</v>
      </c>
      <c r="T986" s="84" t="s">
        <v>163</v>
      </c>
      <c r="U986" s="113" t="s">
        <v>5419</v>
      </c>
      <c r="V986" s="84" t="s">
        <v>5420</v>
      </c>
      <c r="W986" s="86" t="s">
        <v>4569</v>
      </c>
      <c r="X986" s="84" t="s">
        <v>2956</v>
      </c>
      <c r="Y986" s="84" t="s">
        <v>358</v>
      </c>
      <c r="Z986" s="77" t="s">
        <v>146</v>
      </c>
      <c r="AA986" s="84" t="s">
        <v>5420</v>
      </c>
      <c r="AB986" s="77" t="s">
        <v>146</v>
      </c>
      <c r="AC986" s="86" t="s">
        <v>5421</v>
      </c>
      <c r="AD986" s="77" t="s">
        <v>121</v>
      </c>
      <c r="AE986" s="77" t="s">
        <v>324</v>
      </c>
      <c r="AF986" s="77" t="s">
        <v>4667</v>
      </c>
      <c r="AG986" s="77" t="s">
        <v>96</v>
      </c>
      <c r="AH986" s="79" t="str">
        <f t="shared" si="80"/>
        <v>Perumahan Sekar indah II Blok U No 03-02/07-Bakalan-Bugul Kidul-Pasuruan</v>
      </c>
      <c r="AI986" s="65"/>
    </row>
    <row r="987" spans="1:35" s="13" customFormat="1" ht="15" customHeight="1" x14ac:dyDescent="0.2">
      <c r="A987" s="66">
        <f t="shared" si="79"/>
        <v>981</v>
      </c>
      <c r="B987" s="91" t="s">
        <v>5422</v>
      </c>
      <c r="C987" s="68" t="s">
        <v>5423</v>
      </c>
      <c r="D987" s="51">
        <v>6</v>
      </c>
      <c r="E987" s="51">
        <v>3</v>
      </c>
      <c r="F987" s="51">
        <v>4</v>
      </c>
      <c r="G987" s="51">
        <v>7</v>
      </c>
      <c r="H987" s="51">
        <v>4</v>
      </c>
      <c r="I987" s="52" t="s">
        <v>152</v>
      </c>
      <c r="J987" s="89">
        <v>41830</v>
      </c>
      <c r="K987" s="70" t="s">
        <v>82</v>
      </c>
      <c r="L987" s="71" t="s">
        <v>9291</v>
      </c>
      <c r="M987" s="71">
        <v>2</v>
      </c>
      <c r="N987" s="72" t="s">
        <v>116</v>
      </c>
      <c r="O987" s="73" t="s">
        <v>153</v>
      </c>
      <c r="P987" s="74">
        <f t="shared" ca="1" si="76"/>
        <v>1</v>
      </c>
      <c r="Q987" s="75">
        <f t="shared" ca="1" si="77"/>
        <v>5</v>
      </c>
      <c r="R987" s="74">
        <f t="shared" ca="1" si="78"/>
        <v>24</v>
      </c>
      <c r="S987" s="93">
        <v>33687</v>
      </c>
      <c r="T987" s="84" t="s">
        <v>146</v>
      </c>
      <c r="U987" s="113" t="s">
        <v>5424</v>
      </c>
      <c r="V987" s="84" t="s">
        <v>5425</v>
      </c>
      <c r="W987" s="86" t="s">
        <v>4279</v>
      </c>
      <c r="X987" s="84" t="s">
        <v>5426</v>
      </c>
      <c r="Y987" s="84" t="s">
        <v>322</v>
      </c>
      <c r="Z987" s="77" t="s">
        <v>146</v>
      </c>
      <c r="AA987" s="84" t="s">
        <v>5425</v>
      </c>
      <c r="AB987" s="77" t="s">
        <v>146</v>
      </c>
      <c r="AC987" s="86" t="s">
        <v>5427</v>
      </c>
      <c r="AD987" s="77" t="s">
        <v>121</v>
      </c>
      <c r="AE987" s="77" t="s">
        <v>5428</v>
      </c>
      <c r="AF987" s="77" t="s">
        <v>393</v>
      </c>
      <c r="AG987" s="77" t="s">
        <v>96</v>
      </c>
      <c r="AH987" s="79" t="str">
        <f t="shared" si="80"/>
        <v>Karang pandan-01/03-Karang Pandan-Rejoso-Pasuruan</v>
      </c>
      <c r="AI987" s="65"/>
    </row>
    <row r="988" spans="1:35" s="13" customFormat="1" ht="15" customHeight="1" x14ac:dyDescent="0.2">
      <c r="A988" s="66">
        <f t="shared" si="79"/>
        <v>982</v>
      </c>
      <c r="B988" s="91" t="s">
        <v>5429</v>
      </c>
      <c r="C988" s="68" t="s">
        <v>5430</v>
      </c>
      <c r="D988" s="51">
        <v>6</v>
      </c>
      <c r="E988" s="51">
        <v>2</v>
      </c>
      <c r="F988" s="51">
        <v>2</v>
      </c>
      <c r="G988" s="51">
        <v>2</v>
      </c>
      <c r="H988" s="51">
        <v>1</v>
      </c>
      <c r="I988" s="52" t="s">
        <v>181</v>
      </c>
      <c r="J988" s="89">
        <v>41830</v>
      </c>
      <c r="K988" s="70" t="s">
        <v>82</v>
      </c>
      <c r="L988" s="71" t="s">
        <v>9291</v>
      </c>
      <c r="M988" s="71">
        <v>2</v>
      </c>
      <c r="N988" s="72" t="s">
        <v>116</v>
      </c>
      <c r="O988" s="73" t="s">
        <v>153</v>
      </c>
      <c r="P988" s="74">
        <f t="shared" ca="1" si="76"/>
        <v>1</v>
      </c>
      <c r="Q988" s="75">
        <f t="shared" ca="1" si="77"/>
        <v>5</v>
      </c>
      <c r="R988" s="74">
        <f t="shared" ca="1" si="78"/>
        <v>24</v>
      </c>
      <c r="S988" s="93">
        <v>33581</v>
      </c>
      <c r="T988" s="84" t="s">
        <v>146</v>
      </c>
      <c r="U988" s="113" t="s">
        <v>5431</v>
      </c>
      <c r="V988" s="84" t="s">
        <v>5432</v>
      </c>
      <c r="W988" s="86" t="s">
        <v>4179</v>
      </c>
      <c r="X988" s="84" t="s">
        <v>1672</v>
      </c>
      <c r="Y988" s="84" t="s">
        <v>4817</v>
      </c>
      <c r="Z988" s="77" t="s">
        <v>146</v>
      </c>
      <c r="AA988" s="84" t="s">
        <v>5432</v>
      </c>
      <c r="AB988" s="77" t="s">
        <v>146</v>
      </c>
      <c r="AC988" s="86" t="s">
        <v>5433</v>
      </c>
      <c r="AD988" s="77" t="s">
        <v>121</v>
      </c>
      <c r="AE988" s="77" t="s">
        <v>2159</v>
      </c>
      <c r="AF988" s="77" t="s">
        <v>3082</v>
      </c>
      <c r="AG988" s="77" t="s">
        <v>96</v>
      </c>
      <c r="AH988" s="79" t="str">
        <f t="shared" si="80"/>
        <v>Jl. Laks martadinata no 36-03/01-Mayangan-Panggung rejo-Pasuruan</v>
      </c>
      <c r="AI988" s="65"/>
    </row>
    <row r="989" spans="1:35" s="13" customFormat="1" ht="15" customHeight="1" x14ac:dyDescent="0.2">
      <c r="A989" s="66">
        <f t="shared" si="79"/>
        <v>983</v>
      </c>
      <c r="B989" s="91" t="s">
        <v>5434</v>
      </c>
      <c r="C989" s="68" t="s">
        <v>5435</v>
      </c>
      <c r="D989" s="51">
        <v>6</v>
      </c>
      <c r="E989" s="51">
        <v>3</v>
      </c>
      <c r="F989" s="51">
        <v>3</v>
      </c>
      <c r="G989" s="51">
        <v>1</v>
      </c>
      <c r="H989" s="51">
        <v>2</v>
      </c>
      <c r="I989" s="52" t="s">
        <v>152</v>
      </c>
      <c r="J989" s="89">
        <v>41830</v>
      </c>
      <c r="K989" s="70" t="s">
        <v>82</v>
      </c>
      <c r="L989" s="71" t="s">
        <v>9291</v>
      </c>
      <c r="M989" s="71">
        <v>2</v>
      </c>
      <c r="N989" s="72" t="s">
        <v>116</v>
      </c>
      <c r="O989" s="73" t="s">
        <v>153</v>
      </c>
      <c r="P989" s="74">
        <f t="shared" ca="1" si="76"/>
        <v>1</v>
      </c>
      <c r="Q989" s="75">
        <f t="shared" ca="1" si="77"/>
        <v>5</v>
      </c>
      <c r="R989" s="74">
        <f t="shared" ca="1" si="78"/>
        <v>24</v>
      </c>
      <c r="S989" s="93">
        <v>33547</v>
      </c>
      <c r="T989" s="84" t="s">
        <v>5436</v>
      </c>
      <c r="U989" s="113" t="s">
        <v>5437</v>
      </c>
      <c r="V989" s="84" t="s">
        <v>5438</v>
      </c>
      <c r="W989" s="86" t="s">
        <v>4355</v>
      </c>
      <c r="X989" s="84" t="s">
        <v>941</v>
      </c>
      <c r="Y989" s="84" t="s">
        <v>498</v>
      </c>
      <c r="Z989" s="77" t="s">
        <v>146</v>
      </c>
      <c r="AA989" s="84" t="s">
        <v>5438</v>
      </c>
      <c r="AB989" s="77" t="s">
        <v>146</v>
      </c>
      <c r="AC989" s="86" t="s">
        <v>5439</v>
      </c>
      <c r="AD989" s="77" t="s">
        <v>121</v>
      </c>
      <c r="AE989" s="77" t="s">
        <v>4470</v>
      </c>
      <c r="AF989" s="77" t="s">
        <v>3966</v>
      </c>
      <c r="AG989" s="77" t="s">
        <v>96</v>
      </c>
      <c r="AH989" s="79" t="str">
        <f t="shared" si="80"/>
        <v>Mindi-02/03-Sidowayah-Beji-Pasuruan</v>
      </c>
      <c r="AI989" s="65"/>
    </row>
    <row r="990" spans="1:35" s="13" customFormat="1" ht="15" customHeight="1" x14ac:dyDescent="0.2">
      <c r="A990" s="66">
        <f t="shared" si="79"/>
        <v>984</v>
      </c>
      <c r="B990" s="91" t="s">
        <v>5440</v>
      </c>
      <c r="C990" s="68" t="s">
        <v>5441</v>
      </c>
      <c r="D990" s="51">
        <v>6</v>
      </c>
      <c r="E990" s="51">
        <v>2</v>
      </c>
      <c r="F990" s="51">
        <v>1</v>
      </c>
      <c r="G990" s="51">
        <v>1</v>
      </c>
      <c r="H990" s="51">
        <v>2</v>
      </c>
      <c r="I990" s="52" t="s">
        <v>181</v>
      </c>
      <c r="J990" s="89">
        <v>41830</v>
      </c>
      <c r="K990" s="70" t="s">
        <v>82</v>
      </c>
      <c r="L990" s="71" t="s">
        <v>9291</v>
      </c>
      <c r="M990" s="71">
        <v>2</v>
      </c>
      <c r="N990" s="72" t="s">
        <v>116</v>
      </c>
      <c r="O990" s="73" t="s">
        <v>153</v>
      </c>
      <c r="P990" s="74">
        <f t="shared" ca="1" si="76"/>
        <v>1</v>
      </c>
      <c r="Q990" s="75">
        <f t="shared" ca="1" si="77"/>
        <v>5</v>
      </c>
      <c r="R990" s="74">
        <f t="shared" ca="1" si="78"/>
        <v>21</v>
      </c>
      <c r="S990" s="93">
        <v>34508</v>
      </c>
      <c r="T990" s="84" t="s">
        <v>146</v>
      </c>
      <c r="U990" s="113" t="s">
        <v>5442</v>
      </c>
      <c r="V990" s="84" t="s">
        <v>5443</v>
      </c>
      <c r="W990" s="86" t="s">
        <v>4747</v>
      </c>
      <c r="X990" s="84" t="s">
        <v>5444</v>
      </c>
      <c r="Y990" s="84" t="s">
        <v>353</v>
      </c>
      <c r="Z990" s="77" t="s">
        <v>146</v>
      </c>
      <c r="AA990" s="84" t="s">
        <v>5443</v>
      </c>
      <c r="AB990" s="77" t="s">
        <v>146</v>
      </c>
      <c r="AC990" s="86" t="s">
        <v>5445</v>
      </c>
      <c r="AD990" s="77" t="s">
        <v>121</v>
      </c>
      <c r="AE990" s="77" t="s">
        <v>2159</v>
      </c>
      <c r="AF990" s="77" t="s">
        <v>5446</v>
      </c>
      <c r="AG990" s="77" t="s">
        <v>96</v>
      </c>
      <c r="AH990" s="79" t="str">
        <f t="shared" si="80"/>
        <v>Jl. Rw Monginsidi-03/02-Kebon agung-Purworejo-Pasuruan</v>
      </c>
      <c r="AI990" s="65"/>
    </row>
    <row r="991" spans="1:35" s="13" customFormat="1" ht="15" customHeight="1" x14ac:dyDescent="0.2">
      <c r="A991" s="66">
        <f t="shared" si="79"/>
        <v>985</v>
      </c>
      <c r="B991" s="91" t="s">
        <v>5447</v>
      </c>
      <c r="C991" s="68" t="s">
        <v>5448</v>
      </c>
      <c r="D991" s="51">
        <v>4</v>
      </c>
      <c r="E991" s="51">
        <v>2</v>
      </c>
      <c r="F991" s="51">
        <v>1</v>
      </c>
      <c r="G991" s="51">
        <v>1</v>
      </c>
      <c r="H991" s="51">
        <v>3</v>
      </c>
      <c r="I991" s="52" t="s">
        <v>126</v>
      </c>
      <c r="J991" s="89">
        <v>41830</v>
      </c>
      <c r="K991" s="70" t="s">
        <v>82</v>
      </c>
      <c r="L991" s="71" t="s">
        <v>9291</v>
      </c>
      <c r="M991" s="71">
        <v>2</v>
      </c>
      <c r="N991" s="72" t="s">
        <v>116</v>
      </c>
      <c r="O991" s="73" t="s">
        <v>153</v>
      </c>
      <c r="P991" s="74">
        <f t="shared" ca="1" si="76"/>
        <v>1</v>
      </c>
      <c r="Q991" s="75">
        <f t="shared" ca="1" si="77"/>
        <v>5</v>
      </c>
      <c r="R991" s="74">
        <f t="shared" ca="1" si="78"/>
        <v>22</v>
      </c>
      <c r="S991" s="93">
        <v>34417</v>
      </c>
      <c r="T991" s="84" t="s">
        <v>146</v>
      </c>
      <c r="U991" s="113" t="s">
        <v>5449</v>
      </c>
      <c r="V991" s="84" t="s">
        <v>5450</v>
      </c>
      <c r="W991" s="86" t="s">
        <v>5451</v>
      </c>
      <c r="X991" s="84" t="s">
        <v>1783</v>
      </c>
      <c r="Y991" s="84" t="s">
        <v>490</v>
      </c>
      <c r="Z991" s="77" t="s">
        <v>146</v>
      </c>
      <c r="AA991" s="84" t="s">
        <v>5450</v>
      </c>
      <c r="AB991" s="77" t="s">
        <v>146</v>
      </c>
      <c r="AC991" s="86" t="s">
        <v>5452</v>
      </c>
      <c r="AD991" s="77" t="s">
        <v>121</v>
      </c>
      <c r="AE991" s="77" t="s">
        <v>3958</v>
      </c>
      <c r="AF991" s="77" t="s">
        <v>3664</v>
      </c>
      <c r="AG991" s="77" t="s">
        <v>96</v>
      </c>
      <c r="AH991" s="79" t="str">
        <f t="shared" si="80"/>
        <v>Perum Asabri-01/13-Nogosari-Pandaan-Pasuruan</v>
      </c>
      <c r="AI991" s="65"/>
    </row>
    <row r="992" spans="1:35" s="13" customFormat="1" ht="15" customHeight="1" x14ac:dyDescent="0.2">
      <c r="A992" s="66">
        <f t="shared" si="79"/>
        <v>986</v>
      </c>
      <c r="B992" s="91" t="s">
        <v>5453</v>
      </c>
      <c r="C992" s="68" t="s">
        <v>5454</v>
      </c>
      <c r="D992" s="51">
        <v>6</v>
      </c>
      <c r="E992" s="51">
        <v>3</v>
      </c>
      <c r="F992" s="51">
        <v>3</v>
      </c>
      <c r="G992" s="51">
        <v>1</v>
      </c>
      <c r="H992" s="51">
        <v>3</v>
      </c>
      <c r="I992" s="52" t="s">
        <v>152</v>
      </c>
      <c r="J992" s="89">
        <v>41830</v>
      </c>
      <c r="K992" s="70" t="s">
        <v>4581</v>
      </c>
      <c r="L992" s="71" t="s">
        <v>9291</v>
      </c>
      <c r="M992" s="71">
        <v>2</v>
      </c>
      <c r="N992" s="72" t="s">
        <v>116</v>
      </c>
      <c r="O992" s="73" t="s">
        <v>153</v>
      </c>
      <c r="P992" s="74">
        <f t="shared" ca="1" si="76"/>
        <v>1</v>
      </c>
      <c r="Q992" s="75">
        <f t="shared" ca="1" si="77"/>
        <v>5</v>
      </c>
      <c r="R992" s="74">
        <f t="shared" ca="1" si="78"/>
        <v>21</v>
      </c>
      <c r="S992" s="93">
        <v>34568</v>
      </c>
      <c r="T992" s="84" t="s">
        <v>146</v>
      </c>
      <c r="U992" s="113" t="s">
        <v>5455</v>
      </c>
      <c r="V992" s="84" t="s">
        <v>5456</v>
      </c>
      <c r="W992" s="86" t="s">
        <v>5071</v>
      </c>
      <c r="X992" s="84" t="s">
        <v>482</v>
      </c>
      <c r="Y992" s="84" t="s">
        <v>4817</v>
      </c>
      <c r="Z992" s="77" t="s">
        <v>146</v>
      </c>
      <c r="AA992" s="84" t="s">
        <v>5456</v>
      </c>
      <c r="AB992" s="77" t="s">
        <v>146</v>
      </c>
      <c r="AC992" s="86" t="s">
        <v>5457</v>
      </c>
      <c r="AD992" s="77" t="s">
        <v>121</v>
      </c>
      <c r="AE992" s="77" t="s">
        <v>2159</v>
      </c>
      <c r="AF992" s="77" t="s">
        <v>5458</v>
      </c>
      <c r="AG992" s="77" t="s">
        <v>96</v>
      </c>
      <c r="AH992" s="79" t="str">
        <f t="shared" si="80"/>
        <v>Jl. Kalimantan no 05-01/11-Trajeng-Panggung rejo-Pasuruan</v>
      </c>
      <c r="AI992" s="65"/>
    </row>
    <row r="993" spans="1:35" s="13" customFormat="1" ht="15" customHeight="1" x14ac:dyDescent="0.2">
      <c r="A993" s="66">
        <f t="shared" si="79"/>
        <v>987</v>
      </c>
      <c r="B993" s="91" t="s">
        <v>5459</v>
      </c>
      <c r="C993" s="68" t="s">
        <v>5460</v>
      </c>
      <c r="D993" s="51">
        <v>6</v>
      </c>
      <c r="E993" s="51">
        <v>2</v>
      </c>
      <c r="F993" s="51">
        <v>1</v>
      </c>
      <c r="G993" s="51">
        <v>1</v>
      </c>
      <c r="H993" s="51">
        <v>5</v>
      </c>
      <c r="I993" s="52" t="s">
        <v>181</v>
      </c>
      <c r="J993" s="89">
        <v>41830</v>
      </c>
      <c r="K993" s="70" t="s">
        <v>4581</v>
      </c>
      <c r="L993" s="71" t="s">
        <v>9291</v>
      </c>
      <c r="M993" s="71">
        <v>2</v>
      </c>
      <c r="N993" s="72" t="s">
        <v>116</v>
      </c>
      <c r="O993" s="73" t="s">
        <v>153</v>
      </c>
      <c r="P993" s="74">
        <f t="shared" ca="1" si="76"/>
        <v>1</v>
      </c>
      <c r="Q993" s="75">
        <f t="shared" ca="1" si="77"/>
        <v>5</v>
      </c>
      <c r="R993" s="74">
        <f t="shared" ca="1" si="78"/>
        <v>20</v>
      </c>
      <c r="S993" s="93">
        <v>35032</v>
      </c>
      <c r="T993" s="84" t="s">
        <v>146</v>
      </c>
      <c r="U993" s="113" t="s">
        <v>5461</v>
      </c>
      <c r="V993" s="84" t="s">
        <v>5009</v>
      </c>
      <c r="W993" s="86" t="s">
        <v>4592</v>
      </c>
      <c r="X993" s="84" t="s">
        <v>5009</v>
      </c>
      <c r="Y993" s="84" t="s">
        <v>322</v>
      </c>
      <c r="Z993" s="77" t="s">
        <v>146</v>
      </c>
      <c r="AA993" s="84" t="s">
        <v>5009</v>
      </c>
      <c r="AB993" s="77" t="s">
        <v>146</v>
      </c>
      <c r="AC993" s="86" t="s">
        <v>5462</v>
      </c>
      <c r="AD993" s="77" t="s">
        <v>121</v>
      </c>
      <c r="AE993" s="77" t="s">
        <v>5463</v>
      </c>
      <c r="AF993" s="77" t="s">
        <v>5464</v>
      </c>
      <c r="AG993" s="77" t="s">
        <v>96</v>
      </c>
      <c r="AH993" s="79" t="str">
        <f t="shared" si="80"/>
        <v>Jarangan-04/01-Jarangan-Rejoso-Pasuruan</v>
      </c>
      <c r="AI993" s="65"/>
    </row>
    <row r="994" spans="1:35" s="13" customFormat="1" ht="15" customHeight="1" x14ac:dyDescent="0.2">
      <c r="A994" s="66">
        <f t="shared" si="79"/>
        <v>988</v>
      </c>
      <c r="B994" s="91" t="s">
        <v>5465</v>
      </c>
      <c r="C994" s="68" t="s">
        <v>5466</v>
      </c>
      <c r="D994" s="51">
        <v>6</v>
      </c>
      <c r="E994" s="51">
        <v>2</v>
      </c>
      <c r="F994" s="51">
        <v>1</v>
      </c>
      <c r="G994" s="51">
        <v>1</v>
      </c>
      <c r="H994" s="51">
        <v>5</v>
      </c>
      <c r="I994" s="52" t="s">
        <v>181</v>
      </c>
      <c r="J994" s="89">
        <v>41830</v>
      </c>
      <c r="K994" s="70" t="s">
        <v>4581</v>
      </c>
      <c r="L994" s="71" t="s">
        <v>9291</v>
      </c>
      <c r="M994" s="71">
        <v>2</v>
      </c>
      <c r="N994" s="72" t="s">
        <v>116</v>
      </c>
      <c r="O994" s="73" t="s">
        <v>153</v>
      </c>
      <c r="P994" s="74">
        <f t="shared" ca="1" si="76"/>
        <v>1</v>
      </c>
      <c r="Q994" s="75">
        <f t="shared" ca="1" si="77"/>
        <v>5</v>
      </c>
      <c r="R994" s="74">
        <f t="shared" ca="1" si="78"/>
        <v>21</v>
      </c>
      <c r="S994" s="93">
        <v>34755</v>
      </c>
      <c r="T994" s="84" t="s">
        <v>146</v>
      </c>
      <c r="U994" s="113" t="s">
        <v>5467</v>
      </c>
      <c r="V994" s="84" t="s">
        <v>5468</v>
      </c>
      <c r="W994" s="86" t="s">
        <v>4454</v>
      </c>
      <c r="X994" s="84" t="s">
        <v>5469</v>
      </c>
      <c r="Y994" s="84" t="s">
        <v>4803</v>
      </c>
      <c r="Z994" s="77" t="s">
        <v>146</v>
      </c>
      <c r="AA994" s="84" t="s">
        <v>5468</v>
      </c>
      <c r="AB994" s="77" t="s">
        <v>146</v>
      </c>
      <c r="AC994" s="86" t="s">
        <v>5470</v>
      </c>
      <c r="AD994" s="77" t="s">
        <v>121</v>
      </c>
      <c r="AE994" s="77" t="s">
        <v>3216</v>
      </c>
      <c r="AF994" s="77" t="s">
        <v>4667</v>
      </c>
      <c r="AG994" s="77" t="s">
        <v>96</v>
      </c>
      <c r="AH994" s="79" t="str">
        <f t="shared" si="80"/>
        <v>Karang anyar-01/06-Karang sentul-Gondang wetan-Pasuruan</v>
      </c>
      <c r="AI994" s="65"/>
    </row>
    <row r="995" spans="1:35" s="13" customFormat="1" ht="15" customHeight="1" x14ac:dyDescent="0.2">
      <c r="A995" s="66">
        <f t="shared" si="79"/>
        <v>989</v>
      </c>
      <c r="B995" s="91" t="s">
        <v>5471</v>
      </c>
      <c r="C995" s="68" t="s">
        <v>5472</v>
      </c>
      <c r="D995" s="51">
        <v>6</v>
      </c>
      <c r="E995" s="51">
        <v>2</v>
      </c>
      <c r="F995" s="51">
        <v>2</v>
      </c>
      <c r="G995" s="51">
        <v>4</v>
      </c>
      <c r="H995" s="51">
        <v>4</v>
      </c>
      <c r="I995" s="52" t="s">
        <v>181</v>
      </c>
      <c r="J995" s="89">
        <v>41830</v>
      </c>
      <c r="K995" s="70" t="s">
        <v>4581</v>
      </c>
      <c r="L995" s="71" t="s">
        <v>9291</v>
      </c>
      <c r="M995" s="71">
        <v>2</v>
      </c>
      <c r="N995" s="72" t="s">
        <v>84</v>
      </c>
      <c r="O995" s="73" t="s">
        <v>153</v>
      </c>
      <c r="P995" s="74">
        <f t="shared" ca="1" si="76"/>
        <v>1</v>
      </c>
      <c r="Q995" s="75">
        <f t="shared" ca="1" si="77"/>
        <v>5</v>
      </c>
      <c r="R995" s="74">
        <f t="shared" ca="1" si="78"/>
        <v>20</v>
      </c>
      <c r="S995" s="93">
        <v>35150</v>
      </c>
      <c r="T995" s="84" t="s">
        <v>146</v>
      </c>
      <c r="U995" s="113" t="s">
        <v>5473</v>
      </c>
      <c r="V995" s="84" t="s">
        <v>5474</v>
      </c>
      <c r="W995" s="86" t="s">
        <v>5475</v>
      </c>
      <c r="X995" s="84" t="s">
        <v>1307</v>
      </c>
      <c r="Y995" s="84" t="s">
        <v>91</v>
      </c>
      <c r="Z995" s="77" t="s">
        <v>146</v>
      </c>
      <c r="AA995" s="84" t="s">
        <v>5474</v>
      </c>
      <c r="AB995" s="77" t="s">
        <v>146</v>
      </c>
      <c r="AC995" s="86" t="s">
        <v>5476</v>
      </c>
      <c r="AD995" s="77" t="s">
        <v>121</v>
      </c>
      <c r="AE995" s="77" t="s">
        <v>5175</v>
      </c>
      <c r="AF995" s="77" t="s">
        <v>4345</v>
      </c>
      <c r="AG995" s="77" t="s">
        <v>96</v>
      </c>
      <c r="AH995" s="79" t="str">
        <f t="shared" si="80"/>
        <v>Jl. Kakap Kalikunting-12/06-Tambakan-Bangil-Pasuruan</v>
      </c>
      <c r="AI995" s="65"/>
    </row>
    <row r="996" spans="1:35" s="13" customFormat="1" ht="15" customHeight="1" x14ac:dyDescent="0.2">
      <c r="A996" s="66">
        <f t="shared" si="79"/>
        <v>990</v>
      </c>
      <c r="B996" s="91" t="s">
        <v>5477</v>
      </c>
      <c r="C996" s="68" t="s">
        <v>5478</v>
      </c>
      <c r="D996" s="51">
        <v>6</v>
      </c>
      <c r="E996" s="51">
        <v>2</v>
      </c>
      <c r="F996" s="51">
        <v>2</v>
      </c>
      <c r="G996" s="51">
        <v>4</v>
      </c>
      <c r="H996" s="51">
        <v>2</v>
      </c>
      <c r="I996" s="52" t="s">
        <v>181</v>
      </c>
      <c r="J996" s="89">
        <v>41830</v>
      </c>
      <c r="K996" s="70" t="s">
        <v>4581</v>
      </c>
      <c r="L996" s="71" t="s">
        <v>9291</v>
      </c>
      <c r="M996" s="71">
        <v>2</v>
      </c>
      <c r="N996" s="72" t="s">
        <v>116</v>
      </c>
      <c r="O996" s="73" t="s">
        <v>153</v>
      </c>
      <c r="P996" s="74">
        <f t="shared" ca="1" si="76"/>
        <v>1</v>
      </c>
      <c r="Q996" s="75">
        <f t="shared" ca="1" si="77"/>
        <v>5</v>
      </c>
      <c r="R996" s="74">
        <f t="shared" ca="1" si="78"/>
        <v>21</v>
      </c>
      <c r="S996" s="93">
        <v>34819</v>
      </c>
      <c r="T996" s="84" t="s">
        <v>5479</v>
      </c>
      <c r="U996" s="113" t="s">
        <v>5480</v>
      </c>
      <c r="V996" s="84" t="s">
        <v>5481</v>
      </c>
      <c r="W996" s="86" t="s">
        <v>4143</v>
      </c>
      <c r="X996" s="84" t="s">
        <v>5482</v>
      </c>
      <c r="Y996" s="84" t="s">
        <v>3620</v>
      </c>
      <c r="Z996" s="77" t="s">
        <v>5479</v>
      </c>
      <c r="AA996" s="84" t="s">
        <v>5483</v>
      </c>
      <c r="AB996" s="77" t="s">
        <v>91</v>
      </c>
      <c r="AC996" s="86" t="s">
        <v>5484</v>
      </c>
      <c r="AD996" s="77" t="s">
        <v>121</v>
      </c>
      <c r="AE996" s="77" t="s">
        <v>5485</v>
      </c>
      <c r="AF996" s="77" t="s">
        <v>3835</v>
      </c>
      <c r="AG996" s="77" t="s">
        <v>96</v>
      </c>
      <c r="AH996" s="79" t="str">
        <f t="shared" si="80"/>
        <v>Tegalombo-08/03-Blotongan-Sidorejo-Salatiga</v>
      </c>
      <c r="AI996" s="65"/>
    </row>
    <row r="997" spans="1:35" s="13" customFormat="1" ht="15" customHeight="1" x14ac:dyDescent="0.2">
      <c r="A997" s="66">
        <f t="shared" si="79"/>
        <v>991</v>
      </c>
      <c r="B997" s="91" t="s">
        <v>5486</v>
      </c>
      <c r="C997" s="68" t="s">
        <v>5487</v>
      </c>
      <c r="D997" s="51">
        <v>6</v>
      </c>
      <c r="E997" s="51">
        <v>2</v>
      </c>
      <c r="F997" s="51">
        <v>1</v>
      </c>
      <c r="G997" s="51">
        <v>1</v>
      </c>
      <c r="H997" s="51">
        <v>2</v>
      </c>
      <c r="I997" s="52" t="s">
        <v>181</v>
      </c>
      <c r="J997" s="89">
        <v>41830</v>
      </c>
      <c r="K997" s="70" t="s">
        <v>4581</v>
      </c>
      <c r="L997" s="71" t="s">
        <v>9291</v>
      </c>
      <c r="M997" s="71">
        <v>2</v>
      </c>
      <c r="N997" s="72" t="s">
        <v>116</v>
      </c>
      <c r="O997" s="73" t="s">
        <v>153</v>
      </c>
      <c r="P997" s="74">
        <f t="shared" ca="1" si="76"/>
        <v>1</v>
      </c>
      <c r="Q997" s="75">
        <f t="shared" ca="1" si="77"/>
        <v>5</v>
      </c>
      <c r="R997" s="74">
        <f t="shared" ca="1" si="78"/>
        <v>21</v>
      </c>
      <c r="S997" s="93">
        <v>34787</v>
      </c>
      <c r="T997" s="84" t="s">
        <v>146</v>
      </c>
      <c r="U997" s="113" t="s">
        <v>5488</v>
      </c>
      <c r="V997" s="84" t="s">
        <v>2045</v>
      </c>
      <c r="W997" s="86" t="s">
        <v>4349</v>
      </c>
      <c r="X997" s="84" t="s">
        <v>4232</v>
      </c>
      <c r="Y997" s="84" t="s">
        <v>4232</v>
      </c>
      <c r="Z997" s="77" t="s">
        <v>146</v>
      </c>
      <c r="AA997" s="84" t="s">
        <v>2045</v>
      </c>
      <c r="AB997" s="77" t="s">
        <v>146</v>
      </c>
      <c r="AC997" s="86" t="s">
        <v>5489</v>
      </c>
      <c r="AD997" s="77" t="s">
        <v>121</v>
      </c>
      <c r="AE997" s="77" t="s">
        <v>4792</v>
      </c>
      <c r="AF997" s="77" t="s">
        <v>393</v>
      </c>
      <c r="AG997" s="77" t="s">
        <v>96</v>
      </c>
      <c r="AH997" s="79" t="str">
        <f t="shared" si="80"/>
        <v>Jl. Irian Jaya-02/02-Gading rejo-Gading rejo-Pasuruan</v>
      </c>
      <c r="AI997" s="65"/>
    </row>
    <row r="998" spans="1:35" s="13" customFormat="1" ht="15" customHeight="1" x14ac:dyDescent="0.2">
      <c r="A998" s="66">
        <f t="shared" si="79"/>
        <v>992</v>
      </c>
      <c r="B998" s="91" t="s">
        <v>5490</v>
      </c>
      <c r="C998" s="68" t="s">
        <v>5491</v>
      </c>
      <c r="D998" s="51">
        <v>6</v>
      </c>
      <c r="E998" s="51">
        <v>2</v>
      </c>
      <c r="F998" s="51">
        <v>2</v>
      </c>
      <c r="G998" s="51">
        <v>2</v>
      </c>
      <c r="H998" s="51">
        <v>3</v>
      </c>
      <c r="I998" s="52" t="s">
        <v>181</v>
      </c>
      <c r="J998" s="89">
        <v>41830</v>
      </c>
      <c r="K998" s="70" t="s">
        <v>4581</v>
      </c>
      <c r="L998" s="71" t="s">
        <v>9291</v>
      </c>
      <c r="M998" s="71">
        <v>2</v>
      </c>
      <c r="N998" s="72" t="s">
        <v>116</v>
      </c>
      <c r="O998" s="73" t="s">
        <v>153</v>
      </c>
      <c r="P998" s="74">
        <f t="shared" ca="1" si="76"/>
        <v>1</v>
      </c>
      <c r="Q998" s="75">
        <f t="shared" ca="1" si="77"/>
        <v>5</v>
      </c>
      <c r="R998" s="74">
        <f t="shared" ca="1" si="78"/>
        <v>22</v>
      </c>
      <c r="S998" s="93">
        <v>34225</v>
      </c>
      <c r="T998" s="84" t="s">
        <v>2170</v>
      </c>
      <c r="U998" s="113" t="s">
        <v>5492</v>
      </c>
      <c r="V998" s="84" t="s">
        <v>5493</v>
      </c>
      <c r="W998" s="86" t="s">
        <v>4802</v>
      </c>
      <c r="X998" s="84" t="s">
        <v>5494</v>
      </c>
      <c r="Y998" s="84" t="s">
        <v>5495</v>
      </c>
      <c r="Z998" s="77" t="s">
        <v>2170</v>
      </c>
      <c r="AA998" s="84" t="s">
        <v>1980</v>
      </c>
      <c r="AB998" s="77" t="s">
        <v>146</v>
      </c>
      <c r="AC998" s="86" t="s">
        <v>5496</v>
      </c>
      <c r="AD998" s="77" t="s">
        <v>121</v>
      </c>
      <c r="AE998" s="77" t="s">
        <v>5497</v>
      </c>
      <c r="AF998" s="77" t="s">
        <v>3082</v>
      </c>
      <c r="AG998" s="77" t="s">
        <v>96</v>
      </c>
      <c r="AH998" s="79" t="str">
        <f t="shared" si="80"/>
        <v>Jl. Makam -05/03-Bacem-Ponggok-Blitar</v>
      </c>
      <c r="AI998" s="65"/>
    </row>
    <row r="999" spans="1:35" s="13" customFormat="1" ht="15" customHeight="1" x14ac:dyDescent="0.2">
      <c r="A999" s="66">
        <f t="shared" si="79"/>
        <v>993</v>
      </c>
      <c r="B999" s="91" t="s">
        <v>5498</v>
      </c>
      <c r="C999" s="68" t="s">
        <v>5499</v>
      </c>
      <c r="D999" s="51">
        <v>6</v>
      </c>
      <c r="E999" s="51">
        <v>2</v>
      </c>
      <c r="F999" s="51">
        <v>1</v>
      </c>
      <c r="G999" s="51">
        <v>1</v>
      </c>
      <c r="H999" s="51">
        <v>2</v>
      </c>
      <c r="I999" s="52" t="s">
        <v>181</v>
      </c>
      <c r="J999" s="89">
        <v>41830</v>
      </c>
      <c r="K999" s="70" t="s">
        <v>4581</v>
      </c>
      <c r="L999" s="71" t="s">
        <v>9291</v>
      </c>
      <c r="M999" s="71">
        <v>2</v>
      </c>
      <c r="N999" s="72" t="s">
        <v>116</v>
      </c>
      <c r="O999" s="73" t="s">
        <v>153</v>
      </c>
      <c r="P999" s="74">
        <f t="shared" ca="1" si="76"/>
        <v>1</v>
      </c>
      <c r="Q999" s="75">
        <f t="shared" ca="1" si="77"/>
        <v>5</v>
      </c>
      <c r="R999" s="74">
        <f t="shared" ca="1" si="78"/>
        <v>20</v>
      </c>
      <c r="S999" s="93">
        <v>34887</v>
      </c>
      <c r="T999" s="84" t="s">
        <v>146</v>
      </c>
      <c r="U999" s="113" t="s">
        <v>5500</v>
      </c>
      <c r="V999" s="84" t="s">
        <v>5501</v>
      </c>
      <c r="W999" s="86" t="s">
        <v>3604</v>
      </c>
      <c r="X999" s="84" t="s">
        <v>1473</v>
      </c>
      <c r="Y999" s="84" t="s">
        <v>4817</v>
      </c>
      <c r="Z999" s="77" t="s">
        <v>146</v>
      </c>
      <c r="AA999" s="84" t="s">
        <v>5501</v>
      </c>
      <c r="AB999" s="77" t="s">
        <v>146</v>
      </c>
      <c r="AC999" s="86" t="s">
        <v>5502</v>
      </c>
      <c r="AD999" s="77" t="s">
        <v>121</v>
      </c>
      <c r="AE999" s="77" t="s">
        <v>585</v>
      </c>
      <c r="AF999" s="77" t="s">
        <v>418</v>
      </c>
      <c r="AG999" s="77" t="s">
        <v>96</v>
      </c>
      <c r="AH999" s="79" t="str">
        <f t="shared" si="80"/>
        <v>Jl. Imam Bonjol 46 Gg X-01/02-Bugul Lor-Panggung rejo-Pasuruan</v>
      </c>
      <c r="AI999" s="65"/>
    </row>
    <row r="1000" spans="1:35" s="13" customFormat="1" ht="15" customHeight="1" x14ac:dyDescent="0.2">
      <c r="A1000" s="66">
        <f t="shared" si="79"/>
        <v>994</v>
      </c>
      <c r="B1000" s="91" t="s">
        <v>5503</v>
      </c>
      <c r="C1000" s="68" t="s">
        <v>5504</v>
      </c>
      <c r="D1000" s="51">
        <v>6</v>
      </c>
      <c r="E1000" s="51">
        <v>3</v>
      </c>
      <c r="F1000" s="51">
        <v>3</v>
      </c>
      <c r="G1000" s="51">
        <v>8</v>
      </c>
      <c r="H1000" s="51">
        <v>2</v>
      </c>
      <c r="I1000" s="52" t="s">
        <v>152</v>
      </c>
      <c r="J1000" s="89">
        <v>41830</v>
      </c>
      <c r="K1000" s="70" t="s">
        <v>4581</v>
      </c>
      <c r="L1000" s="71" t="s">
        <v>9291</v>
      </c>
      <c r="M1000" s="71">
        <v>2</v>
      </c>
      <c r="N1000" s="72" t="s">
        <v>84</v>
      </c>
      <c r="O1000" s="73" t="s">
        <v>153</v>
      </c>
      <c r="P1000" s="74">
        <f t="shared" ca="1" si="76"/>
        <v>1</v>
      </c>
      <c r="Q1000" s="75">
        <f t="shared" ca="1" si="77"/>
        <v>5</v>
      </c>
      <c r="R1000" s="74">
        <f t="shared" ca="1" si="78"/>
        <v>19</v>
      </c>
      <c r="S1000" s="93">
        <v>35401</v>
      </c>
      <c r="T1000" s="84" t="s">
        <v>146</v>
      </c>
      <c r="U1000" s="113" t="s">
        <v>5505</v>
      </c>
      <c r="V1000" s="84" t="s">
        <v>3814</v>
      </c>
      <c r="W1000" s="86" t="s">
        <v>4186</v>
      </c>
      <c r="X1000" s="84" t="s">
        <v>379</v>
      </c>
      <c r="Y1000" s="84" t="s">
        <v>91</v>
      </c>
      <c r="Z1000" s="77" t="s">
        <v>146</v>
      </c>
      <c r="AA1000" s="84" t="s">
        <v>3814</v>
      </c>
      <c r="AB1000" s="77" t="s">
        <v>146</v>
      </c>
      <c r="AC1000" s="86" t="s">
        <v>5506</v>
      </c>
      <c r="AD1000" s="77" t="s">
        <v>121</v>
      </c>
      <c r="AE1000" s="77" t="s">
        <v>5175</v>
      </c>
      <c r="AF1000" s="77" t="s">
        <v>5507</v>
      </c>
      <c r="AG1000" s="77" t="s">
        <v>96</v>
      </c>
      <c r="AH1000" s="79" t="str">
        <f t="shared" si="80"/>
        <v>Bekacak-04/03-Kolursari-Bangil-Pasuruan</v>
      </c>
      <c r="AI1000" s="65"/>
    </row>
    <row r="1001" spans="1:35" s="13" customFormat="1" ht="15" customHeight="1" x14ac:dyDescent="0.2">
      <c r="A1001" s="66">
        <f t="shared" si="79"/>
        <v>995</v>
      </c>
      <c r="B1001" s="91" t="s">
        <v>5508</v>
      </c>
      <c r="C1001" s="68" t="s">
        <v>5509</v>
      </c>
      <c r="D1001" s="51">
        <v>6</v>
      </c>
      <c r="E1001" s="51">
        <v>3</v>
      </c>
      <c r="F1001" s="51">
        <v>4</v>
      </c>
      <c r="G1001" s="51">
        <v>7</v>
      </c>
      <c r="H1001" s="51">
        <v>3</v>
      </c>
      <c r="I1001" s="52" t="s">
        <v>152</v>
      </c>
      <c r="J1001" s="89">
        <v>41830</v>
      </c>
      <c r="K1001" s="70" t="s">
        <v>4581</v>
      </c>
      <c r="L1001" s="71" t="s">
        <v>9291</v>
      </c>
      <c r="M1001" s="71">
        <v>2</v>
      </c>
      <c r="N1001" s="72" t="s">
        <v>116</v>
      </c>
      <c r="O1001" s="73" t="s">
        <v>153</v>
      </c>
      <c r="P1001" s="74">
        <f t="shared" ca="1" si="76"/>
        <v>1</v>
      </c>
      <c r="Q1001" s="75">
        <f t="shared" ca="1" si="77"/>
        <v>5</v>
      </c>
      <c r="R1001" s="74">
        <f t="shared" ca="1" si="78"/>
        <v>20</v>
      </c>
      <c r="S1001" s="93">
        <v>34881</v>
      </c>
      <c r="T1001" s="84" t="s">
        <v>146</v>
      </c>
      <c r="U1001" s="113" t="s">
        <v>5510</v>
      </c>
      <c r="V1001" s="84" t="s">
        <v>4900</v>
      </c>
      <c r="W1001" s="86" t="s">
        <v>4872</v>
      </c>
      <c r="X1001" s="84" t="s">
        <v>4849</v>
      </c>
      <c r="Y1001" s="84" t="s">
        <v>498</v>
      </c>
      <c r="Z1001" s="77" t="s">
        <v>146</v>
      </c>
      <c r="AA1001" s="84" t="s">
        <v>4900</v>
      </c>
      <c r="AB1001" s="77" t="s">
        <v>146</v>
      </c>
      <c r="AC1001" s="86" t="s">
        <v>5511</v>
      </c>
      <c r="AD1001" s="77" t="s">
        <v>121</v>
      </c>
      <c r="AE1001" s="77" t="s">
        <v>1938</v>
      </c>
      <c r="AF1001" s="77" t="s">
        <v>5235</v>
      </c>
      <c r="AG1001" s="77" t="s">
        <v>96</v>
      </c>
      <c r="AH1001" s="79" t="str">
        <f t="shared" si="80"/>
        <v>Kedungaron-05/02-Gajahbendo-Beji-Pasuruan</v>
      </c>
      <c r="AI1001" s="65"/>
    </row>
    <row r="1002" spans="1:35" s="13" customFormat="1" ht="15" customHeight="1" x14ac:dyDescent="0.2">
      <c r="A1002" s="66">
        <f t="shared" si="79"/>
        <v>996</v>
      </c>
      <c r="B1002" s="91" t="s">
        <v>5512</v>
      </c>
      <c r="C1002" s="68" t="s">
        <v>5513</v>
      </c>
      <c r="D1002" s="51">
        <v>6</v>
      </c>
      <c r="E1002" s="51">
        <v>2</v>
      </c>
      <c r="F1002" s="51">
        <v>5</v>
      </c>
      <c r="G1002" s="51">
        <v>3</v>
      </c>
      <c r="H1002" s="51">
        <v>1</v>
      </c>
      <c r="I1002" s="52" t="s">
        <v>181</v>
      </c>
      <c r="J1002" s="89">
        <v>41830</v>
      </c>
      <c r="K1002" s="70" t="s">
        <v>4581</v>
      </c>
      <c r="L1002" s="71" t="s">
        <v>9291</v>
      </c>
      <c r="M1002" s="71">
        <v>2</v>
      </c>
      <c r="N1002" s="72" t="s">
        <v>116</v>
      </c>
      <c r="O1002" s="73" t="s">
        <v>153</v>
      </c>
      <c r="P1002" s="74">
        <f t="shared" ca="1" si="76"/>
        <v>1</v>
      </c>
      <c r="Q1002" s="75">
        <f t="shared" ca="1" si="77"/>
        <v>5</v>
      </c>
      <c r="R1002" s="74">
        <f t="shared" ca="1" si="78"/>
        <v>21</v>
      </c>
      <c r="S1002" s="93">
        <v>34715</v>
      </c>
      <c r="T1002" s="84" t="s">
        <v>146</v>
      </c>
      <c r="U1002" s="113" t="s">
        <v>5514</v>
      </c>
      <c r="V1002" s="84" t="s">
        <v>5515</v>
      </c>
      <c r="W1002" s="86" t="s">
        <v>4592</v>
      </c>
      <c r="X1002" s="84" t="s">
        <v>464</v>
      </c>
      <c r="Y1002" s="84" t="s">
        <v>91</v>
      </c>
      <c r="Z1002" s="77" t="s">
        <v>146</v>
      </c>
      <c r="AA1002" s="84" t="s">
        <v>5515</v>
      </c>
      <c r="AB1002" s="77" t="s">
        <v>146</v>
      </c>
      <c r="AC1002" s="86" t="s">
        <v>5516</v>
      </c>
      <c r="AD1002" s="77" t="s">
        <v>121</v>
      </c>
      <c r="AE1002" s="77" t="s">
        <v>5175</v>
      </c>
      <c r="AF1002" s="77" t="s">
        <v>5176</v>
      </c>
      <c r="AG1002" s="77" t="s">
        <v>96</v>
      </c>
      <c r="AH1002" s="79" t="str">
        <f t="shared" si="80"/>
        <v>Kampung baru 183-04/01-Kidul Dalem-Bangil-Pasuruan</v>
      </c>
      <c r="AI1002" s="65"/>
    </row>
    <row r="1003" spans="1:35" s="13" customFormat="1" ht="15" customHeight="1" x14ac:dyDescent="0.2">
      <c r="A1003" s="66">
        <f t="shared" si="79"/>
        <v>997</v>
      </c>
      <c r="B1003" s="91" t="s">
        <v>5517</v>
      </c>
      <c r="C1003" s="68" t="s">
        <v>5518</v>
      </c>
      <c r="D1003" s="51">
        <v>6</v>
      </c>
      <c r="E1003" s="51">
        <v>2</v>
      </c>
      <c r="F1003" s="51">
        <v>1</v>
      </c>
      <c r="G1003" s="51">
        <v>1</v>
      </c>
      <c r="H1003" s="51">
        <v>2</v>
      </c>
      <c r="I1003" s="52" t="s">
        <v>181</v>
      </c>
      <c r="J1003" s="89">
        <v>41830</v>
      </c>
      <c r="K1003" s="70" t="s">
        <v>4581</v>
      </c>
      <c r="L1003" s="71" t="s">
        <v>9291</v>
      </c>
      <c r="M1003" s="71">
        <v>2</v>
      </c>
      <c r="N1003" s="72" t="s">
        <v>116</v>
      </c>
      <c r="O1003" s="73" t="s">
        <v>153</v>
      </c>
      <c r="P1003" s="74">
        <f t="shared" ca="1" si="76"/>
        <v>1</v>
      </c>
      <c r="Q1003" s="75">
        <f t="shared" ca="1" si="77"/>
        <v>5</v>
      </c>
      <c r="R1003" s="74">
        <f t="shared" ca="1" si="78"/>
        <v>21</v>
      </c>
      <c r="S1003" s="93">
        <v>34777</v>
      </c>
      <c r="T1003" s="84" t="s">
        <v>146</v>
      </c>
      <c r="U1003" s="113" t="s">
        <v>5519</v>
      </c>
      <c r="V1003" s="84" t="s">
        <v>5520</v>
      </c>
      <c r="W1003" s="86" t="s">
        <v>5521</v>
      </c>
      <c r="X1003" s="84" t="s">
        <v>1622</v>
      </c>
      <c r="Y1003" s="84" t="s">
        <v>1622</v>
      </c>
      <c r="Z1003" s="77" t="s">
        <v>146</v>
      </c>
      <c r="AA1003" s="84" t="s">
        <v>5520</v>
      </c>
      <c r="AB1003" s="77" t="s">
        <v>146</v>
      </c>
      <c r="AC1003" s="86" t="s">
        <v>5522</v>
      </c>
      <c r="AD1003" s="77" t="s">
        <v>121</v>
      </c>
      <c r="AE1003" s="77" t="s">
        <v>2159</v>
      </c>
      <c r="AF1003" s="77" t="s">
        <v>3082</v>
      </c>
      <c r="AG1003" s="77" t="s">
        <v>96</v>
      </c>
      <c r="AH1003" s="79" t="str">
        <f t="shared" si="80"/>
        <v>Kampung Kauman No 15-16/06-Pasrepan-Pasrepan-Pasuruan</v>
      </c>
      <c r="AI1003" s="65"/>
    </row>
    <row r="1004" spans="1:35" s="13" customFormat="1" ht="15" customHeight="1" x14ac:dyDescent="0.2">
      <c r="A1004" s="66">
        <f t="shared" si="79"/>
        <v>998</v>
      </c>
      <c r="B1004" s="91" t="s">
        <v>5523</v>
      </c>
      <c r="C1004" s="68" t="s">
        <v>5524</v>
      </c>
      <c r="D1004" s="51">
        <v>6</v>
      </c>
      <c r="E1004" s="51">
        <v>2</v>
      </c>
      <c r="F1004" s="51">
        <v>1</v>
      </c>
      <c r="G1004" s="51">
        <v>1</v>
      </c>
      <c r="H1004" s="51">
        <v>5</v>
      </c>
      <c r="I1004" s="52" t="s">
        <v>181</v>
      </c>
      <c r="J1004" s="89">
        <v>41830</v>
      </c>
      <c r="K1004" s="70" t="s">
        <v>4581</v>
      </c>
      <c r="L1004" s="71" t="s">
        <v>9291</v>
      </c>
      <c r="M1004" s="71">
        <v>2</v>
      </c>
      <c r="N1004" s="72" t="s">
        <v>116</v>
      </c>
      <c r="O1004" s="73" t="s">
        <v>153</v>
      </c>
      <c r="P1004" s="74">
        <f t="shared" ca="1" si="76"/>
        <v>1</v>
      </c>
      <c r="Q1004" s="75">
        <f t="shared" ca="1" si="77"/>
        <v>5</v>
      </c>
      <c r="R1004" s="74">
        <f t="shared" ca="1" si="78"/>
        <v>21</v>
      </c>
      <c r="S1004" s="93">
        <v>34578</v>
      </c>
      <c r="T1004" s="84" t="s">
        <v>146</v>
      </c>
      <c r="U1004" s="113" t="s">
        <v>5525</v>
      </c>
      <c r="V1004" s="84" t="s">
        <v>5526</v>
      </c>
      <c r="W1004" s="86" t="s">
        <v>4698</v>
      </c>
      <c r="X1004" s="84" t="s">
        <v>5527</v>
      </c>
      <c r="Y1004" s="84" t="s">
        <v>322</v>
      </c>
      <c r="Z1004" s="77" t="s">
        <v>146</v>
      </c>
      <c r="AA1004" s="84" t="s">
        <v>5526</v>
      </c>
      <c r="AB1004" s="77" t="s">
        <v>146</v>
      </c>
      <c r="AC1004" s="86" t="s">
        <v>5528</v>
      </c>
      <c r="AD1004" s="77" t="s">
        <v>121</v>
      </c>
      <c r="AE1004" s="77" t="s">
        <v>5529</v>
      </c>
      <c r="AF1004" s="77" t="s">
        <v>3664</v>
      </c>
      <c r="AG1004" s="77" t="s">
        <v>96</v>
      </c>
      <c r="AH1004" s="79" t="str">
        <f t="shared" si="80"/>
        <v>Bantengan-06/03-Sadengrejo-Rejoso-Pasuruan</v>
      </c>
      <c r="AI1004" s="65"/>
    </row>
    <row r="1005" spans="1:35" s="13" customFormat="1" ht="15" customHeight="1" x14ac:dyDescent="0.2">
      <c r="A1005" s="66">
        <f t="shared" si="79"/>
        <v>999</v>
      </c>
      <c r="B1005" s="91" t="s">
        <v>5530</v>
      </c>
      <c r="C1005" s="68" t="s">
        <v>5531</v>
      </c>
      <c r="D1005" s="51">
        <v>6</v>
      </c>
      <c r="E1005" s="51">
        <v>3</v>
      </c>
      <c r="F1005" s="51">
        <v>4</v>
      </c>
      <c r="G1005" s="51" t="s">
        <v>9295</v>
      </c>
      <c r="H1005" s="51">
        <v>1</v>
      </c>
      <c r="I1005" s="52" t="s">
        <v>152</v>
      </c>
      <c r="J1005" s="89">
        <v>41830</v>
      </c>
      <c r="K1005" s="70" t="s">
        <v>4581</v>
      </c>
      <c r="L1005" s="71" t="s">
        <v>9291</v>
      </c>
      <c r="M1005" s="71">
        <v>2</v>
      </c>
      <c r="N1005" s="72" t="s">
        <v>84</v>
      </c>
      <c r="O1005" s="73" t="s">
        <v>153</v>
      </c>
      <c r="P1005" s="74">
        <f t="shared" ca="1" si="76"/>
        <v>1</v>
      </c>
      <c r="Q1005" s="75">
        <f t="shared" ca="1" si="77"/>
        <v>5</v>
      </c>
      <c r="R1005" s="74">
        <f t="shared" ca="1" si="78"/>
        <v>22</v>
      </c>
      <c r="S1005" s="93">
        <v>34441</v>
      </c>
      <c r="T1005" s="84" t="s">
        <v>146</v>
      </c>
      <c r="U1005" s="113" t="s">
        <v>5532</v>
      </c>
      <c r="V1005" s="84" t="s">
        <v>379</v>
      </c>
      <c r="W1005" s="86" t="s">
        <v>3604</v>
      </c>
      <c r="X1005" s="84" t="s">
        <v>379</v>
      </c>
      <c r="Y1005" s="84" t="s">
        <v>91</v>
      </c>
      <c r="Z1005" s="77" t="s">
        <v>146</v>
      </c>
      <c r="AA1005" s="84" t="s">
        <v>379</v>
      </c>
      <c r="AB1005" s="77" t="s">
        <v>146</v>
      </c>
      <c r="AC1005" s="86" t="s">
        <v>5533</v>
      </c>
      <c r="AD1005" s="77" t="s">
        <v>121</v>
      </c>
      <c r="AE1005" s="77" t="s">
        <v>5060</v>
      </c>
      <c r="AF1005" s="77" t="s">
        <v>418</v>
      </c>
      <c r="AG1005" s="77" t="s">
        <v>96</v>
      </c>
      <c r="AH1005" s="79" t="str">
        <f t="shared" si="80"/>
        <v>Kolursari-01/02-Kolursari-Bangil-Pasuruan</v>
      </c>
      <c r="AI1005" s="65"/>
    </row>
    <row r="1006" spans="1:35" s="13" customFormat="1" ht="15" customHeight="1" x14ac:dyDescent="0.2">
      <c r="A1006" s="66">
        <f t="shared" si="79"/>
        <v>1000</v>
      </c>
      <c r="B1006" s="91" t="s">
        <v>5534</v>
      </c>
      <c r="C1006" s="68" t="s">
        <v>5535</v>
      </c>
      <c r="D1006" s="51">
        <v>6</v>
      </c>
      <c r="E1006" s="51">
        <v>3</v>
      </c>
      <c r="F1006" s="51">
        <v>4</v>
      </c>
      <c r="G1006" s="51">
        <v>1</v>
      </c>
      <c r="H1006" s="51">
        <v>1</v>
      </c>
      <c r="I1006" s="52" t="s">
        <v>152</v>
      </c>
      <c r="J1006" s="89">
        <v>41830</v>
      </c>
      <c r="K1006" s="70" t="s">
        <v>4581</v>
      </c>
      <c r="L1006" s="71" t="s">
        <v>9291</v>
      </c>
      <c r="M1006" s="71">
        <v>2</v>
      </c>
      <c r="N1006" s="72" t="s">
        <v>84</v>
      </c>
      <c r="O1006" s="73" t="s">
        <v>153</v>
      </c>
      <c r="P1006" s="74">
        <f t="shared" ca="1" si="76"/>
        <v>1</v>
      </c>
      <c r="Q1006" s="75">
        <f t="shared" ca="1" si="77"/>
        <v>5</v>
      </c>
      <c r="R1006" s="74">
        <f t="shared" ca="1" si="78"/>
        <v>19</v>
      </c>
      <c r="S1006" s="93">
        <v>35230</v>
      </c>
      <c r="T1006" s="84" t="s">
        <v>215</v>
      </c>
      <c r="U1006" s="113" t="s">
        <v>5536</v>
      </c>
      <c r="V1006" s="84" t="s">
        <v>364</v>
      </c>
      <c r="W1006" s="86" t="s">
        <v>4179</v>
      </c>
      <c r="X1006" s="84" t="s">
        <v>364</v>
      </c>
      <c r="Y1006" s="84" t="s">
        <v>276</v>
      </c>
      <c r="Z1006" s="77" t="s">
        <v>146</v>
      </c>
      <c r="AA1006" s="84" t="s">
        <v>364</v>
      </c>
      <c r="AB1006" s="77" t="s">
        <v>146</v>
      </c>
      <c r="AC1006" s="86" t="s">
        <v>5537</v>
      </c>
      <c r="AD1006" s="77" t="s">
        <v>121</v>
      </c>
      <c r="AE1006" s="77" t="s">
        <v>1938</v>
      </c>
      <c r="AF1006" s="77" t="s">
        <v>4017</v>
      </c>
      <c r="AG1006" s="77" t="s">
        <v>96</v>
      </c>
      <c r="AH1006" s="79" t="str">
        <f t="shared" si="80"/>
        <v>Pekoren-03/01-Pekoren-Rembang-Pasuruan</v>
      </c>
      <c r="AI1006" s="65"/>
    </row>
    <row r="1007" spans="1:35" s="13" customFormat="1" ht="15" customHeight="1" x14ac:dyDescent="0.2">
      <c r="A1007" s="66">
        <f t="shared" si="79"/>
        <v>1001</v>
      </c>
      <c r="B1007" s="91" t="s">
        <v>5538</v>
      </c>
      <c r="C1007" s="68" t="s">
        <v>4027</v>
      </c>
      <c r="D1007" s="51">
        <v>6</v>
      </c>
      <c r="E1007" s="51">
        <v>2</v>
      </c>
      <c r="F1007" s="51">
        <v>1</v>
      </c>
      <c r="G1007" s="51">
        <v>1</v>
      </c>
      <c r="H1007" s="51">
        <v>5</v>
      </c>
      <c r="I1007" s="52" t="s">
        <v>181</v>
      </c>
      <c r="J1007" s="89">
        <v>41830</v>
      </c>
      <c r="K1007" s="70" t="s">
        <v>4581</v>
      </c>
      <c r="L1007" s="71" t="s">
        <v>9291</v>
      </c>
      <c r="M1007" s="71">
        <v>2</v>
      </c>
      <c r="N1007" s="72" t="s">
        <v>116</v>
      </c>
      <c r="O1007" s="73" t="s">
        <v>153</v>
      </c>
      <c r="P1007" s="74">
        <f t="shared" ca="1" si="76"/>
        <v>1</v>
      </c>
      <c r="Q1007" s="75">
        <f t="shared" ca="1" si="77"/>
        <v>5</v>
      </c>
      <c r="R1007" s="74">
        <f t="shared" ca="1" si="78"/>
        <v>22</v>
      </c>
      <c r="S1007" s="93">
        <v>34467</v>
      </c>
      <c r="T1007" s="84" t="s">
        <v>146</v>
      </c>
      <c r="U1007" s="113" t="s">
        <v>5539</v>
      </c>
      <c r="V1007" s="84" t="s">
        <v>5540</v>
      </c>
      <c r="W1007" s="86" t="s">
        <v>5541</v>
      </c>
      <c r="X1007" s="84" t="s">
        <v>5542</v>
      </c>
      <c r="Y1007" s="84" t="s">
        <v>284</v>
      </c>
      <c r="Z1007" s="77" t="s">
        <v>146</v>
      </c>
      <c r="AA1007" s="84" t="s">
        <v>5540</v>
      </c>
      <c r="AB1007" s="77" t="s">
        <v>146</v>
      </c>
      <c r="AC1007" s="86" t="s">
        <v>5543</v>
      </c>
      <c r="AD1007" s="77" t="s">
        <v>121</v>
      </c>
      <c r="AE1007" s="77" t="s">
        <v>4464</v>
      </c>
      <c r="AF1007" s="77" t="s">
        <v>3987</v>
      </c>
      <c r="AG1007" s="77" t="s">
        <v>96</v>
      </c>
      <c r="AH1007" s="79" t="str">
        <f t="shared" si="80"/>
        <v>Dusun Kedung banteng-34/12-Candi Binangun-Sukorejo-Pasuruan</v>
      </c>
      <c r="AI1007" s="65"/>
    </row>
    <row r="1008" spans="1:35" s="13" customFormat="1" ht="15" customHeight="1" x14ac:dyDescent="0.2">
      <c r="A1008" s="66">
        <f t="shared" si="79"/>
        <v>1002</v>
      </c>
      <c r="B1008" s="91" t="s">
        <v>5544</v>
      </c>
      <c r="C1008" s="68" t="s">
        <v>5545</v>
      </c>
      <c r="D1008" s="51">
        <v>6</v>
      </c>
      <c r="E1008" s="51">
        <v>2</v>
      </c>
      <c r="F1008" s="51">
        <v>1</v>
      </c>
      <c r="G1008" s="51">
        <v>1</v>
      </c>
      <c r="H1008" s="51">
        <v>2</v>
      </c>
      <c r="I1008" s="52" t="s">
        <v>181</v>
      </c>
      <c r="J1008" s="89">
        <v>41830</v>
      </c>
      <c r="K1008" s="70" t="s">
        <v>4581</v>
      </c>
      <c r="L1008" s="71" t="s">
        <v>9291</v>
      </c>
      <c r="M1008" s="71">
        <v>2</v>
      </c>
      <c r="N1008" s="72" t="s">
        <v>84</v>
      </c>
      <c r="O1008" s="73" t="s">
        <v>153</v>
      </c>
      <c r="P1008" s="74">
        <f t="shared" ca="1" si="76"/>
        <v>1</v>
      </c>
      <c r="Q1008" s="75">
        <f t="shared" ca="1" si="77"/>
        <v>5</v>
      </c>
      <c r="R1008" s="74">
        <f t="shared" ca="1" si="78"/>
        <v>19</v>
      </c>
      <c r="S1008" s="93">
        <v>35234</v>
      </c>
      <c r="T1008" s="84" t="s">
        <v>146</v>
      </c>
      <c r="U1008" s="113" t="s">
        <v>5546</v>
      </c>
      <c r="V1008" s="84" t="s">
        <v>5547</v>
      </c>
      <c r="W1008" s="86" t="s">
        <v>3604</v>
      </c>
      <c r="X1008" s="84" t="s">
        <v>379</v>
      </c>
      <c r="Y1008" s="84" t="s">
        <v>91</v>
      </c>
      <c r="Z1008" s="77" t="s">
        <v>146</v>
      </c>
      <c r="AA1008" s="84" t="s">
        <v>5547</v>
      </c>
      <c r="AB1008" s="77" t="s">
        <v>146</v>
      </c>
      <c r="AC1008" s="86" t="s">
        <v>5548</v>
      </c>
      <c r="AD1008" s="77" t="s">
        <v>121</v>
      </c>
      <c r="AE1008" s="77" t="s">
        <v>1938</v>
      </c>
      <c r="AF1008" s="77" t="s">
        <v>3347</v>
      </c>
      <c r="AG1008" s="77" t="s">
        <v>96</v>
      </c>
      <c r="AH1008" s="79" t="str">
        <f t="shared" si="80"/>
        <v>Jl. Kolursari -01/02-Kolursari-Bangil-Pasuruan</v>
      </c>
      <c r="AI1008" s="65"/>
    </row>
    <row r="1009" spans="1:35" s="13" customFormat="1" ht="15" customHeight="1" x14ac:dyDescent="0.2">
      <c r="A1009" s="66">
        <f t="shared" si="79"/>
        <v>1003</v>
      </c>
      <c r="B1009" s="91" t="s">
        <v>5549</v>
      </c>
      <c r="C1009" s="68" t="s">
        <v>5550</v>
      </c>
      <c r="D1009" s="51">
        <v>6</v>
      </c>
      <c r="E1009" s="51">
        <v>2</v>
      </c>
      <c r="F1009" s="51">
        <v>2</v>
      </c>
      <c r="G1009" s="51">
        <v>4</v>
      </c>
      <c r="H1009" s="51">
        <v>2</v>
      </c>
      <c r="I1009" s="52" t="s">
        <v>181</v>
      </c>
      <c r="J1009" s="89">
        <v>41830</v>
      </c>
      <c r="K1009" s="70" t="s">
        <v>4581</v>
      </c>
      <c r="L1009" s="71" t="s">
        <v>9291</v>
      </c>
      <c r="M1009" s="71">
        <v>2</v>
      </c>
      <c r="N1009" s="72" t="s">
        <v>84</v>
      </c>
      <c r="O1009" s="73" t="s">
        <v>153</v>
      </c>
      <c r="P1009" s="74">
        <f t="shared" ca="1" si="76"/>
        <v>1</v>
      </c>
      <c r="Q1009" s="75">
        <f t="shared" ca="1" si="77"/>
        <v>5</v>
      </c>
      <c r="R1009" s="74">
        <f t="shared" ca="1" si="78"/>
        <v>23</v>
      </c>
      <c r="S1009" s="93">
        <v>34040</v>
      </c>
      <c r="T1009" s="84" t="s">
        <v>2170</v>
      </c>
      <c r="U1009" s="113" t="s">
        <v>5551</v>
      </c>
      <c r="V1009" s="84" t="s">
        <v>5552</v>
      </c>
      <c r="W1009" s="86" t="s">
        <v>4461</v>
      </c>
      <c r="X1009" s="84" t="s">
        <v>5553</v>
      </c>
      <c r="Y1009" s="84" t="s">
        <v>5213</v>
      </c>
      <c r="Z1009" s="77" t="s">
        <v>2170</v>
      </c>
      <c r="AA1009" s="84" t="s">
        <v>1980</v>
      </c>
      <c r="AB1009" s="77" t="s">
        <v>146</v>
      </c>
      <c r="AC1009" s="86" t="s">
        <v>5554</v>
      </c>
      <c r="AD1009" s="77" t="s">
        <v>121</v>
      </c>
      <c r="AE1009" s="77" t="s">
        <v>5555</v>
      </c>
      <c r="AF1009" s="77" t="s">
        <v>5556</v>
      </c>
      <c r="AG1009" s="77" t="s">
        <v>96</v>
      </c>
      <c r="AH1009" s="79" t="str">
        <f t="shared" si="80"/>
        <v>Dusun Semanding-03/08-Banggle-Kanigoro-Blitar</v>
      </c>
      <c r="AI1009" s="65"/>
    </row>
    <row r="1010" spans="1:35" s="13" customFormat="1" ht="15" customHeight="1" x14ac:dyDescent="0.2">
      <c r="A1010" s="66">
        <f t="shared" si="79"/>
        <v>1004</v>
      </c>
      <c r="B1010" s="91" t="s">
        <v>5557</v>
      </c>
      <c r="C1010" s="68" t="s">
        <v>5558</v>
      </c>
      <c r="D1010" s="51">
        <v>6</v>
      </c>
      <c r="E1010" s="51">
        <v>3</v>
      </c>
      <c r="F1010" s="51">
        <v>2</v>
      </c>
      <c r="G1010" s="51">
        <v>1</v>
      </c>
      <c r="H1010" s="51">
        <v>1</v>
      </c>
      <c r="I1010" s="52" t="s">
        <v>152</v>
      </c>
      <c r="J1010" s="89">
        <v>41841</v>
      </c>
      <c r="K1010" s="70" t="s">
        <v>4581</v>
      </c>
      <c r="L1010" s="71" t="s">
        <v>9291</v>
      </c>
      <c r="M1010" s="71">
        <v>2</v>
      </c>
      <c r="N1010" s="72" t="s">
        <v>84</v>
      </c>
      <c r="O1010" s="73" t="s">
        <v>153</v>
      </c>
      <c r="P1010" s="74">
        <f t="shared" ca="1" si="76"/>
        <v>1</v>
      </c>
      <c r="Q1010" s="75">
        <f t="shared" ca="1" si="77"/>
        <v>5</v>
      </c>
      <c r="R1010" s="74">
        <f t="shared" ca="1" si="78"/>
        <v>20</v>
      </c>
      <c r="S1010" s="93">
        <v>34856</v>
      </c>
      <c r="T1010" s="84" t="s">
        <v>163</v>
      </c>
      <c r="U1010" s="113" t="s">
        <v>5559</v>
      </c>
      <c r="V1010" s="84" t="s">
        <v>5560</v>
      </c>
      <c r="W1010" s="86" t="s">
        <v>5561</v>
      </c>
      <c r="X1010" s="84" t="s">
        <v>3251</v>
      </c>
      <c r="Y1010" s="84" t="s">
        <v>3251</v>
      </c>
      <c r="Z1010" s="77" t="s">
        <v>163</v>
      </c>
      <c r="AA1010" s="84" t="s">
        <v>1980</v>
      </c>
      <c r="AB1010" s="77" t="s">
        <v>146</v>
      </c>
      <c r="AC1010" s="86" t="s">
        <v>5562</v>
      </c>
      <c r="AD1010" s="77" t="s">
        <v>109</v>
      </c>
      <c r="AE1010" s="77" t="s">
        <v>5368</v>
      </c>
      <c r="AF1010" s="77" t="s">
        <v>5369</v>
      </c>
      <c r="AG1010" s="77" t="s">
        <v>96</v>
      </c>
      <c r="AH1010" s="79" t="str">
        <f t="shared" si="80"/>
        <v>Jl. Candi Kalasan No 26-05/10-Blimbing-Blimbing-Malang</v>
      </c>
      <c r="AI1010" s="65"/>
    </row>
    <row r="1011" spans="1:35" s="13" customFormat="1" ht="15" customHeight="1" x14ac:dyDescent="0.2">
      <c r="A1011" s="66">
        <f t="shared" si="79"/>
        <v>1005</v>
      </c>
      <c r="B1011" s="91" t="s">
        <v>5563</v>
      </c>
      <c r="C1011" s="68" t="s">
        <v>5564</v>
      </c>
      <c r="D1011" s="51">
        <v>6</v>
      </c>
      <c r="E1011" s="51">
        <v>2</v>
      </c>
      <c r="F1011" s="51">
        <v>5</v>
      </c>
      <c r="G1011" s="51">
        <v>3</v>
      </c>
      <c r="H1011" s="51">
        <v>1</v>
      </c>
      <c r="I1011" s="52" t="s">
        <v>181</v>
      </c>
      <c r="J1011" s="89">
        <v>41858</v>
      </c>
      <c r="K1011" s="70" t="s">
        <v>82</v>
      </c>
      <c r="L1011" s="71" t="s">
        <v>9291</v>
      </c>
      <c r="M1011" s="71">
        <v>2</v>
      </c>
      <c r="N1011" s="72" t="s">
        <v>116</v>
      </c>
      <c r="O1011" s="73" t="s">
        <v>153</v>
      </c>
      <c r="P1011" s="74">
        <f t="shared" ca="1" si="76"/>
        <v>1</v>
      </c>
      <c r="Q1011" s="75">
        <f t="shared" ca="1" si="77"/>
        <v>4</v>
      </c>
      <c r="R1011" s="74">
        <f t="shared" ca="1" si="78"/>
        <v>23</v>
      </c>
      <c r="S1011" s="93">
        <v>33930</v>
      </c>
      <c r="T1011" s="84" t="s">
        <v>146</v>
      </c>
      <c r="U1011" s="113" t="s">
        <v>5565</v>
      </c>
      <c r="V1011" s="84" t="s">
        <v>4322</v>
      </c>
      <c r="W1011" s="86" t="s">
        <v>4349</v>
      </c>
      <c r="X1011" s="84" t="s">
        <v>1440</v>
      </c>
      <c r="Y1011" s="84" t="s">
        <v>837</v>
      </c>
      <c r="Z1011" s="77" t="s">
        <v>146</v>
      </c>
      <c r="AA1011" s="84" t="s">
        <v>4322</v>
      </c>
      <c r="AB1011" s="77" t="s">
        <v>146</v>
      </c>
      <c r="AC1011" s="86" t="s">
        <v>5566</v>
      </c>
      <c r="AD1011" s="77" t="s">
        <v>121</v>
      </c>
      <c r="AE1011" s="77" t="s">
        <v>4324</v>
      </c>
      <c r="AF1011" s="77" t="s">
        <v>4667</v>
      </c>
      <c r="AG1011" s="77" t="s">
        <v>96</v>
      </c>
      <c r="AH1011" s="79" t="str">
        <f t="shared" si="80"/>
        <v>Dusun Penataan-02/02-Penataan-Winongan-Pasuruan</v>
      </c>
      <c r="AI1011" s="65"/>
    </row>
    <row r="1012" spans="1:35" s="13" customFormat="1" ht="15" customHeight="1" x14ac:dyDescent="0.2">
      <c r="A1012" s="66">
        <f t="shared" si="79"/>
        <v>1006</v>
      </c>
      <c r="B1012" s="91" t="s">
        <v>5567</v>
      </c>
      <c r="C1012" s="68" t="s">
        <v>5568</v>
      </c>
      <c r="D1012" s="51">
        <v>4</v>
      </c>
      <c r="E1012" s="51">
        <v>2</v>
      </c>
      <c r="F1012" s="51">
        <v>1</v>
      </c>
      <c r="G1012" s="51">
        <v>1</v>
      </c>
      <c r="H1012" s="51">
        <v>2</v>
      </c>
      <c r="I1012" s="52" t="s">
        <v>126</v>
      </c>
      <c r="J1012" s="89">
        <v>41858</v>
      </c>
      <c r="K1012" s="70" t="s">
        <v>82</v>
      </c>
      <c r="L1012" s="71" t="s">
        <v>9291</v>
      </c>
      <c r="M1012" s="71">
        <v>2</v>
      </c>
      <c r="N1012" s="72" t="s">
        <v>116</v>
      </c>
      <c r="O1012" s="73" t="s">
        <v>153</v>
      </c>
      <c r="P1012" s="74">
        <f t="shared" ca="1" si="76"/>
        <v>1</v>
      </c>
      <c r="Q1012" s="75">
        <f t="shared" ca="1" si="77"/>
        <v>4</v>
      </c>
      <c r="R1012" s="74">
        <f t="shared" ca="1" si="78"/>
        <v>22</v>
      </c>
      <c r="S1012" s="93">
        <v>34455</v>
      </c>
      <c r="T1012" s="84" t="s">
        <v>146</v>
      </c>
      <c r="U1012" s="113" t="s">
        <v>5569</v>
      </c>
      <c r="V1012" s="84" t="s">
        <v>5570</v>
      </c>
      <c r="W1012" s="86" t="s">
        <v>4179</v>
      </c>
      <c r="X1012" s="84" t="s">
        <v>482</v>
      </c>
      <c r="Y1012" s="84" t="s">
        <v>4817</v>
      </c>
      <c r="Z1012" s="77" t="s">
        <v>146</v>
      </c>
      <c r="AA1012" s="84" t="s">
        <v>5570</v>
      </c>
      <c r="AB1012" s="77" t="s">
        <v>146</v>
      </c>
      <c r="AC1012" s="86" t="s">
        <v>5571</v>
      </c>
      <c r="AD1012" s="77" t="s">
        <v>121</v>
      </c>
      <c r="AE1012" s="77" t="s">
        <v>2159</v>
      </c>
      <c r="AF1012" s="77" t="s">
        <v>3987</v>
      </c>
      <c r="AG1012" s="77" t="s">
        <v>96</v>
      </c>
      <c r="AH1012" s="79" t="str">
        <f t="shared" si="80"/>
        <v>Jl. Kolonel Sugiono Gg III No 4-03/01-Trajeng-Panggung rejo-Pasuruan</v>
      </c>
      <c r="AI1012" s="65"/>
    </row>
    <row r="1013" spans="1:35" s="13" customFormat="1" ht="15" customHeight="1" x14ac:dyDescent="0.2">
      <c r="A1013" s="66">
        <f t="shared" si="79"/>
        <v>1007</v>
      </c>
      <c r="B1013" s="91" t="s">
        <v>5572</v>
      </c>
      <c r="C1013" s="68" t="s">
        <v>5573</v>
      </c>
      <c r="D1013" s="51">
        <v>6</v>
      </c>
      <c r="E1013" s="51">
        <v>3</v>
      </c>
      <c r="F1013" s="51">
        <v>4</v>
      </c>
      <c r="G1013" s="51">
        <v>1</v>
      </c>
      <c r="H1013" s="51">
        <v>2</v>
      </c>
      <c r="I1013" s="52" t="s">
        <v>152</v>
      </c>
      <c r="J1013" s="89">
        <v>41858</v>
      </c>
      <c r="K1013" s="70" t="s">
        <v>82</v>
      </c>
      <c r="L1013" s="71" t="s">
        <v>9291</v>
      </c>
      <c r="M1013" s="71">
        <v>2</v>
      </c>
      <c r="N1013" s="72" t="s">
        <v>116</v>
      </c>
      <c r="O1013" s="73" t="s">
        <v>153</v>
      </c>
      <c r="P1013" s="74">
        <f t="shared" ca="1" si="76"/>
        <v>1</v>
      </c>
      <c r="Q1013" s="75">
        <f t="shared" ca="1" si="77"/>
        <v>4</v>
      </c>
      <c r="R1013" s="74">
        <f t="shared" ca="1" si="78"/>
        <v>29</v>
      </c>
      <c r="S1013" s="93">
        <v>31898</v>
      </c>
      <c r="T1013" s="84" t="s">
        <v>146</v>
      </c>
      <c r="U1013" s="113" t="s">
        <v>5574</v>
      </c>
      <c r="V1013" s="84" t="s">
        <v>5575</v>
      </c>
      <c r="W1013" s="86" t="s">
        <v>4355</v>
      </c>
      <c r="X1013" s="84" t="s">
        <v>338</v>
      </c>
      <c r="Y1013" s="84" t="s">
        <v>5576</v>
      </c>
      <c r="Z1013" s="77" t="s">
        <v>146</v>
      </c>
      <c r="AA1013" s="84" t="s">
        <v>5575</v>
      </c>
      <c r="AB1013" s="77" t="s">
        <v>146</v>
      </c>
      <c r="AC1013" s="86" t="s">
        <v>5577</v>
      </c>
      <c r="AD1013" s="77" t="s">
        <v>121</v>
      </c>
      <c r="AE1013" s="77" t="s">
        <v>5578</v>
      </c>
      <c r="AF1013" s="77" t="s">
        <v>418</v>
      </c>
      <c r="AG1013" s="77" t="s">
        <v>96</v>
      </c>
      <c r="AH1013" s="79" t="str">
        <f t="shared" si="80"/>
        <v>Dusun Sono-02/03-Sidokerto-Buduran-Pasuruan</v>
      </c>
      <c r="AI1013" s="65"/>
    </row>
    <row r="1014" spans="1:35" s="13" customFormat="1" ht="15" customHeight="1" x14ac:dyDescent="0.2">
      <c r="A1014" s="66">
        <f t="shared" si="79"/>
        <v>1008</v>
      </c>
      <c r="B1014" s="91" t="s">
        <v>5579</v>
      </c>
      <c r="C1014" s="68" t="s">
        <v>5580</v>
      </c>
      <c r="D1014" s="51">
        <v>6</v>
      </c>
      <c r="E1014" s="51">
        <v>3</v>
      </c>
      <c r="F1014" s="51">
        <v>4</v>
      </c>
      <c r="G1014" s="51">
        <v>1</v>
      </c>
      <c r="H1014" s="51">
        <v>2</v>
      </c>
      <c r="I1014" s="52" t="s">
        <v>152</v>
      </c>
      <c r="J1014" s="89">
        <v>41858</v>
      </c>
      <c r="K1014" s="70" t="s">
        <v>4581</v>
      </c>
      <c r="L1014" s="71" t="s">
        <v>9291</v>
      </c>
      <c r="M1014" s="71">
        <v>2</v>
      </c>
      <c r="N1014" s="72" t="s">
        <v>116</v>
      </c>
      <c r="O1014" s="73" t="s">
        <v>153</v>
      </c>
      <c r="P1014" s="74">
        <f t="shared" ca="1" si="76"/>
        <v>1</v>
      </c>
      <c r="Q1014" s="75">
        <f t="shared" ca="1" si="77"/>
        <v>4</v>
      </c>
      <c r="R1014" s="74">
        <f t="shared" ca="1" si="78"/>
        <v>19</v>
      </c>
      <c r="S1014" s="93">
        <v>35258</v>
      </c>
      <c r="T1014" s="84" t="s">
        <v>146</v>
      </c>
      <c r="U1014" s="113" t="s">
        <v>5581</v>
      </c>
      <c r="V1014" s="84" t="s">
        <v>5582</v>
      </c>
      <c r="W1014" s="86" t="s">
        <v>4179</v>
      </c>
      <c r="X1014" s="84" t="s">
        <v>578</v>
      </c>
      <c r="Y1014" s="84" t="s">
        <v>91</v>
      </c>
      <c r="Z1014" s="77" t="s">
        <v>146</v>
      </c>
      <c r="AA1014" s="84" t="s">
        <v>5582</v>
      </c>
      <c r="AB1014" s="77" t="s">
        <v>146</v>
      </c>
      <c r="AC1014" s="86" t="s">
        <v>5583</v>
      </c>
      <c r="AD1014" s="77" t="s">
        <v>121</v>
      </c>
      <c r="AE1014" s="77" t="s">
        <v>1938</v>
      </c>
      <c r="AF1014" s="77" t="s">
        <v>4345</v>
      </c>
      <c r="AG1014" s="77" t="s">
        <v>96</v>
      </c>
      <c r="AH1014" s="79" t="str">
        <f t="shared" si="80"/>
        <v>Jl. Sungkono Gg Pepaya-03/01-Pogar-Bangil-Pasuruan</v>
      </c>
      <c r="AI1014" s="65"/>
    </row>
    <row r="1015" spans="1:35" s="13" customFormat="1" ht="15" customHeight="1" x14ac:dyDescent="0.2">
      <c r="A1015" s="66">
        <f t="shared" si="79"/>
        <v>1009</v>
      </c>
      <c r="B1015" s="91" t="s">
        <v>5584</v>
      </c>
      <c r="C1015" s="68" t="s">
        <v>5585</v>
      </c>
      <c r="D1015" s="51">
        <v>6</v>
      </c>
      <c r="E1015" s="51">
        <v>3</v>
      </c>
      <c r="F1015" s="51">
        <v>3</v>
      </c>
      <c r="G1015" s="51">
        <v>1</v>
      </c>
      <c r="H1015" s="51">
        <v>2</v>
      </c>
      <c r="I1015" s="52" t="s">
        <v>152</v>
      </c>
      <c r="J1015" s="89">
        <v>41858</v>
      </c>
      <c r="K1015" s="70" t="s">
        <v>4581</v>
      </c>
      <c r="L1015" s="71" t="s">
        <v>9291</v>
      </c>
      <c r="M1015" s="71">
        <v>2</v>
      </c>
      <c r="N1015" s="72" t="s">
        <v>84</v>
      </c>
      <c r="O1015" s="73" t="s">
        <v>153</v>
      </c>
      <c r="P1015" s="74">
        <f t="shared" ca="1" si="76"/>
        <v>1</v>
      </c>
      <c r="Q1015" s="75">
        <f t="shared" ca="1" si="77"/>
        <v>4</v>
      </c>
      <c r="R1015" s="74">
        <f t="shared" ca="1" si="78"/>
        <v>19</v>
      </c>
      <c r="S1015" s="93">
        <v>35234</v>
      </c>
      <c r="T1015" s="84" t="s">
        <v>146</v>
      </c>
      <c r="U1015" s="113" t="s">
        <v>5586</v>
      </c>
      <c r="V1015" s="84" t="s">
        <v>3197</v>
      </c>
      <c r="W1015" s="86" t="s">
        <v>4879</v>
      </c>
      <c r="X1015" s="84" t="s">
        <v>5587</v>
      </c>
      <c r="Y1015" s="84" t="s">
        <v>276</v>
      </c>
      <c r="Z1015" s="77" t="s">
        <v>146</v>
      </c>
      <c r="AA1015" s="84" t="s">
        <v>3197</v>
      </c>
      <c r="AB1015" s="77" t="s">
        <v>146</v>
      </c>
      <c r="AC1015" s="86" t="s">
        <v>5588</v>
      </c>
      <c r="AD1015" s="77" t="s">
        <v>121</v>
      </c>
      <c r="AE1015" s="77" t="s">
        <v>4917</v>
      </c>
      <c r="AF1015" s="77" t="s">
        <v>1693</v>
      </c>
      <c r="AG1015" s="77" t="s">
        <v>96</v>
      </c>
      <c r="AH1015" s="79" t="str">
        <f t="shared" si="80"/>
        <v>Krajan-01/04-Oro-oro Ombo Wetan-Rembang-Pasuruan</v>
      </c>
      <c r="AI1015" s="65"/>
    </row>
    <row r="1016" spans="1:35" s="13" customFormat="1" ht="15" customHeight="1" x14ac:dyDescent="0.2">
      <c r="A1016" s="66">
        <f t="shared" si="79"/>
        <v>1010</v>
      </c>
      <c r="B1016" s="91" t="s">
        <v>5589</v>
      </c>
      <c r="C1016" s="68" t="s">
        <v>5590</v>
      </c>
      <c r="D1016" s="51">
        <v>6</v>
      </c>
      <c r="E1016" s="51">
        <v>3</v>
      </c>
      <c r="F1016" s="51">
        <v>3</v>
      </c>
      <c r="G1016" s="51">
        <v>1</v>
      </c>
      <c r="H1016" s="51">
        <v>3</v>
      </c>
      <c r="I1016" s="52" t="s">
        <v>152</v>
      </c>
      <c r="J1016" s="89">
        <v>41858</v>
      </c>
      <c r="K1016" s="70" t="s">
        <v>4581</v>
      </c>
      <c r="L1016" s="71" t="s">
        <v>9291</v>
      </c>
      <c r="M1016" s="71">
        <v>2</v>
      </c>
      <c r="N1016" s="72" t="s">
        <v>84</v>
      </c>
      <c r="O1016" s="73" t="s">
        <v>153</v>
      </c>
      <c r="P1016" s="74">
        <f t="shared" ca="1" si="76"/>
        <v>1</v>
      </c>
      <c r="Q1016" s="75">
        <f t="shared" ca="1" si="77"/>
        <v>4</v>
      </c>
      <c r="R1016" s="74">
        <f t="shared" ca="1" si="78"/>
        <v>20</v>
      </c>
      <c r="S1016" s="93">
        <v>35199</v>
      </c>
      <c r="T1016" s="84" t="s">
        <v>146</v>
      </c>
      <c r="U1016" s="113" t="s">
        <v>5591</v>
      </c>
      <c r="V1016" s="84" t="s">
        <v>5592</v>
      </c>
      <c r="W1016" s="86" t="s">
        <v>5593</v>
      </c>
      <c r="X1016" s="84" t="s">
        <v>497</v>
      </c>
      <c r="Y1016" s="84" t="s">
        <v>498</v>
      </c>
      <c r="Z1016" s="77" t="s">
        <v>146</v>
      </c>
      <c r="AA1016" s="84" t="s">
        <v>5592</v>
      </c>
      <c r="AB1016" s="77" t="s">
        <v>146</v>
      </c>
      <c r="AC1016" s="86" t="s">
        <v>5594</v>
      </c>
      <c r="AD1016" s="77" t="s">
        <v>121</v>
      </c>
      <c r="AE1016" s="77" t="s">
        <v>1938</v>
      </c>
      <c r="AF1016" s="77" t="s">
        <v>4345</v>
      </c>
      <c r="AG1016" s="77" t="s">
        <v>96</v>
      </c>
      <c r="AH1016" s="79" t="str">
        <f t="shared" si="80"/>
        <v>Ngampel-31/10-Kedung Ringin-Beji-Pasuruan</v>
      </c>
      <c r="AI1016" s="65"/>
    </row>
    <row r="1017" spans="1:35" s="13" customFormat="1" ht="15" customHeight="1" x14ac:dyDescent="0.2">
      <c r="A1017" s="66">
        <f t="shared" si="79"/>
        <v>1011</v>
      </c>
      <c r="B1017" s="91" t="s">
        <v>5595</v>
      </c>
      <c r="C1017" s="68" t="s">
        <v>5596</v>
      </c>
      <c r="D1017" s="51">
        <v>6</v>
      </c>
      <c r="E1017" s="51">
        <v>3</v>
      </c>
      <c r="F1017" s="51">
        <v>3</v>
      </c>
      <c r="G1017" s="51">
        <v>8</v>
      </c>
      <c r="H1017" s="51">
        <v>1</v>
      </c>
      <c r="I1017" s="52" t="s">
        <v>152</v>
      </c>
      <c r="J1017" s="89">
        <v>41858</v>
      </c>
      <c r="K1017" s="70" t="s">
        <v>4581</v>
      </c>
      <c r="L1017" s="71" t="s">
        <v>9291</v>
      </c>
      <c r="M1017" s="71">
        <v>2</v>
      </c>
      <c r="N1017" s="72" t="s">
        <v>84</v>
      </c>
      <c r="O1017" s="73" t="s">
        <v>153</v>
      </c>
      <c r="P1017" s="74">
        <f t="shared" ca="1" si="76"/>
        <v>1</v>
      </c>
      <c r="Q1017" s="75">
        <f t="shared" ca="1" si="77"/>
        <v>4</v>
      </c>
      <c r="R1017" s="74">
        <f t="shared" ca="1" si="78"/>
        <v>20</v>
      </c>
      <c r="S1017" s="93">
        <v>35059</v>
      </c>
      <c r="T1017" s="84" t="s">
        <v>146</v>
      </c>
      <c r="U1017" s="113" t="s">
        <v>5597</v>
      </c>
      <c r="V1017" s="84" t="s">
        <v>5083</v>
      </c>
      <c r="W1017" s="86" t="s">
        <v>4841</v>
      </c>
      <c r="X1017" s="84" t="s">
        <v>364</v>
      </c>
      <c r="Y1017" s="84" t="s">
        <v>276</v>
      </c>
      <c r="Z1017" s="77" t="s">
        <v>146</v>
      </c>
      <c r="AA1017" s="84" t="s">
        <v>5083</v>
      </c>
      <c r="AB1017" s="77" t="s">
        <v>146</v>
      </c>
      <c r="AC1017" s="86" t="s">
        <v>5598</v>
      </c>
      <c r="AD1017" s="77" t="s">
        <v>121</v>
      </c>
      <c r="AE1017" s="77" t="s">
        <v>1938</v>
      </c>
      <c r="AF1017" s="77" t="s">
        <v>4017</v>
      </c>
      <c r="AG1017" s="77" t="s">
        <v>96</v>
      </c>
      <c r="AH1017" s="79" t="str">
        <f t="shared" si="80"/>
        <v>Krian-02/11-Pekoren-Rembang-Pasuruan</v>
      </c>
      <c r="AI1017" s="65"/>
    </row>
    <row r="1018" spans="1:35" s="13" customFormat="1" ht="15" customHeight="1" x14ac:dyDescent="0.2">
      <c r="A1018" s="66">
        <f t="shared" si="79"/>
        <v>1012</v>
      </c>
      <c r="B1018" s="91" t="s">
        <v>5599</v>
      </c>
      <c r="C1018" s="68" t="s">
        <v>5600</v>
      </c>
      <c r="D1018" s="51">
        <v>6</v>
      </c>
      <c r="E1018" s="51">
        <v>3</v>
      </c>
      <c r="F1018" s="51">
        <v>3</v>
      </c>
      <c r="G1018" s="51">
        <v>4</v>
      </c>
      <c r="H1018" s="51">
        <v>1</v>
      </c>
      <c r="I1018" s="52" t="s">
        <v>152</v>
      </c>
      <c r="J1018" s="89">
        <v>41858</v>
      </c>
      <c r="K1018" s="70" t="s">
        <v>4581</v>
      </c>
      <c r="L1018" s="71" t="s">
        <v>9291</v>
      </c>
      <c r="M1018" s="71">
        <v>2</v>
      </c>
      <c r="N1018" s="72" t="s">
        <v>84</v>
      </c>
      <c r="O1018" s="73" t="s">
        <v>153</v>
      </c>
      <c r="P1018" s="74">
        <f t="shared" ca="1" si="76"/>
        <v>1</v>
      </c>
      <c r="Q1018" s="75">
        <f t="shared" ca="1" si="77"/>
        <v>4</v>
      </c>
      <c r="R1018" s="74">
        <f t="shared" ca="1" si="78"/>
        <v>20</v>
      </c>
      <c r="S1018" s="93">
        <v>34926</v>
      </c>
      <c r="T1018" s="84" t="s">
        <v>146</v>
      </c>
      <c r="U1018" s="113" t="s">
        <v>5601</v>
      </c>
      <c r="V1018" s="84" t="s">
        <v>3197</v>
      </c>
      <c r="W1018" s="86" t="s">
        <v>4151</v>
      </c>
      <c r="X1018" s="84" t="s">
        <v>5602</v>
      </c>
      <c r="Y1018" s="84" t="s">
        <v>276</v>
      </c>
      <c r="Z1018" s="77" t="s">
        <v>146</v>
      </c>
      <c r="AA1018" s="84" t="s">
        <v>3197</v>
      </c>
      <c r="AB1018" s="77" t="s">
        <v>146</v>
      </c>
      <c r="AC1018" s="86" t="s">
        <v>5603</v>
      </c>
      <c r="AD1018" s="77" t="s">
        <v>121</v>
      </c>
      <c r="AE1018" s="77" t="s">
        <v>4464</v>
      </c>
      <c r="AF1018" s="77" t="s">
        <v>1693</v>
      </c>
      <c r="AG1018" s="77" t="s">
        <v>96</v>
      </c>
      <c r="AH1018" s="79" t="str">
        <f t="shared" si="80"/>
        <v>Krajan-01/01-Kedung Banteng-Rembang-Pasuruan</v>
      </c>
      <c r="AI1018" s="65"/>
    </row>
    <row r="1019" spans="1:35" s="13" customFormat="1" ht="15" customHeight="1" x14ac:dyDescent="0.2">
      <c r="A1019" s="66">
        <f t="shared" si="79"/>
        <v>1013</v>
      </c>
      <c r="B1019" s="91" t="s">
        <v>5604</v>
      </c>
      <c r="C1019" s="68" t="s">
        <v>5605</v>
      </c>
      <c r="D1019" s="51">
        <v>6</v>
      </c>
      <c r="E1019" s="51">
        <v>3</v>
      </c>
      <c r="F1019" s="51">
        <v>3</v>
      </c>
      <c r="G1019" s="51">
        <v>2</v>
      </c>
      <c r="H1019" s="51">
        <v>3</v>
      </c>
      <c r="I1019" s="52" t="s">
        <v>152</v>
      </c>
      <c r="J1019" s="89">
        <v>41858</v>
      </c>
      <c r="K1019" s="70" t="s">
        <v>4581</v>
      </c>
      <c r="L1019" s="71" t="s">
        <v>9291</v>
      </c>
      <c r="M1019" s="71">
        <v>2</v>
      </c>
      <c r="N1019" s="72" t="s">
        <v>116</v>
      </c>
      <c r="O1019" s="73" t="s">
        <v>153</v>
      </c>
      <c r="P1019" s="74">
        <f t="shared" ca="1" si="76"/>
        <v>1</v>
      </c>
      <c r="Q1019" s="75">
        <f t="shared" ca="1" si="77"/>
        <v>4</v>
      </c>
      <c r="R1019" s="74">
        <f t="shared" ca="1" si="78"/>
        <v>21</v>
      </c>
      <c r="S1019" s="93">
        <v>34704</v>
      </c>
      <c r="T1019" s="84" t="s">
        <v>146</v>
      </c>
      <c r="U1019" s="113" t="s">
        <v>5606</v>
      </c>
      <c r="V1019" s="84" t="s">
        <v>364</v>
      </c>
      <c r="W1019" s="86" t="s">
        <v>4214</v>
      </c>
      <c r="X1019" s="84" t="s">
        <v>364</v>
      </c>
      <c r="Y1019" s="84" t="s">
        <v>276</v>
      </c>
      <c r="Z1019" s="77" t="s">
        <v>146</v>
      </c>
      <c r="AA1019" s="84" t="s">
        <v>364</v>
      </c>
      <c r="AB1019" s="77" t="s">
        <v>146</v>
      </c>
      <c r="AC1019" s="86" t="s">
        <v>5607</v>
      </c>
      <c r="AD1019" s="77" t="s">
        <v>121</v>
      </c>
      <c r="AE1019" s="77" t="s">
        <v>1938</v>
      </c>
      <c r="AF1019" s="77" t="s">
        <v>3347</v>
      </c>
      <c r="AG1019" s="77" t="s">
        <v>96</v>
      </c>
      <c r="AH1019" s="79" t="str">
        <f t="shared" si="80"/>
        <v>Pekoren-02/05-Pekoren-Rembang-Pasuruan</v>
      </c>
      <c r="AI1019" s="65"/>
    </row>
    <row r="1020" spans="1:35" s="13" customFormat="1" ht="15" customHeight="1" x14ac:dyDescent="0.2">
      <c r="A1020" s="66">
        <f t="shared" si="79"/>
        <v>1014</v>
      </c>
      <c r="B1020" s="91" t="s">
        <v>5608</v>
      </c>
      <c r="C1020" s="68" t="s">
        <v>5609</v>
      </c>
      <c r="D1020" s="51">
        <v>6</v>
      </c>
      <c r="E1020" s="51">
        <v>3</v>
      </c>
      <c r="F1020" s="51">
        <v>3</v>
      </c>
      <c r="G1020" s="51">
        <v>1</v>
      </c>
      <c r="H1020" s="51">
        <v>2</v>
      </c>
      <c r="I1020" s="52" t="s">
        <v>152</v>
      </c>
      <c r="J1020" s="89">
        <v>41858</v>
      </c>
      <c r="K1020" s="70" t="s">
        <v>4581</v>
      </c>
      <c r="L1020" s="71" t="s">
        <v>9291</v>
      </c>
      <c r="M1020" s="71">
        <v>2</v>
      </c>
      <c r="N1020" s="72" t="s">
        <v>84</v>
      </c>
      <c r="O1020" s="73" t="s">
        <v>153</v>
      </c>
      <c r="P1020" s="74">
        <f t="shared" ca="1" si="76"/>
        <v>1</v>
      </c>
      <c r="Q1020" s="75">
        <f t="shared" ca="1" si="77"/>
        <v>4</v>
      </c>
      <c r="R1020" s="74">
        <f t="shared" ca="1" si="78"/>
        <v>20</v>
      </c>
      <c r="S1020" s="93">
        <v>35082</v>
      </c>
      <c r="T1020" s="84" t="s">
        <v>146</v>
      </c>
      <c r="U1020" s="113" t="s">
        <v>5610</v>
      </c>
      <c r="V1020" s="84" t="s">
        <v>5611</v>
      </c>
      <c r="W1020" s="86" t="s">
        <v>4151</v>
      </c>
      <c r="X1020" s="84" t="s">
        <v>2532</v>
      </c>
      <c r="Y1020" s="84" t="s">
        <v>91</v>
      </c>
      <c r="Z1020" s="77" t="s">
        <v>146</v>
      </c>
      <c r="AA1020" s="84" t="s">
        <v>5611</v>
      </c>
      <c r="AB1020" s="77" t="s">
        <v>146</v>
      </c>
      <c r="AC1020" s="86" t="s">
        <v>5612</v>
      </c>
      <c r="AD1020" s="77" t="s">
        <v>121</v>
      </c>
      <c r="AE1020" s="77" t="s">
        <v>1938</v>
      </c>
      <c r="AF1020" s="77" t="s">
        <v>4017</v>
      </c>
      <c r="AG1020" s="77" t="s">
        <v>96</v>
      </c>
      <c r="AH1020" s="79" t="str">
        <f t="shared" si="80"/>
        <v>Satak Utara-01/01-Manaruwi-Bangil-Pasuruan</v>
      </c>
      <c r="AI1020" s="65"/>
    </row>
    <row r="1021" spans="1:35" s="13" customFormat="1" ht="15" customHeight="1" x14ac:dyDescent="0.2">
      <c r="A1021" s="66">
        <f t="shared" si="79"/>
        <v>1015</v>
      </c>
      <c r="B1021" s="91" t="s">
        <v>5613</v>
      </c>
      <c r="C1021" s="68" t="s">
        <v>5614</v>
      </c>
      <c r="D1021" s="51">
        <v>6</v>
      </c>
      <c r="E1021" s="51">
        <v>3</v>
      </c>
      <c r="F1021" s="51">
        <v>4</v>
      </c>
      <c r="G1021" s="51">
        <v>7</v>
      </c>
      <c r="H1021" s="51">
        <v>2</v>
      </c>
      <c r="I1021" s="52" t="s">
        <v>152</v>
      </c>
      <c r="J1021" s="89">
        <v>41858</v>
      </c>
      <c r="K1021" s="70" t="s">
        <v>4581</v>
      </c>
      <c r="L1021" s="71" t="s">
        <v>9291</v>
      </c>
      <c r="M1021" s="71">
        <v>2</v>
      </c>
      <c r="N1021" s="72" t="s">
        <v>116</v>
      </c>
      <c r="O1021" s="73" t="s">
        <v>153</v>
      </c>
      <c r="P1021" s="74">
        <f t="shared" ca="1" si="76"/>
        <v>1</v>
      </c>
      <c r="Q1021" s="75">
        <f t="shared" ca="1" si="77"/>
        <v>4</v>
      </c>
      <c r="R1021" s="74">
        <f t="shared" ca="1" si="78"/>
        <v>21</v>
      </c>
      <c r="S1021" s="93">
        <v>34749</v>
      </c>
      <c r="T1021" s="84" t="s">
        <v>146</v>
      </c>
      <c r="U1021" s="113" t="s">
        <v>5615</v>
      </c>
      <c r="V1021" s="84" t="s">
        <v>5616</v>
      </c>
      <c r="W1021" s="86" t="s">
        <v>4272</v>
      </c>
      <c r="X1021" s="84" t="s">
        <v>5617</v>
      </c>
      <c r="Y1021" s="84" t="s">
        <v>276</v>
      </c>
      <c r="Z1021" s="77" t="s">
        <v>146</v>
      </c>
      <c r="AA1021" s="84" t="s">
        <v>5616</v>
      </c>
      <c r="AB1021" s="77" t="s">
        <v>146</v>
      </c>
      <c r="AC1021" s="86" t="s">
        <v>5618</v>
      </c>
      <c r="AD1021" s="77" t="s">
        <v>121</v>
      </c>
      <c r="AE1021" s="77" t="s">
        <v>1938</v>
      </c>
      <c r="AF1021" s="77" t="s">
        <v>4345</v>
      </c>
      <c r="AG1021" s="77" t="s">
        <v>96</v>
      </c>
      <c r="AH1021" s="79" t="str">
        <f t="shared" si="80"/>
        <v>Sedenggung-01/08-Oro-oro ombo kulon-Rembang-Pasuruan</v>
      </c>
      <c r="AI1021" s="65"/>
    </row>
    <row r="1022" spans="1:35" s="13" customFormat="1" ht="15" customHeight="1" x14ac:dyDescent="0.2">
      <c r="A1022" s="66">
        <f t="shared" si="79"/>
        <v>1016</v>
      </c>
      <c r="B1022" s="91" t="s">
        <v>5619</v>
      </c>
      <c r="C1022" s="68" t="s">
        <v>5620</v>
      </c>
      <c r="D1022" s="51">
        <v>6</v>
      </c>
      <c r="E1022" s="51">
        <v>3</v>
      </c>
      <c r="F1022" s="51">
        <v>3</v>
      </c>
      <c r="G1022" s="51">
        <v>1</v>
      </c>
      <c r="H1022" s="51">
        <v>4</v>
      </c>
      <c r="I1022" s="52" t="s">
        <v>152</v>
      </c>
      <c r="J1022" s="89">
        <v>41858</v>
      </c>
      <c r="K1022" s="70" t="s">
        <v>4581</v>
      </c>
      <c r="L1022" s="71" t="s">
        <v>9291</v>
      </c>
      <c r="M1022" s="71">
        <v>2</v>
      </c>
      <c r="N1022" s="72" t="s">
        <v>116</v>
      </c>
      <c r="O1022" s="73" t="s">
        <v>153</v>
      </c>
      <c r="P1022" s="74">
        <f t="shared" ca="1" si="76"/>
        <v>1</v>
      </c>
      <c r="Q1022" s="75">
        <f t="shared" ca="1" si="77"/>
        <v>4</v>
      </c>
      <c r="R1022" s="74">
        <f t="shared" ca="1" si="78"/>
        <v>20</v>
      </c>
      <c r="S1022" s="93">
        <v>35104</v>
      </c>
      <c r="T1022" s="84" t="s">
        <v>146</v>
      </c>
      <c r="U1022" s="113" t="s">
        <v>5621</v>
      </c>
      <c r="V1022" s="84" t="s">
        <v>5135</v>
      </c>
      <c r="W1022" s="86" t="s">
        <v>4241</v>
      </c>
      <c r="X1022" s="84" t="s">
        <v>5622</v>
      </c>
      <c r="Y1022" s="84" t="s">
        <v>276</v>
      </c>
      <c r="Z1022" s="77" t="s">
        <v>146</v>
      </c>
      <c r="AA1022" s="84" t="s">
        <v>5135</v>
      </c>
      <c r="AB1022" s="77" t="s">
        <v>146</v>
      </c>
      <c r="AC1022" s="86" t="s">
        <v>5623</v>
      </c>
      <c r="AD1022" s="77" t="s">
        <v>121</v>
      </c>
      <c r="AE1022" s="77" t="s">
        <v>1938</v>
      </c>
      <c r="AF1022" s="77" t="s">
        <v>3347</v>
      </c>
      <c r="AG1022" s="77" t="s">
        <v>96</v>
      </c>
      <c r="AH1022" s="79" t="str">
        <f t="shared" si="80"/>
        <v>Watulunyu-03/03-Oro-oro ombo wetan-Rembang-Pasuruan</v>
      </c>
      <c r="AI1022" s="65"/>
    </row>
    <row r="1023" spans="1:35" s="13" customFormat="1" ht="15" customHeight="1" x14ac:dyDescent="0.2">
      <c r="A1023" s="66">
        <f t="shared" si="79"/>
        <v>1017</v>
      </c>
      <c r="B1023" s="91" t="s">
        <v>5624</v>
      </c>
      <c r="C1023" s="68" t="s">
        <v>5625</v>
      </c>
      <c r="D1023" s="51">
        <v>6</v>
      </c>
      <c r="E1023" s="51">
        <v>3</v>
      </c>
      <c r="F1023" s="51">
        <v>3</v>
      </c>
      <c r="G1023" s="51">
        <v>1</v>
      </c>
      <c r="H1023" s="51">
        <v>3</v>
      </c>
      <c r="I1023" s="52" t="s">
        <v>152</v>
      </c>
      <c r="J1023" s="89">
        <v>41858</v>
      </c>
      <c r="K1023" s="70" t="s">
        <v>4581</v>
      </c>
      <c r="L1023" s="71" t="s">
        <v>9291</v>
      </c>
      <c r="M1023" s="71">
        <v>2</v>
      </c>
      <c r="N1023" s="72" t="s">
        <v>116</v>
      </c>
      <c r="O1023" s="73" t="s">
        <v>153</v>
      </c>
      <c r="P1023" s="74">
        <f t="shared" ca="1" si="76"/>
        <v>1</v>
      </c>
      <c r="Q1023" s="75">
        <f t="shared" ca="1" si="77"/>
        <v>4</v>
      </c>
      <c r="R1023" s="74">
        <f t="shared" ca="1" si="78"/>
        <v>19</v>
      </c>
      <c r="S1023" s="93">
        <v>35236</v>
      </c>
      <c r="T1023" s="84" t="s">
        <v>146</v>
      </c>
      <c r="U1023" s="113" t="s">
        <v>5626</v>
      </c>
      <c r="V1023" s="84" t="s">
        <v>5627</v>
      </c>
      <c r="W1023" s="86" t="s">
        <v>3727</v>
      </c>
      <c r="X1023" s="84" t="s">
        <v>452</v>
      </c>
      <c r="Y1023" s="84" t="s">
        <v>91</v>
      </c>
      <c r="Z1023" s="77" t="s">
        <v>146</v>
      </c>
      <c r="AA1023" s="84" t="s">
        <v>5627</v>
      </c>
      <c r="AB1023" s="77" t="s">
        <v>146</v>
      </c>
      <c r="AC1023" s="86" t="s">
        <v>5628</v>
      </c>
      <c r="AD1023" s="77" t="s">
        <v>121</v>
      </c>
      <c r="AE1023" s="77" t="s">
        <v>1938</v>
      </c>
      <c r="AF1023" s="77" t="s">
        <v>4345</v>
      </c>
      <c r="AG1023" s="77" t="s">
        <v>96</v>
      </c>
      <c r="AH1023" s="79" t="str">
        <f t="shared" si="80"/>
        <v>Leper 761-02/06-Kersikan-Bangil-Pasuruan</v>
      </c>
      <c r="AI1023" s="65"/>
    </row>
    <row r="1024" spans="1:35" s="13" customFormat="1" ht="15" customHeight="1" x14ac:dyDescent="0.2">
      <c r="A1024" s="66">
        <f t="shared" si="79"/>
        <v>1018</v>
      </c>
      <c r="B1024" s="91" t="s">
        <v>5629</v>
      </c>
      <c r="C1024" s="68" t="s">
        <v>5630</v>
      </c>
      <c r="D1024" s="51">
        <v>6</v>
      </c>
      <c r="E1024" s="51">
        <v>3</v>
      </c>
      <c r="F1024" s="51">
        <v>3</v>
      </c>
      <c r="G1024" s="51">
        <v>2</v>
      </c>
      <c r="H1024" s="51">
        <v>3</v>
      </c>
      <c r="I1024" s="52" t="s">
        <v>152</v>
      </c>
      <c r="J1024" s="89">
        <v>41858</v>
      </c>
      <c r="K1024" s="70" t="s">
        <v>4581</v>
      </c>
      <c r="L1024" s="71" t="s">
        <v>9291</v>
      </c>
      <c r="M1024" s="71">
        <v>2</v>
      </c>
      <c r="N1024" s="72" t="s">
        <v>84</v>
      </c>
      <c r="O1024" s="73" t="s">
        <v>153</v>
      </c>
      <c r="P1024" s="74">
        <f t="shared" ca="1" si="76"/>
        <v>1</v>
      </c>
      <c r="Q1024" s="75">
        <f t="shared" ca="1" si="77"/>
        <v>4</v>
      </c>
      <c r="R1024" s="74">
        <f t="shared" ca="1" si="78"/>
        <v>21</v>
      </c>
      <c r="S1024" s="93">
        <v>34768</v>
      </c>
      <c r="T1024" s="84" t="s">
        <v>146</v>
      </c>
      <c r="U1024" s="113" t="s">
        <v>5631</v>
      </c>
      <c r="V1024" s="84" t="s">
        <v>5632</v>
      </c>
      <c r="W1024" s="86" t="s">
        <v>5250</v>
      </c>
      <c r="X1024" s="84" t="s">
        <v>5633</v>
      </c>
      <c r="Y1024" s="84" t="s">
        <v>923</v>
      </c>
      <c r="Z1024" s="77" t="s">
        <v>146</v>
      </c>
      <c r="AA1024" s="84" t="s">
        <v>5632</v>
      </c>
      <c r="AB1024" s="77" t="s">
        <v>146</v>
      </c>
      <c r="AC1024" s="86" t="s">
        <v>5634</v>
      </c>
      <c r="AD1024" s="77" t="s">
        <v>121</v>
      </c>
      <c r="AE1024" s="77" t="s">
        <v>5635</v>
      </c>
      <c r="AF1024" s="77" t="s">
        <v>4449</v>
      </c>
      <c r="AG1024" s="77" t="s">
        <v>96</v>
      </c>
      <c r="AH1024" s="79" t="str">
        <f t="shared" si="80"/>
        <v>Entek - Entek-03/04-Curah Dukuh-Kraton-Pasuruan</v>
      </c>
      <c r="AI1024" s="65"/>
    </row>
    <row r="1025" spans="1:35" s="13" customFormat="1" ht="15" customHeight="1" x14ac:dyDescent="0.2">
      <c r="A1025" s="66">
        <f t="shared" si="79"/>
        <v>1019</v>
      </c>
      <c r="B1025" s="91" t="s">
        <v>5636</v>
      </c>
      <c r="C1025" s="68" t="s">
        <v>5637</v>
      </c>
      <c r="D1025" s="51">
        <v>6</v>
      </c>
      <c r="E1025" s="51">
        <v>2</v>
      </c>
      <c r="F1025" s="51">
        <v>1</v>
      </c>
      <c r="G1025" s="51">
        <v>1</v>
      </c>
      <c r="H1025" s="51">
        <v>5</v>
      </c>
      <c r="I1025" s="52" t="s">
        <v>181</v>
      </c>
      <c r="J1025" s="89">
        <v>41865</v>
      </c>
      <c r="K1025" s="70" t="s">
        <v>82</v>
      </c>
      <c r="L1025" s="71" t="s">
        <v>9291</v>
      </c>
      <c r="M1025" s="71">
        <v>2</v>
      </c>
      <c r="N1025" s="72" t="s">
        <v>116</v>
      </c>
      <c r="O1025" s="73" t="s">
        <v>153</v>
      </c>
      <c r="P1025" s="74">
        <f t="shared" ca="1" si="76"/>
        <v>1</v>
      </c>
      <c r="Q1025" s="75">
        <f t="shared" ca="1" si="77"/>
        <v>4</v>
      </c>
      <c r="R1025" s="74">
        <f t="shared" ca="1" si="78"/>
        <v>24</v>
      </c>
      <c r="S1025" s="93">
        <v>33713</v>
      </c>
      <c r="T1025" s="84" t="s">
        <v>146</v>
      </c>
      <c r="U1025" s="113" t="s">
        <v>5638</v>
      </c>
      <c r="V1025" s="99" t="s">
        <v>5639</v>
      </c>
      <c r="W1025" s="84" t="s">
        <v>4592</v>
      </c>
      <c r="X1025" s="86" t="s">
        <v>1473</v>
      </c>
      <c r="Y1025" s="84" t="s">
        <v>1473</v>
      </c>
      <c r="Z1025" s="77" t="s">
        <v>146</v>
      </c>
      <c r="AA1025" s="84" t="s">
        <v>5640</v>
      </c>
      <c r="AB1025" s="77" t="s">
        <v>146</v>
      </c>
      <c r="AC1025" s="86" t="s">
        <v>5641</v>
      </c>
      <c r="AD1025" s="77" t="s">
        <v>121</v>
      </c>
      <c r="AE1025" s="77" t="s">
        <v>3821</v>
      </c>
      <c r="AF1025" s="77" t="s">
        <v>4330</v>
      </c>
      <c r="AG1025" s="77" t="s">
        <v>96</v>
      </c>
      <c r="AH1025" s="79" t="str">
        <f t="shared" si="80"/>
        <v>Desa Bugul Lor-04/01-Bugul Lor-Bugul Lor-Pasuruan</v>
      </c>
      <c r="AI1025" s="65"/>
    </row>
    <row r="1026" spans="1:35" s="13" customFormat="1" ht="15" customHeight="1" x14ac:dyDescent="0.2">
      <c r="A1026" s="66">
        <f t="shared" si="79"/>
        <v>1020</v>
      </c>
      <c r="B1026" s="91" t="s">
        <v>5642</v>
      </c>
      <c r="C1026" s="68" t="s">
        <v>5643</v>
      </c>
      <c r="D1026" s="51">
        <v>6</v>
      </c>
      <c r="E1026" s="51">
        <v>2</v>
      </c>
      <c r="F1026" s="51">
        <v>1</v>
      </c>
      <c r="G1026" s="51">
        <v>1</v>
      </c>
      <c r="H1026" s="51">
        <v>2</v>
      </c>
      <c r="I1026" s="52" t="s">
        <v>181</v>
      </c>
      <c r="J1026" s="89">
        <v>41865</v>
      </c>
      <c r="K1026" s="70" t="s">
        <v>82</v>
      </c>
      <c r="L1026" s="71" t="s">
        <v>9291</v>
      </c>
      <c r="M1026" s="71">
        <v>2</v>
      </c>
      <c r="N1026" s="72" t="s">
        <v>84</v>
      </c>
      <c r="O1026" s="73" t="s">
        <v>153</v>
      </c>
      <c r="P1026" s="74">
        <f t="shared" ca="1" si="76"/>
        <v>1</v>
      </c>
      <c r="Q1026" s="75">
        <f t="shared" ca="1" si="77"/>
        <v>4</v>
      </c>
      <c r="R1026" s="74">
        <f t="shared" ca="1" si="78"/>
        <v>23</v>
      </c>
      <c r="S1026" s="93">
        <v>33815</v>
      </c>
      <c r="T1026" s="84" t="s">
        <v>146</v>
      </c>
      <c r="U1026" s="113" t="s">
        <v>5644</v>
      </c>
      <c r="V1026" s="84" t="s">
        <v>5645</v>
      </c>
      <c r="W1026" s="86" t="s">
        <v>4214</v>
      </c>
      <c r="X1026" s="84" t="s">
        <v>578</v>
      </c>
      <c r="Y1026" s="84" t="s">
        <v>91</v>
      </c>
      <c r="Z1026" s="77" t="s">
        <v>146</v>
      </c>
      <c r="AA1026" s="84" t="s">
        <v>5645</v>
      </c>
      <c r="AB1026" s="77" t="s">
        <v>146</v>
      </c>
      <c r="AC1026" s="86" t="s">
        <v>5646</v>
      </c>
      <c r="AD1026" s="77" t="s">
        <v>121</v>
      </c>
      <c r="AE1026" s="77" t="s">
        <v>5060</v>
      </c>
      <c r="AF1026" s="77" t="s">
        <v>418</v>
      </c>
      <c r="AG1026" s="77" t="s">
        <v>96</v>
      </c>
      <c r="AH1026" s="79" t="str">
        <f t="shared" si="80"/>
        <v>Jl. Bendosulung 51 A-02/05-Pogar-Bangil-Pasuruan</v>
      </c>
      <c r="AI1026" s="65"/>
    </row>
    <row r="1027" spans="1:35" s="13" customFormat="1" ht="15" customHeight="1" x14ac:dyDescent="0.2">
      <c r="A1027" s="66">
        <f t="shared" si="79"/>
        <v>1021</v>
      </c>
      <c r="B1027" s="91" t="s">
        <v>5647</v>
      </c>
      <c r="C1027" s="68" t="s">
        <v>5648</v>
      </c>
      <c r="D1027" s="51">
        <v>6</v>
      </c>
      <c r="E1027" s="51">
        <v>3</v>
      </c>
      <c r="F1027" s="51">
        <v>3</v>
      </c>
      <c r="G1027" s="51">
        <v>6</v>
      </c>
      <c r="H1027" s="51">
        <v>2</v>
      </c>
      <c r="I1027" s="52" t="s">
        <v>152</v>
      </c>
      <c r="J1027" s="89">
        <v>41871</v>
      </c>
      <c r="K1027" s="70" t="s">
        <v>4581</v>
      </c>
      <c r="L1027" s="71" t="s">
        <v>9291</v>
      </c>
      <c r="M1027" s="71">
        <v>2</v>
      </c>
      <c r="N1027" s="72" t="s">
        <v>116</v>
      </c>
      <c r="O1027" s="73" t="s">
        <v>153</v>
      </c>
      <c r="P1027" s="74">
        <f t="shared" ca="1" si="76"/>
        <v>1</v>
      </c>
      <c r="Q1027" s="75">
        <f t="shared" ca="1" si="77"/>
        <v>4</v>
      </c>
      <c r="R1027" s="74">
        <f t="shared" ca="1" si="78"/>
        <v>19</v>
      </c>
      <c r="S1027" s="93">
        <v>35264</v>
      </c>
      <c r="T1027" s="84" t="s">
        <v>146</v>
      </c>
      <c r="U1027" s="113" t="s">
        <v>5649</v>
      </c>
      <c r="V1027" s="84" t="s">
        <v>1752</v>
      </c>
      <c r="W1027" s="86" t="s">
        <v>4705</v>
      </c>
      <c r="X1027" s="84" t="s">
        <v>1892</v>
      </c>
      <c r="Y1027" s="84" t="s">
        <v>4232</v>
      </c>
      <c r="Z1027" s="77" t="s">
        <v>146</v>
      </c>
      <c r="AA1027" s="84" t="s">
        <v>1752</v>
      </c>
      <c r="AB1027" s="77" t="s">
        <v>146</v>
      </c>
      <c r="AC1027" s="86" t="s">
        <v>5650</v>
      </c>
      <c r="AD1027" s="77" t="s">
        <v>121</v>
      </c>
      <c r="AE1027" s="77" t="s">
        <v>2159</v>
      </c>
      <c r="AF1027" s="77" t="s">
        <v>5651</v>
      </c>
      <c r="AG1027" s="77" t="s">
        <v>96</v>
      </c>
      <c r="AH1027" s="79" t="str">
        <f t="shared" si="80"/>
        <v>Jl. Gatot Subroto-03/07-Bukir-Gading rejo-Pasuruan</v>
      </c>
      <c r="AI1027" s="65"/>
    </row>
    <row r="1028" spans="1:35" s="13" customFormat="1" ht="15" customHeight="1" x14ac:dyDescent="0.2">
      <c r="A1028" s="66">
        <f t="shared" si="79"/>
        <v>1022</v>
      </c>
      <c r="B1028" s="91" t="s">
        <v>5652</v>
      </c>
      <c r="C1028" s="68" t="s">
        <v>5653</v>
      </c>
      <c r="D1028" s="51">
        <v>6</v>
      </c>
      <c r="E1028" s="51">
        <v>3</v>
      </c>
      <c r="F1028" s="51">
        <v>3</v>
      </c>
      <c r="G1028" s="51">
        <v>1</v>
      </c>
      <c r="H1028" s="51">
        <v>3</v>
      </c>
      <c r="I1028" s="52" t="s">
        <v>152</v>
      </c>
      <c r="J1028" s="89">
        <v>41871</v>
      </c>
      <c r="K1028" s="70" t="s">
        <v>4581</v>
      </c>
      <c r="L1028" s="71" t="s">
        <v>9291</v>
      </c>
      <c r="M1028" s="71">
        <v>2</v>
      </c>
      <c r="N1028" s="72" t="s">
        <v>116</v>
      </c>
      <c r="O1028" s="73" t="s">
        <v>153</v>
      </c>
      <c r="P1028" s="74">
        <f t="shared" ca="1" si="76"/>
        <v>1</v>
      </c>
      <c r="Q1028" s="75">
        <f t="shared" ca="1" si="77"/>
        <v>4</v>
      </c>
      <c r="R1028" s="74">
        <f t="shared" ca="1" si="78"/>
        <v>21</v>
      </c>
      <c r="S1028" s="93">
        <v>34559</v>
      </c>
      <c r="T1028" s="84" t="s">
        <v>2170</v>
      </c>
      <c r="U1028" s="113" t="s">
        <v>5654</v>
      </c>
      <c r="V1028" s="84" t="s">
        <v>5655</v>
      </c>
      <c r="W1028" s="86" t="s">
        <v>4663</v>
      </c>
      <c r="X1028" s="84" t="s">
        <v>5656</v>
      </c>
      <c r="Y1028" s="84" t="s">
        <v>5657</v>
      </c>
      <c r="Z1028" s="77" t="s">
        <v>2170</v>
      </c>
      <c r="AA1028" s="84" t="s">
        <v>1980</v>
      </c>
      <c r="AB1028" s="77" t="s">
        <v>91</v>
      </c>
      <c r="AC1028" s="86" t="s">
        <v>5658</v>
      </c>
      <c r="AD1028" s="77" t="s">
        <v>121</v>
      </c>
      <c r="AE1028" s="77" t="s">
        <v>5659</v>
      </c>
      <c r="AF1028" s="77" t="s">
        <v>3082</v>
      </c>
      <c r="AG1028" s="77" t="s">
        <v>96</v>
      </c>
      <c r="AH1028" s="79" t="str">
        <f t="shared" si="80"/>
        <v>Dusun Sumber rejo-02/04-Karang rejo-Garum-Blitar</v>
      </c>
      <c r="AI1028" s="65"/>
    </row>
    <row r="1029" spans="1:35" s="13" customFormat="1" ht="15" customHeight="1" x14ac:dyDescent="0.2">
      <c r="A1029" s="66">
        <f t="shared" si="79"/>
        <v>1023</v>
      </c>
      <c r="B1029" s="91" t="s">
        <v>5660</v>
      </c>
      <c r="C1029" s="68" t="s">
        <v>5661</v>
      </c>
      <c r="D1029" s="51">
        <v>6</v>
      </c>
      <c r="E1029" s="51">
        <v>2</v>
      </c>
      <c r="F1029" s="51">
        <v>2</v>
      </c>
      <c r="G1029" s="51">
        <v>4</v>
      </c>
      <c r="H1029" s="51">
        <v>5</v>
      </c>
      <c r="I1029" s="52" t="s">
        <v>181</v>
      </c>
      <c r="J1029" s="89">
        <v>41871</v>
      </c>
      <c r="K1029" s="70" t="s">
        <v>4581</v>
      </c>
      <c r="L1029" s="71" t="s">
        <v>9291</v>
      </c>
      <c r="M1029" s="71">
        <v>2</v>
      </c>
      <c r="N1029" s="72" t="s">
        <v>116</v>
      </c>
      <c r="O1029" s="73" t="s">
        <v>153</v>
      </c>
      <c r="P1029" s="74">
        <f t="shared" ca="1" si="76"/>
        <v>1</v>
      </c>
      <c r="Q1029" s="75">
        <f t="shared" ca="1" si="77"/>
        <v>4</v>
      </c>
      <c r="R1029" s="74">
        <f t="shared" ca="1" si="78"/>
        <v>20</v>
      </c>
      <c r="S1029" s="93">
        <v>35066</v>
      </c>
      <c r="T1029" s="84" t="s">
        <v>146</v>
      </c>
      <c r="U1029" s="113" t="s">
        <v>5662</v>
      </c>
      <c r="V1029" s="84" t="s">
        <v>1752</v>
      </c>
      <c r="W1029" s="86" t="s">
        <v>4663</v>
      </c>
      <c r="X1029" s="84" t="s">
        <v>5663</v>
      </c>
      <c r="Y1029" s="84" t="s">
        <v>4232</v>
      </c>
      <c r="Z1029" s="77" t="s">
        <v>146</v>
      </c>
      <c r="AA1029" s="84" t="s">
        <v>1752</v>
      </c>
      <c r="AB1029" s="77" t="s">
        <v>146</v>
      </c>
      <c r="AC1029" s="86" t="s">
        <v>5664</v>
      </c>
      <c r="AD1029" s="77" t="s">
        <v>121</v>
      </c>
      <c r="AE1029" s="77" t="s">
        <v>2159</v>
      </c>
      <c r="AF1029" s="77" t="s">
        <v>3987</v>
      </c>
      <c r="AG1029" s="77" t="s">
        <v>96</v>
      </c>
      <c r="AH1029" s="79" t="str">
        <f t="shared" si="80"/>
        <v>Jl. Gatot Subroto-02/04-Bukir -Gading rejo-Pasuruan</v>
      </c>
      <c r="AI1029" s="65"/>
    </row>
    <row r="1030" spans="1:35" s="13" customFormat="1" ht="15" customHeight="1" x14ac:dyDescent="0.2">
      <c r="A1030" s="66">
        <f t="shared" si="79"/>
        <v>1024</v>
      </c>
      <c r="B1030" s="91" t="s">
        <v>5665</v>
      </c>
      <c r="C1030" s="68" t="s">
        <v>5666</v>
      </c>
      <c r="D1030" s="51">
        <v>6</v>
      </c>
      <c r="E1030" s="51">
        <v>3</v>
      </c>
      <c r="F1030" s="51">
        <v>3</v>
      </c>
      <c r="G1030" s="51">
        <v>2</v>
      </c>
      <c r="H1030" s="51">
        <v>3</v>
      </c>
      <c r="I1030" s="52" t="s">
        <v>152</v>
      </c>
      <c r="J1030" s="89">
        <v>41871</v>
      </c>
      <c r="K1030" s="70" t="s">
        <v>4581</v>
      </c>
      <c r="L1030" s="71" t="s">
        <v>9291</v>
      </c>
      <c r="M1030" s="71">
        <v>2</v>
      </c>
      <c r="N1030" s="72" t="s">
        <v>116</v>
      </c>
      <c r="O1030" s="73" t="s">
        <v>153</v>
      </c>
      <c r="P1030" s="74">
        <f t="shared" ca="1" si="76"/>
        <v>1</v>
      </c>
      <c r="Q1030" s="75">
        <f t="shared" ca="1" si="77"/>
        <v>4</v>
      </c>
      <c r="R1030" s="74">
        <f t="shared" ca="1" si="78"/>
        <v>19</v>
      </c>
      <c r="S1030" s="93">
        <v>35236</v>
      </c>
      <c r="T1030" s="84" t="s">
        <v>146</v>
      </c>
      <c r="U1030" s="113" t="s">
        <v>5667</v>
      </c>
      <c r="V1030" s="84" t="s">
        <v>4803</v>
      </c>
      <c r="W1030" s="86" t="s">
        <v>4151</v>
      </c>
      <c r="X1030" s="84" t="s">
        <v>4803</v>
      </c>
      <c r="Y1030" s="84" t="s">
        <v>4803</v>
      </c>
      <c r="Z1030" s="77" t="s">
        <v>146</v>
      </c>
      <c r="AA1030" s="84" t="s">
        <v>4803</v>
      </c>
      <c r="AB1030" s="77" t="s">
        <v>146</v>
      </c>
      <c r="AC1030" s="86" t="s">
        <v>5668</v>
      </c>
      <c r="AD1030" s="77" t="s">
        <v>121</v>
      </c>
      <c r="AE1030" s="77" t="s">
        <v>2159</v>
      </c>
      <c r="AF1030" s="77" t="s">
        <v>3082</v>
      </c>
      <c r="AG1030" s="77" t="s">
        <v>96</v>
      </c>
      <c r="AH1030" s="79" t="str">
        <f t="shared" si="80"/>
        <v>Gondang wetan-01/01-Gondang wetan-Gondang wetan-Pasuruan</v>
      </c>
      <c r="AI1030" s="65"/>
    </row>
    <row r="1031" spans="1:35" s="13" customFormat="1" ht="15" customHeight="1" x14ac:dyDescent="0.2">
      <c r="A1031" s="66">
        <f t="shared" si="79"/>
        <v>1025</v>
      </c>
      <c r="B1031" s="91" t="s">
        <v>5669</v>
      </c>
      <c r="C1031" s="68" t="s">
        <v>5670</v>
      </c>
      <c r="D1031" s="51">
        <v>6</v>
      </c>
      <c r="E1031" s="51">
        <v>3</v>
      </c>
      <c r="F1031" s="51">
        <v>3</v>
      </c>
      <c r="G1031" s="51">
        <v>2</v>
      </c>
      <c r="H1031" s="51">
        <v>3</v>
      </c>
      <c r="I1031" s="52" t="s">
        <v>152</v>
      </c>
      <c r="J1031" s="89">
        <v>41871</v>
      </c>
      <c r="K1031" s="70" t="s">
        <v>4581</v>
      </c>
      <c r="L1031" s="71" t="s">
        <v>9291</v>
      </c>
      <c r="M1031" s="71">
        <v>2</v>
      </c>
      <c r="N1031" s="72" t="s">
        <v>116</v>
      </c>
      <c r="O1031" s="73" t="s">
        <v>153</v>
      </c>
      <c r="P1031" s="74">
        <f t="shared" ref="P1031:P1094" ca="1" si="81">DATEDIF(J1031,$J$2,"Y")</f>
        <v>1</v>
      </c>
      <c r="Q1031" s="75">
        <f t="shared" ref="Q1031:Q1094" ca="1" si="82">DATEDIF(J1031,$J$2,"ym")</f>
        <v>4</v>
      </c>
      <c r="R1031" s="74">
        <f t="shared" ref="R1031:R1094" ca="1" si="83">IF(MONTH(S1031)-MONTH($J$2)&gt;6,YEAR($J$2)-YEAR(S1031)-1,IF(MONTH(S1031)-MONTH($J$2)&lt;-6,YEAR($J$2)-YEAR(S1031)+1,YEAR($J$2)-YEAR(S1031)))</f>
        <v>20</v>
      </c>
      <c r="S1031" s="93">
        <v>35200</v>
      </c>
      <c r="T1031" s="84" t="s">
        <v>1842</v>
      </c>
      <c r="U1031" s="113" t="s">
        <v>5671</v>
      </c>
      <c r="V1031" s="84" t="s">
        <v>5672</v>
      </c>
      <c r="W1031" s="86" t="s">
        <v>4592</v>
      </c>
      <c r="X1031" s="84" t="s">
        <v>5673</v>
      </c>
      <c r="Y1031" s="84" t="s">
        <v>353</v>
      </c>
      <c r="Z1031" s="77" t="s">
        <v>146</v>
      </c>
      <c r="AA1031" s="84" t="s">
        <v>5672</v>
      </c>
      <c r="AB1031" s="77" t="s">
        <v>146</v>
      </c>
      <c r="AC1031" s="86" t="s">
        <v>5674</v>
      </c>
      <c r="AD1031" s="77" t="s">
        <v>121</v>
      </c>
      <c r="AE1031" s="77" t="s">
        <v>2159</v>
      </c>
      <c r="AF1031" s="77" t="s">
        <v>5458</v>
      </c>
      <c r="AG1031" s="77" t="s">
        <v>96</v>
      </c>
      <c r="AH1031" s="79" t="str">
        <f t="shared" si="80"/>
        <v>Perum Cempaka Asri Blok D 3-04/01-Tembok rejo-Purworejo-Pasuruan</v>
      </c>
      <c r="AI1031" s="65"/>
    </row>
    <row r="1032" spans="1:35" s="13" customFormat="1" ht="15" customHeight="1" x14ac:dyDescent="0.2">
      <c r="A1032" s="66">
        <f t="shared" ref="A1032:A1095" si="84">A1031+1</f>
        <v>1026</v>
      </c>
      <c r="B1032" s="91" t="s">
        <v>5675</v>
      </c>
      <c r="C1032" s="68" t="s">
        <v>5676</v>
      </c>
      <c r="D1032" s="51">
        <v>6</v>
      </c>
      <c r="E1032" s="51">
        <v>3</v>
      </c>
      <c r="F1032" s="51">
        <v>4</v>
      </c>
      <c r="G1032" s="51">
        <v>7</v>
      </c>
      <c r="H1032" s="51">
        <v>2</v>
      </c>
      <c r="I1032" s="52" t="s">
        <v>152</v>
      </c>
      <c r="J1032" s="89">
        <v>41871</v>
      </c>
      <c r="K1032" s="70" t="s">
        <v>4581</v>
      </c>
      <c r="L1032" s="71" t="s">
        <v>9291</v>
      </c>
      <c r="M1032" s="71">
        <v>2</v>
      </c>
      <c r="N1032" s="72" t="s">
        <v>116</v>
      </c>
      <c r="O1032" s="73" t="s">
        <v>153</v>
      </c>
      <c r="P1032" s="74">
        <f t="shared" ca="1" si="81"/>
        <v>1</v>
      </c>
      <c r="Q1032" s="75">
        <f t="shared" ca="1" si="82"/>
        <v>4</v>
      </c>
      <c r="R1032" s="74">
        <f t="shared" ca="1" si="83"/>
        <v>20</v>
      </c>
      <c r="S1032" s="93">
        <v>35143</v>
      </c>
      <c r="T1032" s="84" t="s">
        <v>146</v>
      </c>
      <c r="U1032" s="113" t="s">
        <v>5677</v>
      </c>
      <c r="V1032" s="84" t="s">
        <v>5678</v>
      </c>
      <c r="W1032" s="86" t="s">
        <v>4214</v>
      </c>
      <c r="X1032" s="84" t="s">
        <v>5679</v>
      </c>
      <c r="Y1032" s="84" t="s">
        <v>4803</v>
      </c>
      <c r="Z1032" s="77" t="s">
        <v>146</v>
      </c>
      <c r="AA1032" s="84" t="s">
        <v>5678</v>
      </c>
      <c r="AB1032" s="77" t="s">
        <v>146</v>
      </c>
      <c r="AC1032" s="86" t="s">
        <v>5680</v>
      </c>
      <c r="AD1032" s="77" t="s">
        <v>121</v>
      </c>
      <c r="AE1032" s="77" t="s">
        <v>2159</v>
      </c>
      <c r="AF1032" s="77" t="s">
        <v>5651</v>
      </c>
      <c r="AG1032" s="77" t="s">
        <v>96</v>
      </c>
      <c r="AH1032" s="79" t="str">
        <f t="shared" si="80"/>
        <v>Dusun Wono salam-02/05-Wono sari-Gondang wetan-Pasuruan</v>
      </c>
      <c r="AI1032" s="65"/>
    </row>
    <row r="1033" spans="1:35" s="13" customFormat="1" ht="15" customHeight="1" x14ac:dyDescent="0.2">
      <c r="A1033" s="66">
        <f t="shared" si="84"/>
        <v>1027</v>
      </c>
      <c r="B1033" s="91" t="s">
        <v>5681</v>
      </c>
      <c r="C1033" s="68" t="s">
        <v>5682</v>
      </c>
      <c r="D1033" s="51">
        <v>6</v>
      </c>
      <c r="E1033" s="51">
        <v>3</v>
      </c>
      <c r="F1033" s="51">
        <v>2</v>
      </c>
      <c r="G1033" s="51">
        <v>1</v>
      </c>
      <c r="H1033" s="51">
        <v>1</v>
      </c>
      <c r="I1033" s="52" t="s">
        <v>152</v>
      </c>
      <c r="J1033" s="89">
        <v>41871</v>
      </c>
      <c r="K1033" s="70" t="s">
        <v>4581</v>
      </c>
      <c r="L1033" s="71" t="s">
        <v>9291</v>
      </c>
      <c r="M1033" s="71">
        <v>2</v>
      </c>
      <c r="N1033" s="72" t="s">
        <v>84</v>
      </c>
      <c r="O1033" s="73" t="s">
        <v>153</v>
      </c>
      <c r="P1033" s="74">
        <f t="shared" ca="1" si="81"/>
        <v>1</v>
      </c>
      <c r="Q1033" s="75">
        <f t="shared" ca="1" si="82"/>
        <v>4</v>
      </c>
      <c r="R1033" s="74">
        <f t="shared" ca="1" si="83"/>
        <v>20</v>
      </c>
      <c r="S1033" s="93">
        <v>34873</v>
      </c>
      <c r="T1033" s="84" t="s">
        <v>163</v>
      </c>
      <c r="U1033" s="113" t="s">
        <v>5683</v>
      </c>
      <c r="V1033" s="84" t="s">
        <v>5684</v>
      </c>
      <c r="W1033" s="86" t="s">
        <v>4179</v>
      </c>
      <c r="X1033" s="84" t="s">
        <v>5685</v>
      </c>
      <c r="Y1033" s="84" t="s">
        <v>5686</v>
      </c>
      <c r="Z1033" s="77" t="s">
        <v>163</v>
      </c>
      <c r="AA1033" s="84" t="s">
        <v>5684</v>
      </c>
      <c r="AB1033" s="77" t="s">
        <v>163</v>
      </c>
      <c r="AC1033" s="86" t="s">
        <v>5687</v>
      </c>
      <c r="AD1033" s="77" t="s">
        <v>109</v>
      </c>
      <c r="AE1033" s="77" t="s">
        <v>5368</v>
      </c>
      <c r="AF1033" s="77" t="s">
        <v>5688</v>
      </c>
      <c r="AG1033" s="77" t="s">
        <v>96</v>
      </c>
      <c r="AH1033" s="79" t="str">
        <f t="shared" si="80"/>
        <v>Jl. Jend Sudirman no 189-03/01-Sumber Pucung-Sumber pucung-Malang</v>
      </c>
      <c r="AI1033" s="65"/>
    </row>
    <row r="1034" spans="1:35" s="13" customFormat="1" ht="15" customHeight="1" x14ac:dyDescent="0.2">
      <c r="A1034" s="66">
        <f t="shared" si="84"/>
        <v>1028</v>
      </c>
      <c r="B1034" s="91" t="s">
        <v>5689</v>
      </c>
      <c r="C1034" s="68" t="s">
        <v>5690</v>
      </c>
      <c r="D1034" s="51">
        <v>6</v>
      </c>
      <c r="E1034" s="51">
        <v>2</v>
      </c>
      <c r="F1034" s="51">
        <v>2</v>
      </c>
      <c r="G1034" s="51">
        <v>4</v>
      </c>
      <c r="H1034" s="51">
        <v>2</v>
      </c>
      <c r="I1034" s="52" t="s">
        <v>181</v>
      </c>
      <c r="J1034" s="89">
        <v>41871</v>
      </c>
      <c r="K1034" s="70" t="s">
        <v>4581</v>
      </c>
      <c r="L1034" s="71" t="s">
        <v>9291</v>
      </c>
      <c r="M1034" s="71">
        <v>2</v>
      </c>
      <c r="N1034" s="72" t="s">
        <v>84</v>
      </c>
      <c r="O1034" s="73" t="s">
        <v>153</v>
      </c>
      <c r="P1034" s="74">
        <f t="shared" ca="1" si="81"/>
        <v>1</v>
      </c>
      <c r="Q1034" s="75">
        <f t="shared" ca="1" si="82"/>
        <v>4</v>
      </c>
      <c r="R1034" s="74">
        <f t="shared" ca="1" si="83"/>
        <v>20</v>
      </c>
      <c r="S1034" s="93">
        <v>34996</v>
      </c>
      <c r="T1034" s="84" t="s">
        <v>146</v>
      </c>
      <c r="U1034" s="113" t="s">
        <v>5691</v>
      </c>
      <c r="V1034" s="84" t="s">
        <v>5692</v>
      </c>
      <c r="W1034" s="86" t="s">
        <v>4151</v>
      </c>
      <c r="X1034" s="84" t="s">
        <v>498</v>
      </c>
      <c r="Y1034" s="84" t="s">
        <v>498</v>
      </c>
      <c r="Z1034" s="77" t="s">
        <v>146</v>
      </c>
      <c r="AA1034" s="84" t="s">
        <v>5692</v>
      </c>
      <c r="AB1034" s="77" t="s">
        <v>146</v>
      </c>
      <c r="AC1034" s="86" t="s">
        <v>5693</v>
      </c>
      <c r="AD1034" s="77" t="s">
        <v>121</v>
      </c>
      <c r="AE1034" s="77" t="s">
        <v>1938</v>
      </c>
      <c r="AF1034" s="77" t="s">
        <v>5694</v>
      </c>
      <c r="AG1034" s="77" t="s">
        <v>96</v>
      </c>
      <c r="AH1034" s="79" t="str">
        <f t="shared" si="80"/>
        <v>Dusun Pilangsari-01/01-Beji-Beji-Pasuruan</v>
      </c>
      <c r="AI1034" s="65"/>
    </row>
    <row r="1035" spans="1:35" s="13" customFormat="1" ht="15" customHeight="1" x14ac:dyDescent="0.2">
      <c r="A1035" s="66">
        <f t="shared" si="84"/>
        <v>1029</v>
      </c>
      <c r="B1035" s="91" t="s">
        <v>5695</v>
      </c>
      <c r="C1035" s="68" t="s">
        <v>5696</v>
      </c>
      <c r="D1035" s="51">
        <v>6</v>
      </c>
      <c r="E1035" s="51">
        <v>3</v>
      </c>
      <c r="F1035" s="51">
        <v>3</v>
      </c>
      <c r="G1035" s="51">
        <v>1</v>
      </c>
      <c r="H1035" s="51">
        <v>3</v>
      </c>
      <c r="I1035" s="52" t="s">
        <v>152</v>
      </c>
      <c r="J1035" s="89">
        <v>41871</v>
      </c>
      <c r="K1035" s="70" t="s">
        <v>4581</v>
      </c>
      <c r="L1035" s="71" t="s">
        <v>9291</v>
      </c>
      <c r="M1035" s="71">
        <v>2</v>
      </c>
      <c r="N1035" s="72" t="s">
        <v>116</v>
      </c>
      <c r="O1035" s="73" t="s">
        <v>153</v>
      </c>
      <c r="P1035" s="74">
        <f t="shared" ca="1" si="81"/>
        <v>1</v>
      </c>
      <c r="Q1035" s="75">
        <f t="shared" ca="1" si="82"/>
        <v>4</v>
      </c>
      <c r="R1035" s="74">
        <f t="shared" ca="1" si="83"/>
        <v>22</v>
      </c>
      <c r="S1035" s="93">
        <v>34398</v>
      </c>
      <c r="T1035" s="84" t="s">
        <v>146</v>
      </c>
      <c r="U1035" s="113" t="s">
        <v>5697</v>
      </c>
      <c r="V1035" s="84" t="s">
        <v>5698</v>
      </c>
      <c r="W1035" s="86" t="s">
        <v>4349</v>
      </c>
      <c r="X1035" s="84" t="s">
        <v>1091</v>
      </c>
      <c r="Y1035" s="84" t="s">
        <v>1091</v>
      </c>
      <c r="Z1035" s="77" t="s">
        <v>146</v>
      </c>
      <c r="AA1035" s="84" t="s">
        <v>5698</v>
      </c>
      <c r="AB1035" s="77" t="s">
        <v>146</v>
      </c>
      <c r="AC1035" s="86" t="s">
        <v>5699</v>
      </c>
      <c r="AD1035" s="77" t="s">
        <v>121</v>
      </c>
      <c r="AE1035" s="77" t="s">
        <v>2159</v>
      </c>
      <c r="AF1035" s="77" t="s">
        <v>3082</v>
      </c>
      <c r="AG1035" s="77" t="s">
        <v>96</v>
      </c>
      <c r="AH1035" s="79" t="str">
        <f t="shared" si="80"/>
        <v>JL. Gayam Krajan-02/02-Gondang Wetan-Gondang Wetan-Pasuruan</v>
      </c>
      <c r="AI1035" s="65"/>
    </row>
    <row r="1036" spans="1:35" s="13" customFormat="1" ht="15" customHeight="1" x14ac:dyDescent="0.2">
      <c r="A1036" s="66">
        <f t="shared" si="84"/>
        <v>1030</v>
      </c>
      <c r="B1036" s="91" t="s">
        <v>5700</v>
      </c>
      <c r="C1036" s="68" t="s">
        <v>5701</v>
      </c>
      <c r="D1036" s="51">
        <v>6</v>
      </c>
      <c r="E1036" s="51">
        <v>3</v>
      </c>
      <c r="F1036" s="51">
        <v>4</v>
      </c>
      <c r="G1036" s="51">
        <v>1</v>
      </c>
      <c r="H1036" s="51">
        <v>3</v>
      </c>
      <c r="I1036" s="52" t="s">
        <v>152</v>
      </c>
      <c r="J1036" s="89">
        <v>41871</v>
      </c>
      <c r="K1036" s="70" t="s">
        <v>4581</v>
      </c>
      <c r="L1036" s="71" t="s">
        <v>9291</v>
      </c>
      <c r="M1036" s="71">
        <v>2</v>
      </c>
      <c r="N1036" s="72" t="s">
        <v>116</v>
      </c>
      <c r="O1036" s="73" t="s">
        <v>153</v>
      </c>
      <c r="P1036" s="74">
        <f t="shared" ca="1" si="81"/>
        <v>1</v>
      </c>
      <c r="Q1036" s="75">
        <f t="shared" ca="1" si="82"/>
        <v>4</v>
      </c>
      <c r="R1036" s="74">
        <f t="shared" ca="1" si="83"/>
        <v>20</v>
      </c>
      <c r="S1036" s="93">
        <v>34869</v>
      </c>
      <c r="T1036" s="84" t="s">
        <v>146</v>
      </c>
      <c r="U1036" s="113" t="s">
        <v>5702</v>
      </c>
      <c r="V1036" s="84" t="s">
        <v>5703</v>
      </c>
      <c r="W1036" s="86" t="s">
        <v>3604</v>
      </c>
      <c r="X1036" s="84" t="s">
        <v>510</v>
      </c>
      <c r="Y1036" s="84" t="s">
        <v>353</v>
      </c>
      <c r="Z1036" s="77" t="s">
        <v>146</v>
      </c>
      <c r="AA1036" s="84" t="s">
        <v>5703</v>
      </c>
      <c r="AB1036" s="77" t="s">
        <v>146</v>
      </c>
      <c r="AC1036" s="86" t="s">
        <v>5704</v>
      </c>
      <c r="AD1036" s="77" t="s">
        <v>121</v>
      </c>
      <c r="AE1036" s="77" t="s">
        <v>440</v>
      </c>
      <c r="AF1036" s="77" t="s">
        <v>393</v>
      </c>
      <c r="AG1036" s="77" t="s">
        <v>96</v>
      </c>
      <c r="AH1036" s="79" t="str">
        <f t="shared" si="80"/>
        <v>Jl. Untung Suropati-01/02-Pohjentrek-Purworejo-Pasuruan</v>
      </c>
      <c r="AI1036" s="65"/>
    </row>
    <row r="1037" spans="1:35" s="13" customFormat="1" ht="15" customHeight="1" x14ac:dyDescent="0.2">
      <c r="A1037" s="66">
        <f t="shared" si="84"/>
        <v>1031</v>
      </c>
      <c r="B1037" s="91" t="s">
        <v>5705</v>
      </c>
      <c r="C1037" s="68" t="s">
        <v>5706</v>
      </c>
      <c r="D1037" s="51">
        <v>6</v>
      </c>
      <c r="E1037" s="51">
        <v>3</v>
      </c>
      <c r="F1037" s="51">
        <v>3</v>
      </c>
      <c r="G1037" s="51">
        <v>2</v>
      </c>
      <c r="H1037" s="51">
        <v>1</v>
      </c>
      <c r="I1037" s="52" t="s">
        <v>152</v>
      </c>
      <c r="J1037" s="89">
        <v>41871</v>
      </c>
      <c r="K1037" s="70" t="s">
        <v>4581</v>
      </c>
      <c r="L1037" s="71" t="s">
        <v>9291</v>
      </c>
      <c r="M1037" s="71">
        <v>2</v>
      </c>
      <c r="N1037" s="72" t="s">
        <v>116</v>
      </c>
      <c r="O1037" s="73" t="s">
        <v>153</v>
      </c>
      <c r="P1037" s="74">
        <f t="shared" ca="1" si="81"/>
        <v>1</v>
      </c>
      <c r="Q1037" s="75">
        <f t="shared" ca="1" si="82"/>
        <v>4</v>
      </c>
      <c r="R1037" s="74">
        <f t="shared" ca="1" si="83"/>
        <v>20</v>
      </c>
      <c r="S1037" s="93">
        <v>35130</v>
      </c>
      <c r="T1037" s="84" t="s">
        <v>146</v>
      </c>
      <c r="U1037" s="113" t="s">
        <v>5707</v>
      </c>
      <c r="V1037" s="84" t="s">
        <v>5708</v>
      </c>
      <c r="W1037" s="86" t="s">
        <v>4279</v>
      </c>
      <c r="X1037" s="84" t="s">
        <v>5673</v>
      </c>
      <c r="Y1037" s="84" t="s">
        <v>353</v>
      </c>
      <c r="Z1037" s="77" t="s">
        <v>146</v>
      </c>
      <c r="AA1037" s="84" t="s">
        <v>5708</v>
      </c>
      <c r="AB1037" s="77" t="s">
        <v>146</v>
      </c>
      <c r="AC1037" s="86" t="s">
        <v>5709</v>
      </c>
      <c r="AD1037" s="77" t="s">
        <v>121</v>
      </c>
      <c r="AE1037" s="77" t="s">
        <v>359</v>
      </c>
      <c r="AF1037" s="77" t="s">
        <v>418</v>
      </c>
      <c r="AG1037" s="77" t="s">
        <v>96</v>
      </c>
      <c r="AH1037" s="79" t="str">
        <f t="shared" si="80"/>
        <v>Jl. Tembok rejo-01/03-Tembok rejo-Purworejo-Pasuruan</v>
      </c>
      <c r="AI1037" s="65"/>
    </row>
    <row r="1038" spans="1:35" s="13" customFormat="1" ht="15" customHeight="1" x14ac:dyDescent="0.2">
      <c r="A1038" s="66">
        <f t="shared" si="84"/>
        <v>1032</v>
      </c>
      <c r="B1038" s="91" t="s">
        <v>5710</v>
      </c>
      <c r="C1038" s="68" t="s">
        <v>5711</v>
      </c>
      <c r="D1038" s="51">
        <v>6</v>
      </c>
      <c r="E1038" s="51">
        <v>2</v>
      </c>
      <c r="F1038" s="51">
        <v>1</v>
      </c>
      <c r="G1038" s="51">
        <v>1</v>
      </c>
      <c r="H1038" s="51">
        <v>5</v>
      </c>
      <c r="I1038" s="52" t="s">
        <v>181</v>
      </c>
      <c r="J1038" s="89">
        <v>41871</v>
      </c>
      <c r="K1038" s="70" t="s">
        <v>4581</v>
      </c>
      <c r="L1038" s="71" t="s">
        <v>9291</v>
      </c>
      <c r="M1038" s="71">
        <v>2</v>
      </c>
      <c r="N1038" s="72" t="s">
        <v>116</v>
      </c>
      <c r="O1038" s="73" t="s">
        <v>153</v>
      </c>
      <c r="P1038" s="74">
        <f t="shared" ca="1" si="81"/>
        <v>1</v>
      </c>
      <c r="Q1038" s="75">
        <f t="shared" ca="1" si="82"/>
        <v>4</v>
      </c>
      <c r="R1038" s="74">
        <f t="shared" ca="1" si="83"/>
        <v>20</v>
      </c>
      <c r="S1038" s="93">
        <v>35027</v>
      </c>
      <c r="T1038" s="84" t="s">
        <v>146</v>
      </c>
      <c r="U1038" s="113" t="s">
        <v>5712</v>
      </c>
      <c r="V1038" s="84" t="s">
        <v>1752</v>
      </c>
      <c r="W1038" s="86" t="s">
        <v>4179</v>
      </c>
      <c r="X1038" s="84" t="s">
        <v>5713</v>
      </c>
      <c r="Y1038" s="84" t="s">
        <v>4232</v>
      </c>
      <c r="Z1038" s="77" t="s">
        <v>146</v>
      </c>
      <c r="AA1038" s="84" t="s">
        <v>1752</v>
      </c>
      <c r="AB1038" s="77" t="s">
        <v>146</v>
      </c>
      <c r="AC1038" s="86" t="s">
        <v>5714</v>
      </c>
      <c r="AD1038" s="77" t="s">
        <v>121</v>
      </c>
      <c r="AE1038" s="77" t="s">
        <v>2159</v>
      </c>
      <c r="AF1038" s="77" t="s">
        <v>4011</v>
      </c>
      <c r="AG1038" s="77" t="s">
        <v>96</v>
      </c>
      <c r="AH1038" s="79" t="str">
        <f t="shared" si="80"/>
        <v>Jl. Gatot Subroto-03/01-Krapyakrejo-Gading rejo-Pasuruan</v>
      </c>
      <c r="AI1038" s="65"/>
    </row>
    <row r="1039" spans="1:35" s="13" customFormat="1" ht="15" customHeight="1" x14ac:dyDescent="0.2">
      <c r="A1039" s="66">
        <f t="shared" si="84"/>
        <v>1033</v>
      </c>
      <c r="B1039" s="91" t="s">
        <v>5715</v>
      </c>
      <c r="C1039" s="68" t="s">
        <v>5716</v>
      </c>
      <c r="D1039" s="51">
        <v>6</v>
      </c>
      <c r="E1039" s="51">
        <v>2</v>
      </c>
      <c r="F1039" s="51">
        <v>1</v>
      </c>
      <c r="G1039" s="51">
        <v>1</v>
      </c>
      <c r="H1039" s="51">
        <v>5</v>
      </c>
      <c r="I1039" s="52" t="s">
        <v>181</v>
      </c>
      <c r="J1039" s="89">
        <v>41871</v>
      </c>
      <c r="K1039" s="70" t="s">
        <v>4581</v>
      </c>
      <c r="L1039" s="71" t="s">
        <v>9291</v>
      </c>
      <c r="M1039" s="71">
        <v>2</v>
      </c>
      <c r="N1039" s="72" t="s">
        <v>84</v>
      </c>
      <c r="O1039" s="73" t="s">
        <v>153</v>
      </c>
      <c r="P1039" s="74">
        <f t="shared" ca="1" si="81"/>
        <v>1</v>
      </c>
      <c r="Q1039" s="75">
        <f t="shared" ca="1" si="82"/>
        <v>4</v>
      </c>
      <c r="R1039" s="74">
        <f t="shared" ca="1" si="83"/>
        <v>20</v>
      </c>
      <c r="S1039" s="93">
        <v>35200</v>
      </c>
      <c r="T1039" s="84" t="s">
        <v>146</v>
      </c>
      <c r="U1039" s="113" t="s">
        <v>5717</v>
      </c>
      <c r="V1039" s="84" t="s">
        <v>5718</v>
      </c>
      <c r="W1039" s="86" t="s">
        <v>4747</v>
      </c>
      <c r="X1039" s="84" t="s">
        <v>1307</v>
      </c>
      <c r="Y1039" s="84" t="s">
        <v>91</v>
      </c>
      <c r="Z1039" s="77" t="s">
        <v>146</v>
      </c>
      <c r="AA1039" s="84" t="s">
        <v>5718</v>
      </c>
      <c r="AB1039" s="77" t="s">
        <v>146</v>
      </c>
      <c r="AC1039" s="86" t="s">
        <v>5719</v>
      </c>
      <c r="AD1039" s="77" t="s">
        <v>121</v>
      </c>
      <c r="AE1039" s="77" t="s">
        <v>1938</v>
      </c>
      <c r="AF1039" s="77" t="s">
        <v>4017</v>
      </c>
      <c r="AG1039" s="77" t="s">
        <v>96</v>
      </c>
      <c r="AH1039" s="79" t="str">
        <f t="shared" si="80"/>
        <v>Jl. Tilas Sarem-03/02-Tambakan-Bangil-Pasuruan</v>
      </c>
      <c r="AI1039" s="65"/>
    </row>
    <row r="1040" spans="1:35" s="13" customFormat="1" ht="15" customHeight="1" x14ac:dyDescent="0.2">
      <c r="A1040" s="66">
        <f t="shared" si="84"/>
        <v>1034</v>
      </c>
      <c r="B1040" s="91" t="s">
        <v>5720</v>
      </c>
      <c r="C1040" s="68" t="s">
        <v>5721</v>
      </c>
      <c r="D1040" s="51">
        <v>6</v>
      </c>
      <c r="E1040" s="51">
        <v>3</v>
      </c>
      <c r="F1040" s="51">
        <v>3</v>
      </c>
      <c r="G1040" s="51">
        <v>2</v>
      </c>
      <c r="H1040" s="51">
        <v>3</v>
      </c>
      <c r="I1040" s="52" t="s">
        <v>152</v>
      </c>
      <c r="J1040" s="89">
        <v>41871</v>
      </c>
      <c r="K1040" s="70" t="s">
        <v>4581</v>
      </c>
      <c r="L1040" s="71" t="s">
        <v>9291</v>
      </c>
      <c r="M1040" s="71">
        <v>2</v>
      </c>
      <c r="N1040" s="72" t="s">
        <v>116</v>
      </c>
      <c r="O1040" s="73" t="s">
        <v>153</v>
      </c>
      <c r="P1040" s="74">
        <f t="shared" ca="1" si="81"/>
        <v>1</v>
      </c>
      <c r="Q1040" s="75">
        <f t="shared" ca="1" si="82"/>
        <v>4</v>
      </c>
      <c r="R1040" s="74">
        <f t="shared" ca="1" si="83"/>
        <v>21</v>
      </c>
      <c r="S1040" s="93">
        <v>34523</v>
      </c>
      <c r="T1040" s="84" t="s">
        <v>146</v>
      </c>
      <c r="U1040" s="113" t="s">
        <v>5722</v>
      </c>
      <c r="V1040" s="84" t="s">
        <v>107</v>
      </c>
      <c r="W1040" s="86" t="s">
        <v>4563</v>
      </c>
      <c r="X1040" s="84" t="s">
        <v>4983</v>
      </c>
      <c r="Y1040" s="84" t="s">
        <v>1091</v>
      </c>
      <c r="Z1040" s="77" t="s">
        <v>146</v>
      </c>
      <c r="AA1040" s="84" t="s">
        <v>107</v>
      </c>
      <c r="AB1040" s="77" t="s">
        <v>146</v>
      </c>
      <c r="AC1040" s="86" t="s">
        <v>5723</v>
      </c>
      <c r="AD1040" s="77" t="s">
        <v>121</v>
      </c>
      <c r="AE1040" s="77" t="s">
        <v>5724</v>
      </c>
      <c r="AF1040" s="77" t="s">
        <v>3246</v>
      </c>
      <c r="AG1040" s="77" t="s">
        <v>96</v>
      </c>
      <c r="AH1040" s="79" t="str">
        <f t="shared" ref="AH1040:AH1103" si="85">V1040&amp;"-"&amp;W1040&amp;"-"&amp;X1040&amp;"-"&amp;Y1040&amp;"-"&amp;Z1040</f>
        <v>Gondang-02/01-Gondang rejo-Gondang Wetan-Pasuruan</v>
      </c>
      <c r="AI1040" s="65"/>
    </row>
    <row r="1041" spans="1:35" s="13" customFormat="1" ht="15" customHeight="1" x14ac:dyDescent="0.2">
      <c r="A1041" s="66">
        <f t="shared" si="84"/>
        <v>1035</v>
      </c>
      <c r="B1041" s="91" t="s">
        <v>5725</v>
      </c>
      <c r="C1041" s="68" t="s">
        <v>5726</v>
      </c>
      <c r="D1041" s="51">
        <v>6</v>
      </c>
      <c r="E1041" s="51">
        <v>3</v>
      </c>
      <c r="F1041" s="51">
        <v>4</v>
      </c>
      <c r="G1041" s="51">
        <v>1</v>
      </c>
      <c r="H1041" s="51">
        <v>3</v>
      </c>
      <c r="I1041" s="52" t="s">
        <v>152</v>
      </c>
      <c r="J1041" s="89">
        <v>41871</v>
      </c>
      <c r="K1041" s="70" t="s">
        <v>4581</v>
      </c>
      <c r="L1041" s="71" t="s">
        <v>9291</v>
      </c>
      <c r="M1041" s="71">
        <v>2</v>
      </c>
      <c r="N1041" s="72" t="s">
        <v>116</v>
      </c>
      <c r="O1041" s="73" t="s">
        <v>153</v>
      </c>
      <c r="P1041" s="74">
        <f t="shared" ca="1" si="81"/>
        <v>1</v>
      </c>
      <c r="Q1041" s="75">
        <f t="shared" ca="1" si="82"/>
        <v>4</v>
      </c>
      <c r="R1041" s="74">
        <f t="shared" ca="1" si="83"/>
        <v>20</v>
      </c>
      <c r="S1041" s="93">
        <v>35043</v>
      </c>
      <c r="T1041" s="84" t="s">
        <v>146</v>
      </c>
      <c r="U1041" s="113" t="s">
        <v>5727</v>
      </c>
      <c r="V1041" s="84" t="s">
        <v>5728</v>
      </c>
      <c r="W1041" s="86" t="s">
        <v>4602</v>
      </c>
      <c r="X1041" s="84" t="s">
        <v>2333</v>
      </c>
      <c r="Y1041" s="84" t="s">
        <v>353</v>
      </c>
      <c r="Z1041" s="77" t="s">
        <v>146</v>
      </c>
      <c r="AA1041" s="84" t="s">
        <v>5728</v>
      </c>
      <c r="AB1041" s="77" t="s">
        <v>146</v>
      </c>
      <c r="AC1041" s="86" t="s">
        <v>5729</v>
      </c>
      <c r="AD1041" s="77" t="s">
        <v>121</v>
      </c>
      <c r="AE1041" s="77" t="s">
        <v>2159</v>
      </c>
      <c r="AF1041" s="77" t="s">
        <v>5730</v>
      </c>
      <c r="AG1041" s="77" t="s">
        <v>96</v>
      </c>
      <c r="AH1041" s="79" t="str">
        <f t="shared" si="85"/>
        <v>Sekar Asri Blok H 17-03/05-Sekargadung-Purworejo-Pasuruan</v>
      </c>
      <c r="AI1041" s="65"/>
    </row>
    <row r="1042" spans="1:35" s="13" customFormat="1" ht="15" customHeight="1" x14ac:dyDescent="0.2">
      <c r="A1042" s="66">
        <f t="shared" si="84"/>
        <v>1036</v>
      </c>
      <c r="B1042" s="91" t="s">
        <v>5731</v>
      </c>
      <c r="C1042" s="68" t="s">
        <v>5732</v>
      </c>
      <c r="D1042" s="51">
        <v>6</v>
      </c>
      <c r="E1042" s="51">
        <v>3</v>
      </c>
      <c r="F1042" s="51">
        <v>4</v>
      </c>
      <c r="G1042" s="51">
        <v>7</v>
      </c>
      <c r="H1042" s="51">
        <v>2</v>
      </c>
      <c r="I1042" s="52" t="s">
        <v>152</v>
      </c>
      <c r="J1042" s="89">
        <v>41871</v>
      </c>
      <c r="K1042" s="70" t="s">
        <v>4581</v>
      </c>
      <c r="L1042" s="71" t="s">
        <v>9291</v>
      </c>
      <c r="M1042" s="71">
        <v>2</v>
      </c>
      <c r="N1042" s="72" t="s">
        <v>116</v>
      </c>
      <c r="O1042" s="73" t="s">
        <v>153</v>
      </c>
      <c r="P1042" s="74">
        <f t="shared" ca="1" si="81"/>
        <v>1</v>
      </c>
      <c r="Q1042" s="75">
        <f t="shared" ca="1" si="82"/>
        <v>4</v>
      </c>
      <c r="R1042" s="74">
        <f t="shared" ca="1" si="83"/>
        <v>21</v>
      </c>
      <c r="S1042" s="93">
        <v>34649</v>
      </c>
      <c r="T1042" s="84" t="s">
        <v>146</v>
      </c>
      <c r="U1042" s="113" t="s">
        <v>5733</v>
      </c>
      <c r="V1042" s="84" t="s">
        <v>5734</v>
      </c>
      <c r="W1042" s="86" t="s">
        <v>4563</v>
      </c>
      <c r="X1042" s="84" t="s">
        <v>3317</v>
      </c>
      <c r="Y1042" s="84" t="s">
        <v>5735</v>
      </c>
      <c r="Z1042" s="77" t="s">
        <v>146</v>
      </c>
      <c r="AA1042" s="84" t="s">
        <v>5734</v>
      </c>
      <c r="AB1042" s="77" t="s">
        <v>146</v>
      </c>
      <c r="AC1042" s="86" t="s">
        <v>5736</v>
      </c>
      <c r="AD1042" s="77" t="s">
        <v>121</v>
      </c>
      <c r="AE1042" s="77" t="s">
        <v>2159</v>
      </c>
      <c r="AF1042" s="77" t="s">
        <v>5458</v>
      </c>
      <c r="AG1042" s="77" t="s">
        <v>96</v>
      </c>
      <c r="AH1042" s="79" t="str">
        <f t="shared" si="85"/>
        <v>Jl. Patiunus Gg 26-02/01-Krampyangan-Bugul Kigul-Pasuruan</v>
      </c>
      <c r="AI1042" s="65"/>
    </row>
    <row r="1043" spans="1:35" s="13" customFormat="1" ht="15" customHeight="1" x14ac:dyDescent="0.2">
      <c r="A1043" s="66">
        <f t="shared" si="84"/>
        <v>1037</v>
      </c>
      <c r="B1043" s="91" t="s">
        <v>5737</v>
      </c>
      <c r="C1043" s="68" t="s">
        <v>5738</v>
      </c>
      <c r="D1043" s="51">
        <v>6</v>
      </c>
      <c r="E1043" s="51">
        <v>4</v>
      </c>
      <c r="F1043" s="51">
        <v>2</v>
      </c>
      <c r="G1043" s="51">
        <v>6</v>
      </c>
      <c r="H1043" s="51">
        <v>2</v>
      </c>
      <c r="I1043" s="52" t="s">
        <v>213</v>
      </c>
      <c r="J1043" s="89">
        <v>41871</v>
      </c>
      <c r="K1043" s="70" t="s">
        <v>4581</v>
      </c>
      <c r="L1043" s="71" t="s">
        <v>9291</v>
      </c>
      <c r="M1043" s="71">
        <v>2</v>
      </c>
      <c r="N1043" s="72" t="s">
        <v>84</v>
      </c>
      <c r="O1043" s="73" t="s">
        <v>153</v>
      </c>
      <c r="P1043" s="74">
        <f t="shared" ca="1" si="81"/>
        <v>1</v>
      </c>
      <c r="Q1043" s="75">
        <f t="shared" ca="1" si="82"/>
        <v>4</v>
      </c>
      <c r="R1043" s="74">
        <f t="shared" ca="1" si="83"/>
        <v>19</v>
      </c>
      <c r="S1043" s="93">
        <v>35382</v>
      </c>
      <c r="T1043" s="84" t="s">
        <v>146</v>
      </c>
      <c r="U1043" s="113" t="s">
        <v>5739</v>
      </c>
      <c r="V1043" s="84" t="s">
        <v>5740</v>
      </c>
      <c r="W1043" s="86" t="s">
        <v>4663</v>
      </c>
      <c r="X1043" s="84" t="s">
        <v>276</v>
      </c>
      <c r="Y1043" s="84" t="s">
        <v>276</v>
      </c>
      <c r="Z1043" s="77" t="s">
        <v>146</v>
      </c>
      <c r="AA1043" s="84" t="s">
        <v>5740</v>
      </c>
      <c r="AB1043" s="77" t="s">
        <v>146</v>
      </c>
      <c r="AC1043" s="86" t="s">
        <v>5741</v>
      </c>
      <c r="AD1043" s="77" t="s">
        <v>121</v>
      </c>
      <c r="AE1043" s="77" t="s">
        <v>5635</v>
      </c>
      <c r="AF1043" s="77" t="s">
        <v>1693</v>
      </c>
      <c r="AG1043" s="77" t="s">
        <v>96</v>
      </c>
      <c r="AH1043" s="79" t="str">
        <f t="shared" si="85"/>
        <v>Rembang II-02/04-Rembang-Rembang-Pasuruan</v>
      </c>
      <c r="AI1043" s="65"/>
    </row>
    <row r="1044" spans="1:35" s="13" customFormat="1" ht="15" customHeight="1" x14ac:dyDescent="0.2">
      <c r="A1044" s="66">
        <f t="shared" si="84"/>
        <v>1038</v>
      </c>
      <c r="B1044" s="91" t="s">
        <v>5742</v>
      </c>
      <c r="C1044" s="68" t="s">
        <v>5743</v>
      </c>
      <c r="D1044" s="51">
        <v>6</v>
      </c>
      <c r="E1044" s="51">
        <v>3</v>
      </c>
      <c r="F1044" s="51">
        <v>4</v>
      </c>
      <c r="G1044" s="51">
        <v>1</v>
      </c>
      <c r="H1044" s="51">
        <v>1</v>
      </c>
      <c r="I1044" s="52" t="s">
        <v>152</v>
      </c>
      <c r="J1044" s="89">
        <v>41871</v>
      </c>
      <c r="K1044" s="70" t="s">
        <v>4581</v>
      </c>
      <c r="L1044" s="71" t="s">
        <v>9291</v>
      </c>
      <c r="M1044" s="71">
        <v>2</v>
      </c>
      <c r="N1044" s="72" t="s">
        <v>116</v>
      </c>
      <c r="O1044" s="73" t="s">
        <v>153</v>
      </c>
      <c r="P1044" s="74">
        <f t="shared" ca="1" si="81"/>
        <v>1</v>
      </c>
      <c r="Q1044" s="75">
        <f t="shared" ca="1" si="82"/>
        <v>4</v>
      </c>
      <c r="R1044" s="74">
        <f t="shared" ca="1" si="83"/>
        <v>20</v>
      </c>
      <c r="S1044" s="93">
        <v>35050</v>
      </c>
      <c r="T1044" s="84" t="s">
        <v>146</v>
      </c>
      <c r="U1044" s="113" t="s">
        <v>5744</v>
      </c>
      <c r="V1044" s="84" t="s">
        <v>5745</v>
      </c>
      <c r="W1044" s="86" t="s">
        <v>2409</v>
      </c>
      <c r="X1044" s="84" t="s">
        <v>5746</v>
      </c>
      <c r="Y1044" s="84" t="s">
        <v>4817</v>
      </c>
      <c r="Z1044" s="77" t="s">
        <v>146</v>
      </c>
      <c r="AA1044" s="84" t="s">
        <v>5745</v>
      </c>
      <c r="AB1044" s="77" t="s">
        <v>146</v>
      </c>
      <c r="AC1044" s="86" t="s">
        <v>5747</v>
      </c>
      <c r="AD1044" s="77" t="s">
        <v>121</v>
      </c>
      <c r="AE1044" s="77" t="s">
        <v>324</v>
      </c>
      <c r="AF1044" s="77" t="s">
        <v>4017</v>
      </c>
      <c r="AG1044" s="77" t="s">
        <v>96</v>
      </c>
      <c r="AH1044" s="79" t="str">
        <f t="shared" si="85"/>
        <v>Jl. Garuda II / 52-06/02-Kandang-Panggung rejo-Pasuruan</v>
      </c>
      <c r="AI1044" s="65"/>
    </row>
    <row r="1045" spans="1:35" s="13" customFormat="1" ht="15" customHeight="1" x14ac:dyDescent="0.2">
      <c r="A1045" s="66">
        <f t="shared" si="84"/>
        <v>1039</v>
      </c>
      <c r="B1045" s="91" t="s">
        <v>5748</v>
      </c>
      <c r="C1045" s="68" t="s">
        <v>5749</v>
      </c>
      <c r="D1045" s="51">
        <v>6</v>
      </c>
      <c r="E1045" s="51">
        <v>2</v>
      </c>
      <c r="F1045" s="51">
        <v>1</v>
      </c>
      <c r="G1045" s="51">
        <v>1</v>
      </c>
      <c r="H1045" s="51">
        <v>2</v>
      </c>
      <c r="I1045" s="52" t="s">
        <v>181</v>
      </c>
      <c r="J1045" s="89">
        <v>41871</v>
      </c>
      <c r="K1045" s="70" t="s">
        <v>4581</v>
      </c>
      <c r="L1045" s="71" t="s">
        <v>9291</v>
      </c>
      <c r="M1045" s="71">
        <v>2</v>
      </c>
      <c r="N1045" s="72" t="s">
        <v>84</v>
      </c>
      <c r="O1045" s="73" t="s">
        <v>153</v>
      </c>
      <c r="P1045" s="74">
        <f t="shared" ca="1" si="81"/>
        <v>1</v>
      </c>
      <c r="Q1045" s="75">
        <f t="shared" ca="1" si="82"/>
        <v>4</v>
      </c>
      <c r="R1045" s="74">
        <f t="shared" ca="1" si="83"/>
        <v>20</v>
      </c>
      <c r="S1045" s="93">
        <v>35127</v>
      </c>
      <c r="T1045" s="84" t="s">
        <v>146</v>
      </c>
      <c r="U1045" s="113" t="s">
        <v>5750</v>
      </c>
      <c r="V1045" s="84" t="s">
        <v>364</v>
      </c>
      <c r="W1045" s="86" t="s">
        <v>4569</v>
      </c>
      <c r="X1045" s="84" t="s">
        <v>364</v>
      </c>
      <c r="Y1045" s="84" t="s">
        <v>276</v>
      </c>
      <c r="Z1045" s="77" t="s">
        <v>146</v>
      </c>
      <c r="AA1045" s="84" t="s">
        <v>364</v>
      </c>
      <c r="AB1045" s="77" t="s">
        <v>146</v>
      </c>
      <c r="AC1045" s="86" t="s">
        <v>5751</v>
      </c>
      <c r="AD1045" s="77" t="s">
        <v>121</v>
      </c>
      <c r="AE1045" s="77" t="s">
        <v>5635</v>
      </c>
      <c r="AF1045" s="77" t="s">
        <v>1693</v>
      </c>
      <c r="AG1045" s="77" t="s">
        <v>96</v>
      </c>
      <c r="AH1045" s="79" t="str">
        <f t="shared" si="85"/>
        <v>Pekoren-02/07-Pekoren-Rembang-Pasuruan</v>
      </c>
      <c r="AI1045" s="65"/>
    </row>
    <row r="1046" spans="1:35" s="13" customFormat="1" ht="15" customHeight="1" x14ac:dyDescent="0.2">
      <c r="A1046" s="66">
        <f t="shared" si="84"/>
        <v>1040</v>
      </c>
      <c r="B1046" s="91" t="s">
        <v>5752</v>
      </c>
      <c r="C1046" s="68" t="s">
        <v>5753</v>
      </c>
      <c r="D1046" s="51">
        <v>6</v>
      </c>
      <c r="E1046" s="51">
        <v>3</v>
      </c>
      <c r="F1046" s="51">
        <v>2</v>
      </c>
      <c r="G1046" s="51">
        <v>1</v>
      </c>
      <c r="H1046" s="51">
        <v>1</v>
      </c>
      <c r="I1046" s="52" t="s">
        <v>152</v>
      </c>
      <c r="J1046" s="89">
        <v>41871</v>
      </c>
      <c r="K1046" s="70" t="s">
        <v>4581</v>
      </c>
      <c r="L1046" s="71" t="s">
        <v>9291</v>
      </c>
      <c r="M1046" s="71">
        <v>2</v>
      </c>
      <c r="N1046" s="72" t="s">
        <v>116</v>
      </c>
      <c r="O1046" s="73" t="s">
        <v>153</v>
      </c>
      <c r="P1046" s="74">
        <f t="shared" ca="1" si="81"/>
        <v>1</v>
      </c>
      <c r="Q1046" s="75">
        <f t="shared" ca="1" si="82"/>
        <v>4</v>
      </c>
      <c r="R1046" s="74">
        <f t="shared" ca="1" si="83"/>
        <v>19</v>
      </c>
      <c r="S1046" s="93">
        <v>35394</v>
      </c>
      <c r="T1046" s="84" t="s">
        <v>146</v>
      </c>
      <c r="U1046" s="113" t="s">
        <v>5754</v>
      </c>
      <c r="V1046" s="84" t="s">
        <v>5755</v>
      </c>
      <c r="W1046" s="86" t="s">
        <v>4157</v>
      </c>
      <c r="X1046" s="84" t="s">
        <v>5756</v>
      </c>
      <c r="Y1046" s="84" t="s">
        <v>2112</v>
      </c>
      <c r="Z1046" s="77" t="s">
        <v>146</v>
      </c>
      <c r="AA1046" s="84" t="s">
        <v>5755</v>
      </c>
      <c r="AB1046" s="77" t="s">
        <v>146</v>
      </c>
      <c r="AC1046" s="86" t="s">
        <v>5757</v>
      </c>
      <c r="AD1046" s="77" t="s">
        <v>121</v>
      </c>
      <c r="AE1046" s="77" t="s">
        <v>324</v>
      </c>
      <c r="AF1046" s="77" t="s">
        <v>4330</v>
      </c>
      <c r="AG1046" s="77" t="s">
        <v>96</v>
      </c>
      <c r="AH1046" s="79" t="str">
        <f t="shared" si="85"/>
        <v>Jl. Cemara X-02/08-Buggul Lor-Panggung Rejo-Pasuruan</v>
      </c>
      <c r="AI1046" s="65"/>
    </row>
    <row r="1047" spans="1:35" s="13" customFormat="1" ht="15" customHeight="1" x14ac:dyDescent="0.2">
      <c r="A1047" s="66">
        <f t="shared" si="84"/>
        <v>1041</v>
      </c>
      <c r="B1047" s="91" t="s">
        <v>5758</v>
      </c>
      <c r="C1047" s="68" t="s">
        <v>5759</v>
      </c>
      <c r="D1047" s="51">
        <v>6</v>
      </c>
      <c r="E1047" s="51">
        <v>2</v>
      </c>
      <c r="F1047" s="51">
        <v>2</v>
      </c>
      <c r="G1047" s="51">
        <v>4</v>
      </c>
      <c r="H1047" s="51">
        <v>2</v>
      </c>
      <c r="I1047" s="52" t="s">
        <v>181</v>
      </c>
      <c r="J1047" s="89">
        <v>41871</v>
      </c>
      <c r="K1047" s="70" t="s">
        <v>4581</v>
      </c>
      <c r="L1047" s="71" t="s">
        <v>9291</v>
      </c>
      <c r="M1047" s="71">
        <v>2</v>
      </c>
      <c r="N1047" s="72" t="s">
        <v>84</v>
      </c>
      <c r="O1047" s="73" t="s">
        <v>153</v>
      </c>
      <c r="P1047" s="74">
        <f t="shared" ca="1" si="81"/>
        <v>1</v>
      </c>
      <c r="Q1047" s="75">
        <f t="shared" ca="1" si="82"/>
        <v>4</v>
      </c>
      <c r="R1047" s="74">
        <f t="shared" ca="1" si="83"/>
        <v>19</v>
      </c>
      <c r="S1047" s="93">
        <v>35223</v>
      </c>
      <c r="T1047" s="84" t="s">
        <v>146</v>
      </c>
      <c r="U1047" s="113" t="s">
        <v>5760</v>
      </c>
      <c r="V1047" s="84" t="s">
        <v>5761</v>
      </c>
      <c r="W1047" s="86" t="s">
        <v>4678</v>
      </c>
      <c r="X1047" s="84" t="s">
        <v>379</v>
      </c>
      <c r="Y1047" s="84" t="s">
        <v>91</v>
      </c>
      <c r="Z1047" s="77" t="s">
        <v>146</v>
      </c>
      <c r="AA1047" s="84" t="s">
        <v>5761</v>
      </c>
      <c r="AB1047" s="77" t="s">
        <v>146</v>
      </c>
      <c r="AC1047" s="86" t="s">
        <v>5762</v>
      </c>
      <c r="AD1047" s="77" t="s">
        <v>121</v>
      </c>
      <c r="AE1047" s="77" t="s">
        <v>5175</v>
      </c>
      <c r="AF1047" s="77" t="s">
        <v>4017</v>
      </c>
      <c r="AG1047" s="77" t="s">
        <v>96</v>
      </c>
      <c r="AH1047" s="79" t="str">
        <f t="shared" si="85"/>
        <v>Mendalan -05/01-Kolursari-Bangil-Pasuruan</v>
      </c>
      <c r="AI1047" s="65"/>
    </row>
    <row r="1048" spans="1:35" s="13" customFormat="1" ht="15" customHeight="1" x14ac:dyDescent="0.2">
      <c r="A1048" s="66">
        <f t="shared" si="84"/>
        <v>1042</v>
      </c>
      <c r="B1048" s="91" t="s">
        <v>5763</v>
      </c>
      <c r="C1048" s="68" t="s">
        <v>5764</v>
      </c>
      <c r="D1048" s="51">
        <v>6</v>
      </c>
      <c r="E1048" s="51">
        <v>2</v>
      </c>
      <c r="F1048" s="51">
        <v>1</v>
      </c>
      <c r="G1048" s="51">
        <v>1</v>
      </c>
      <c r="H1048" s="51">
        <v>5</v>
      </c>
      <c r="I1048" s="52" t="s">
        <v>181</v>
      </c>
      <c r="J1048" s="89">
        <v>41871</v>
      </c>
      <c r="K1048" s="70" t="s">
        <v>4581</v>
      </c>
      <c r="L1048" s="71" t="s">
        <v>9291</v>
      </c>
      <c r="M1048" s="71">
        <v>2</v>
      </c>
      <c r="N1048" s="72" t="s">
        <v>84</v>
      </c>
      <c r="O1048" s="73" t="s">
        <v>153</v>
      </c>
      <c r="P1048" s="74">
        <f t="shared" ca="1" si="81"/>
        <v>1</v>
      </c>
      <c r="Q1048" s="75">
        <f t="shared" ca="1" si="82"/>
        <v>4</v>
      </c>
      <c r="R1048" s="74">
        <f t="shared" ca="1" si="83"/>
        <v>22</v>
      </c>
      <c r="S1048" s="93">
        <v>34448</v>
      </c>
      <c r="T1048" s="84" t="s">
        <v>146</v>
      </c>
      <c r="U1048" s="113" t="s">
        <v>5765</v>
      </c>
      <c r="V1048" s="84" t="s">
        <v>4460</v>
      </c>
      <c r="W1048" s="86" t="s">
        <v>4461</v>
      </c>
      <c r="X1048" s="84" t="s">
        <v>5622</v>
      </c>
      <c r="Y1048" s="84" t="s">
        <v>276</v>
      </c>
      <c r="Z1048" s="77" t="s">
        <v>146</v>
      </c>
      <c r="AA1048" s="84" t="s">
        <v>4460</v>
      </c>
      <c r="AB1048" s="77" t="s">
        <v>146</v>
      </c>
      <c r="AC1048" s="86" t="s">
        <v>5766</v>
      </c>
      <c r="AD1048" s="77" t="s">
        <v>121</v>
      </c>
      <c r="AE1048" s="77" t="s">
        <v>4464</v>
      </c>
      <c r="AF1048" s="77" t="s">
        <v>1693</v>
      </c>
      <c r="AG1048" s="77" t="s">
        <v>96</v>
      </c>
      <c r="AH1048" s="79" t="str">
        <f t="shared" si="85"/>
        <v>Karang Panas I-03/08-Oro-oro ombo wetan-Rembang-Pasuruan</v>
      </c>
      <c r="AI1048" s="65"/>
    </row>
    <row r="1049" spans="1:35" s="13" customFormat="1" ht="15" customHeight="1" x14ac:dyDescent="0.2">
      <c r="A1049" s="66">
        <f t="shared" si="84"/>
        <v>1043</v>
      </c>
      <c r="B1049" s="91" t="s">
        <v>5767</v>
      </c>
      <c r="C1049" s="68" t="s">
        <v>5768</v>
      </c>
      <c r="D1049" s="51">
        <v>6</v>
      </c>
      <c r="E1049" s="51">
        <v>2</v>
      </c>
      <c r="F1049" s="51">
        <v>2</v>
      </c>
      <c r="G1049" s="51">
        <v>4</v>
      </c>
      <c r="H1049" s="51">
        <v>2</v>
      </c>
      <c r="I1049" s="52" t="s">
        <v>181</v>
      </c>
      <c r="J1049" s="89">
        <v>41871</v>
      </c>
      <c r="K1049" s="70" t="s">
        <v>4581</v>
      </c>
      <c r="L1049" s="71" t="s">
        <v>9291</v>
      </c>
      <c r="M1049" s="71">
        <v>2</v>
      </c>
      <c r="N1049" s="72" t="s">
        <v>84</v>
      </c>
      <c r="O1049" s="73" t="s">
        <v>153</v>
      </c>
      <c r="P1049" s="74">
        <f t="shared" ca="1" si="81"/>
        <v>1</v>
      </c>
      <c r="Q1049" s="75">
        <f t="shared" ca="1" si="82"/>
        <v>4</v>
      </c>
      <c r="R1049" s="74">
        <f t="shared" ca="1" si="83"/>
        <v>20</v>
      </c>
      <c r="S1049" s="93">
        <v>35061</v>
      </c>
      <c r="T1049" s="84" t="s">
        <v>146</v>
      </c>
      <c r="U1049" s="113" t="s">
        <v>5769</v>
      </c>
      <c r="V1049" s="84" t="s">
        <v>5770</v>
      </c>
      <c r="W1049" s="86" t="s">
        <v>4151</v>
      </c>
      <c r="X1049" s="84" t="s">
        <v>5771</v>
      </c>
      <c r="Y1049" s="84" t="s">
        <v>490</v>
      </c>
      <c r="Z1049" s="77" t="s">
        <v>146</v>
      </c>
      <c r="AA1049" s="84" t="s">
        <v>5770</v>
      </c>
      <c r="AB1049" s="77" t="s">
        <v>146</v>
      </c>
      <c r="AC1049" s="86" t="s">
        <v>5772</v>
      </c>
      <c r="AD1049" s="77" t="s">
        <v>121</v>
      </c>
      <c r="AE1049" s="77" t="s">
        <v>1938</v>
      </c>
      <c r="AF1049" s="77" t="s">
        <v>4017</v>
      </c>
      <c r="AG1049" s="77" t="s">
        <v>96</v>
      </c>
      <c r="AH1049" s="79" t="str">
        <f t="shared" si="85"/>
        <v>Dusun Sumberingin-01/01-Banjarsari-Pandaan-Pasuruan</v>
      </c>
      <c r="AI1049" s="65"/>
    </row>
    <row r="1050" spans="1:35" s="13" customFormat="1" ht="15" customHeight="1" x14ac:dyDescent="0.2">
      <c r="A1050" s="66">
        <f t="shared" si="84"/>
        <v>1044</v>
      </c>
      <c r="B1050" s="91" t="s">
        <v>5773</v>
      </c>
      <c r="C1050" s="68" t="s">
        <v>5774</v>
      </c>
      <c r="D1050" s="51">
        <v>6</v>
      </c>
      <c r="E1050" s="51">
        <v>2</v>
      </c>
      <c r="F1050" s="51">
        <v>1</v>
      </c>
      <c r="G1050" s="51">
        <v>1</v>
      </c>
      <c r="H1050" s="51">
        <v>5</v>
      </c>
      <c r="I1050" s="52" t="s">
        <v>181</v>
      </c>
      <c r="J1050" s="89">
        <v>41883</v>
      </c>
      <c r="K1050" s="70" t="s">
        <v>4581</v>
      </c>
      <c r="L1050" s="71" t="s">
        <v>9291</v>
      </c>
      <c r="M1050" s="71">
        <v>2</v>
      </c>
      <c r="N1050" s="72" t="s">
        <v>116</v>
      </c>
      <c r="O1050" s="73" t="s">
        <v>153</v>
      </c>
      <c r="P1050" s="74">
        <f t="shared" ca="1" si="81"/>
        <v>1</v>
      </c>
      <c r="Q1050" s="75">
        <f t="shared" ca="1" si="82"/>
        <v>3</v>
      </c>
      <c r="R1050" s="74">
        <f t="shared" ca="1" si="83"/>
        <v>20</v>
      </c>
      <c r="S1050" s="93">
        <v>35137</v>
      </c>
      <c r="T1050" s="84" t="s">
        <v>146</v>
      </c>
      <c r="U1050" s="113" t="s">
        <v>5775</v>
      </c>
      <c r="V1050" s="84" t="s">
        <v>5776</v>
      </c>
      <c r="W1050" s="86" t="s">
        <v>4151</v>
      </c>
      <c r="X1050" s="84" t="s">
        <v>645</v>
      </c>
      <c r="Y1050" s="84" t="s">
        <v>91</v>
      </c>
      <c r="Z1050" s="77" t="s">
        <v>146</v>
      </c>
      <c r="AA1050" s="84" t="s">
        <v>5776</v>
      </c>
      <c r="AB1050" s="77" t="s">
        <v>146</v>
      </c>
      <c r="AC1050" s="86" t="s">
        <v>5777</v>
      </c>
      <c r="AD1050" s="77" t="s">
        <v>121</v>
      </c>
      <c r="AE1050" s="77" t="s">
        <v>1938</v>
      </c>
      <c r="AF1050" s="77" t="s">
        <v>4667</v>
      </c>
      <c r="AG1050" s="77" t="s">
        <v>96</v>
      </c>
      <c r="AH1050" s="79" t="str">
        <f t="shared" si="85"/>
        <v>Jl. Nanas 13-01/01-Dermo-Bangil-Pasuruan</v>
      </c>
      <c r="AI1050" s="65"/>
    </row>
    <row r="1051" spans="1:35" s="13" customFormat="1" ht="15" customHeight="1" x14ac:dyDescent="0.2">
      <c r="A1051" s="66">
        <f t="shared" si="84"/>
        <v>1045</v>
      </c>
      <c r="B1051" s="91" t="s">
        <v>5778</v>
      </c>
      <c r="C1051" s="68" t="s">
        <v>5779</v>
      </c>
      <c r="D1051" s="51">
        <v>6</v>
      </c>
      <c r="E1051" s="51">
        <v>2</v>
      </c>
      <c r="F1051" s="51">
        <v>2</v>
      </c>
      <c r="G1051" s="51">
        <v>2</v>
      </c>
      <c r="H1051" s="51">
        <v>3</v>
      </c>
      <c r="I1051" s="52" t="s">
        <v>181</v>
      </c>
      <c r="J1051" s="89">
        <v>41883</v>
      </c>
      <c r="K1051" s="70" t="s">
        <v>4581</v>
      </c>
      <c r="L1051" s="71" t="s">
        <v>9291</v>
      </c>
      <c r="M1051" s="71">
        <v>2</v>
      </c>
      <c r="N1051" s="72" t="s">
        <v>116</v>
      </c>
      <c r="O1051" s="73" t="s">
        <v>153</v>
      </c>
      <c r="P1051" s="74">
        <f t="shared" ca="1" si="81"/>
        <v>1</v>
      </c>
      <c r="Q1051" s="75">
        <f t="shared" ca="1" si="82"/>
        <v>3</v>
      </c>
      <c r="R1051" s="74">
        <f t="shared" ca="1" si="83"/>
        <v>20</v>
      </c>
      <c r="S1051" s="93">
        <v>34897</v>
      </c>
      <c r="T1051" s="84" t="s">
        <v>1232</v>
      </c>
      <c r="U1051" s="113" t="s">
        <v>5780</v>
      </c>
      <c r="V1051" s="84" t="s">
        <v>5781</v>
      </c>
      <c r="W1051" s="85" t="s">
        <v>145</v>
      </c>
      <c r="X1051" s="84" t="s">
        <v>5782</v>
      </c>
      <c r="Y1051" s="84" t="s">
        <v>4166</v>
      </c>
      <c r="Z1051" s="77" t="s">
        <v>146</v>
      </c>
      <c r="AA1051" s="84" t="s">
        <v>5781</v>
      </c>
      <c r="AB1051" s="77" t="s">
        <v>146</v>
      </c>
      <c r="AC1051" s="86" t="s">
        <v>5783</v>
      </c>
      <c r="AD1051" s="77" t="s">
        <v>121</v>
      </c>
      <c r="AE1051" s="77" t="s">
        <v>5784</v>
      </c>
      <c r="AF1051" s="77" t="s">
        <v>418</v>
      </c>
      <c r="AG1051" s="77" t="s">
        <v>96</v>
      </c>
      <c r="AH1051" s="79" t="str">
        <f t="shared" si="85"/>
        <v>Dusun Alas Rajah---Alas Rajah-Blega-Pasuruan</v>
      </c>
      <c r="AI1051" s="65"/>
    </row>
    <row r="1052" spans="1:35" s="13" customFormat="1" ht="15" customHeight="1" x14ac:dyDescent="0.2">
      <c r="A1052" s="66">
        <f t="shared" si="84"/>
        <v>1046</v>
      </c>
      <c r="B1052" s="91" t="s">
        <v>5785</v>
      </c>
      <c r="C1052" s="68" t="s">
        <v>5786</v>
      </c>
      <c r="D1052" s="51">
        <v>6</v>
      </c>
      <c r="E1052" s="51">
        <v>2</v>
      </c>
      <c r="F1052" s="51">
        <v>2</v>
      </c>
      <c r="G1052" s="51">
        <v>5</v>
      </c>
      <c r="H1052" s="51">
        <v>4</v>
      </c>
      <c r="I1052" s="52" t="s">
        <v>181</v>
      </c>
      <c r="J1052" s="89">
        <v>41883</v>
      </c>
      <c r="K1052" s="70" t="s">
        <v>4581</v>
      </c>
      <c r="L1052" s="71" t="s">
        <v>9291</v>
      </c>
      <c r="M1052" s="71">
        <v>2</v>
      </c>
      <c r="N1052" s="72" t="s">
        <v>116</v>
      </c>
      <c r="O1052" s="73" t="s">
        <v>153</v>
      </c>
      <c r="P1052" s="74">
        <f t="shared" ca="1" si="81"/>
        <v>1</v>
      </c>
      <c r="Q1052" s="75">
        <f t="shared" ca="1" si="82"/>
        <v>3</v>
      </c>
      <c r="R1052" s="74">
        <f t="shared" ca="1" si="83"/>
        <v>21</v>
      </c>
      <c r="S1052" s="93">
        <v>34551</v>
      </c>
      <c r="T1052" s="84" t="s">
        <v>473</v>
      </c>
      <c r="U1052" s="113" t="s">
        <v>5787</v>
      </c>
      <c r="V1052" s="84" t="s">
        <v>5788</v>
      </c>
      <c r="W1052" s="86" t="s">
        <v>5789</v>
      </c>
      <c r="X1052" s="84" t="s">
        <v>5790</v>
      </c>
      <c r="Y1052" s="84" t="s">
        <v>5791</v>
      </c>
      <c r="Z1052" s="77" t="s">
        <v>146</v>
      </c>
      <c r="AA1052" s="84" t="s">
        <v>5788</v>
      </c>
      <c r="AB1052" s="77" t="s">
        <v>146</v>
      </c>
      <c r="AC1052" s="86" t="s">
        <v>5792</v>
      </c>
      <c r="AD1052" s="77" t="s">
        <v>121</v>
      </c>
      <c r="AE1052" s="77" t="s">
        <v>5793</v>
      </c>
      <c r="AF1052" s="77" t="s">
        <v>393</v>
      </c>
      <c r="AG1052" s="77" t="s">
        <v>96</v>
      </c>
      <c r="AH1052" s="79" t="str">
        <f t="shared" si="85"/>
        <v>Dusun Klumprit/Pancoran-18/08-Tongas wetan-Tongas-Pasuruan</v>
      </c>
      <c r="AI1052" s="65"/>
    </row>
    <row r="1053" spans="1:35" s="13" customFormat="1" ht="15" customHeight="1" x14ac:dyDescent="0.2">
      <c r="A1053" s="66">
        <f t="shared" si="84"/>
        <v>1047</v>
      </c>
      <c r="B1053" s="91" t="s">
        <v>5794</v>
      </c>
      <c r="C1053" s="68" t="s">
        <v>5795</v>
      </c>
      <c r="D1053" s="51">
        <v>6</v>
      </c>
      <c r="E1053" s="51">
        <v>4</v>
      </c>
      <c r="F1053" s="51">
        <v>2</v>
      </c>
      <c r="G1053" s="51">
        <v>2</v>
      </c>
      <c r="H1053" s="51">
        <v>1</v>
      </c>
      <c r="I1053" s="52" t="s">
        <v>213</v>
      </c>
      <c r="J1053" s="89">
        <v>41883</v>
      </c>
      <c r="K1053" s="70" t="s">
        <v>4581</v>
      </c>
      <c r="L1053" s="71" t="s">
        <v>9291</v>
      </c>
      <c r="M1053" s="71">
        <v>2</v>
      </c>
      <c r="N1053" s="72" t="s">
        <v>116</v>
      </c>
      <c r="O1053" s="73" t="s">
        <v>153</v>
      </c>
      <c r="P1053" s="74">
        <f t="shared" ca="1" si="81"/>
        <v>1</v>
      </c>
      <c r="Q1053" s="75">
        <f t="shared" ca="1" si="82"/>
        <v>3</v>
      </c>
      <c r="R1053" s="74">
        <f t="shared" ca="1" si="83"/>
        <v>21</v>
      </c>
      <c r="S1053" s="93">
        <v>34582</v>
      </c>
      <c r="T1053" s="84" t="s">
        <v>146</v>
      </c>
      <c r="U1053" s="113" t="s">
        <v>5796</v>
      </c>
      <c r="V1053" s="84" t="s">
        <v>3814</v>
      </c>
      <c r="W1053" s="86" t="s">
        <v>5797</v>
      </c>
      <c r="X1053" s="84" t="s">
        <v>379</v>
      </c>
      <c r="Y1053" s="84" t="s">
        <v>91</v>
      </c>
      <c r="Z1053" s="77" t="s">
        <v>146</v>
      </c>
      <c r="AA1053" s="84" t="s">
        <v>3814</v>
      </c>
      <c r="AB1053" s="77" t="s">
        <v>146</v>
      </c>
      <c r="AC1053" s="86" t="s">
        <v>5798</v>
      </c>
      <c r="AD1053" s="77" t="s">
        <v>121</v>
      </c>
      <c r="AE1053" s="77" t="s">
        <v>5799</v>
      </c>
      <c r="AF1053" s="77" t="s">
        <v>3664</v>
      </c>
      <c r="AG1053" s="77" t="s">
        <v>96</v>
      </c>
      <c r="AH1053" s="79" t="str">
        <f t="shared" si="85"/>
        <v>Bekacak-04/05-Kolursari-Bangil-Pasuruan</v>
      </c>
      <c r="AI1053" s="65"/>
    </row>
    <row r="1054" spans="1:35" s="13" customFormat="1" ht="15" customHeight="1" x14ac:dyDescent="0.2">
      <c r="A1054" s="66">
        <f t="shared" si="84"/>
        <v>1048</v>
      </c>
      <c r="B1054" s="91" t="s">
        <v>5800</v>
      </c>
      <c r="C1054" s="68" t="s">
        <v>5801</v>
      </c>
      <c r="D1054" s="51">
        <v>6</v>
      </c>
      <c r="E1054" s="51">
        <v>2</v>
      </c>
      <c r="F1054" s="51">
        <v>1</v>
      </c>
      <c r="G1054" s="51">
        <v>1</v>
      </c>
      <c r="H1054" s="51">
        <v>5</v>
      </c>
      <c r="I1054" s="52" t="s">
        <v>181</v>
      </c>
      <c r="J1054" s="89">
        <v>41883</v>
      </c>
      <c r="K1054" s="70" t="s">
        <v>4581</v>
      </c>
      <c r="L1054" s="71" t="s">
        <v>9291</v>
      </c>
      <c r="M1054" s="71">
        <v>2</v>
      </c>
      <c r="N1054" s="72" t="s">
        <v>116</v>
      </c>
      <c r="O1054" s="73" t="s">
        <v>153</v>
      </c>
      <c r="P1054" s="74">
        <f t="shared" ca="1" si="81"/>
        <v>1</v>
      </c>
      <c r="Q1054" s="75">
        <f t="shared" ca="1" si="82"/>
        <v>3</v>
      </c>
      <c r="R1054" s="74">
        <f t="shared" ca="1" si="83"/>
        <v>21</v>
      </c>
      <c r="S1054" s="93">
        <v>34776</v>
      </c>
      <c r="T1054" s="84" t="s">
        <v>146</v>
      </c>
      <c r="U1054" s="113" t="s">
        <v>5802</v>
      </c>
      <c r="V1054" s="84" t="s">
        <v>5803</v>
      </c>
      <c r="W1054" s="86" t="s">
        <v>4241</v>
      </c>
      <c r="X1054" s="84" t="s">
        <v>2385</v>
      </c>
      <c r="Y1054" s="84" t="s">
        <v>4817</v>
      </c>
      <c r="Z1054" s="77" t="s">
        <v>146</v>
      </c>
      <c r="AA1054" s="84" t="s">
        <v>5803</v>
      </c>
      <c r="AB1054" s="77" t="s">
        <v>146</v>
      </c>
      <c r="AC1054" s="86" t="s">
        <v>5804</v>
      </c>
      <c r="AD1054" s="77" t="s">
        <v>121</v>
      </c>
      <c r="AE1054" s="77" t="s">
        <v>585</v>
      </c>
      <c r="AF1054" s="77" t="s">
        <v>418</v>
      </c>
      <c r="AG1054" s="77" t="s">
        <v>96</v>
      </c>
      <c r="AH1054" s="79" t="str">
        <f t="shared" si="85"/>
        <v>Jl. Hang Tuah XI C No 4-03/03-Ngemplak rejo-Panggung rejo-Pasuruan</v>
      </c>
      <c r="AI1054" s="65"/>
    </row>
    <row r="1055" spans="1:35" s="13" customFormat="1" ht="15" customHeight="1" x14ac:dyDescent="0.2">
      <c r="A1055" s="66">
        <f t="shared" si="84"/>
        <v>1049</v>
      </c>
      <c r="B1055" s="91" t="s">
        <v>5805</v>
      </c>
      <c r="C1055" s="68" t="s">
        <v>5806</v>
      </c>
      <c r="D1055" s="51">
        <v>6</v>
      </c>
      <c r="E1055" s="51">
        <v>2</v>
      </c>
      <c r="F1055" s="51">
        <v>3</v>
      </c>
      <c r="G1055" s="51">
        <v>1</v>
      </c>
      <c r="H1055" s="51">
        <v>1</v>
      </c>
      <c r="I1055" s="52" t="s">
        <v>181</v>
      </c>
      <c r="J1055" s="89">
        <v>41883</v>
      </c>
      <c r="K1055" s="70" t="s">
        <v>4581</v>
      </c>
      <c r="L1055" s="71" t="s">
        <v>9291</v>
      </c>
      <c r="M1055" s="71">
        <v>2</v>
      </c>
      <c r="N1055" s="72" t="s">
        <v>116</v>
      </c>
      <c r="O1055" s="73" t="s">
        <v>153</v>
      </c>
      <c r="P1055" s="74">
        <f t="shared" ca="1" si="81"/>
        <v>1</v>
      </c>
      <c r="Q1055" s="75">
        <f t="shared" ca="1" si="82"/>
        <v>3</v>
      </c>
      <c r="R1055" s="74">
        <f t="shared" ca="1" si="83"/>
        <v>23</v>
      </c>
      <c r="S1055" s="93">
        <v>33990</v>
      </c>
      <c r="T1055" s="84" t="s">
        <v>146</v>
      </c>
      <c r="U1055" s="113" t="s">
        <v>5807</v>
      </c>
      <c r="V1055" s="84" t="s">
        <v>5808</v>
      </c>
      <c r="W1055" s="86" t="s">
        <v>4563</v>
      </c>
      <c r="X1055" s="84" t="s">
        <v>5809</v>
      </c>
      <c r="Y1055" s="84" t="s">
        <v>353</v>
      </c>
      <c r="Z1055" s="77" t="s">
        <v>146</v>
      </c>
      <c r="AA1055" s="84" t="s">
        <v>5808</v>
      </c>
      <c r="AB1055" s="77" t="s">
        <v>146</v>
      </c>
      <c r="AC1055" s="86" t="s">
        <v>5810</v>
      </c>
      <c r="AD1055" s="77" t="s">
        <v>121</v>
      </c>
      <c r="AE1055" s="77" t="s">
        <v>4344</v>
      </c>
      <c r="AF1055" s="77" t="s">
        <v>4017</v>
      </c>
      <c r="AG1055" s="77" t="s">
        <v>96</v>
      </c>
      <c r="AH1055" s="79" t="str">
        <f t="shared" si="85"/>
        <v>Jl Hang Tuah X-02/01-Ngemplakrejo-Purworejo-Pasuruan</v>
      </c>
      <c r="AI1055" s="65"/>
    </row>
    <row r="1056" spans="1:35" s="13" customFormat="1" ht="15" customHeight="1" x14ac:dyDescent="0.2">
      <c r="A1056" s="66">
        <f t="shared" si="84"/>
        <v>1050</v>
      </c>
      <c r="B1056" s="91" t="s">
        <v>5811</v>
      </c>
      <c r="C1056" s="68" t="s">
        <v>5812</v>
      </c>
      <c r="D1056" s="51">
        <v>6</v>
      </c>
      <c r="E1056" s="51">
        <v>3</v>
      </c>
      <c r="F1056" s="51">
        <v>4</v>
      </c>
      <c r="G1056" s="51" t="s">
        <v>9295</v>
      </c>
      <c r="H1056" s="51">
        <v>1</v>
      </c>
      <c r="I1056" s="52" t="s">
        <v>152</v>
      </c>
      <c r="J1056" s="89">
        <v>41883</v>
      </c>
      <c r="K1056" s="70" t="s">
        <v>4581</v>
      </c>
      <c r="L1056" s="71" t="s">
        <v>9291</v>
      </c>
      <c r="M1056" s="71">
        <v>2</v>
      </c>
      <c r="N1056" s="72" t="s">
        <v>84</v>
      </c>
      <c r="O1056" s="73" t="s">
        <v>153</v>
      </c>
      <c r="P1056" s="74">
        <f t="shared" ca="1" si="81"/>
        <v>1</v>
      </c>
      <c r="Q1056" s="75">
        <f t="shared" ca="1" si="82"/>
        <v>3</v>
      </c>
      <c r="R1056" s="74">
        <f t="shared" ca="1" si="83"/>
        <v>22</v>
      </c>
      <c r="S1056" s="93">
        <v>34409</v>
      </c>
      <c r="T1056" s="84" t="s">
        <v>146</v>
      </c>
      <c r="U1056" s="113" t="s">
        <v>5813</v>
      </c>
      <c r="V1056" s="84" t="s">
        <v>5814</v>
      </c>
      <c r="W1056" s="86" t="s">
        <v>5815</v>
      </c>
      <c r="X1056" s="84" t="s">
        <v>5816</v>
      </c>
      <c r="Y1056" s="84" t="s">
        <v>4817</v>
      </c>
      <c r="Z1056" s="77" t="s">
        <v>146</v>
      </c>
      <c r="AA1056" s="84" t="s">
        <v>5814</v>
      </c>
      <c r="AB1056" s="77" t="s">
        <v>146</v>
      </c>
      <c r="AC1056" s="86" t="s">
        <v>5817</v>
      </c>
      <c r="AD1056" s="77" t="s">
        <v>121</v>
      </c>
      <c r="AE1056" s="77" t="s">
        <v>324</v>
      </c>
      <c r="AF1056" s="77" t="s">
        <v>5818</v>
      </c>
      <c r="AG1056" s="77" t="s">
        <v>96</v>
      </c>
      <c r="AH1056" s="79" t="str">
        <f t="shared" si="85"/>
        <v>Jl. Diponegoro Gg 9A No 52-04/10-Kebon sari-Panggung rejo-Pasuruan</v>
      </c>
      <c r="AI1056" s="65"/>
    </row>
    <row r="1057" spans="1:35" s="13" customFormat="1" ht="15" customHeight="1" x14ac:dyDescent="0.2">
      <c r="A1057" s="66">
        <f t="shared" si="84"/>
        <v>1051</v>
      </c>
      <c r="B1057" s="91" t="s">
        <v>5819</v>
      </c>
      <c r="C1057" s="68" t="s">
        <v>5820</v>
      </c>
      <c r="D1057" s="51">
        <v>6</v>
      </c>
      <c r="E1057" s="51">
        <v>2</v>
      </c>
      <c r="F1057" s="51">
        <v>1</v>
      </c>
      <c r="G1057" s="51">
        <v>1</v>
      </c>
      <c r="H1057" s="51">
        <v>2</v>
      </c>
      <c r="I1057" s="52" t="s">
        <v>181</v>
      </c>
      <c r="J1057" s="89">
        <v>41883</v>
      </c>
      <c r="K1057" s="70" t="s">
        <v>4581</v>
      </c>
      <c r="L1057" s="71" t="s">
        <v>9291</v>
      </c>
      <c r="M1057" s="71">
        <v>2</v>
      </c>
      <c r="N1057" s="72" t="s">
        <v>116</v>
      </c>
      <c r="O1057" s="73" t="s">
        <v>153</v>
      </c>
      <c r="P1057" s="74">
        <f t="shared" ca="1" si="81"/>
        <v>1</v>
      </c>
      <c r="Q1057" s="75">
        <f t="shared" ca="1" si="82"/>
        <v>3</v>
      </c>
      <c r="R1057" s="74">
        <f t="shared" ca="1" si="83"/>
        <v>20</v>
      </c>
      <c r="S1057" s="93">
        <v>35104</v>
      </c>
      <c r="T1057" s="84" t="s">
        <v>146</v>
      </c>
      <c r="U1057" s="113" t="s">
        <v>5821</v>
      </c>
      <c r="V1057" s="84" t="s">
        <v>4952</v>
      </c>
      <c r="W1057" s="86" t="s">
        <v>4563</v>
      </c>
      <c r="X1057" s="84" t="s">
        <v>5822</v>
      </c>
      <c r="Y1057" s="84" t="s">
        <v>923</v>
      </c>
      <c r="Z1057" s="77" t="s">
        <v>146</v>
      </c>
      <c r="AA1057" s="84" t="s">
        <v>4952</v>
      </c>
      <c r="AB1057" s="77" t="s">
        <v>146</v>
      </c>
      <c r="AC1057" s="86" t="s">
        <v>5823</v>
      </c>
      <c r="AD1057" s="77" t="s">
        <v>121</v>
      </c>
      <c r="AE1057" s="77" t="s">
        <v>324</v>
      </c>
      <c r="AF1057" s="77" t="s">
        <v>4017</v>
      </c>
      <c r="AG1057" s="77" t="s">
        <v>96</v>
      </c>
      <c r="AH1057" s="79" t="str">
        <f t="shared" si="85"/>
        <v>Getas-02/01-Tambak rejo-Kraton-Pasuruan</v>
      </c>
      <c r="AI1057" s="65"/>
    </row>
    <row r="1058" spans="1:35" s="13" customFormat="1" ht="15" customHeight="1" x14ac:dyDescent="0.2">
      <c r="A1058" s="66">
        <f t="shared" si="84"/>
        <v>1052</v>
      </c>
      <c r="B1058" s="91" t="s">
        <v>5824</v>
      </c>
      <c r="C1058" s="68" t="s">
        <v>5825</v>
      </c>
      <c r="D1058" s="51">
        <v>6</v>
      </c>
      <c r="E1058" s="51">
        <v>2</v>
      </c>
      <c r="F1058" s="51">
        <v>1</v>
      </c>
      <c r="G1058" s="51">
        <v>1</v>
      </c>
      <c r="H1058" s="51">
        <v>5</v>
      </c>
      <c r="I1058" s="52" t="s">
        <v>181</v>
      </c>
      <c r="J1058" s="89">
        <v>41883</v>
      </c>
      <c r="K1058" s="70" t="s">
        <v>4581</v>
      </c>
      <c r="L1058" s="71" t="s">
        <v>9291</v>
      </c>
      <c r="M1058" s="71">
        <v>2</v>
      </c>
      <c r="N1058" s="72" t="s">
        <v>116</v>
      </c>
      <c r="O1058" s="73" t="s">
        <v>153</v>
      </c>
      <c r="P1058" s="74">
        <f t="shared" ca="1" si="81"/>
        <v>1</v>
      </c>
      <c r="Q1058" s="75">
        <f t="shared" ca="1" si="82"/>
        <v>3</v>
      </c>
      <c r="R1058" s="74">
        <f t="shared" ca="1" si="83"/>
        <v>21</v>
      </c>
      <c r="S1058" s="93">
        <v>34537</v>
      </c>
      <c r="T1058" s="84" t="s">
        <v>146</v>
      </c>
      <c r="U1058" s="113" t="s">
        <v>5826</v>
      </c>
      <c r="V1058" s="84" t="s">
        <v>4752</v>
      </c>
      <c r="W1058" s="86" t="s">
        <v>4698</v>
      </c>
      <c r="X1058" s="84" t="s">
        <v>2532</v>
      </c>
      <c r="Y1058" s="84" t="s">
        <v>91</v>
      </c>
      <c r="Z1058" s="77" t="s">
        <v>146</v>
      </c>
      <c r="AA1058" s="84" t="s">
        <v>4752</v>
      </c>
      <c r="AB1058" s="77" t="s">
        <v>146</v>
      </c>
      <c r="AC1058" s="86" t="s">
        <v>5827</v>
      </c>
      <c r="AD1058" s="77" t="s">
        <v>121</v>
      </c>
      <c r="AE1058" s="77" t="s">
        <v>3370</v>
      </c>
      <c r="AF1058" s="77" t="s">
        <v>4017</v>
      </c>
      <c r="AG1058" s="77" t="s">
        <v>96</v>
      </c>
      <c r="AH1058" s="79" t="str">
        <f t="shared" si="85"/>
        <v>Satak-06/03-Manaruwi-Bangil-Pasuruan</v>
      </c>
      <c r="AI1058" s="65"/>
    </row>
    <row r="1059" spans="1:35" s="13" customFormat="1" ht="15" customHeight="1" x14ac:dyDescent="0.2">
      <c r="A1059" s="66">
        <f t="shared" si="84"/>
        <v>1053</v>
      </c>
      <c r="B1059" s="91" t="s">
        <v>5828</v>
      </c>
      <c r="C1059" s="68" t="s">
        <v>5829</v>
      </c>
      <c r="D1059" s="51">
        <v>6</v>
      </c>
      <c r="E1059" s="51">
        <v>2</v>
      </c>
      <c r="F1059" s="51">
        <v>2</v>
      </c>
      <c r="G1059" s="51">
        <v>4</v>
      </c>
      <c r="H1059" s="51">
        <v>4</v>
      </c>
      <c r="I1059" s="52" t="s">
        <v>181</v>
      </c>
      <c r="J1059" s="89">
        <v>41883</v>
      </c>
      <c r="K1059" s="70" t="s">
        <v>4581</v>
      </c>
      <c r="L1059" s="71" t="s">
        <v>9291</v>
      </c>
      <c r="M1059" s="71">
        <v>2</v>
      </c>
      <c r="N1059" s="72" t="s">
        <v>116</v>
      </c>
      <c r="O1059" s="73" t="s">
        <v>153</v>
      </c>
      <c r="P1059" s="74">
        <f t="shared" ca="1" si="81"/>
        <v>1</v>
      </c>
      <c r="Q1059" s="75">
        <f t="shared" ca="1" si="82"/>
        <v>3</v>
      </c>
      <c r="R1059" s="74">
        <f t="shared" ca="1" si="83"/>
        <v>20</v>
      </c>
      <c r="S1059" s="93">
        <v>35092</v>
      </c>
      <c r="T1059" s="84" t="s">
        <v>146</v>
      </c>
      <c r="U1059" s="113" t="s">
        <v>5830</v>
      </c>
      <c r="V1059" s="84" t="s">
        <v>5822</v>
      </c>
      <c r="W1059" s="86" t="s">
        <v>4678</v>
      </c>
      <c r="X1059" s="84" t="s">
        <v>5822</v>
      </c>
      <c r="Y1059" s="84" t="s">
        <v>923</v>
      </c>
      <c r="Z1059" s="77" t="s">
        <v>146</v>
      </c>
      <c r="AA1059" s="84" t="s">
        <v>5822</v>
      </c>
      <c r="AB1059" s="77" t="s">
        <v>146</v>
      </c>
      <c r="AC1059" s="86" t="s">
        <v>5831</v>
      </c>
      <c r="AD1059" s="77" t="s">
        <v>121</v>
      </c>
      <c r="AE1059" s="77" t="s">
        <v>5832</v>
      </c>
      <c r="AF1059" s="77" t="s">
        <v>393</v>
      </c>
      <c r="AG1059" s="77" t="s">
        <v>96</v>
      </c>
      <c r="AH1059" s="79" t="str">
        <f t="shared" si="85"/>
        <v>Tambak rejo-05/01-Tambak rejo-Kraton-Pasuruan</v>
      </c>
      <c r="AI1059" s="65"/>
    </row>
    <row r="1060" spans="1:35" s="13" customFormat="1" ht="15" customHeight="1" x14ac:dyDescent="0.2">
      <c r="A1060" s="66">
        <f t="shared" si="84"/>
        <v>1054</v>
      </c>
      <c r="B1060" s="91" t="s">
        <v>5833</v>
      </c>
      <c r="C1060" s="68" t="s">
        <v>5834</v>
      </c>
      <c r="D1060" s="51">
        <v>6</v>
      </c>
      <c r="E1060" s="51">
        <v>2</v>
      </c>
      <c r="F1060" s="51">
        <v>1</v>
      </c>
      <c r="G1060" s="51">
        <v>1</v>
      </c>
      <c r="H1060" s="51">
        <v>2</v>
      </c>
      <c r="I1060" s="52" t="s">
        <v>181</v>
      </c>
      <c r="J1060" s="89">
        <v>41883</v>
      </c>
      <c r="K1060" s="70" t="s">
        <v>4581</v>
      </c>
      <c r="L1060" s="71" t="s">
        <v>9291</v>
      </c>
      <c r="M1060" s="71">
        <v>2</v>
      </c>
      <c r="N1060" s="72" t="s">
        <v>116</v>
      </c>
      <c r="O1060" s="73" t="s">
        <v>153</v>
      </c>
      <c r="P1060" s="74">
        <f t="shared" ca="1" si="81"/>
        <v>1</v>
      </c>
      <c r="Q1060" s="75">
        <f t="shared" ca="1" si="82"/>
        <v>3</v>
      </c>
      <c r="R1060" s="74">
        <f t="shared" ca="1" si="83"/>
        <v>20</v>
      </c>
      <c r="S1060" s="93">
        <v>35068</v>
      </c>
      <c r="T1060" s="84" t="s">
        <v>146</v>
      </c>
      <c r="U1060" s="113" t="s">
        <v>5835</v>
      </c>
      <c r="V1060" s="84" t="s">
        <v>5836</v>
      </c>
      <c r="W1060" s="86" t="s">
        <v>5797</v>
      </c>
      <c r="X1060" s="84" t="s">
        <v>5837</v>
      </c>
      <c r="Y1060" s="84" t="s">
        <v>3610</v>
      </c>
      <c r="Z1060" s="77" t="s">
        <v>146</v>
      </c>
      <c r="AA1060" s="84" t="s">
        <v>5836</v>
      </c>
      <c r="AB1060" s="77" t="s">
        <v>146</v>
      </c>
      <c r="AC1060" s="86" t="s">
        <v>5838</v>
      </c>
      <c r="AD1060" s="77" t="s">
        <v>121</v>
      </c>
      <c r="AE1060" s="77" t="s">
        <v>4358</v>
      </c>
      <c r="AF1060" s="77" t="s">
        <v>393</v>
      </c>
      <c r="AG1060" s="77" t="s">
        <v>96</v>
      </c>
      <c r="AH1060" s="79" t="str">
        <f t="shared" si="85"/>
        <v>Jl. Sepan-04/05-Pakijangan-Wonorejo-Pasuruan</v>
      </c>
      <c r="AI1060" s="65"/>
    </row>
    <row r="1061" spans="1:35" s="13" customFormat="1" ht="15" customHeight="1" x14ac:dyDescent="0.2">
      <c r="A1061" s="66">
        <f t="shared" si="84"/>
        <v>1055</v>
      </c>
      <c r="B1061" s="91" t="s">
        <v>5839</v>
      </c>
      <c r="C1061" s="68" t="s">
        <v>5840</v>
      </c>
      <c r="D1061" s="51">
        <v>6</v>
      </c>
      <c r="E1061" s="51">
        <v>2</v>
      </c>
      <c r="F1061" s="51">
        <v>2</v>
      </c>
      <c r="G1061" s="51">
        <v>2</v>
      </c>
      <c r="H1061" s="51">
        <v>3</v>
      </c>
      <c r="I1061" s="52" t="s">
        <v>181</v>
      </c>
      <c r="J1061" s="89">
        <v>41883</v>
      </c>
      <c r="K1061" s="70" t="s">
        <v>4581</v>
      </c>
      <c r="L1061" s="71" t="s">
        <v>9291</v>
      </c>
      <c r="M1061" s="71">
        <v>2</v>
      </c>
      <c r="N1061" s="72" t="s">
        <v>116</v>
      </c>
      <c r="O1061" s="73" t="s">
        <v>153</v>
      </c>
      <c r="P1061" s="74">
        <f t="shared" ca="1" si="81"/>
        <v>1</v>
      </c>
      <c r="Q1061" s="75">
        <f t="shared" ca="1" si="82"/>
        <v>3</v>
      </c>
      <c r="R1061" s="74">
        <f t="shared" ca="1" si="83"/>
        <v>20</v>
      </c>
      <c r="S1061" s="93">
        <v>35005</v>
      </c>
      <c r="T1061" s="84" t="s">
        <v>3682</v>
      </c>
      <c r="U1061" s="113" t="s">
        <v>5841</v>
      </c>
      <c r="V1061" s="84" t="s">
        <v>5842</v>
      </c>
      <c r="W1061" s="86" t="s">
        <v>3604</v>
      </c>
      <c r="X1061" s="84" t="s">
        <v>5843</v>
      </c>
      <c r="Y1061" s="84" t="s">
        <v>5844</v>
      </c>
      <c r="Z1061" s="77" t="s">
        <v>146</v>
      </c>
      <c r="AA1061" s="84" t="s">
        <v>5842</v>
      </c>
      <c r="AB1061" s="77" t="s">
        <v>146</v>
      </c>
      <c r="AC1061" s="86" t="s">
        <v>5845</v>
      </c>
      <c r="AD1061" s="77" t="s">
        <v>121</v>
      </c>
      <c r="AE1061" s="77" t="s">
        <v>5846</v>
      </c>
      <c r="AF1061" s="77" t="s">
        <v>3246</v>
      </c>
      <c r="AG1061" s="77" t="s">
        <v>96</v>
      </c>
      <c r="AH1061" s="79" t="str">
        <f t="shared" si="85"/>
        <v>Slegi-01/02-Pasarlegi-Sambeng-Pasuruan</v>
      </c>
      <c r="AI1061" s="65"/>
    </row>
    <row r="1062" spans="1:35" s="13" customFormat="1" ht="15" customHeight="1" x14ac:dyDescent="0.2">
      <c r="A1062" s="66">
        <f t="shared" si="84"/>
        <v>1056</v>
      </c>
      <c r="B1062" s="91" t="s">
        <v>5847</v>
      </c>
      <c r="C1062" s="68" t="s">
        <v>5848</v>
      </c>
      <c r="D1062" s="51">
        <v>6</v>
      </c>
      <c r="E1062" s="51">
        <v>3</v>
      </c>
      <c r="F1062" s="51">
        <v>4</v>
      </c>
      <c r="G1062" s="51" t="s">
        <v>9295</v>
      </c>
      <c r="H1062" s="51">
        <v>1</v>
      </c>
      <c r="I1062" s="52" t="s">
        <v>152</v>
      </c>
      <c r="J1062" s="89">
        <v>41893</v>
      </c>
      <c r="K1062" s="70" t="s">
        <v>4581</v>
      </c>
      <c r="L1062" s="71" t="s">
        <v>9291</v>
      </c>
      <c r="M1062" s="71">
        <v>2</v>
      </c>
      <c r="N1062" s="72" t="s">
        <v>84</v>
      </c>
      <c r="O1062" s="73" t="s">
        <v>153</v>
      </c>
      <c r="P1062" s="74">
        <f t="shared" ca="1" si="81"/>
        <v>1</v>
      </c>
      <c r="Q1062" s="75">
        <f t="shared" ca="1" si="82"/>
        <v>3</v>
      </c>
      <c r="R1062" s="74">
        <f t="shared" ca="1" si="83"/>
        <v>20</v>
      </c>
      <c r="S1062" s="93">
        <v>35117</v>
      </c>
      <c r="T1062" s="84" t="s">
        <v>146</v>
      </c>
      <c r="U1062" s="113" t="s">
        <v>5849</v>
      </c>
      <c r="V1062" s="84" t="s">
        <v>5850</v>
      </c>
      <c r="W1062" s="86" t="s">
        <v>4678</v>
      </c>
      <c r="X1062" s="84" t="s">
        <v>645</v>
      </c>
      <c r="Y1062" s="84" t="s">
        <v>91</v>
      </c>
      <c r="Z1062" s="77" t="s">
        <v>146</v>
      </c>
      <c r="AA1062" s="84" t="s">
        <v>5850</v>
      </c>
      <c r="AB1062" s="77" t="s">
        <v>146</v>
      </c>
      <c r="AC1062" s="86" t="s">
        <v>5851</v>
      </c>
      <c r="AD1062" s="77" t="s">
        <v>121</v>
      </c>
      <c r="AE1062" s="77" t="s">
        <v>1938</v>
      </c>
      <c r="AF1062" s="77" t="s">
        <v>3835</v>
      </c>
      <c r="AG1062" s="77" t="s">
        <v>96</v>
      </c>
      <c r="AH1062" s="79" t="str">
        <f t="shared" si="85"/>
        <v>Jl. Tongkol 60-05/01-Dermo-Bangil-Pasuruan</v>
      </c>
      <c r="AI1062" s="65"/>
    </row>
    <row r="1063" spans="1:35" s="13" customFormat="1" ht="15" customHeight="1" x14ac:dyDescent="0.2">
      <c r="A1063" s="66">
        <f t="shared" si="84"/>
        <v>1057</v>
      </c>
      <c r="B1063" s="91" t="s">
        <v>5852</v>
      </c>
      <c r="C1063" s="68" t="s">
        <v>5853</v>
      </c>
      <c r="D1063" s="51">
        <v>6</v>
      </c>
      <c r="E1063" s="51">
        <v>3</v>
      </c>
      <c r="F1063" s="51">
        <v>3</v>
      </c>
      <c r="G1063" s="51">
        <v>2</v>
      </c>
      <c r="H1063" s="51">
        <v>1</v>
      </c>
      <c r="I1063" s="52" t="s">
        <v>152</v>
      </c>
      <c r="J1063" s="89">
        <v>41893</v>
      </c>
      <c r="K1063" s="70" t="s">
        <v>4581</v>
      </c>
      <c r="L1063" s="71" t="s">
        <v>9291</v>
      </c>
      <c r="M1063" s="71">
        <v>2</v>
      </c>
      <c r="N1063" s="72" t="s">
        <v>116</v>
      </c>
      <c r="O1063" s="73" t="s">
        <v>153</v>
      </c>
      <c r="P1063" s="74">
        <f t="shared" ca="1" si="81"/>
        <v>1</v>
      </c>
      <c r="Q1063" s="75">
        <f t="shared" ca="1" si="82"/>
        <v>3</v>
      </c>
      <c r="R1063" s="74">
        <f t="shared" ca="1" si="83"/>
        <v>19</v>
      </c>
      <c r="S1063" s="93">
        <v>35418</v>
      </c>
      <c r="T1063" s="84" t="s">
        <v>146</v>
      </c>
      <c r="U1063" s="113" t="s">
        <v>5854</v>
      </c>
      <c r="V1063" s="84" t="s">
        <v>5855</v>
      </c>
      <c r="W1063" s="86" t="s">
        <v>4879</v>
      </c>
      <c r="X1063" s="84" t="s">
        <v>353</v>
      </c>
      <c r="Y1063" s="84" t="s">
        <v>353</v>
      </c>
      <c r="Z1063" s="77" t="s">
        <v>146</v>
      </c>
      <c r="AA1063" s="84" t="s">
        <v>5855</v>
      </c>
      <c r="AB1063" s="77" t="s">
        <v>146</v>
      </c>
      <c r="AC1063" s="86" t="s">
        <v>5856</v>
      </c>
      <c r="AD1063" s="77" t="s">
        <v>121</v>
      </c>
      <c r="AE1063" s="77" t="s">
        <v>5857</v>
      </c>
      <c r="AF1063" s="77" t="s">
        <v>393</v>
      </c>
      <c r="AG1063" s="77" t="s">
        <v>96</v>
      </c>
      <c r="AH1063" s="79" t="str">
        <f t="shared" si="85"/>
        <v>Jl. P Sudirman II No 72-01/04-Purworejo-Purworejo-Pasuruan</v>
      </c>
      <c r="AI1063" s="65"/>
    </row>
    <row r="1064" spans="1:35" s="13" customFormat="1" ht="15" customHeight="1" x14ac:dyDescent="0.2">
      <c r="A1064" s="66">
        <f t="shared" si="84"/>
        <v>1058</v>
      </c>
      <c r="B1064" s="91" t="s">
        <v>5858</v>
      </c>
      <c r="C1064" s="68" t="s">
        <v>5859</v>
      </c>
      <c r="D1064" s="51">
        <v>6</v>
      </c>
      <c r="E1064" s="51">
        <v>3</v>
      </c>
      <c r="F1064" s="51">
        <v>3</v>
      </c>
      <c r="G1064" s="51">
        <v>9</v>
      </c>
      <c r="H1064" s="51">
        <v>1</v>
      </c>
      <c r="I1064" s="52" t="s">
        <v>152</v>
      </c>
      <c r="J1064" s="89">
        <v>41893</v>
      </c>
      <c r="K1064" s="70" t="s">
        <v>4581</v>
      </c>
      <c r="L1064" s="71" t="s">
        <v>9291</v>
      </c>
      <c r="M1064" s="71">
        <v>2</v>
      </c>
      <c r="N1064" s="72" t="s">
        <v>84</v>
      </c>
      <c r="O1064" s="73" t="s">
        <v>153</v>
      </c>
      <c r="P1064" s="74">
        <f t="shared" ca="1" si="81"/>
        <v>1</v>
      </c>
      <c r="Q1064" s="75">
        <f t="shared" ca="1" si="82"/>
        <v>3</v>
      </c>
      <c r="R1064" s="74">
        <f t="shared" ca="1" si="83"/>
        <v>20</v>
      </c>
      <c r="S1064" s="93">
        <v>35063</v>
      </c>
      <c r="T1064" s="84" t="s">
        <v>90</v>
      </c>
      <c r="U1064" s="113" t="s">
        <v>5860</v>
      </c>
      <c r="V1064" s="84" t="s">
        <v>1013</v>
      </c>
      <c r="W1064" s="86" t="s">
        <v>5861</v>
      </c>
      <c r="X1064" s="84" t="s">
        <v>1013</v>
      </c>
      <c r="Y1064" s="84" t="s">
        <v>1014</v>
      </c>
      <c r="Z1064" s="77" t="s">
        <v>146</v>
      </c>
      <c r="AA1064" s="84" t="s">
        <v>1013</v>
      </c>
      <c r="AB1064" s="77" t="s">
        <v>146</v>
      </c>
      <c r="AC1064" s="86" t="s">
        <v>5862</v>
      </c>
      <c r="AD1064" s="77" t="s">
        <v>121</v>
      </c>
      <c r="AE1064" s="77" t="s">
        <v>1938</v>
      </c>
      <c r="AF1064" s="77" t="s">
        <v>4017</v>
      </c>
      <c r="AG1064" s="77" t="s">
        <v>96</v>
      </c>
      <c r="AH1064" s="79" t="str">
        <f t="shared" si="85"/>
        <v>Kejapanan-04/11-Kejapanan-Gempol-Pasuruan</v>
      </c>
      <c r="AI1064" s="65"/>
    </row>
    <row r="1065" spans="1:35" s="13" customFormat="1" ht="15" customHeight="1" x14ac:dyDescent="0.2">
      <c r="A1065" s="66">
        <f t="shared" si="84"/>
        <v>1059</v>
      </c>
      <c r="B1065" s="91" t="s">
        <v>5863</v>
      </c>
      <c r="C1065" s="68" t="s">
        <v>5864</v>
      </c>
      <c r="D1065" s="51">
        <v>6</v>
      </c>
      <c r="E1065" s="51">
        <v>3</v>
      </c>
      <c r="F1065" s="51">
        <v>4</v>
      </c>
      <c r="G1065" s="51">
        <v>1</v>
      </c>
      <c r="H1065" s="51">
        <v>1</v>
      </c>
      <c r="I1065" s="52" t="s">
        <v>152</v>
      </c>
      <c r="J1065" s="89">
        <v>41893</v>
      </c>
      <c r="K1065" s="70" t="s">
        <v>4581</v>
      </c>
      <c r="L1065" s="71" t="s">
        <v>9291</v>
      </c>
      <c r="M1065" s="71">
        <v>2</v>
      </c>
      <c r="N1065" s="72" t="s">
        <v>116</v>
      </c>
      <c r="O1065" s="73" t="s">
        <v>153</v>
      </c>
      <c r="P1065" s="74">
        <f t="shared" ca="1" si="81"/>
        <v>1</v>
      </c>
      <c r="Q1065" s="75">
        <f t="shared" ca="1" si="82"/>
        <v>3</v>
      </c>
      <c r="R1065" s="74">
        <f t="shared" ca="1" si="83"/>
        <v>21</v>
      </c>
      <c r="S1065" s="93">
        <v>34677</v>
      </c>
      <c r="T1065" s="84" t="s">
        <v>146</v>
      </c>
      <c r="U1065" s="113" t="s">
        <v>5865</v>
      </c>
      <c r="V1065" s="84" t="s">
        <v>5866</v>
      </c>
      <c r="W1065" s="86" t="s">
        <v>4879</v>
      </c>
      <c r="X1065" s="84" t="s">
        <v>353</v>
      </c>
      <c r="Y1065" s="84" t="s">
        <v>353</v>
      </c>
      <c r="Z1065" s="77" t="s">
        <v>146</v>
      </c>
      <c r="AA1065" s="84" t="s">
        <v>5866</v>
      </c>
      <c r="AB1065" s="77" t="s">
        <v>146</v>
      </c>
      <c r="AC1065" s="86" t="s">
        <v>5867</v>
      </c>
      <c r="AD1065" s="77" t="s">
        <v>121</v>
      </c>
      <c r="AE1065" s="77" t="s">
        <v>5857</v>
      </c>
      <c r="AF1065" s="77" t="s">
        <v>393</v>
      </c>
      <c r="AG1065" s="77" t="s">
        <v>96</v>
      </c>
      <c r="AH1065" s="79" t="str">
        <f t="shared" si="85"/>
        <v>Jl. Sudirman II No 72-01/04-Purworejo-Purworejo-Pasuruan</v>
      </c>
      <c r="AI1065" s="65"/>
    </row>
    <row r="1066" spans="1:35" s="13" customFormat="1" ht="15" customHeight="1" x14ac:dyDescent="0.2">
      <c r="A1066" s="66">
        <f t="shared" si="84"/>
        <v>1060</v>
      </c>
      <c r="B1066" s="91" t="s">
        <v>5868</v>
      </c>
      <c r="C1066" s="68" t="s">
        <v>5869</v>
      </c>
      <c r="D1066" s="51">
        <v>6</v>
      </c>
      <c r="E1066" s="51">
        <v>3</v>
      </c>
      <c r="F1066" s="51">
        <v>3</v>
      </c>
      <c r="G1066" s="51">
        <v>8</v>
      </c>
      <c r="H1066" s="51">
        <v>4</v>
      </c>
      <c r="I1066" s="52" t="s">
        <v>152</v>
      </c>
      <c r="J1066" s="89">
        <v>41893</v>
      </c>
      <c r="K1066" s="70" t="s">
        <v>4581</v>
      </c>
      <c r="L1066" s="71" t="s">
        <v>9291</v>
      </c>
      <c r="M1066" s="71">
        <v>2</v>
      </c>
      <c r="N1066" s="72" t="s">
        <v>116</v>
      </c>
      <c r="O1066" s="73" t="s">
        <v>153</v>
      </c>
      <c r="P1066" s="74">
        <f t="shared" ca="1" si="81"/>
        <v>1</v>
      </c>
      <c r="Q1066" s="75">
        <f t="shared" ca="1" si="82"/>
        <v>3</v>
      </c>
      <c r="R1066" s="74">
        <f t="shared" ca="1" si="83"/>
        <v>20</v>
      </c>
      <c r="S1066" s="93">
        <v>34897</v>
      </c>
      <c r="T1066" s="84" t="s">
        <v>146</v>
      </c>
      <c r="U1066" s="113" t="s">
        <v>5870</v>
      </c>
      <c r="V1066" s="84" t="s">
        <v>5871</v>
      </c>
      <c r="W1066" s="86" t="s">
        <v>3727</v>
      </c>
      <c r="X1066" s="84" t="s">
        <v>5713</v>
      </c>
      <c r="Y1066" s="84" t="s">
        <v>4232</v>
      </c>
      <c r="Z1066" s="77" t="s">
        <v>146</v>
      </c>
      <c r="AA1066" s="84" t="s">
        <v>5871</v>
      </c>
      <c r="AB1066" s="77" t="s">
        <v>146</v>
      </c>
      <c r="AC1066" s="86" t="s">
        <v>5872</v>
      </c>
      <c r="AD1066" s="77" t="s">
        <v>121</v>
      </c>
      <c r="AE1066" s="77" t="s">
        <v>2159</v>
      </c>
      <c r="AF1066" s="77" t="s">
        <v>5651</v>
      </c>
      <c r="AG1066" s="77" t="s">
        <v>96</v>
      </c>
      <c r="AH1066" s="79" t="str">
        <f t="shared" si="85"/>
        <v>Jolondriyo-02/06-Krapyakrejo-Gading rejo-Pasuruan</v>
      </c>
      <c r="AI1066" s="65"/>
    </row>
    <row r="1067" spans="1:35" s="13" customFormat="1" ht="15" customHeight="1" x14ac:dyDescent="0.2">
      <c r="A1067" s="66">
        <f t="shared" si="84"/>
        <v>1061</v>
      </c>
      <c r="B1067" s="91" t="s">
        <v>5873</v>
      </c>
      <c r="C1067" s="68" t="s">
        <v>5874</v>
      </c>
      <c r="D1067" s="51">
        <v>6</v>
      </c>
      <c r="E1067" s="51">
        <v>3</v>
      </c>
      <c r="F1067" s="51">
        <v>4</v>
      </c>
      <c r="G1067" s="51">
        <v>7</v>
      </c>
      <c r="H1067" s="51">
        <v>2</v>
      </c>
      <c r="I1067" s="52" t="s">
        <v>152</v>
      </c>
      <c r="J1067" s="89">
        <v>41893</v>
      </c>
      <c r="K1067" s="70" t="s">
        <v>4581</v>
      </c>
      <c r="L1067" s="71" t="s">
        <v>9291</v>
      </c>
      <c r="M1067" s="71">
        <v>2</v>
      </c>
      <c r="N1067" s="72" t="s">
        <v>116</v>
      </c>
      <c r="O1067" s="73" t="s">
        <v>153</v>
      </c>
      <c r="P1067" s="74">
        <f t="shared" ca="1" si="81"/>
        <v>1</v>
      </c>
      <c r="Q1067" s="75">
        <f t="shared" ca="1" si="82"/>
        <v>3</v>
      </c>
      <c r="R1067" s="74">
        <f t="shared" ca="1" si="83"/>
        <v>21</v>
      </c>
      <c r="S1067" s="93">
        <v>34664</v>
      </c>
      <c r="T1067" s="84" t="s">
        <v>146</v>
      </c>
      <c r="U1067" s="113" t="s">
        <v>5875</v>
      </c>
      <c r="V1067" s="84" t="s">
        <v>5822</v>
      </c>
      <c r="W1067" s="86" t="s">
        <v>4186</v>
      </c>
      <c r="X1067" s="84" t="s">
        <v>1455</v>
      </c>
      <c r="Y1067" s="84" t="s">
        <v>322</v>
      </c>
      <c r="Z1067" s="77" t="s">
        <v>146</v>
      </c>
      <c r="AA1067" s="84" t="s">
        <v>5822</v>
      </c>
      <c r="AB1067" s="77" t="s">
        <v>146</v>
      </c>
      <c r="AC1067" s="86" t="s">
        <v>5876</v>
      </c>
      <c r="AD1067" s="77" t="s">
        <v>121</v>
      </c>
      <c r="AE1067" s="77" t="s">
        <v>5877</v>
      </c>
      <c r="AF1067" s="77" t="s">
        <v>3987</v>
      </c>
      <c r="AG1067" s="77" t="s">
        <v>96</v>
      </c>
      <c r="AH1067" s="79" t="str">
        <f t="shared" si="85"/>
        <v>Tambak rejo-04/03-Patuguran-Rejoso-Pasuruan</v>
      </c>
      <c r="AI1067" s="65"/>
    </row>
    <row r="1068" spans="1:35" s="13" customFormat="1" ht="15" customHeight="1" x14ac:dyDescent="0.2">
      <c r="A1068" s="66">
        <f t="shared" si="84"/>
        <v>1062</v>
      </c>
      <c r="B1068" s="91" t="s">
        <v>5878</v>
      </c>
      <c r="C1068" s="68" t="s">
        <v>5879</v>
      </c>
      <c r="D1068" s="51">
        <v>6</v>
      </c>
      <c r="E1068" s="51">
        <v>3</v>
      </c>
      <c r="F1068" s="51">
        <v>3</v>
      </c>
      <c r="G1068" s="51" t="s">
        <v>9294</v>
      </c>
      <c r="H1068" s="51">
        <v>4</v>
      </c>
      <c r="I1068" s="52" t="s">
        <v>152</v>
      </c>
      <c r="J1068" s="89">
        <v>41893</v>
      </c>
      <c r="K1068" s="70" t="s">
        <v>4581</v>
      </c>
      <c r="L1068" s="71" t="s">
        <v>9291</v>
      </c>
      <c r="M1068" s="71">
        <v>2</v>
      </c>
      <c r="N1068" s="72" t="s">
        <v>116</v>
      </c>
      <c r="O1068" s="73" t="s">
        <v>153</v>
      </c>
      <c r="P1068" s="74">
        <f t="shared" ca="1" si="81"/>
        <v>1</v>
      </c>
      <c r="Q1068" s="75">
        <f t="shared" ca="1" si="82"/>
        <v>3</v>
      </c>
      <c r="R1068" s="74">
        <f t="shared" ca="1" si="83"/>
        <v>24</v>
      </c>
      <c r="S1068" s="93">
        <v>33696</v>
      </c>
      <c r="T1068" s="84" t="s">
        <v>146</v>
      </c>
      <c r="U1068" s="113" t="s">
        <v>5880</v>
      </c>
      <c r="V1068" s="84" t="s">
        <v>2955</v>
      </c>
      <c r="W1068" s="86" t="s">
        <v>4663</v>
      </c>
      <c r="X1068" s="84" t="s">
        <v>2956</v>
      </c>
      <c r="Y1068" s="84" t="s">
        <v>358</v>
      </c>
      <c r="Z1068" s="77" t="s">
        <v>146</v>
      </c>
      <c r="AA1068" s="84" t="s">
        <v>2955</v>
      </c>
      <c r="AB1068" s="77" t="s">
        <v>146</v>
      </c>
      <c r="AC1068" s="86" t="s">
        <v>5881</v>
      </c>
      <c r="AD1068" s="77" t="s">
        <v>121</v>
      </c>
      <c r="AE1068" s="77" t="s">
        <v>2159</v>
      </c>
      <c r="AF1068" s="77" t="s">
        <v>3987</v>
      </c>
      <c r="AG1068" s="77" t="s">
        <v>96</v>
      </c>
      <c r="AH1068" s="79" t="str">
        <f t="shared" si="85"/>
        <v>Jl. KH Hasyim Ashari-02/04-Bakalan-Bugul Kidul-Pasuruan</v>
      </c>
      <c r="AI1068" s="65"/>
    </row>
    <row r="1069" spans="1:35" s="13" customFormat="1" ht="15" customHeight="1" x14ac:dyDescent="0.2">
      <c r="A1069" s="66">
        <f t="shared" si="84"/>
        <v>1063</v>
      </c>
      <c r="B1069" s="91" t="s">
        <v>5882</v>
      </c>
      <c r="C1069" s="68" t="s">
        <v>5883</v>
      </c>
      <c r="D1069" s="51">
        <v>6</v>
      </c>
      <c r="E1069" s="51">
        <v>3</v>
      </c>
      <c r="F1069" s="51">
        <v>3</v>
      </c>
      <c r="G1069" s="51">
        <v>1</v>
      </c>
      <c r="H1069" s="51">
        <v>3</v>
      </c>
      <c r="I1069" s="52" t="s">
        <v>152</v>
      </c>
      <c r="J1069" s="89">
        <v>41893</v>
      </c>
      <c r="K1069" s="70" t="s">
        <v>4581</v>
      </c>
      <c r="L1069" s="71" t="s">
        <v>9291</v>
      </c>
      <c r="M1069" s="71">
        <v>2</v>
      </c>
      <c r="N1069" s="72" t="s">
        <v>116</v>
      </c>
      <c r="O1069" s="73" t="s">
        <v>153</v>
      </c>
      <c r="P1069" s="74">
        <f t="shared" ca="1" si="81"/>
        <v>1</v>
      </c>
      <c r="Q1069" s="75">
        <f t="shared" ca="1" si="82"/>
        <v>3</v>
      </c>
      <c r="R1069" s="74">
        <f t="shared" ca="1" si="83"/>
        <v>22</v>
      </c>
      <c r="S1069" s="93">
        <v>34173</v>
      </c>
      <c r="T1069" s="84" t="s">
        <v>146</v>
      </c>
      <c r="U1069" s="113" t="s">
        <v>5884</v>
      </c>
      <c r="V1069" s="84" t="s">
        <v>5885</v>
      </c>
      <c r="W1069" s="86" t="s">
        <v>4151</v>
      </c>
      <c r="X1069" s="84" t="s">
        <v>1307</v>
      </c>
      <c r="Y1069" s="84" t="s">
        <v>91</v>
      </c>
      <c r="Z1069" s="77" t="s">
        <v>146</v>
      </c>
      <c r="AA1069" s="84" t="s">
        <v>5885</v>
      </c>
      <c r="AB1069" s="77" t="s">
        <v>146</v>
      </c>
      <c r="AC1069" s="86" t="s">
        <v>5886</v>
      </c>
      <c r="AD1069" s="77" t="s">
        <v>121</v>
      </c>
      <c r="AE1069" s="77" t="s">
        <v>3816</v>
      </c>
      <c r="AF1069" s="77" t="s">
        <v>3082</v>
      </c>
      <c r="AG1069" s="77" t="s">
        <v>96</v>
      </c>
      <c r="AH1069" s="79" t="str">
        <f t="shared" si="85"/>
        <v>Jl. Kakap 11-01/01-Tambakan-Bangil-Pasuruan</v>
      </c>
      <c r="AI1069" s="65"/>
    </row>
    <row r="1070" spans="1:35" s="13" customFormat="1" ht="15" customHeight="1" x14ac:dyDescent="0.2">
      <c r="A1070" s="66">
        <f t="shared" si="84"/>
        <v>1064</v>
      </c>
      <c r="B1070" s="91" t="s">
        <v>5887</v>
      </c>
      <c r="C1070" s="68" t="s">
        <v>5888</v>
      </c>
      <c r="D1070" s="51">
        <v>6</v>
      </c>
      <c r="E1070" s="51">
        <v>3</v>
      </c>
      <c r="F1070" s="51">
        <v>3</v>
      </c>
      <c r="G1070" s="51">
        <v>1</v>
      </c>
      <c r="H1070" s="51">
        <v>3</v>
      </c>
      <c r="I1070" s="52" t="s">
        <v>152</v>
      </c>
      <c r="J1070" s="89">
        <v>41893</v>
      </c>
      <c r="K1070" s="70" t="s">
        <v>4581</v>
      </c>
      <c r="L1070" s="71" t="s">
        <v>9291</v>
      </c>
      <c r="M1070" s="71">
        <v>2</v>
      </c>
      <c r="N1070" s="72" t="s">
        <v>116</v>
      </c>
      <c r="O1070" s="73" t="s">
        <v>153</v>
      </c>
      <c r="P1070" s="74">
        <f t="shared" ca="1" si="81"/>
        <v>1</v>
      </c>
      <c r="Q1070" s="75">
        <f t="shared" ca="1" si="82"/>
        <v>3</v>
      </c>
      <c r="R1070" s="74">
        <f t="shared" ca="1" si="83"/>
        <v>21</v>
      </c>
      <c r="S1070" s="93">
        <v>34610</v>
      </c>
      <c r="T1070" s="84" t="s">
        <v>146</v>
      </c>
      <c r="U1070" s="113" t="s">
        <v>5889</v>
      </c>
      <c r="V1070" s="84" t="s">
        <v>5890</v>
      </c>
      <c r="W1070" s="86" t="s">
        <v>4454</v>
      </c>
      <c r="X1070" s="84" t="s">
        <v>435</v>
      </c>
      <c r="Y1070" s="84" t="s">
        <v>4817</v>
      </c>
      <c r="Z1070" s="77" t="s">
        <v>146</v>
      </c>
      <c r="AA1070" s="84" t="s">
        <v>5890</v>
      </c>
      <c r="AB1070" s="77" t="s">
        <v>146</v>
      </c>
      <c r="AC1070" s="86" t="s">
        <v>5891</v>
      </c>
      <c r="AD1070" s="77" t="s">
        <v>5892</v>
      </c>
      <c r="AE1070" s="77" t="s">
        <v>2159</v>
      </c>
      <c r="AF1070" s="77" t="s">
        <v>3987</v>
      </c>
      <c r="AG1070" s="77" t="s">
        <v>96</v>
      </c>
      <c r="AH1070" s="79" t="str">
        <f t="shared" si="85"/>
        <v>Sunan ampel Gg 03 No 05-01/06-Petamanan-Panggung rejo-Pasuruan</v>
      </c>
      <c r="AI1070" s="65"/>
    </row>
    <row r="1071" spans="1:35" s="13" customFormat="1" ht="15" customHeight="1" x14ac:dyDescent="0.2">
      <c r="A1071" s="66">
        <f t="shared" si="84"/>
        <v>1065</v>
      </c>
      <c r="B1071" s="91" t="s">
        <v>5893</v>
      </c>
      <c r="C1071" s="68" t="s">
        <v>5894</v>
      </c>
      <c r="D1071" s="51">
        <v>6</v>
      </c>
      <c r="E1071" s="51">
        <v>3</v>
      </c>
      <c r="F1071" s="51">
        <v>3</v>
      </c>
      <c r="G1071" s="51">
        <v>9</v>
      </c>
      <c r="H1071" s="51">
        <v>1</v>
      </c>
      <c r="I1071" s="52" t="s">
        <v>152</v>
      </c>
      <c r="J1071" s="89">
        <v>41893</v>
      </c>
      <c r="K1071" s="70" t="s">
        <v>4581</v>
      </c>
      <c r="L1071" s="71" t="s">
        <v>9291</v>
      </c>
      <c r="M1071" s="71">
        <v>2</v>
      </c>
      <c r="N1071" s="72" t="s">
        <v>116</v>
      </c>
      <c r="O1071" s="73" t="s">
        <v>153</v>
      </c>
      <c r="P1071" s="74">
        <f t="shared" ca="1" si="81"/>
        <v>1</v>
      </c>
      <c r="Q1071" s="75">
        <f t="shared" ca="1" si="82"/>
        <v>3</v>
      </c>
      <c r="R1071" s="74">
        <f t="shared" ca="1" si="83"/>
        <v>21</v>
      </c>
      <c r="S1071" s="93">
        <v>34809</v>
      </c>
      <c r="T1071" s="84" t="s">
        <v>146</v>
      </c>
      <c r="U1071" s="113" t="s">
        <v>5895</v>
      </c>
      <c r="V1071" s="84" t="s">
        <v>5896</v>
      </c>
      <c r="W1071" s="86" t="s">
        <v>4214</v>
      </c>
      <c r="X1071" s="84" t="s">
        <v>4699</v>
      </c>
      <c r="Y1071" s="84" t="s">
        <v>353</v>
      </c>
      <c r="Z1071" s="77" t="s">
        <v>146</v>
      </c>
      <c r="AA1071" s="84" t="s">
        <v>5896</v>
      </c>
      <c r="AB1071" s="77" t="s">
        <v>146</v>
      </c>
      <c r="AC1071" s="86" t="s">
        <v>5897</v>
      </c>
      <c r="AD1071" s="77" t="s">
        <v>121</v>
      </c>
      <c r="AE1071" s="77" t="s">
        <v>4732</v>
      </c>
      <c r="AF1071" s="77" t="s">
        <v>3987</v>
      </c>
      <c r="AG1071" s="77" t="s">
        <v>96</v>
      </c>
      <c r="AH1071" s="79" t="str">
        <f t="shared" si="85"/>
        <v>Jl. Dr Wahidin-02/05-Purut rejo-Purworejo-Pasuruan</v>
      </c>
      <c r="AI1071" s="65"/>
    </row>
    <row r="1072" spans="1:35" s="13" customFormat="1" ht="15" customHeight="1" x14ac:dyDescent="0.2">
      <c r="A1072" s="66">
        <f t="shared" si="84"/>
        <v>1066</v>
      </c>
      <c r="B1072" s="91" t="s">
        <v>5898</v>
      </c>
      <c r="C1072" s="68" t="s">
        <v>5899</v>
      </c>
      <c r="D1072" s="51">
        <v>6</v>
      </c>
      <c r="E1072" s="51">
        <v>3</v>
      </c>
      <c r="F1072" s="51">
        <v>4</v>
      </c>
      <c r="G1072" s="51">
        <v>7</v>
      </c>
      <c r="H1072" s="51">
        <v>2</v>
      </c>
      <c r="I1072" s="52" t="s">
        <v>152</v>
      </c>
      <c r="J1072" s="89">
        <v>41893</v>
      </c>
      <c r="K1072" s="70" t="s">
        <v>4581</v>
      </c>
      <c r="L1072" s="71" t="s">
        <v>9291</v>
      </c>
      <c r="M1072" s="71">
        <v>2</v>
      </c>
      <c r="N1072" s="72" t="s">
        <v>116</v>
      </c>
      <c r="O1072" s="73" t="s">
        <v>153</v>
      </c>
      <c r="P1072" s="74">
        <f t="shared" ca="1" si="81"/>
        <v>1</v>
      </c>
      <c r="Q1072" s="75">
        <f t="shared" ca="1" si="82"/>
        <v>3</v>
      </c>
      <c r="R1072" s="74">
        <f t="shared" ca="1" si="83"/>
        <v>20</v>
      </c>
      <c r="S1072" s="93">
        <v>35175</v>
      </c>
      <c r="T1072" s="84" t="s">
        <v>146</v>
      </c>
      <c r="U1072" s="113" t="s">
        <v>5900</v>
      </c>
      <c r="V1072" s="84" t="s">
        <v>5118</v>
      </c>
      <c r="W1072" s="86" t="s">
        <v>5008</v>
      </c>
      <c r="X1072" s="84" t="s">
        <v>950</v>
      </c>
      <c r="Y1072" s="84" t="s">
        <v>353</v>
      </c>
      <c r="Z1072" s="77" t="s">
        <v>146</v>
      </c>
      <c r="AA1072" s="84" t="s">
        <v>5118</v>
      </c>
      <c r="AB1072" s="77" t="s">
        <v>146</v>
      </c>
      <c r="AC1072" s="86" t="s">
        <v>5901</v>
      </c>
      <c r="AD1072" s="77" t="s">
        <v>121</v>
      </c>
      <c r="AE1072" s="77" t="s">
        <v>4732</v>
      </c>
      <c r="AF1072" s="77" t="s">
        <v>3082</v>
      </c>
      <c r="AG1072" s="77" t="s">
        <v>96</v>
      </c>
      <c r="AH1072" s="79" t="str">
        <f t="shared" si="85"/>
        <v>Jl. Margo Taruno-07/01-Kebonagung-Purworejo-Pasuruan</v>
      </c>
      <c r="AI1072" s="65"/>
    </row>
    <row r="1073" spans="1:35" s="13" customFormat="1" ht="15" customHeight="1" x14ac:dyDescent="0.2">
      <c r="A1073" s="66">
        <f t="shared" si="84"/>
        <v>1067</v>
      </c>
      <c r="B1073" s="91" t="s">
        <v>5902</v>
      </c>
      <c r="C1073" s="68" t="s">
        <v>5903</v>
      </c>
      <c r="D1073" s="51">
        <v>6</v>
      </c>
      <c r="E1073" s="51">
        <v>3</v>
      </c>
      <c r="F1073" s="51">
        <v>3</v>
      </c>
      <c r="G1073" s="51">
        <v>5</v>
      </c>
      <c r="H1073" s="51">
        <v>3</v>
      </c>
      <c r="I1073" s="52" t="s">
        <v>152</v>
      </c>
      <c r="J1073" s="89">
        <v>41893</v>
      </c>
      <c r="K1073" s="70" t="s">
        <v>4581</v>
      </c>
      <c r="L1073" s="71" t="s">
        <v>9291</v>
      </c>
      <c r="M1073" s="71">
        <v>2</v>
      </c>
      <c r="N1073" s="72" t="s">
        <v>116</v>
      </c>
      <c r="O1073" s="73" t="s">
        <v>153</v>
      </c>
      <c r="P1073" s="74">
        <f t="shared" ca="1" si="81"/>
        <v>1</v>
      </c>
      <c r="Q1073" s="75">
        <f t="shared" ca="1" si="82"/>
        <v>3</v>
      </c>
      <c r="R1073" s="74">
        <f t="shared" ca="1" si="83"/>
        <v>24</v>
      </c>
      <c r="S1073" s="93">
        <v>33552</v>
      </c>
      <c r="T1073" s="84" t="s">
        <v>146</v>
      </c>
      <c r="U1073" s="113" t="s">
        <v>5904</v>
      </c>
      <c r="V1073" s="84" t="s">
        <v>5905</v>
      </c>
      <c r="W1073" s="86" t="s">
        <v>4461</v>
      </c>
      <c r="X1073" s="84" t="s">
        <v>3375</v>
      </c>
      <c r="Y1073" s="84" t="s">
        <v>4402</v>
      </c>
      <c r="Z1073" s="77" t="s">
        <v>146</v>
      </c>
      <c r="AA1073" s="84" t="s">
        <v>5905</v>
      </c>
      <c r="AB1073" s="77" t="s">
        <v>146</v>
      </c>
      <c r="AC1073" s="86" t="s">
        <v>5906</v>
      </c>
      <c r="AD1073" s="77" t="s">
        <v>121</v>
      </c>
      <c r="AE1073" s="77" t="s">
        <v>436</v>
      </c>
      <c r="AF1073" s="77" t="s">
        <v>5907</v>
      </c>
      <c r="AG1073" s="77" t="s">
        <v>96</v>
      </c>
      <c r="AH1073" s="79" t="str">
        <f t="shared" si="85"/>
        <v>Payangan Timur-03/08-Jatirejo-Lekok-Pasuruan</v>
      </c>
      <c r="AI1073" s="65"/>
    </row>
    <row r="1074" spans="1:35" s="13" customFormat="1" ht="15" customHeight="1" x14ac:dyDescent="0.2">
      <c r="A1074" s="66">
        <f t="shared" si="84"/>
        <v>1068</v>
      </c>
      <c r="B1074" s="91" t="s">
        <v>5908</v>
      </c>
      <c r="C1074" s="68" t="s">
        <v>5909</v>
      </c>
      <c r="D1074" s="51">
        <v>6</v>
      </c>
      <c r="E1074" s="51">
        <v>3</v>
      </c>
      <c r="F1074" s="51">
        <v>2</v>
      </c>
      <c r="G1074" s="51">
        <v>1</v>
      </c>
      <c r="H1074" s="51">
        <v>1</v>
      </c>
      <c r="I1074" s="52" t="s">
        <v>152</v>
      </c>
      <c r="J1074" s="89">
        <v>41893</v>
      </c>
      <c r="K1074" s="70" t="s">
        <v>4581</v>
      </c>
      <c r="L1074" s="71" t="s">
        <v>9291</v>
      </c>
      <c r="M1074" s="71">
        <v>2</v>
      </c>
      <c r="N1074" s="72" t="s">
        <v>116</v>
      </c>
      <c r="O1074" s="73" t="s">
        <v>85</v>
      </c>
      <c r="P1074" s="74">
        <f t="shared" ca="1" si="81"/>
        <v>1</v>
      </c>
      <c r="Q1074" s="75">
        <f t="shared" ca="1" si="82"/>
        <v>3</v>
      </c>
      <c r="R1074" s="74">
        <f t="shared" ca="1" si="83"/>
        <v>22</v>
      </c>
      <c r="S1074" s="93">
        <v>34248</v>
      </c>
      <c r="T1074" s="84" t="s">
        <v>146</v>
      </c>
      <c r="U1074" s="113" t="s">
        <v>5910</v>
      </c>
      <c r="V1074" s="84" t="s">
        <v>5185</v>
      </c>
      <c r="W1074" s="86" t="s">
        <v>4279</v>
      </c>
      <c r="X1074" s="84" t="s">
        <v>276</v>
      </c>
      <c r="Y1074" s="84" t="s">
        <v>276</v>
      </c>
      <c r="Z1074" s="77" t="s">
        <v>146</v>
      </c>
      <c r="AA1074" s="84" t="s">
        <v>5185</v>
      </c>
      <c r="AB1074" s="77" t="s">
        <v>146</v>
      </c>
      <c r="AC1074" s="86" t="s">
        <v>5911</v>
      </c>
      <c r="AD1074" s="77" t="s">
        <v>121</v>
      </c>
      <c r="AE1074" s="77" t="s">
        <v>4464</v>
      </c>
      <c r="AF1074" s="77" t="s">
        <v>3987</v>
      </c>
      <c r="AG1074" s="77" t="s">
        <v>96</v>
      </c>
      <c r="AH1074" s="79" t="str">
        <f t="shared" si="85"/>
        <v>Rembang I-01/03-Rembang-Rembang-Pasuruan</v>
      </c>
      <c r="AI1074" s="65"/>
    </row>
    <row r="1075" spans="1:35" s="13" customFormat="1" ht="15" customHeight="1" x14ac:dyDescent="0.2">
      <c r="A1075" s="66">
        <f t="shared" si="84"/>
        <v>1069</v>
      </c>
      <c r="B1075" s="91" t="s">
        <v>5912</v>
      </c>
      <c r="C1075" s="68" t="s">
        <v>5913</v>
      </c>
      <c r="D1075" s="51">
        <v>6</v>
      </c>
      <c r="E1075" s="51">
        <v>3</v>
      </c>
      <c r="F1075" s="51">
        <v>4</v>
      </c>
      <c r="G1075" s="51">
        <v>1</v>
      </c>
      <c r="H1075" s="51">
        <v>3</v>
      </c>
      <c r="I1075" s="52" t="s">
        <v>152</v>
      </c>
      <c r="J1075" s="89">
        <v>41893</v>
      </c>
      <c r="K1075" s="70" t="s">
        <v>4581</v>
      </c>
      <c r="L1075" s="71" t="s">
        <v>9291</v>
      </c>
      <c r="M1075" s="71">
        <v>2</v>
      </c>
      <c r="N1075" s="72" t="s">
        <v>116</v>
      </c>
      <c r="O1075" s="73" t="s">
        <v>153</v>
      </c>
      <c r="P1075" s="74">
        <f t="shared" ca="1" si="81"/>
        <v>1</v>
      </c>
      <c r="Q1075" s="75">
        <f t="shared" ca="1" si="82"/>
        <v>3</v>
      </c>
      <c r="R1075" s="74">
        <f t="shared" ca="1" si="83"/>
        <v>22</v>
      </c>
      <c r="S1075" s="93">
        <v>34443</v>
      </c>
      <c r="T1075" s="84" t="s">
        <v>146</v>
      </c>
      <c r="U1075" s="113" t="s">
        <v>5914</v>
      </c>
      <c r="V1075" s="84" t="s">
        <v>5915</v>
      </c>
      <c r="W1075" s="86" t="s">
        <v>4602</v>
      </c>
      <c r="X1075" s="84" t="s">
        <v>5916</v>
      </c>
      <c r="Y1075" s="84" t="s">
        <v>498</v>
      </c>
      <c r="Z1075" s="77" t="s">
        <v>146</v>
      </c>
      <c r="AA1075" s="84" t="s">
        <v>5915</v>
      </c>
      <c r="AB1075" s="77" t="s">
        <v>146</v>
      </c>
      <c r="AC1075" s="86" t="s">
        <v>5917</v>
      </c>
      <c r="AD1075" s="77" t="s">
        <v>121</v>
      </c>
      <c r="AE1075" s="77" t="s">
        <v>3054</v>
      </c>
      <c r="AF1075" s="77" t="s">
        <v>3987</v>
      </c>
      <c r="AG1075" s="77" t="s">
        <v>96</v>
      </c>
      <c r="AH1075" s="79" t="str">
        <f t="shared" si="85"/>
        <v>Jodokan-03/05-Cangkring Malang-Beji-Pasuruan</v>
      </c>
      <c r="AI1075" s="65"/>
    </row>
    <row r="1076" spans="1:35" s="13" customFormat="1" ht="15" customHeight="1" x14ac:dyDescent="0.2">
      <c r="A1076" s="66">
        <f t="shared" si="84"/>
        <v>1070</v>
      </c>
      <c r="B1076" s="91" t="s">
        <v>5918</v>
      </c>
      <c r="C1076" s="68" t="s">
        <v>5919</v>
      </c>
      <c r="D1076" s="51">
        <v>6</v>
      </c>
      <c r="E1076" s="51">
        <v>3</v>
      </c>
      <c r="F1076" s="51">
        <v>4</v>
      </c>
      <c r="G1076" s="51">
        <v>1</v>
      </c>
      <c r="H1076" s="51">
        <v>2</v>
      </c>
      <c r="I1076" s="52" t="s">
        <v>152</v>
      </c>
      <c r="J1076" s="89">
        <v>41893</v>
      </c>
      <c r="K1076" s="70" t="s">
        <v>4581</v>
      </c>
      <c r="L1076" s="71" t="s">
        <v>9291</v>
      </c>
      <c r="M1076" s="71">
        <v>2</v>
      </c>
      <c r="N1076" s="72" t="s">
        <v>116</v>
      </c>
      <c r="O1076" s="73" t="s">
        <v>153</v>
      </c>
      <c r="P1076" s="74">
        <f t="shared" ca="1" si="81"/>
        <v>1</v>
      </c>
      <c r="Q1076" s="75">
        <f t="shared" ca="1" si="82"/>
        <v>3</v>
      </c>
      <c r="R1076" s="74">
        <f t="shared" ca="1" si="83"/>
        <v>20</v>
      </c>
      <c r="S1076" s="93">
        <v>35066</v>
      </c>
      <c r="T1076" s="84" t="s">
        <v>146</v>
      </c>
      <c r="U1076" s="113" t="s">
        <v>5920</v>
      </c>
      <c r="V1076" s="84" t="s">
        <v>5921</v>
      </c>
      <c r="W1076" s="86" t="s">
        <v>4879</v>
      </c>
      <c r="X1076" s="84" t="s">
        <v>353</v>
      </c>
      <c r="Y1076" s="84" t="s">
        <v>353</v>
      </c>
      <c r="Z1076" s="77" t="s">
        <v>146</v>
      </c>
      <c r="AA1076" s="84" t="s">
        <v>5921</v>
      </c>
      <c r="AB1076" s="77" t="s">
        <v>146</v>
      </c>
      <c r="AC1076" s="86" t="s">
        <v>5922</v>
      </c>
      <c r="AD1076" s="77" t="s">
        <v>121</v>
      </c>
      <c r="AE1076" s="77" t="s">
        <v>2159</v>
      </c>
      <c r="AF1076" s="77" t="s">
        <v>5651</v>
      </c>
      <c r="AG1076" s="77" t="s">
        <v>96</v>
      </c>
      <c r="AH1076" s="79" t="str">
        <f t="shared" si="85"/>
        <v>JL. Pucangan -01/04-Purworejo-Purworejo-Pasuruan</v>
      </c>
      <c r="AI1076" s="65"/>
    </row>
    <row r="1077" spans="1:35" s="13" customFormat="1" ht="15" customHeight="1" x14ac:dyDescent="0.2">
      <c r="A1077" s="66">
        <f t="shared" si="84"/>
        <v>1071</v>
      </c>
      <c r="B1077" s="91" t="s">
        <v>5923</v>
      </c>
      <c r="C1077" s="68" t="s">
        <v>5924</v>
      </c>
      <c r="D1077" s="51">
        <v>6</v>
      </c>
      <c r="E1077" s="51">
        <v>2</v>
      </c>
      <c r="F1077" s="51">
        <v>2</v>
      </c>
      <c r="G1077" s="51">
        <v>2</v>
      </c>
      <c r="H1077" s="51">
        <v>1</v>
      </c>
      <c r="I1077" s="52" t="s">
        <v>181</v>
      </c>
      <c r="J1077" s="89">
        <v>41897</v>
      </c>
      <c r="K1077" s="70" t="s">
        <v>4581</v>
      </c>
      <c r="L1077" s="71" t="s">
        <v>9291</v>
      </c>
      <c r="M1077" s="71">
        <v>2</v>
      </c>
      <c r="N1077" s="72" t="s">
        <v>116</v>
      </c>
      <c r="O1077" s="73" t="s">
        <v>153</v>
      </c>
      <c r="P1077" s="74">
        <f t="shared" ca="1" si="81"/>
        <v>1</v>
      </c>
      <c r="Q1077" s="75">
        <f t="shared" ca="1" si="82"/>
        <v>3</v>
      </c>
      <c r="R1077" s="74">
        <f t="shared" ca="1" si="83"/>
        <v>20</v>
      </c>
      <c r="S1077" s="93">
        <v>35168</v>
      </c>
      <c r="T1077" s="84" t="s">
        <v>90</v>
      </c>
      <c r="U1077" s="113" t="s">
        <v>5925</v>
      </c>
      <c r="V1077" s="84" t="s">
        <v>5926</v>
      </c>
      <c r="W1077" s="86" t="s">
        <v>5927</v>
      </c>
      <c r="X1077" s="84" t="s">
        <v>1013</v>
      </c>
      <c r="Y1077" s="84" t="s">
        <v>1014</v>
      </c>
      <c r="Z1077" s="77" t="s">
        <v>146</v>
      </c>
      <c r="AA1077" s="84" t="s">
        <v>5926</v>
      </c>
      <c r="AB1077" s="77" t="s">
        <v>146</v>
      </c>
      <c r="AC1077" s="86" t="s">
        <v>5928</v>
      </c>
      <c r="AD1077" s="77" t="s">
        <v>121</v>
      </c>
      <c r="AE1077" s="77" t="s">
        <v>1938</v>
      </c>
      <c r="AF1077" s="77" t="s">
        <v>4345</v>
      </c>
      <c r="AG1077" s="77" t="s">
        <v>96</v>
      </c>
      <c r="AH1077" s="79" t="str">
        <f t="shared" si="85"/>
        <v>Melian-06/08-Kejapanan-Gempol-Pasuruan</v>
      </c>
      <c r="AI1077" s="65"/>
    </row>
    <row r="1078" spans="1:35" s="13" customFormat="1" ht="15" customHeight="1" x14ac:dyDescent="0.2">
      <c r="A1078" s="66">
        <f t="shared" si="84"/>
        <v>1072</v>
      </c>
      <c r="B1078" s="91" t="s">
        <v>5929</v>
      </c>
      <c r="C1078" s="68" t="s">
        <v>5930</v>
      </c>
      <c r="D1078" s="51">
        <v>6</v>
      </c>
      <c r="E1078" s="51">
        <v>2</v>
      </c>
      <c r="F1078" s="51">
        <v>5</v>
      </c>
      <c r="G1078" s="51">
        <v>3</v>
      </c>
      <c r="H1078" s="51">
        <v>1</v>
      </c>
      <c r="I1078" s="52" t="s">
        <v>181</v>
      </c>
      <c r="J1078" s="89">
        <v>41897</v>
      </c>
      <c r="K1078" s="70" t="s">
        <v>4581</v>
      </c>
      <c r="L1078" s="71" t="s">
        <v>9291</v>
      </c>
      <c r="M1078" s="71">
        <v>2</v>
      </c>
      <c r="N1078" s="72" t="s">
        <v>116</v>
      </c>
      <c r="O1078" s="73" t="s">
        <v>153</v>
      </c>
      <c r="P1078" s="74">
        <f t="shared" ca="1" si="81"/>
        <v>1</v>
      </c>
      <c r="Q1078" s="75">
        <f t="shared" ca="1" si="82"/>
        <v>3</v>
      </c>
      <c r="R1078" s="74">
        <f t="shared" ca="1" si="83"/>
        <v>22</v>
      </c>
      <c r="S1078" s="93">
        <v>34227</v>
      </c>
      <c r="T1078" s="84" t="s">
        <v>1842</v>
      </c>
      <c r="U1078" s="113" t="s">
        <v>5931</v>
      </c>
      <c r="V1078" s="84" t="s">
        <v>5932</v>
      </c>
      <c r="W1078" s="86" t="s">
        <v>4930</v>
      </c>
      <c r="X1078" s="84" t="s">
        <v>5933</v>
      </c>
      <c r="Y1078" s="84" t="s">
        <v>1223</v>
      </c>
      <c r="Z1078" s="77" t="s">
        <v>146</v>
      </c>
      <c r="AA1078" s="84" t="s">
        <v>5932</v>
      </c>
      <c r="AB1078" s="77" t="s">
        <v>146</v>
      </c>
      <c r="AC1078" s="86" t="s">
        <v>5934</v>
      </c>
      <c r="AD1078" s="77" t="s">
        <v>121</v>
      </c>
      <c r="AE1078" s="77" t="s">
        <v>5935</v>
      </c>
      <c r="AF1078" s="77" t="s">
        <v>4011</v>
      </c>
      <c r="AG1078" s="77" t="s">
        <v>96</v>
      </c>
      <c r="AH1078" s="79" t="str">
        <f t="shared" si="85"/>
        <v>Jl. Bromo-06/05-Klanting-Sukodono-Pasuruan</v>
      </c>
      <c r="AI1078" s="65"/>
    </row>
    <row r="1079" spans="1:35" s="13" customFormat="1" ht="15" customHeight="1" x14ac:dyDescent="0.2">
      <c r="A1079" s="66">
        <f t="shared" si="84"/>
        <v>1073</v>
      </c>
      <c r="B1079" s="91" t="s">
        <v>5936</v>
      </c>
      <c r="C1079" s="68" t="s">
        <v>5937</v>
      </c>
      <c r="D1079" s="51">
        <v>6</v>
      </c>
      <c r="E1079" s="51">
        <v>2</v>
      </c>
      <c r="F1079" s="51">
        <v>2</v>
      </c>
      <c r="G1079" s="51">
        <v>4</v>
      </c>
      <c r="H1079" s="51">
        <v>4</v>
      </c>
      <c r="I1079" s="52" t="s">
        <v>181</v>
      </c>
      <c r="J1079" s="89">
        <v>41897</v>
      </c>
      <c r="K1079" s="70" t="s">
        <v>4581</v>
      </c>
      <c r="L1079" s="71" t="s">
        <v>9291</v>
      </c>
      <c r="M1079" s="71">
        <v>2</v>
      </c>
      <c r="N1079" s="72" t="s">
        <v>84</v>
      </c>
      <c r="O1079" s="73" t="s">
        <v>153</v>
      </c>
      <c r="P1079" s="74">
        <f t="shared" ca="1" si="81"/>
        <v>1</v>
      </c>
      <c r="Q1079" s="75">
        <f t="shared" ca="1" si="82"/>
        <v>3</v>
      </c>
      <c r="R1079" s="74">
        <f t="shared" ca="1" si="83"/>
        <v>21</v>
      </c>
      <c r="S1079" s="93">
        <v>34505</v>
      </c>
      <c r="T1079" s="84" t="s">
        <v>146</v>
      </c>
      <c r="U1079" s="113" t="s">
        <v>5938</v>
      </c>
      <c r="V1079" s="84" t="s">
        <v>276</v>
      </c>
      <c r="W1079" s="86" t="s">
        <v>4569</v>
      </c>
      <c r="X1079" s="84" t="s">
        <v>276</v>
      </c>
      <c r="Y1079" s="84" t="s">
        <v>276</v>
      </c>
      <c r="Z1079" s="77" t="s">
        <v>146</v>
      </c>
      <c r="AA1079" s="84" t="s">
        <v>276</v>
      </c>
      <c r="AB1079" s="77" t="s">
        <v>146</v>
      </c>
      <c r="AC1079" s="86" t="s">
        <v>5939</v>
      </c>
      <c r="AD1079" s="77" t="s">
        <v>121</v>
      </c>
      <c r="AE1079" s="77" t="s">
        <v>5635</v>
      </c>
      <c r="AF1079" s="77" t="s">
        <v>1693</v>
      </c>
      <c r="AG1079" s="77" t="s">
        <v>96</v>
      </c>
      <c r="AH1079" s="79" t="str">
        <f t="shared" si="85"/>
        <v>Rembang-02/07-Rembang-Rembang-Pasuruan</v>
      </c>
      <c r="AI1079" s="65"/>
    </row>
    <row r="1080" spans="1:35" s="13" customFormat="1" ht="15" customHeight="1" x14ac:dyDescent="0.2">
      <c r="A1080" s="66">
        <f t="shared" si="84"/>
        <v>1074</v>
      </c>
      <c r="B1080" s="91" t="s">
        <v>5940</v>
      </c>
      <c r="C1080" s="68" t="s">
        <v>5941</v>
      </c>
      <c r="D1080" s="51">
        <v>6</v>
      </c>
      <c r="E1080" s="51">
        <v>2</v>
      </c>
      <c r="F1080" s="51">
        <v>2</v>
      </c>
      <c r="G1080" s="51">
        <v>2</v>
      </c>
      <c r="H1080" s="51">
        <v>3</v>
      </c>
      <c r="I1080" s="52" t="s">
        <v>181</v>
      </c>
      <c r="J1080" s="89">
        <v>41897</v>
      </c>
      <c r="K1080" s="70" t="s">
        <v>4581</v>
      </c>
      <c r="L1080" s="71" t="s">
        <v>9291</v>
      </c>
      <c r="M1080" s="71">
        <v>2</v>
      </c>
      <c r="N1080" s="72" t="s">
        <v>116</v>
      </c>
      <c r="O1080" s="73" t="s">
        <v>153</v>
      </c>
      <c r="P1080" s="74">
        <f t="shared" ca="1" si="81"/>
        <v>1</v>
      </c>
      <c r="Q1080" s="75">
        <f t="shared" ca="1" si="82"/>
        <v>3</v>
      </c>
      <c r="R1080" s="74">
        <f t="shared" ca="1" si="83"/>
        <v>21</v>
      </c>
      <c r="S1080" s="93">
        <v>34723</v>
      </c>
      <c r="T1080" s="84" t="s">
        <v>146</v>
      </c>
      <c r="U1080" s="113" t="s">
        <v>5942</v>
      </c>
      <c r="V1080" s="84" t="s">
        <v>5943</v>
      </c>
      <c r="W1080" s="86" t="s">
        <v>4802</v>
      </c>
      <c r="X1080" s="84" t="s">
        <v>5944</v>
      </c>
      <c r="Y1080" s="84" t="s">
        <v>854</v>
      </c>
      <c r="Z1080" s="77" t="s">
        <v>146</v>
      </c>
      <c r="AA1080" s="84" t="s">
        <v>5943</v>
      </c>
      <c r="AB1080" s="77" t="s">
        <v>146</v>
      </c>
      <c r="AC1080" s="86" t="s">
        <v>5945</v>
      </c>
      <c r="AD1080" s="77" t="s">
        <v>121</v>
      </c>
      <c r="AE1080" s="77" t="s">
        <v>5946</v>
      </c>
      <c r="AF1080" s="77" t="s">
        <v>393</v>
      </c>
      <c r="AG1080" s="77" t="s">
        <v>96</v>
      </c>
      <c r="AH1080" s="79" t="str">
        <f t="shared" si="85"/>
        <v>Kedung sari-05/03-Wrati-Kejayan-Pasuruan</v>
      </c>
      <c r="AI1080" s="65"/>
    </row>
    <row r="1081" spans="1:35" s="13" customFormat="1" ht="15" customHeight="1" x14ac:dyDescent="0.2">
      <c r="A1081" s="66">
        <f t="shared" si="84"/>
        <v>1075</v>
      </c>
      <c r="B1081" s="91" t="s">
        <v>5947</v>
      </c>
      <c r="C1081" s="68" t="s">
        <v>5948</v>
      </c>
      <c r="D1081" s="51">
        <v>6</v>
      </c>
      <c r="E1081" s="51">
        <v>2</v>
      </c>
      <c r="F1081" s="51">
        <v>2</v>
      </c>
      <c r="G1081" s="51">
        <v>2</v>
      </c>
      <c r="H1081" s="51">
        <v>3</v>
      </c>
      <c r="I1081" s="52" t="s">
        <v>181</v>
      </c>
      <c r="J1081" s="89">
        <v>41897</v>
      </c>
      <c r="K1081" s="70" t="s">
        <v>4581</v>
      </c>
      <c r="L1081" s="71" t="s">
        <v>9291</v>
      </c>
      <c r="M1081" s="71">
        <v>2</v>
      </c>
      <c r="N1081" s="72" t="s">
        <v>116</v>
      </c>
      <c r="O1081" s="73" t="s">
        <v>153</v>
      </c>
      <c r="P1081" s="74">
        <f t="shared" ca="1" si="81"/>
        <v>1</v>
      </c>
      <c r="Q1081" s="75">
        <f t="shared" ca="1" si="82"/>
        <v>3</v>
      </c>
      <c r="R1081" s="74">
        <f t="shared" ca="1" si="83"/>
        <v>22</v>
      </c>
      <c r="S1081" s="93">
        <v>34457</v>
      </c>
      <c r="T1081" s="84" t="s">
        <v>146</v>
      </c>
      <c r="U1081" s="113" t="s">
        <v>5949</v>
      </c>
      <c r="V1081" s="84" t="s">
        <v>5950</v>
      </c>
      <c r="W1081" s="86" t="s">
        <v>5071</v>
      </c>
      <c r="X1081" s="84" t="s">
        <v>482</v>
      </c>
      <c r="Y1081" s="84" t="s">
        <v>2483</v>
      </c>
      <c r="Z1081" s="77" t="s">
        <v>146</v>
      </c>
      <c r="AA1081" s="84" t="s">
        <v>5950</v>
      </c>
      <c r="AB1081" s="77" t="s">
        <v>146</v>
      </c>
      <c r="AC1081" s="86" t="s">
        <v>5951</v>
      </c>
      <c r="AD1081" s="77" t="s">
        <v>121</v>
      </c>
      <c r="AE1081" s="77" t="s">
        <v>440</v>
      </c>
      <c r="AF1081" s="77" t="s">
        <v>393</v>
      </c>
      <c r="AG1081" s="77" t="s">
        <v>96</v>
      </c>
      <c r="AH1081" s="79" t="str">
        <f t="shared" si="85"/>
        <v>JL. Kalimantan No 67-01/11-Trajeng-Panggungrejo-Pasuruan</v>
      </c>
      <c r="AI1081" s="65"/>
    </row>
    <row r="1082" spans="1:35" s="13" customFormat="1" ht="15" customHeight="1" x14ac:dyDescent="0.2">
      <c r="A1082" s="66">
        <f t="shared" si="84"/>
        <v>1076</v>
      </c>
      <c r="B1082" s="91" t="s">
        <v>5952</v>
      </c>
      <c r="C1082" s="68" t="s">
        <v>5953</v>
      </c>
      <c r="D1082" s="51">
        <v>6</v>
      </c>
      <c r="E1082" s="51">
        <v>2</v>
      </c>
      <c r="F1082" s="51">
        <v>2</v>
      </c>
      <c r="G1082" s="51">
        <v>2</v>
      </c>
      <c r="H1082" s="51">
        <v>1</v>
      </c>
      <c r="I1082" s="52" t="s">
        <v>181</v>
      </c>
      <c r="J1082" s="89">
        <v>41897</v>
      </c>
      <c r="K1082" s="70" t="s">
        <v>4581</v>
      </c>
      <c r="L1082" s="71" t="s">
        <v>9291</v>
      </c>
      <c r="M1082" s="71">
        <v>2</v>
      </c>
      <c r="N1082" s="72" t="s">
        <v>116</v>
      </c>
      <c r="O1082" s="73" t="s">
        <v>153</v>
      </c>
      <c r="P1082" s="74">
        <f t="shared" ca="1" si="81"/>
        <v>1</v>
      </c>
      <c r="Q1082" s="75">
        <f t="shared" ca="1" si="82"/>
        <v>3</v>
      </c>
      <c r="R1082" s="74">
        <f t="shared" ca="1" si="83"/>
        <v>19</v>
      </c>
      <c r="S1082" s="93">
        <v>35252</v>
      </c>
      <c r="T1082" s="84" t="s">
        <v>146</v>
      </c>
      <c r="U1082" s="113" t="s">
        <v>5954</v>
      </c>
      <c r="V1082" s="84" t="s">
        <v>5955</v>
      </c>
      <c r="W1082" s="86" t="s">
        <v>4663</v>
      </c>
      <c r="X1082" s="84" t="s">
        <v>5956</v>
      </c>
      <c r="Y1082" s="84" t="s">
        <v>837</v>
      </c>
      <c r="Z1082" s="77" t="s">
        <v>146</v>
      </c>
      <c r="AA1082" s="84" t="s">
        <v>5955</v>
      </c>
      <c r="AB1082" s="77" t="s">
        <v>146</v>
      </c>
      <c r="AC1082" s="86" t="s">
        <v>5957</v>
      </c>
      <c r="AD1082" s="77" t="s">
        <v>121</v>
      </c>
      <c r="AE1082" s="77" t="s">
        <v>3886</v>
      </c>
      <c r="AF1082" s="77" t="s">
        <v>4684</v>
      </c>
      <c r="AG1082" s="77" t="s">
        <v>96</v>
      </c>
      <c r="AH1082" s="79" t="str">
        <f t="shared" si="85"/>
        <v>Dusun Ketonggo-02/04-Lebak-Winongan-Pasuruan</v>
      </c>
      <c r="AI1082" s="65"/>
    </row>
    <row r="1083" spans="1:35" s="13" customFormat="1" ht="15" customHeight="1" x14ac:dyDescent="0.2">
      <c r="A1083" s="66">
        <f t="shared" si="84"/>
        <v>1077</v>
      </c>
      <c r="B1083" s="91" t="s">
        <v>5958</v>
      </c>
      <c r="C1083" s="68" t="s">
        <v>5959</v>
      </c>
      <c r="D1083" s="51">
        <v>6</v>
      </c>
      <c r="E1083" s="51">
        <v>2</v>
      </c>
      <c r="F1083" s="51">
        <v>3</v>
      </c>
      <c r="G1083" s="51">
        <v>1</v>
      </c>
      <c r="H1083" s="51">
        <v>2</v>
      </c>
      <c r="I1083" s="52" t="s">
        <v>181</v>
      </c>
      <c r="J1083" s="89">
        <v>41897</v>
      </c>
      <c r="K1083" s="70" t="s">
        <v>4581</v>
      </c>
      <c r="L1083" s="71" t="s">
        <v>9291</v>
      </c>
      <c r="M1083" s="71">
        <v>2</v>
      </c>
      <c r="N1083" s="72" t="s">
        <v>84</v>
      </c>
      <c r="O1083" s="73" t="s">
        <v>153</v>
      </c>
      <c r="P1083" s="74">
        <f t="shared" ca="1" si="81"/>
        <v>1</v>
      </c>
      <c r="Q1083" s="75">
        <f t="shared" ca="1" si="82"/>
        <v>3</v>
      </c>
      <c r="R1083" s="74">
        <f t="shared" ca="1" si="83"/>
        <v>24</v>
      </c>
      <c r="S1083" s="93">
        <v>33618</v>
      </c>
      <c r="T1083" s="84" t="s">
        <v>3219</v>
      </c>
      <c r="U1083" s="113" t="s">
        <v>5960</v>
      </c>
      <c r="V1083" s="84" t="s">
        <v>5961</v>
      </c>
      <c r="W1083" s="86" t="s">
        <v>4563</v>
      </c>
      <c r="X1083" s="84" t="s">
        <v>5961</v>
      </c>
      <c r="Y1083" s="84" t="s">
        <v>5962</v>
      </c>
      <c r="Z1083" s="77" t="s">
        <v>3219</v>
      </c>
      <c r="AA1083" s="84" t="s">
        <v>91</v>
      </c>
      <c r="AB1083" s="77" t="s">
        <v>146</v>
      </c>
      <c r="AC1083" s="85" t="s">
        <v>5963</v>
      </c>
      <c r="AD1083" s="77" t="s">
        <v>109</v>
      </c>
      <c r="AE1083" s="77" t="s">
        <v>5368</v>
      </c>
      <c r="AF1083" s="77" t="s">
        <v>5369</v>
      </c>
      <c r="AG1083" s="77" t="s">
        <v>96</v>
      </c>
      <c r="AH1083" s="79" t="str">
        <f t="shared" si="85"/>
        <v>Jomblang-02/01-Jomblang-Takeran-Magetan</v>
      </c>
      <c r="AI1083" s="65"/>
    </row>
    <row r="1084" spans="1:35" s="13" customFormat="1" ht="15" customHeight="1" x14ac:dyDescent="0.2">
      <c r="A1084" s="66">
        <f t="shared" si="84"/>
        <v>1078</v>
      </c>
      <c r="B1084" s="91" t="s">
        <v>5964</v>
      </c>
      <c r="C1084" s="68" t="s">
        <v>5965</v>
      </c>
      <c r="D1084" s="51">
        <v>6</v>
      </c>
      <c r="E1084" s="51">
        <v>2</v>
      </c>
      <c r="F1084" s="51">
        <v>5</v>
      </c>
      <c r="G1084" s="51">
        <v>3</v>
      </c>
      <c r="H1084" s="51">
        <v>1</v>
      </c>
      <c r="I1084" s="52" t="s">
        <v>181</v>
      </c>
      <c r="J1084" s="89">
        <v>41897</v>
      </c>
      <c r="K1084" s="70" t="s">
        <v>4581</v>
      </c>
      <c r="L1084" s="71" t="s">
        <v>9291</v>
      </c>
      <c r="M1084" s="71">
        <v>2</v>
      </c>
      <c r="N1084" s="72" t="s">
        <v>116</v>
      </c>
      <c r="O1084" s="73" t="s">
        <v>153</v>
      </c>
      <c r="P1084" s="74">
        <f t="shared" ca="1" si="81"/>
        <v>1</v>
      </c>
      <c r="Q1084" s="75">
        <f t="shared" ca="1" si="82"/>
        <v>3</v>
      </c>
      <c r="R1084" s="74">
        <f t="shared" ca="1" si="83"/>
        <v>22</v>
      </c>
      <c r="S1084" s="93">
        <v>34234</v>
      </c>
      <c r="T1084" s="84" t="s">
        <v>102</v>
      </c>
      <c r="U1084" s="113" t="s">
        <v>5966</v>
      </c>
      <c r="V1084" s="84" t="s">
        <v>5967</v>
      </c>
      <c r="W1084" s="86" t="s">
        <v>4355</v>
      </c>
      <c r="X1084" s="84" t="s">
        <v>5968</v>
      </c>
      <c r="Y1084" s="84" t="s">
        <v>5969</v>
      </c>
      <c r="Z1084" s="77" t="s">
        <v>102</v>
      </c>
      <c r="AA1084" s="84" t="s">
        <v>5967</v>
      </c>
      <c r="AB1084" s="77" t="s">
        <v>102</v>
      </c>
      <c r="AC1084" s="86" t="s">
        <v>5970</v>
      </c>
      <c r="AD1084" s="77" t="s">
        <v>121</v>
      </c>
      <c r="AE1084" s="77" t="s">
        <v>5971</v>
      </c>
      <c r="AF1084" s="77" t="s">
        <v>3399</v>
      </c>
      <c r="AG1084" s="77" t="s">
        <v>96</v>
      </c>
      <c r="AH1084" s="79" t="str">
        <f t="shared" si="85"/>
        <v>Jln BKR I-02/03-Awang-awang-Mojosari-Mojokerto</v>
      </c>
      <c r="AI1084" s="65"/>
    </row>
    <row r="1085" spans="1:35" s="13" customFormat="1" ht="15" customHeight="1" x14ac:dyDescent="0.2">
      <c r="A1085" s="66">
        <f t="shared" si="84"/>
        <v>1079</v>
      </c>
      <c r="B1085" s="91" t="s">
        <v>5972</v>
      </c>
      <c r="C1085" s="68" t="s">
        <v>5973</v>
      </c>
      <c r="D1085" s="51">
        <v>6</v>
      </c>
      <c r="E1085" s="51">
        <v>6</v>
      </c>
      <c r="F1085" s="51">
        <v>1</v>
      </c>
      <c r="G1085" s="51">
        <v>2</v>
      </c>
      <c r="H1085" s="51">
        <v>9</v>
      </c>
      <c r="I1085" s="52" t="s">
        <v>99</v>
      </c>
      <c r="J1085" s="89">
        <v>41897</v>
      </c>
      <c r="K1085" s="70" t="s">
        <v>4581</v>
      </c>
      <c r="L1085" s="71" t="s">
        <v>9291</v>
      </c>
      <c r="M1085" s="71">
        <v>2</v>
      </c>
      <c r="N1085" s="72" t="s">
        <v>116</v>
      </c>
      <c r="O1085" s="73" t="s">
        <v>153</v>
      </c>
      <c r="P1085" s="74">
        <f t="shared" ca="1" si="81"/>
        <v>1</v>
      </c>
      <c r="Q1085" s="75">
        <f t="shared" ca="1" si="82"/>
        <v>3</v>
      </c>
      <c r="R1085" s="74">
        <f t="shared" ca="1" si="83"/>
        <v>20</v>
      </c>
      <c r="S1085" s="93">
        <v>35038</v>
      </c>
      <c r="T1085" s="84" t="s">
        <v>146</v>
      </c>
      <c r="U1085" s="113" t="s">
        <v>5974</v>
      </c>
      <c r="V1085" s="84" t="s">
        <v>5975</v>
      </c>
      <c r="W1085" s="86" t="s">
        <v>4879</v>
      </c>
      <c r="X1085" s="84" t="s">
        <v>5916</v>
      </c>
      <c r="Y1085" s="84" t="s">
        <v>498</v>
      </c>
      <c r="Z1085" s="77" t="s">
        <v>146</v>
      </c>
      <c r="AA1085" s="84" t="s">
        <v>5975</v>
      </c>
      <c r="AB1085" s="77" t="s">
        <v>146</v>
      </c>
      <c r="AC1085" s="86" t="s">
        <v>5976</v>
      </c>
      <c r="AD1085" s="77" t="s">
        <v>121</v>
      </c>
      <c r="AE1085" s="77" t="s">
        <v>277</v>
      </c>
      <c r="AF1085" s="77" t="s">
        <v>418</v>
      </c>
      <c r="AG1085" s="77" t="s">
        <v>96</v>
      </c>
      <c r="AH1085" s="79" t="str">
        <f t="shared" si="85"/>
        <v>CangkringMalang Sumber-01/04-Cangkring Malang-Beji-Pasuruan</v>
      </c>
      <c r="AI1085" s="65"/>
    </row>
    <row r="1086" spans="1:35" s="13" customFormat="1" ht="15" customHeight="1" x14ac:dyDescent="0.2">
      <c r="A1086" s="66">
        <f t="shared" si="84"/>
        <v>1080</v>
      </c>
      <c r="B1086" s="91" t="s">
        <v>5977</v>
      </c>
      <c r="C1086" s="68" t="s">
        <v>5978</v>
      </c>
      <c r="D1086" s="51">
        <v>6</v>
      </c>
      <c r="E1086" s="51">
        <v>2</v>
      </c>
      <c r="F1086" s="51">
        <v>2</v>
      </c>
      <c r="G1086" s="51">
        <v>4</v>
      </c>
      <c r="H1086" s="51">
        <v>5</v>
      </c>
      <c r="I1086" s="52" t="s">
        <v>181</v>
      </c>
      <c r="J1086" s="89">
        <v>41897</v>
      </c>
      <c r="K1086" s="70" t="s">
        <v>4581</v>
      </c>
      <c r="L1086" s="71" t="s">
        <v>9291</v>
      </c>
      <c r="M1086" s="71">
        <v>2</v>
      </c>
      <c r="N1086" s="72" t="s">
        <v>116</v>
      </c>
      <c r="O1086" s="73" t="s">
        <v>153</v>
      </c>
      <c r="P1086" s="74">
        <f t="shared" ca="1" si="81"/>
        <v>1</v>
      </c>
      <c r="Q1086" s="75">
        <f t="shared" ca="1" si="82"/>
        <v>3</v>
      </c>
      <c r="R1086" s="74">
        <f t="shared" ca="1" si="83"/>
        <v>21</v>
      </c>
      <c r="S1086" s="93">
        <v>34745</v>
      </c>
      <c r="T1086" s="84" t="s">
        <v>3219</v>
      </c>
      <c r="U1086" s="113" t="s">
        <v>5979</v>
      </c>
      <c r="V1086" s="84" t="s">
        <v>5980</v>
      </c>
      <c r="W1086" s="86" t="s">
        <v>5981</v>
      </c>
      <c r="X1086" s="84" t="s">
        <v>5982</v>
      </c>
      <c r="Y1086" s="84" t="s">
        <v>5983</v>
      </c>
      <c r="Z1086" s="77" t="s">
        <v>1792</v>
      </c>
      <c r="AA1086" s="84" t="s">
        <v>364</v>
      </c>
      <c r="AB1086" s="77" t="s">
        <v>146</v>
      </c>
      <c r="AC1086" s="86" t="s">
        <v>5984</v>
      </c>
      <c r="AD1086" s="77" t="s">
        <v>121</v>
      </c>
      <c r="AE1086" s="77" t="s">
        <v>5985</v>
      </c>
      <c r="AF1086" s="77" t="s">
        <v>418</v>
      </c>
      <c r="AG1086" s="77" t="s">
        <v>96</v>
      </c>
      <c r="AH1086" s="79" t="str">
        <f t="shared" si="85"/>
        <v>Dusun Kemuning Lor-06/04-Kemuning sari lor-Panti-Jember</v>
      </c>
      <c r="AI1086" s="65"/>
    </row>
    <row r="1087" spans="1:35" s="13" customFormat="1" ht="15" customHeight="1" x14ac:dyDescent="0.2">
      <c r="A1087" s="66">
        <f t="shared" si="84"/>
        <v>1081</v>
      </c>
      <c r="B1087" s="91" t="s">
        <v>5986</v>
      </c>
      <c r="C1087" s="68" t="s">
        <v>5987</v>
      </c>
      <c r="D1087" s="51">
        <v>6</v>
      </c>
      <c r="E1087" s="51">
        <v>2</v>
      </c>
      <c r="F1087" s="51">
        <v>2</v>
      </c>
      <c r="G1087" s="51">
        <v>4</v>
      </c>
      <c r="H1087" s="51">
        <v>5</v>
      </c>
      <c r="I1087" s="52" t="s">
        <v>181</v>
      </c>
      <c r="J1087" s="89">
        <v>41897</v>
      </c>
      <c r="K1087" s="70" t="s">
        <v>4581</v>
      </c>
      <c r="L1087" s="71" t="s">
        <v>9291</v>
      </c>
      <c r="M1087" s="71">
        <v>2</v>
      </c>
      <c r="N1087" s="72" t="s">
        <v>84</v>
      </c>
      <c r="O1087" s="73" t="s">
        <v>153</v>
      </c>
      <c r="P1087" s="74">
        <f t="shared" ca="1" si="81"/>
        <v>1</v>
      </c>
      <c r="Q1087" s="75">
        <f t="shared" ca="1" si="82"/>
        <v>3</v>
      </c>
      <c r="R1087" s="74">
        <f t="shared" ca="1" si="83"/>
        <v>19</v>
      </c>
      <c r="S1087" s="93">
        <v>35251</v>
      </c>
      <c r="T1087" s="84" t="s">
        <v>146</v>
      </c>
      <c r="U1087" s="113" t="s">
        <v>5988</v>
      </c>
      <c r="V1087" s="84" t="s">
        <v>3511</v>
      </c>
      <c r="W1087" s="86" t="s">
        <v>4563</v>
      </c>
      <c r="X1087" s="84" t="s">
        <v>3511</v>
      </c>
      <c r="Y1087" s="84" t="s">
        <v>91</v>
      </c>
      <c r="Z1087" s="77" t="s">
        <v>146</v>
      </c>
      <c r="AA1087" s="84" t="s">
        <v>3511</v>
      </c>
      <c r="AB1087" s="77" t="s">
        <v>146</v>
      </c>
      <c r="AC1087" s="86" t="s">
        <v>5989</v>
      </c>
      <c r="AD1087" s="77" t="s">
        <v>121</v>
      </c>
      <c r="AE1087" s="77" t="s">
        <v>5175</v>
      </c>
      <c r="AF1087" s="77" t="s">
        <v>4345</v>
      </c>
      <c r="AG1087" s="77" t="s">
        <v>96</v>
      </c>
      <c r="AH1087" s="79" t="str">
        <f t="shared" si="85"/>
        <v>Masangan-02/01-Masangan-Bangil-Pasuruan</v>
      </c>
      <c r="AI1087" s="65"/>
    </row>
    <row r="1088" spans="1:35" s="13" customFormat="1" ht="15" customHeight="1" x14ac:dyDescent="0.2">
      <c r="A1088" s="66">
        <f t="shared" si="84"/>
        <v>1082</v>
      </c>
      <c r="B1088" s="91" t="s">
        <v>5990</v>
      </c>
      <c r="C1088" s="68" t="s">
        <v>5991</v>
      </c>
      <c r="D1088" s="51">
        <v>6</v>
      </c>
      <c r="E1088" s="51">
        <v>3</v>
      </c>
      <c r="F1088" s="51">
        <v>4</v>
      </c>
      <c r="G1088" s="51">
        <v>7</v>
      </c>
      <c r="H1088" s="51">
        <v>2</v>
      </c>
      <c r="I1088" s="52" t="s">
        <v>152</v>
      </c>
      <c r="J1088" s="89">
        <v>41904</v>
      </c>
      <c r="K1088" s="70" t="s">
        <v>82</v>
      </c>
      <c r="L1088" s="71" t="s">
        <v>9291</v>
      </c>
      <c r="M1088" s="71">
        <v>2</v>
      </c>
      <c r="N1088" s="72" t="s">
        <v>116</v>
      </c>
      <c r="O1088" s="73" t="s">
        <v>153</v>
      </c>
      <c r="P1088" s="74">
        <f t="shared" ca="1" si="81"/>
        <v>1</v>
      </c>
      <c r="Q1088" s="75">
        <f t="shared" ca="1" si="82"/>
        <v>3</v>
      </c>
      <c r="R1088" s="74">
        <f t="shared" ca="1" si="83"/>
        <v>30</v>
      </c>
      <c r="S1088" s="93">
        <v>31454</v>
      </c>
      <c r="T1088" s="84" t="s">
        <v>146</v>
      </c>
      <c r="U1088" s="113" t="s">
        <v>5992</v>
      </c>
      <c r="V1088" s="99" t="s">
        <v>5993</v>
      </c>
      <c r="W1088" s="84" t="s">
        <v>5994</v>
      </c>
      <c r="X1088" s="86" t="s">
        <v>353</v>
      </c>
      <c r="Y1088" s="84" t="s">
        <v>353</v>
      </c>
      <c r="Z1088" s="84" t="s">
        <v>353</v>
      </c>
      <c r="AA1088" s="84" t="s">
        <v>5993</v>
      </c>
      <c r="AB1088" s="77" t="s">
        <v>353</v>
      </c>
      <c r="AC1088" s="86" t="s">
        <v>5995</v>
      </c>
      <c r="AD1088" s="77" t="s">
        <v>121</v>
      </c>
      <c r="AE1088" s="77" t="s">
        <v>5724</v>
      </c>
      <c r="AF1088" s="77" t="s">
        <v>552</v>
      </c>
      <c r="AG1088" s="77" t="s">
        <v>96</v>
      </c>
      <c r="AH1088" s="79" t="str">
        <f t="shared" si="85"/>
        <v>Jl. Erlangga Selatan-07/08-Purworejo-Purworejo-Purworejo</v>
      </c>
      <c r="AI1088" s="65"/>
    </row>
    <row r="1089" spans="1:35" s="13" customFormat="1" ht="15" customHeight="1" x14ac:dyDescent="0.2">
      <c r="A1089" s="66">
        <f t="shared" si="84"/>
        <v>1083</v>
      </c>
      <c r="B1089" s="91" t="s">
        <v>5996</v>
      </c>
      <c r="C1089" s="68" t="s">
        <v>5997</v>
      </c>
      <c r="D1089" s="51">
        <v>6</v>
      </c>
      <c r="E1089" s="51">
        <v>3</v>
      </c>
      <c r="F1089" s="51">
        <v>3</v>
      </c>
      <c r="G1089" s="51">
        <v>1</v>
      </c>
      <c r="H1089" s="51">
        <v>4</v>
      </c>
      <c r="I1089" s="52" t="s">
        <v>152</v>
      </c>
      <c r="J1089" s="89">
        <v>41904</v>
      </c>
      <c r="K1089" s="70" t="s">
        <v>82</v>
      </c>
      <c r="L1089" s="71" t="s">
        <v>9291</v>
      </c>
      <c r="M1089" s="71">
        <v>2</v>
      </c>
      <c r="N1089" s="72" t="s">
        <v>116</v>
      </c>
      <c r="O1089" s="73" t="s">
        <v>153</v>
      </c>
      <c r="P1089" s="74">
        <f t="shared" ca="1" si="81"/>
        <v>1</v>
      </c>
      <c r="Q1089" s="75">
        <f t="shared" ca="1" si="82"/>
        <v>3</v>
      </c>
      <c r="R1089" s="74">
        <f t="shared" ca="1" si="83"/>
        <v>27</v>
      </c>
      <c r="S1089" s="93">
        <v>32462</v>
      </c>
      <c r="T1089" s="84" t="s">
        <v>146</v>
      </c>
      <c r="U1089" s="113" t="s">
        <v>5998</v>
      </c>
      <c r="V1089" s="84" t="s">
        <v>5999</v>
      </c>
      <c r="W1089" s="86" t="s">
        <v>4569</v>
      </c>
      <c r="X1089" s="84" t="s">
        <v>275</v>
      </c>
      <c r="Y1089" s="84" t="s">
        <v>276</v>
      </c>
      <c r="Z1089" s="77" t="s">
        <v>146</v>
      </c>
      <c r="AA1089" s="84" t="s">
        <v>5999</v>
      </c>
      <c r="AB1089" s="77" t="s">
        <v>146</v>
      </c>
      <c r="AC1089" s="86" t="s">
        <v>6000</v>
      </c>
      <c r="AD1089" s="77" t="s">
        <v>121</v>
      </c>
      <c r="AE1089" s="77" t="s">
        <v>2271</v>
      </c>
      <c r="AF1089" s="77" t="s">
        <v>145</v>
      </c>
      <c r="AG1089" s="77" t="s">
        <v>96</v>
      </c>
      <c r="AH1089" s="79" t="str">
        <f t="shared" si="85"/>
        <v>Desa Pandean-02/07-Pandean-Rembang-Pasuruan</v>
      </c>
      <c r="AI1089" s="65"/>
    </row>
    <row r="1090" spans="1:35" s="13" customFormat="1" ht="15" customHeight="1" x14ac:dyDescent="0.2">
      <c r="A1090" s="66">
        <f t="shared" si="84"/>
        <v>1084</v>
      </c>
      <c r="B1090" s="91" t="s">
        <v>6001</v>
      </c>
      <c r="C1090" s="68" t="s">
        <v>6002</v>
      </c>
      <c r="D1090" s="51">
        <v>6</v>
      </c>
      <c r="E1090" s="51">
        <v>6</v>
      </c>
      <c r="F1090" s="51">
        <v>1</v>
      </c>
      <c r="G1090" s="51">
        <v>2</v>
      </c>
      <c r="H1090" s="51">
        <v>3</v>
      </c>
      <c r="I1090" s="52" t="s">
        <v>99</v>
      </c>
      <c r="J1090" s="89">
        <v>41904</v>
      </c>
      <c r="K1090" s="70" t="s">
        <v>82</v>
      </c>
      <c r="L1090" s="71" t="s">
        <v>9291</v>
      </c>
      <c r="M1090" s="71">
        <v>2</v>
      </c>
      <c r="N1090" s="72" t="s">
        <v>116</v>
      </c>
      <c r="O1090" s="73" t="s">
        <v>153</v>
      </c>
      <c r="P1090" s="74">
        <f t="shared" ca="1" si="81"/>
        <v>1</v>
      </c>
      <c r="Q1090" s="75">
        <f t="shared" ca="1" si="82"/>
        <v>3</v>
      </c>
      <c r="R1090" s="74">
        <f t="shared" ca="1" si="83"/>
        <v>21</v>
      </c>
      <c r="S1090" s="93">
        <v>34603</v>
      </c>
      <c r="T1090" s="84" t="s">
        <v>146</v>
      </c>
      <c r="U1090" s="113" t="s">
        <v>6003</v>
      </c>
      <c r="V1090" s="84" t="s">
        <v>6004</v>
      </c>
      <c r="W1090" s="86" t="s">
        <v>4802</v>
      </c>
      <c r="X1090" s="84" t="s">
        <v>358</v>
      </c>
      <c r="Y1090" s="84" t="s">
        <v>358</v>
      </c>
      <c r="Z1090" s="77" t="s">
        <v>146</v>
      </c>
      <c r="AA1090" s="84" t="s">
        <v>6004</v>
      </c>
      <c r="AB1090" s="77" t="s">
        <v>146</v>
      </c>
      <c r="AC1090" s="86" t="s">
        <v>6005</v>
      </c>
      <c r="AD1090" s="77" t="s">
        <v>121</v>
      </c>
      <c r="AE1090" s="77" t="s">
        <v>3821</v>
      </c>
      <c r="AF1090" s="77" t="s">
        <v>5818</v>
      </c>
      <c r="AG1090" s="77" t="s">
        <v>96</v>
      </c>
      <c r="AH1090" s="79" t="str">
        <f t="shared" si="85"/>
        <v>Jl. Patimura Selatan I No 367 - A-05/03-Bugul Kidul-Bugul Kidul-Pasuruan</v>
      </c>
      <c r="AI1090" s="65"/>
    </row>
    <row r="1091" spans="1:35" s="13" customFormat="1" ht="15" customHeight="1" x14ac:dyDescent="0.2">
      <c r="A1091" s="66">
        <f t="shared" si="84"/>
        <v>1085</v>
      </c>
      <c r="B1091" s="91" t="s">
        <v>6006</v>
      </c>
      <c r="C1091" s="68" t="s">
        <v>6007</v>
      </c>
      <c r="D1091" s="51">
        <v>6</v>
      </c>
      <c r="E1091" s="51">
        <v>3</v>
      </c>
      <c r="F1091" s="51">
        <v>3</v>
      </c>
      <c r="G1091" s="51">
        <v>1</v>
      </c>
      <c r="H1091" s="51">
        <v>3</v>
      </c>
      <c r="I1091" s="52" t="s">
        <v>152</v>
      </c>
      <c r="J1091" s="89">
        <v>41904</v>
      </c>
      <c r="K1091" s="70" t="s">
        <v>82</v>
      </c>
      <c r="L1091" s="71" t="s">
        <v>9291</v>
      </c>
      <c r="M1091" s="71">
        <v>2</v>
      </c>
      <c r="N1091" s="72" t="s">
        <v>116</v>
      </c>
      <c r="O1091" s="73" t="s">
        <v>153</v>
      </c>
      <c r="P1091" s="74">
        <f t="shared" ca="1" si="81"/>
        <v>1</v>
      </c>
      <c r="Q1091" s="75">
        <f t="shared" ca="1" si="82"/>
        <v>3</v>
      </c>
      <c r="R1091" s="74">
        <f t="shared" ca="1" si="83"/>
        <v>27</v>
      </c>
      <c r="S1091" s="93">
        <v>32497</v>
      </c>
      <c r="T1091" s="84" t="s">
        <v>146</v>
      </c>
      <c r="U1091" s="113" t="s">
        <v>6008</v>
      </c>
      <c r="V1091" s="84" t="s">
        <v>4322</v>
      </c>
      <c r="W1091" s="86" t="s">
        <v>3604</v>
      </c>
      <c r="X1091" s="84" t="s">
        <v>1440</v>
      </c>
      <c r="Y1091" s="84" t="s">
        <v>837</v>
      </c>
      <c r="Z1091" s="77" t="s">
        <v>146</v>
      </c>
      <c r="AA1091" s="84" t="s">
        <v>4322</v>
      </c>
      <c r="AB1091" s="77" t="s">
        <v>146</v>
      </c>
      <c r="AC1091" s="86" t="s">
        <v>6009</v>
      </c>
      <c r="AD1091" s="77" t="s">
        <v>121</v>
      </c>
      <c r="AE1091" s="77" t="s">
        <v>2243</v>
      </c>
      <c r="AF1091" s="77" t="s">
        <v>3664</v>
      </c>
      <c r="AG1091" s="77" t="s">
        <v>96</v>
      </c>
      <c r="AH1091" s="79" t="str">
        <f t="shared" si="85"/>
        <v>Dusun Penataan-01/02-Penataan-Winongan-Pasuruan</v>
      </c>
      <c r="AI1091" s="65"/>
    </row>
    <row r="1092" spans="1:35" s="13" customFormat="1" ht="15" customHeight="1" x14ac:dyDescent="0.2">
      <c r="A1092" s="66">
        <f t="shared" si="84"/>
        <v>1086</v>
      </c>
      <c r="B1092" s="91" t="s">
        <v>6010</v>
      </c>
      <c r="C1092" s="68" t="s">
        <v>6011</v>
      </c>
      <c r="D1092" s="51">
        <v>6</v>
      </c>
      <c r="E1092" s="51">
        <v>2</v>
      </c>
      <c r="F1092" s="51">
        <v>2</v>
      </c>
      <c r="G1092" s="51">
        <v>4</v>
      </c>
      <c r="H1092" s="51">
        <v>2</v>
      </c>
      <c r="I1092" s="52" t="s">
        <v>181</v>
      </c>
      <c r="J1092" s="89">
        <v>41904</v>
      </c>
      <c r="K1092" s="70" t="s">
        <v>82</v>
      </c>
      <c r="L1092" s="71" t="s">
        <v>9291</v>
      </c>
      <c r="M1092" s="71">
        <v>2</v>
      </c>
      <c r="N1092" s="72" t="s">
        <v>116</v>
      </c>
      <c r="O1092" s="73" t="s">
        <v>153</v>
      </c>
      <c r="P1092" s="74">
        <f t="shared" ca="1" si="81"/>
        <v>1</v>
      </c>
      <c r="Q1092" s="75">
        <f t="shared" ca="1" si="82"/>
        <v>3</v>
      </c>
      <c r="R1092" s="74">
        <f t="shared" ca="1" si="83"/>
        <v>25</v>
      </c>
      <c r="S1092" s="93">
        <v>33226</v>
      </c>
      <c r="T1092" s="84" t="s">
        <v>146</v>
      </c>
      <c r="U1092" s="113" t="s">
        <v>6012</v>
      </c>
      <c r="V1092" s="84" t="s">
        <v>6013</v>
      </c>
      <c r="W1092" s="86" t="s">
        <v>4151</v>
      </c>
      <c r="X1092" s="84" t="s">
        <v>458</v>
      </c>
      <c r="Y1092" s="84" t="s">
        <v>91</v>
      </c>
      <c r="Z1092" s="77" t="s">
        <v>146</v>
      </c>
      <c r="AA1092" s="84" t="s">
        <v>6013</v>
      </c>
      <c r="AB1092" s="77" t="s">
        <v>146</v>
      </c>
      <c r="AC1092" s="86" t="s">
        <v>6014</v>
      </c>
      <c r="AD1092" s="77" t="s">
        <v>121</v>
      </c>
      <c r="AE1092" s="77" t="s">
        <v>5175</v>
      </c>
      <c r="AF1092" s="77" t="s">
        <v>6015</v>
      </c>
      <c r="AG1092" s="77" t="s">
        <v>96</v>
      </c>
      <c r="AH1092" s="79" t="str">
        <f t="shared" si="85"/>
        <v>Jl. Nener No 231-01/01-Kalianyar-Bangil-Pasuruan</v>
      </c>
      <c r="AI1092" s="65"/>
    </row>
    <row r="1093" spans="1:35" s="13" customFormat="1" ht="15" customHeight="1" x14ac:dyDescent="0.2">
      <c r="A1093" s="66">
        <f t="shared" si="84"/>
        <v>1087</v>
      </c>
      <c r="B1093" s="91" t="s">
        <v>6016</v>
      </c>
      <c r="C1093" s="68" t="s">
        <v>6017</v>
      </c>
      <c r="D1093" s="51">
        <v>6</v>
      </c>
      <c r="E1093" s="51">
        <v>2</v>
      </c>
      <c r="F1093" s="51">
        <v>2</v>
      </c>
      <c r="G1093" s="51">
        <v>2</v>
      </c>
      <c r="H1093" s="51">
        <v>4</v>
      </c>
      <c r="I1093" s="52" t="s">
        <v>181</v>
      </c>
      <c r="J1093" s="89">
        <v>41906</v>
      </c>
      <c r="K1093" s="70" t="s">
        <v>4581</v>
      </c>
      <c r="L1093" s="71" t="s">
        <v>9291</v>
      </c>
      <c r="M1093" s="71">
        <v>2</v>
      </c>
      <c r="N1093" s="72" t="s">
        <v>116</v>
      </c>
      <c r="O1093" s="73" t="s">
        <v>153</v>
      </c>
      <c r="P1093" s="74">
        <f t="shared" ca="1" si="81"/>
        <v>1</v>
      </c>
      <c r="Q1093" s="75">
        <f t="shared" ca="1" si="82"/>
        <v>3</v>
      </c>
      <c r="R1093" s="74">
        <f t="shared" ca="1" si="83"/>
        <v>22</v>
      </c>
      <c r="S1093" s="93">
        <v>34426</v>
      </c>
      <c r="T1093" s="84" t="s">
        <v>224</v>
      </c>
      <c r="U1093" s="113" t="s">
        <v>6018</v>
      </c>
      <c r="V1093" s="84" t="s">
        <v>1839</v>
      </c>
      <c r="W1093" s="86"/>
      <c r="X1093" s="84" t="s">
        <v>6019</v>
      </c>
      <c r="Y1093" s="84" t="s">
        <v>6020</v>
      </c>
      <c r="Z1093" s="77" t="s">
        <v>224</v>
      </c>
      <c r="AA1093" s="84" t="s">
        <v>1839</v>
      </c>
      <c r="AB1093" s="77" t="s">
        <v>224</v>
      </c>
      <c r="AC1093" s="86" t="s">
        <v>6021</v>
      </c>
      <c r="AD1093" s="77" t="s">
        <v>121</v>
      </c>
      <c r="AE1093" s="77" t="s">
        <v>6022</v>
      </c>
      <c r="AF1093" s="77" t="s">
        <v>3664</v>
      </c>
      <c r="AG1093" s="77" t="s">
        <v>96</v>
      </c>
      <c r="AH1093" s="79" t="str">
        <f t="shared" si="85"/>
        <v>Jl. Kenanga--Banjaragung-Bareng-Jombang</v>
      </c>
      <c r="AI1093" s="65"/>
    </row>
    <row r="1094" spans="1:35" s="13" customFormat="1" ht="15" customHeight="1" x14ac:dyDescent="0.2">
      <c r="A1094" s="66">
        <f t="shared" si="84"/>
        <v>1088</v>
      </c>
      <c r="B1094" s="91" t="s">
        <v>6023</v>
      </c>
      <c r="C1094" s="68" t="s">
        <v>6024</v>
      </c>
      <c r="D1094" s="51">
        <v>6</v>
      </c>
      <c r="E1094" s="51">
        <v>2</v>
      </c>
      <c r="F1094" s="51">
        <v>3</v>
      </c>
      <c r="G1094" s="51">
        <v>1</v>
      </c>
      <c r="H1094" s="51">
        <v>2</v>
      </c>
      <c r="I1094" s="52" t="s">
        <v>181</v>
      </c>
      <c r="J1094" s="89">
        <v>41906</v>
      </c>
      <c r="K1094" s="70" t="s">
        <v>4581</v>
      </c>
      <c r="L1094" s="71" t="s">
        <v>9291</v>
      </c>
      <c r="M1094" s="71">
        <v>2</v>
      </c>
      <c r="N1094" s="72" t="s">
        <v>84</v>
      </c>
      <c r="O1094" s="73" t="s">
        <v>153</v>
      </c>
      <c r="P1094" s="74">
        <f t="shared" ca="1" si="81"/>
        <v>1</v>
      </c>
      <c r="Q1094" s="75">
        <f t="shared" ca="1" si="82"/>
        <v>3</v>
      </c>
      <c r="R1094" s="74">
        <f t="shared" ca="1" si="83"/>
        <v>21</v>
      </c>
      <c r="S1094" s="93">
        <v>34783</v>
      </c>
      <c r="T1094" s="84" t="s">
        <v>146</v>
      </c>
      <c r="U1094" s="113" t="s">
        <v>6025</v>
      </c>
      <c r="V1094" s="84" t="s">
        <v>6026</v>
      </c>
      <c r="W1094" s="86" t="s">
        <v>4576</v>
      </c>
      <c r="X1094" s="84" t="s">
        <v>6027</v>
      </c>
      <c r="Y1094" s="84" t="s">
        <v>735</v>
      </c>
      <c r="Z1094" s="77" t="s">
        <v>146</v>
      </c>
      <c r="AA1094" s="84" t="s">
        <v>6026</v>
      </c>
      <c r="AB1094" s="77" t="s">
        <v>146</v>
      </c>
      <c r="AC1094" s="86" t="s">
        <v>6028</v>
      </c>
      <c r="AD1094" s="77" t="s">
        <v>109</v>
      </c>
      <c r="AE1094" s="77" t="s">
        <v>5368</v>
      </c>
      <c r="AF1094" s="77" t="s">
        <v>5369</v>
      </c>
      <c r="AG1094" s="77" t="s">
        <v>96</v>
      </c>
      <c r="AH1094" s="79" t="str">
        <f t="shared" si="85"/>
        <v>Jl. Mangga -05/09-Jetak-Karangjati-Pasuruan</v>
      </c>
      <c r="AI1094" s="65"/>
    </row>
    <row r="1095" spans="1:35" s="13" customFormat="1" ht="15" customHeight="1" x14ac:dyDescent="0.2">
      <c r="A1095" s="66">
        <f t="shared" si="84"/>
        <v>1089</v>
      </c>
      <c r="B1095" s="91" t="s">
        <v>6029</v>
      </c>
      <c r="C1095" s="68" t="s">
        <v>6030</v>
      </c>
      <c r="D1095" s="51">
        <v>6</v>
      </c>
      <c r="E1095" s="51">
        <v>2</v>
      </c>
      <c r="F1095" s="51">
        <v>2</v>
      </c>
      <c r="G1095" s="51">
        <v>4</v>
      </c>
      <c r="H1095" s="51">
        <v>2</v>
      </c>
      <c r="I1095" s="52" t="s">
        <v>181</v>
      </c>
      <c r="J1095" s="89">
        <v>41906</v>
      </c>
      <c r="K1095" s="70" t="s">
        <v>4581</v>
      </c>
      <c r="L1095" s="71" t="s">
        <v>9291</v>
      </c>
      <c r="M1095" s="71">
        <v>2</v>
      </c>
      <c r="N1095" s="72" t="s">
        <v>84</v>
      </c>
      <c r="O1095" s="73" t="s">
        <v>153</v>
      </c>
      <c r="P1095" s="74">
        <f t="shared" ref="P1095:P1158" ca="1" si="86">DATEDIF(J1095,$J$2,"Y")</f>
        <v>1</v>
      </c>
      <c r="Q1095" s="75">
        <f t="shared" ref="Q1095:Q1158" ca="1" si="87">DATEDIF(J1095,$J$2,"ym")</f>
        <v>3</v>
      </c>
      <c r="R1095" s="74">
        <f t="shared" ref="R1095:R1158" ca="1" si="88">IF(MONTH(S1095)-MONTH($J$2)&gt;6,YEAR($J$2)-YEAR(S1095)-1,IF(MONTH(S1095)-MONTH($J$2)&lt;-6,YEAR($J$2)-YEAR(S1095)+1,YEAR($J$2)-YEAR(S1095)))</f>
        <v>21</v>
      </c>
      <c r="S1095" s="93">
        <v>34740</v>
      </c>
      <c r="T1095" s="84" t="s">
        <v>146</v>
      </c>
      <c r="U1095" s="113" t="s">
        <v>6031</v>
      </c>
      <c r="V1095" s="84" t="s">
        <v>6032</v>
      </c>
      <c r="W1095" s="86"/>
      <c r="X1095" s="84" t="s">
        <v>452</v>
      </c>
      <c r="Y1095" s="84" t="s">
        <v>91</v>
      </c>
      <c r="Z1095" s="77" t="s">
        <v>146</v>
      </c>
      <c r="AA1095" s="84" t="s">
        <v>6032</v>
      </c>
      <c r="AB1095" s="77" t="s">
        <v>146</v>
      </c>
      <c r="AC1095" s="86" t="s">
        <v>6033</v>
      </c>
      <c r="AD1095" s="77" t="s">
        <v>121</v>
      </c>
      <c r="AE1095" s="77" t="s">
        <v>3370</v>
      </c>
      <c r="AF1095" s="77" t="s">
        <v>3246</v>
      </c>
      <c r="AG1095" s="77" t="s">
        <v>96</v>
      </c>
      <c r="AH1095" s="79" t="str">
        <f t="shared" si="85"/>
        <v>Jl. Cemandi No 551--Kersikan-Bangil-Pasuruan</v>
      </c>
      <c r="AI1095" s="65"/>
    </row>
    <row r="1096" spans="1:35" s="13" customFormat="1" ht="15" customHeight="1" x14ac:dyDescent="0.2">
      <c r="A1096" s="66">
        <f t="shared" ref="A1096:A1159" si="89">A1095+1</f>
        <v>1090</v>
      </c>
      <c r="B1096" s="91" t="s">
        <v>6034</v>
      </c>
      <c r="C1096" s="68" t="s">
        <v>6035</v>
      </c>
      <c r="D1096" s="51">
        <v>6</v>
      </c>
      <c r="E1096" s="51">
        <v>2</v>
      </c>
      <c r="F1096" s="51">
        <v>2</v>
      </c>
      <c r="G1096" s="51">
        <v>2</v>
      </c>
      <c r="H1096" s="51">
        <v>3</v>
      </c>
      <c r="I1096" s="52" t="s">
        <v>181</v>
      </c>
      <c r="J1096" s="89">
        <v>41906</v>
      </c>
      <c r="K1096" s="70" t="s">
        <v>4581</v>
      </c>
      <c r="L1096" s="71" t="s">
        <v>9291</v>
      </c>
      <c r="M1096" s="71">
        <v>2</v>
      </c>
      <c r="N1096" s="72" t="s">
        <v>116</v>
      </c>
      <c r="O1096" s="73" t="s">
        <v>153</v>
      </c>
      <c r="P1096" s="74">
        <f t="shared" ca="1" si="86"/>
        <v>1</v>
      </c>
      <c r="Q1096" s="75">
        <f t="shared" ca="1" si="87"/>
        <v>3</v>
      </c>
      <c r="R1096" s="74">
        <f t="shared" ca="1" si="88"/>
        <v>23</v>
      </c>
      <c r="S1096" s="93">
        <v>34021</v>
      </c>
      <c r="T1096" s="84" t="s">
        <v>146</v>
      </c>
      <c r="U1096" s="113" t="s">
        <v>6036</v>
      </c>
      <c r="V1096" s="84" t="s">
        <v>6037</v>
      </c>
      <c r="W1096" s="86" t="s">
        <v>5797</v>
      </c>
      <c r="X1096" s="84" t="s">
        <v>984</v>
      </c>
      <c r="Y1096" s="84" t="s">
        <v>923</v>
      </c>
      <c r="Z1096" s="77" t="s">
        <v>146</v>
      </c>
      <c r="AA1096" s="84" t="s">
        <v>6037</v>
      </c>
      <c r="AB1096" s="77" t="s">
        <v>146</v>
      </c>
      <c r="AC1096" s="86" t="s">
        <v>6038</v>
      </c>
      <c r="AD1096" s="77" t="s">
        <v>121</v>
      </c>
      <c r="AE1096" s="77" t="s">
        <v>964</v>
      </c>
      <c r="AF1096" s="77" t="s">
        <v>4017</v>
      </c>
      <c r="AG1096" s="77" t="s">
        <v>96</v>
      </c>
      <c r="AH1096" s="79" t="str">
        <f t="shared" si="85"/>
        <v>Bendungan Selatan-04/05-Bendungan-Kraton-Pasuruan</v>
      </c>
      <c r="AI1096" s="65"/>
    </row>
    <row r="1097" spans="1:35" s="13" customFormat="1" ht="15" customHeight="1" x14ac:dyDescent="0.2">
      <c r="A1097" s="66">
        <f t="shared" si="89"/>
        <v>1091</v>
      </c>
      <c r="B1097" s="91" t="s">
        <v>6039</v>
      </c>
      <c r="C1097" s="68" t="s">
        <v>1537</v>
      </c>
      <c r="D1097" s="51">
        <v>6</v>
      </c>
      <c r="E1097" s="51">
        <v>2</v>
      </c>
      <c r="F1097" s="51">
        <v>1</v>
      </c>
      <c r="G1097" s="51">
        <v>1</v>
      </c>
      <c r="H1097" s="51">
        <v>2</v>
      </c>
      <c r="I1097" s="52" t="s">
        <v>181</v>
      </c>
      <c r="J1097" s="89">
        <v>41906</v>
      </c>
      <c r="K1097" s="70" t="s">
        <v>4581</v>
      </c>
      <c r="L1097" s="71" t="s">
        <v>9291</v>
      </c>
      <c r="M1097" s="71">
        <v>2</v>
      </c>
      <c r="N1097" s="72" t="s">
        <v>116</v>
      </c>
      <c r="O1097" s="73" t="s">
        <v>153</v>
      </c>
      <c r="P1097" s="74">
        <f t="shared" ca="1" si="86"/>
        <v>1</v>
      </c>
      <c r="Q1097" s="75">
        <f t="shared" ca="1" si="87"/>
        <v>3</v>
      </c>
      <c r="R1097" s="74">
        <f t="shared" ca="1" si="88"/>
        <v>22</v>
      </c>
      <c r="S1097" s="93">
        <v>34172</v>
      </c>
      <c r="T1097" s="84" t="s">
        <v>146</v>
      </c>
      <c r="U1097" s="113" t="s">
        <v>6040</v>
      </c>
      <c r="V1097" s="84" t="s">
        <v>6041</v>
      </c>
      <c r="W1097" s="86" t="s">
        <v>4872</v>
      </c>
      <c r="X1097" s="84" t="s">
        <v>358</v>
      </c>
      <c r="Y1097" s="84" t="s">
        <v>358</v>
      </c>
      <c r="Z1097" s="77" t="s">
        <v>146</v>
      </c>
      <c r="AA1097" s="84" t="s">
        <v>6041</v>
      </c>
      <c r="AB1097" s="77" t="s">
        <v>146</v>
      </c>
      <c r="AC1097" s="86" t="s">
        <v>6042</v>
      </c>
      <c r="AD1097" s="77" t="s">
        <v>121</v>
      </c>
      <c r="AE1097" s="77" t="s">
        <v>324</v>
      </c>
      <c r="AF1097" s="77" t="s">
        <v>4017</v>
      </c>
      <c r="AG1097" s="77" t="s">
        <v>96</v>
      </c>
      <c r="AH1097" s="79" t="str">
        <f t="shared" si="85"/>
        <v>Jl. Trunojoyo no 267-05/02-Bugul Kidul-Bugul Kidul-Pasuruan</v>
      </c>
      <c r="AI1097" s="65"/>
    </row>
    <row r="1098" spans="1:35" s="13" customFormat="1" ht="15" customHeight="1" x14ac:dyDescent="0.2">
      <c r="A1098" s="66">
        <f t="shared" si="89"/>
        <v>1092</v>
      </c>
      <c r="B1098" s="91" t="s">
        <v>6043</v>
      </c>
      <c r="C1098" s="68" t="s">
        <v>6044</v>
      </c>
      <c r="D1098" s="51">
        <v>6</v>
      </c>
      <c r="E1098" s="51">
        <v>4</v>
      </c>
      <c r="F1098" s="51">
        <v>4</v>
      </c>
      <c r="G1098" s="51">
        <v>4</v>
      </c>
      <c r="H1098" s="51">
        <v>2</v>
      </c>
      <c r="I1098" s="52" t="s">
        <v>213</v>
      </c>
      <c r="J1098" s="89">
        <v>41906</v>
      </c>
      <c r="K1098" s="70" t="s">
        <v>4581</v>
      </c>
      <c r="L1098" s="71" t="s">
        <v>9291</v>
      </c>
      <c r="M1098" s="71">
        <v>2</v>
      </c>
      <c r="N1098" s="72" t="s">
        <v>116</v>
      </c>
      <c r="O1098" s="73" t="s">
        <v>153</v>
      </c>
      <c r="P1098" s="74">
        <f t="shared" ca="1" si="86"/>
        <v>1</v>
      </c>
      <c r="Q1098" s="75">
        <f t="shared" ca="1" si="87"/>
        <v>3</v>
      </c>
      <c r="R1098" s="74">
        <f t="shared" ca="1" si="88"/>
        <v>23</v>
      </c>
      <c r="S1098" s="93">
        <v>34081</v>
      </c>
      <c r="T1098" s="84" t="s">
        <v>146</v>
      </c>
      <c r="U1098" s="113" t="s">
        <v>6045</v>
      </c>
      <c r="V1098" s="84" t="s">
        <v>968</v>
      </c>
      <c r="W1098" s="86" t="s">
        <v>3604</v>
      </c>
      <c r="X1098" s="84" t="s">
        <v>645</v>
      </c>
      <c r="Y1098" s="84" t="s">
        <v>91</v>
      </c>
      <c r="Z1098" s="77" t="s">
        <v>146</v>
      </c>
      <c r="AA1098" s="84" t="s">
        <v>968</v>
      </c>
      <c r="AB1098" s="77" t="s">
        <v>146</v>
      </c>
      <c r="AC1098" s="86" t="s">
        <v>6046</v>
      </c>
      <c r="AD1098" s="77" t="s">
        <v>121</v>
      </c>
      <c r="AE1098" s="77" t="s">
        <v>1938</v>
      </c>
      <c r="AF1098" s="77" t="s">
        <v>4537</v>
      </c>
      <c r="AG1098" s="77" t="s">
        <v>96</v>
      </c>
      <c r="AH1098" s="79" t="str">
        <f t="shared" si="85"/>
        <v>Jl. Manggis-01/02-Dermo-Bangil-Pasuruan</v>
      </c>
      <c r="AI1098" s="65"/>
    </row>
    <row r="1099" spans="1:35" s="13" customFormat="1" ht="15" customHeight="1" x14ac:dyDescent="0.2">
      <c r="A1099" s="66">
        <f t="shared" si="89"/>
        <v>1093</v>
      </c>
      <c r="B1099" s="91" t="s">
        <v>6047</v>
      </c>
      <c r="C1099" s="68" t="s">
        <v>6048</v>
      </c>
      <c r="D1099" s="51">
        <v>6</v>
      </c>
      <c r="E1099" s="51">
        <v>2</v>
      </c>
      <c r="F1099" s="51">
        <v>2</v>
      </c>
      <c r="G1099" s="51">
        <v>4</v>
      </c>
      <c r="H1099" s="51">
        <v>2</v>
      </c>
      <c r="I1099" s="52" t="s">
        <v>181</v>
      </c>
      <c r="J1099" s="89">
        <v>41906</v>
      </c>
      <c r="K1099" s="70" t="s">
        <v>4581</v>
      </c>
      <c r="L1099" s="71" t="s">
        <v>9291</v>
      </c>
      <c r="M1099" s="71">
        <v>2</v>
      </c>
      <c r="N1099" s="72" t="s">
        <v>84</v>
      </c>
      <c r="O1099" s="73" t="s">
        <v>153</v>
      </c>
      <c r="P1099" s="74">
        <f t="shared" ca="1" si="86"/>
        <v>1</v>
      </c>
      <c r="Q1099" s="75">
        <f t="shared" ca="1" si="87"/>
        <v>3</v>
      </c>
      <c r="R1099" s="74">
        <f t="shared" ca="1" si="88"/>
        <v>21</v>
      </c>
      <c r="S1099" s="93">
        <v>34649</v>
      </c>
      <c r="T1099" s="84" t="s">
        <v>6049</v>
      </c>
      <c r="U1099" s="113" t="s">
        <v>6050</v>
      </c>
      <c r="V1099" s="84" t="s">
        <v>6051</v>
      </c>
      <c r="W1099" s="86" t="s">
        <v>5071</v>
      </c>
      <c r="X1099" s="84" t="s">
        <v>6052</v>
      </c>
      <c r="Y1099" s="84" t="s">
        <v>6053</v>
      </c>
      <c r="Z1099" s="77" t="s">
        <v>6049</v>
      </c>
      <c r="AA1099" s="84" t="s">
        <v>1980</v>
      </c>
      <c r="AB1099" s="77" t="s">
        <v>146</v>
      </c>
      <c r="AC1099" s="86" t="s">
        <v>6054</v>
      </c>
      <c r="AD1099" s="77" t="s">
        <v>121</v>
      </c>
      <c r="AE1099" s="77" t="s">
        <v>6055</v>
      </c>
      <c r="AF1099" s="77" t="s">
        <v>6056</v>
      </c>
      <c r="AG1099" s="77" t="s">
        <v>96</v>
      </c>
      <c r="AH1099" s="79" t="str">
        <f t="shared" si="85"/>
        <v>Gondang sari-01/11-Mranggen-Srumbung-Magelang</v>
      </c>
      <c r="AI1099" s="65"/>
    </row>
    <row r="1100" spans="1:35" s="13" customFormat="1" ht="15" customHeight="1" x14ac:dyDescent="0.2">
      <c r="A1100" s="66">
        <f t="shared" si="89"/>
        <v>1094</v>
      </c>
      <c r="B1100" s="91" t="s">
        <v>6057</v>
      </c>
      <c r="C1100" s="68" t="s">
        <v>6058</v>
      </c>
      <c r="D1100" s="51">
        <v>6</v>
      </c>
      <c r="E1100" s="51">
        <v>2</v>
      </c>
      <c r="F1100" s="51">
        <v>2</v>
      </c>
      <c r="G1100" s="51">
        <v>5</v>
      </c>
      <c r="H1100" s="51">
        <v>3</v>
      </c>
      <c r="I1100" s="52" t="s">
        <v>181</v>
      </c>
      <c r="J1100" s="89">
        <v>41906</v>
      </c>
      <c r="K1100" s="70" t="s">
        <v>4581</v>
      </c>
      <c r="L1100" s="71" t="s">
        <v>9291</v>
      </c>
      <c r="M1100" s="71">
        <v>2</v>
      </c>
      <c r="N1100" s="72" t="s">
        <v>116</v>
      </c>
      <c r="O1100" s="73" t="s">
        <v>153</v>
      </c>
      <c r="P1100" s="74">
        <f t="shared" ca="1" si="86"/>
        <v>1</v>
      </c>
      <c r="Q1100" s="75">
        <f t="shared" ca="1" si="87"/>
        <v>3</v>
      </c>
      <c r="R1100" s="74">
        <f t="shared" ca="1" si="88"/>
        <v>19</v>
      </c>
      <c r="S1100" s="93">
        <v>35283</v>
      </c>
      <c r="T1100" s="84" t="s">
        <v>146</v>
      </c>
      <c r="U1100" s="113" t="s">
        <v>6059</v>
      </c>
      <c r="V1100" s="84" t="s">
        <v>6060</v>
      </c>
      <c r="W1100" s="86" t="s">
        <v>6061</v>
      </c>
      <c r="X1100" s="84" t="s">
        <v>458</v>
      </c>
      <c r="Y1100" s="84" t="s">
        <v>91</v>
      </c>
      <c r="Z1100" s="77" t="s">
        <v>146</v>
      </c>
      <c r="AA1100" s="84" t="s">
        <v>6060</v>
      </c>
      <c r="AB1100" s="77" t="s">
        <v>146</v>
      </c>
      <c r="AC1100" s="86" t="s">
        <v>6062</v>
      </c>
      <c r="AD1100" s="77" t="s">
        <v>121</v>
      </c>
      <c r="AE1100" s="77" t="s">
        <v>3370</v>
      </c>
      <c r="AF1100" s="77" t="s">
        <v>4667</v>
      </c>
      <c r="AG1100" s="77" t="s">
        <v>96</v>
      </c>
      <c r="AH1100" s="79" t="str">
        <f t="shared" si="85"/>
        <v>Jl. Nener no 701-13/05-Kalianyar-Bangil-Pasuruan</v>
      </c>
      <c r="AI1100" s="65"/>
    </row>
    <row r="1101" spans="1:35" s="13" customFormat="1" ht="15" customHeight="1" x14ac:dyDescent="0.2">
      <c r="A1101" s="66">
        <f t="shared" si="89"/>
        <v>1095</v>
      </c>
      <c r="B1101" s="91" t="s">
        <v>6063</v>
      </c>
      <c r="C1101" s="68" t="s">
        <v>6064</v>
      </c>
      <c r="D1101" s="51">
        <v>6</v>
      </c>
      <c r="E1101" s="51">
        <v>4</v>
      </c>
      <c r="F1101" s="51">
        <v>4</v>
      </c>
      <c r="G1101" s="51">
        <v>4</v>
      </c>
      <c r="H1101" s="51">
        <v>2</v>
      </c>
      <c r="I1101" s="52" t="s">
        <v>213</v>
      </c>
      <c r="J1101" s="89">
        <v>41914</v>
      </c>
      <c r="K1101" s="70" t="s">
        <v>4581</v>
      </c>
      <c r="L1101" s="71" t="s">
        <v>9291</v>
      </c>
      <c r="M1101" s="71">
        <v>2</v>
      </c>
      <c r="N1101" s="72" t="s">
        <v>84</v>
      </c>
      <c r="O1101" s="73" t="s">
        <v>153</v>
      </c>
      <c r="P1101" s="74">
        <f t="shared" ca="1" si="86"/>
        <v>1</v>
      </c>
      <c r="Q1101" s="75">
        <f t="shared" ca="1" si="87"/>
        <v>2</v>
      </c>
      <c r="R1101" s="74">
        <f t="shared" ca="1" si="88"/>
        <v>21</v>
      </c>
      <c r="S1101" s="93">
        <v>34605</v>
      </c>
      <c r="T1101" s="84" t="s">
        <v>146</v>
      </c>
      <c r="U1101" s="113" t="s">
        <v>6065</v>
      </c>
      <c r="V1101" s="84" t="s">
        <v>2496</v>
      </c>
      <c r="W1101" s="86" t="s">
        <v>4602</v>
      </c>
      <c r="X1101" s="84" t="s">
        <v>4462</v>
      </c>
      <c r="Y1101" s="84" t="s">
        <v>276</v>
      </c>
      <c r="Z1101" s="77" t="s">
        <v>146</v>
      </c>
      <c r="AA1101" s="84" t="s">
        <v>2496</v>
      </c>
      <c r="AB1101" s="77" t="s">
        <v>146</v>
      </c>
      <c r="AC1101" s="86" t="s">
        <v>6066</v>
      </c>
      <c r="AD1101" s="77" t="s">
        <v>121</v>
      </c>
      <c r="AE1101" s="77" t="s">
        <v>5175</v>
      </c>
      <c r="AF1101" s="77" t="s">
        <v>4017</v>
      </c>
      <c r="AG1101" s="77" t="s">
        <v>96</v>
      </c>
      <c r="AH1101" s="79" t="str">
        <f t="shared" si="85"/>
        <v>Jl. Sukorejo-03/05-Oro-Oro Ombo Wetan-Rembang-Pasuruan</v>
      </c>
      <c r="AI1101" s="65"/>
    </row>
    <row r="1102" spans="1:35" s="13" customFormat="1" ht="15" customHeight="1" x14ac:dyDescent="0.2">
      <c r="A1102" s="66">
        <f t="shared" si="89"/>
        <v>1096</v>
      </c>
      <c r="B1102" s="91" t="s">
        <v>6067</v>
      </c>
      <c r="C1102" s="68" t="s">
        <v>6068</v>
      </c>
      <c r="D1102" s="51">
        <v>6</v>
      </c>
      <c r="E1102" s="51">
        <v>4</v>
      </c>
      <c r="F1102" s="51">
        <v>2</v>
      </c>
      <c r="G1102" s="51">
        <v>3</v>
      </c>
      <c r="H1102" s="51">
        <v>1</v>
      </c>
      <c r="I1102" s="52" t="s">
        <v>213</v>
      </c>
      <c r="J1102" s="89">
        <v>41914</v>
      </c>
      <c r="K1102" s="70" t="s">
        <v>4581</v>
      </c>
      <c r="L1102" s="71" t="s">
        <v>9291</v>
      </c>
      <c r="M1102" s="71">
        <v>2</v>
      </c>
      <c r="N1102" s="72" t="s">
        <v>84</v>
      </c>
      <c r="O1102" s="73" t="s">
        <v>153</v>
      </c>
      <c r="P1102" s="74">
        <f t="shared" ca="1" si="86"/>
        <v>1</v>
      </c>
      <c r="Q1102" s="75">
        <f t="shared" ca="1" si="87"/>
        <v>2</v>
      </c>
      <c r="R1102" s="74">
        <f t="shared" ca="1" si="88"/>
        <v>19</v>
      </c>
      <c r="S1102" s="93">
        <v>35334</v>
      </c>
      <c r="T1102" s="84" t="s">
        <v>146</v>
      </c>
      <c r="U1102" s="113" t="s">
        <v>6069</v>
      </c>
      <c r="V1102" s="84" t="s">
        <v>3511</v>
      </c>
      <c r="W1102" s="86" t="s">
        <v>4872</v>
      </c>
      <c r="X1102" s="84" t="s">
        <v>3511</v>
      </c>
      <c r="Y1102" s="84" t="s">
        <v>91</v>
      </c>
      <c r="Z1102" s="77" t="s">
        <v>146</v>
      </c>
      <c r="AA1102" s="84" t="s">
        <v>3511</v>
      </c>
      <c r="AB1102" s="77" t="s">
        <v>146</v>
      </c>
      <c r="AC1102" s="86" t="s">
        <v>6070</v>
      </c>
      <c r="AD1102" s="77" t="s">
        <v>121</v>
      </c>
      <c r="AE1102" s="77" t="s">
        <v>5175</v>
      </c>
      <c r="AF1102" s="77" t="s">
        <v>4017</v>
      </c>
      <c r="AG1102" s="77" t="s">
        <v>96</v>
      </c>
      <c r="AH1102" s="79" t="str">
        <f t="shared" si="85"/>
        <v>Masangan-05/02-Masangan-Bangil-Pasuruan</v>
      </c>
      <c r="AI1102" s="65"/>
    </row>
    <row r="1103" spans="1:35" s="13" customFormat="1" ht="15" customHeight="1" x14ac:dyDescent="0.2">
      <c r="A1103" s="66">
        <f t="shared" si="89"/>
        <v>1097</v>
      </c>
      <c r="B1103" s="91" t="s">
        <v>6071</v>
      </c>
      <c r="C1103" s="68" t="s">
        <v>6072</v>
      </c>
      <c r="D1103" s="51">
        <v>6</v>
      </c>
      <c r="E1103" s="51">
        <v>4</v>
      </c>
      <c r="F1103" s="51">
        <v>2</v>
      </c>
      <c r="G1103" s="51" t="s">
        <v>9296</v>
      </c>
      <c r="H1103" s="51">
        <v>1</v>
      </c>
      <c r="I1103" s="52" t="s">
        <v>213</v>
      </c>
      <c r="J1103" s="89">
        <v>41914</v>
      </c>
      <c r="K1103" s="70" t="s">
        <v>4581</v>
      </c>
      <c r="L1103" s="71" t="s">
        <v>9291</v>
      </c>
      <c r="M1103" s="71">
        <v>2</v>
      </c>
      <c r="N1103" s="72" t="s">
        <v>84</v>
      </c>
      <c r="O1103" s="73" t="s">
        <v>153</v>
      </c>
      <c r="P1103" s="74">
        <f t="shared" ca="1" si="86"/>
        <v>1</v>
      </c>
      <c r="Q1103" s="75">
        <f t="shared" ca="1" si="87"/>
        <v>2</v>
      </c>
      <c r="R1103" s="74">
        <f t="shared" ca="1" si="88"/>
        <v>20</v>
      </c>
      <c r="S1103" s="93">
        <v>34870</v>
      </c>
      <c r="T1103" s="84" t="s">
        <v>146</v>
      </c>
      <c r="U1103" s="113" t="s">
        <v>6073</v>
      </c>
      <c r="V1103" s="84" t="s">
        <v>6074</v>
      </c>
      <c r="W1103" s="86" t="s">
        <v>4157</v>
      </c>
      <c r="X1103" s="84" t="s">
        <v>4462</v>
      </c>
      <c r="Y1103" s="84" t="s">
        <v>276</v>
      </c>
      <c r="Z1103" s="77" t="s">
        <v>146</v>
      </c>
      <c r="AA1103" s="84" t="s">
        <v>6074</v>
      </c>
      <c r="AB1103" s="77" t="s">
        <v>146</v>
      </c>
      <c r="AC1103" s="86" t="s">
        <v>6075</v>
      </c>
      <c r="AD1103" s="77" t="s">
        <v>121</v>
      </c>
      <c r="AE1103" s="77" t="s">
        <v>4761</v>
      </c>
      <c r="AF1103" s="77" t="s">
        <v>5507</v>
      </c>
      <c r="AG1103" s="77" t="s">
        <v>96</v>
      </c>
      <c r="AH1103" s="79" t="str">
        <f t="shared" si="85"/>
        <v>Karang Panas -02/08-Oro-Oro Ombo Wetan-Rembang-Pasuruan</v>
      </c>
      <c r="AI1103" s="65"/>
    </row>
    <row r="1104" spans="1:35" s="13" customFormat="1" ht="15" customHeight="1" x14ac:dyDescent="0.2">
      <c r="A1104" s="66">
        <f t="shared" si="89"/>
        <v>1098</v>
      </c>
      <c r="B1104" s="91" t="s">
        <v>6076</v>
      </c>
      <c r="C1104" s="68" t="s">
        <v>6077</v>
      </c>
      <c r="D1104" s="51">
        <v>6</v>
      </c>
      <c r="E1104" s="51">
        <v>4</v>
      </c>
      <c r="F1104" s="51">
        <v>2</v>
      </c>
      <c r="G1104" s="51">
        <v>6</v>
      </c>
      <c r="H1104" s="51">
        <v>2</v>
      </c>
      <c r="I1104" s="52" t="s">
        <v>213</v>
      </c>
      <c r="J1104" s="89">
        <v>41914</v>
      </c>
      <c r="K1104" s="70" t="s">
        <v>4581</v>
      </c>
      <c r="L1104" s="71" t="s">
        <v>9291</v>
      </c>
      <c r="M1104" s="71">
        <v>2</v>
      </c>
      <c r="N1104" s="72" t="s">
        <v>84</v>
      </c>
      <c r="O1104" s="73" t="s">
        <v>153</v>
      </c>
      <c r="P1104" s="74">
        <f t="shared" ca="1" si="86"/>
        <v>1</v>
      </c>
      <c r="Q1104" s="75">
        <f t="shared" ca="1" si="87"/>
        <v>2</v>
      </c>
      <c r="R1104" s="74">
        <f t="shared" ca="1" si="88"/>
        <v>20</v>
      </c>
      <c r="S1104" s="93">
        <v>35074</v>
      </c>
      <c r="T1104" s="84" t="s">
        <v>146</v>
      </c>
      <c r="U1104" s="113" t="s">
        <v>6078</v>
      </c>
      <c r="V1104" s="84" t="s">
        <v>6079</v>
      </c>
      <c r="W1104" s="86" t="s">
        <v>4816</v>
      </c>
      <c r="X1104" s="84" t="s">
        <v>5602</v>
      </c>
      <c r="Y1104" s="84" t="s">
        <v>276</v>
      </c>
      <c r="Z1104" s="77" t="s">
        <v>146</v>
      </c>
      <c r="AA1104" s="84" t="s">
        <v>6079</v>
      </c>
      <c r="AB1104" s="77" t="s">
        <v>146</v>
      </c>
      <c r="AC1104" s="86" t="s">
        <v>6080</v>
      </c>
      <c r="AD1104" s="77" t="s">
        <v>121</v>
      </c>
      <c r="AE1104" s="77" t="s">
        <v>4761</v>
      </c>
      <c r="AF1104" s="77" t="s">
        <v>4449</v>
      </c>
      <c r="AG1104" s="77" t="s">
        <v>96</v>
      </c>
      <c r="AH1104" s="79" t="str">
        <f t="shared" ref="AH1104:AH1167" si="90">V1104&amp;"-"&amp;W1104&amp;"-"&amp;X1104&amp;"-"&amp;Y1104&amp;"-"&amp;Z1104</f>
        <v>Sembon Utara-01/07-Kedung Banteng-Rembang-Pasuruan</v>
      </c>
      <c r="AI1104" s="65"/>
    </row>
    <row r="1105" spans="1:35" s="13" customFormat="1" ht="15" customHeight="1" x14ac:dyDescent="0.2">
      <c r="A1105" s="66">
        <f t="shared" si="89"/>
        <v>1099</v>
      </c>
      <c r="B1105" s="91" t="s">
        <v>6081</v>
      </c>
      <c r="C1105" s="68" t="s">
        <v>6082</v>
      </c>
      <c r="D1105" s="51">
        <v>6</v>
      </c>
      <c r="E1105" s="51">
        <v>2</v>
      </c>
      <c r="F1105" s="51">
        <v>2</v>
      </c>
      <c r="G1105" s="51">
        <v>4</v>
      </c>
      <c r="H1105" s="51">
        <v>5</v>
      </c>
      <c r="I1105" s="52" t="s">
        <v>181</v>
      </c>
      <c r="J1105" s="89">
        <v>41914</v>
      </c>
      <c r="K1105" s="70" t="s">
        <v>4581</v>
      </c>
      <c r="L1105" s="71" t="s">
        <v>9291</v>
      </c>
      <c r="M1105" s="71">
        <v>2</v>
      </c>
      <c r="N1105" s="72" t="s">
        <v>84</v>
      </c>
      <c r="O1105" s="73" t="s">
        <v>153</v>
      </c>
      <c r="P1105" s="74">
        <f t="shared" ca="1" si="86"/>
        <v>1</v>
      </c>
      <c r="Q1105" s="75">
        <f t="shared" ca="1" si="87"/>
        <v>2</v>
      </c>
      <c r="R1105" s="74">
        <f t="shared" ca="1" si="88"/>
        <v>19</v>
      </c>
      <c r="S1105" s="93">
        <v>35366</v>
      </c>
      <c r="T1105" s="84" t="s">
        <v>146</v>
      </c>
      <c r="U1105" s="113" t="s">
        <v>6083</v>
      </c>
      <c r="V1105" s="84" t="s">
        <v>6084</v>
      </c>
      <c r="W1105" s="86"/>
      <c r="X1105" s="84" t="s">
        <v>2532</v>
      </c>
      <c r="Y1105" s="84" t="s">
        <v>91</v>
      </c>
      <c r="Z1105" s="77" t="s">
        <v>146</v>
      </c>
      <c r="AA1105" s="84" t="s">
        <v>6084</v>
      </c>
      <c r="AB1105" s="77" t="s">
        <v>146</v>
      </c>
      <c r="AC1105" s="86" t="s">
        <v>6085</v>
      </c>
      <c r="AD1105" s="77" t="s">
        <v>121</v>
      </c>
      <c r="AE1105" s="77" t="s">
        <v>5175</v>
      </c>
      <c r="AF1105" s="77" t="s">
        <v>3979</v>
      </c>
      <c r="AG1105" s="77" t="s">
        <v>96</v>
      </c>
      <c r="AH1105" s="79" t="str">
        <f t="shared" si="90"/>
        <v>Jl. Sili No 20--Manaruwi-Bangil-Pasuruan</v>
      </c>
      <c r="AI1105" s="65"/>
    </row>
    <row r="1106" spans="1:35" s="13" customFormat="1" ht="15" customHeight="1" x14ac:dyDescent="0.2">
      <c r="A1106" s="66">
        <f t="shared" si="89"/>
        <v>1100</v>
      </c>
      <c r="B1106" s="91" t="s">
        <v>6086</v>
      </c>
      <c r="C1106" s="68" t="s">
        <v>6087</v>
      </c>
      <c r="D1106" s="51">
        <v>6</v>
      </c>
      <c r="E1106" s="51">
        <v>3</v>
      </c>
      <c r="F1106" s="51">
        <v>4</v>
      </c>
      <c r="G1106" s="51">
        <v>1</v>
      </c>
      <c r="H1106" s="51">
        <v>1</v>
      </c>
      <c r="I1106" s="52" t="s">
        <v>152</v>
      </c>
      <c r="J1106" s="89">
        <v>41915</v>
      </c>
      <c r="K1106" s="70" t="s">
        <v>4581</v>
      </c>
      <c r="L1106" s="71" t="s">
        <v>9291</v>
      </c>
      <c r="M1106" s="71">
        <v>2</v>
      </c>
      <c r="N1106" s="72" t="s">
        <v>116</v>
      </c>
      <c r="O1106" s="73" t="s">
        <v>153</v>
      </c>
      <c r="P1106" s="74">
        <f t="shared" ca="1" si="86"/>
        <v>1</v>
      </c>
      <c r="Q1106" s="75">
        <f t="shared" ca="1" si="87"/>
        <v>2</v>
      </c>
      <c r="R1106" s="74">
        <f t="shared" ca="1" si="88"/>
        <v>20</v>
      </c>
      <c r="S1106" s="93">
        <v>35195</v>
      </c>
      <c r="T1106" s="84" t="s">
        <v>146</v>
      </c>
      <c r="U1106" s="113" t="s">
        <v>6088</v>
      </c>
      <c r="V1106" s="84" t="s">
        <v>6089</v>
      </c>
      <c r="W1106" s="86" t="s">
        <v>4872</v>
      </c>
      <c r="X1106" s="84" t="s">
        <v>6090</v>
      </c>
      <c r="Y1106" s="84" t="s">
        <v>4817</v>
      </c>
      <c r="Z1106" s="77" t="s">
        <v>146</v>
      </c>
      <c r="AA1106" s="84" t="s">
        <v>6089</v>
      </c>
      <c r="AB1106" s="77" t="s">
        <v>146</v>
      </c>
      <c r="AC1106" s="86" t="s">
        <v>6091</v>
      </c>
      <c r="AD1106" s="77" t="s">
        <v>121</v>
      </c>
      <c r="AE1106" s="77" t="s">
        <v>2159</v>
      </c>
      <c r="AF1106" s="77" t="s">
        <v>6092</v>
      </c>
      <c r="AG1106" s="77" t="s">
        <v>96</v>
      </c>
      <c r="AH1106" s="79" t="str">
        <f t="shared" si="90"/>
        <v>Jl. Letjen Sutoyo-05/02-Mandaran rejo-Panggung rejo-Pasuruan</v>
      </c>
      <c r="AI1106" s="65"/>
    </row>
    <row r="1107" spans="1:35" s="13" customFormat="1" ht="15" customHeight="1" x14ac:dyDescent="0.2">
      <c r="A1107" s="66">
        <f t="shared" si="89"/>
        <v>1101</v>
      </c>
      <c r="B1107" s="91" t="s">
        <v>6093</v>
      </c>
      <c r="C1107" s="68" t="s">
        <v>6094</v>
      </c>
      <c r="D1107" s="51">
        <v>6</v>
      </c>
      <c r="E1107" s="51">
        <v>3</v>
      </c>
      <c r="F1107" s="51">
        <v>4</v>
      </c>
      <c r="G1107" s="51" t="s">
        <v>9295</v>
      </c>
      <c r="H1107" s="51">
        <v>1</v>
      </c>
      <c r="I1107" s="52" t="s">
        <v>152</v>
      </c>
      <c r="J1107" s="89">
        <v>41915</v>
      </c>
      <c r="K1107" s="70" t="s">
        <v>4581</v>
      </c>
      <c r="L1107" s="71" t="s">
        <v>9291</v>
      </c>
      <c r="M1107" s="71">
        <v>2</v>
      </c>
      <c r="N1107" s="72" t="s">
        <v>84</v>
      </c>
      <c r="O1107" s="73" t="s">
        <v>153</v>
      </c>
      <c r="P1107" s="74">
        <f t="shared" ca="1" si="86"/>
        <v>1</v>
      </c>
      <c r="Q1107" s="75">
        <f t="shared" ca="1" si="87"/>
        <v>2</v>
      </c>
      <c r="R1107" s="74">
        <f t="shared" ca="1" si="88"/>
        <v>19</v>
      </c>
      <c r="S1107" s="93">
        <v>35226</v>
      </c>
      <c r="T1107" s="84" t="s">
        <v>146</v>
      </c>
      <c r="U1107" s="113" t="s">
        <v>6095</v>
      </c>
      <c r="V1107" s="84" t="s">
        <v>6096</v>
      </c>
      <c r="W1107" s="86" t="s">
        <v>5797</v>
      </c>
      <c r="X1107" s="84" t="s">
        <v>6097</v>
      </c>
      <c r="Y1107" s="84" t="s">
        <v>490</v>
      </c>
      <c r="Z1107" s="77" t="s">
        <v>146</v>
      </c>
      <c r="AA1107" s="84" t="s">
        <v>6096</v>
      </c>
      <c r="AB1107" s="77" t="s">
        <v>146</v>
      </c>
      <c r="AC1107" s="86" t="s">
        <v>6098</v>
      </c>
      <c r="AD1107" s="77" t="s">
        <v>121</v>
      </c>
      <c r="AE1107" s="77" t="s">
        <v>6099</v>
      </c>
      <c r="AF1107" s="77" t="s">
        <v>4330</v>
      </c>
      <c r="AG1107" s="77" t="s">
        <v>96</v>
      </c>
      <c r="AH1107" s="79" t="str">
        <f t="shared" si="90"/>
        <v>Dusun Menjasem-04/05-Tawang rejo-Pandaan-Pasuruan</v>
      </c>
      <c r="AI1107" s="65"/>
    </row>
    <row r="1108" spans="1:35" s="13" customFormat="1" ht="15" customHeight="1" x14ac:dyDescent="0.2">
      <c r="A1108" s="66">
        <f t="shared" si="89"/>
        <v>1102</v>
      </c>
      <c r="B1108" s="91" t="s">
        <v>6100</v>
      </c>
      <c r="C1108" s="68" t="s">
        <v>6101</v>
      </c>
      <c r="D1108" s="51">
        <v>6</v>
      </c>
      <c r="E1108" s="51">
        <v>3</v>
      </c>
      <c r="F1108" s="51">
        <v>3</v>
      </c>
      <c r="G1108" s="51">
        <v>5</v>
      </c>
      <c r="H1108" s="51">
        <v>2</v>
      </c>
      <c r="I1108" s="52" t="s">
        <v>152</v>
      </c>
      <c r="J1108" s="89">
        <v>41915</v>
      </c>
      <c r="K1108" s="70" t="s">
        <v>4581</v>
      </c>
      <c r="L1108" s="71" t="s">
        <v>9291</v>
      </c>
      <c r="M1108" s="71">
        <v>2</v>
      </c>
      <c r="N1108" s="72" t="s">
        <v>116</v>
      </c>
      <c r="O1108" s="73" t="s">
        <v>153</v>
      </c>
      <c r="P1108" s="74">
        <f t="shared" ca="1" si="86"/>
        <v>1</v>
      </c>
      <c r="Q1108" s="75">
        <f t="shared" ca="1" si="87"/>
        <v>2</v>
      </c>
      <c r="R1108" s="74">
        <f t="shared" ca="1" si="88"/>
        <v>21</v>
      </c>
      <c r="S1108" s="93">
        <v>34661</v>
      </c>
      <c r="T1108" s="84" t="s">
        <v>1354</v>
      </c>
      <c r="U1108" s="113" t="s">
        <v>6102</v>
      </c>
      <c r="V1108" s="84" t="s">
        <v>6103</v>
      </c>
      <c r="W1108" s="86" t="s">
        <v>4355</v>
      </c>
      <c r="X1108" s="84" t="s">
        <v>4699</v>
      </c>
      <c r="Y1108" s="84" t="s">
        <v>353</v>
      </c>
      <c r="Z1108" s="77" t="s">
        <v>146</v>
      </c>
      <c r="AA1108" s="84" t="s">
        <v>6103</v>
      </c>
      <c r="AB1108" s="77" t="s">
        <v>146</v>
      </c>
      <c r="AC1108" s="86" t="s">
        <v>6104</v>
      </c>
      <c r="AD1108" s="77" t="s">
        <v>121</v>
      </c>
      <c r="AE1108" s="77" t="s">
        <v>2159</v>
      </c>
      <c r="AF1108" s="77" t="s">
        <v>6092</v>
      </c>
      <c r="AG1108" s="77" t="s">
        <v>96</v>
      </c>
      <c r="AH1108" s="79" t="str">
        <f t="shared" si="90"/>
        <v>Panglima Sudirman XV-02/03-Purut rejo-Purworejo-Pasuruan</v>
      </c>
      <c r="AI1108" s="65"/>
    </row>
    <row r="1109" spans="1:35" s="13" customFormat="1" ht="15" customHeight="1" x14ac:dyDescent="0.2">
      <c r="A1109" s="66">
        <f t="shared" si="89"/>
        <v>1103</v>
      </c>
      <c r="B1109" s="91" t="s">
        <v>6105</v>
      </c>
      <c r="C1109" s="68" t="s">
        <v>6106</v>
      </c>
      <c r="D1109" s="51">
        <v>6</v>
      </c>
      <c r="E1109" s="51">
        <v>3</v>
      </c>
      <c r="F1109" s="51">
        <v>3</v>
      </c>
      <c r="G1109" s="51">
        <v>1</v>
      </c>
      <c r="H1109" s="51">
        <v>3</v>
      </c>
      <c r="I1109" s="52" t="s">
        <v>152</v>
      </c>
      <c r="J1109" s="89">
        <v>41915</v>
      </c>
      <c r="K1109" s="70" t="s">
        <v>4581</v>
      </c>
      <c r="L1109" s="71" t="s">
        <v>9291</v>
      </c>
      <c r="M1109" s="71">
        <v>2</v>
      </c>
      <c r="N1109" s="72" t="s">
        <v>116</v>
      </c>
      <c r="O1109" s="73" t="s">
        <v>153</v>
      </c>
      <c r="P1109" s="74">
        <f t="shared" ca="1" si="86"/>
        <v>1</v>
      </c>
      <c r="Q1109" s="75">
        <f t="shared" ca="1" si="87"/>
        <v>2</v>
      </c>
      <c r="R1109" s="74">
        <f t="shared" ca="1" si="88"/>
        <v>23</v>
      </c>
      <c r="S1109" s="93">
        <v>34033</v>
      </c>
      <c r="T1109" s="84" t="s">
        <v>146</v>
      </c>
      <c r="U1109" s="113" t="s">
        <v>6107</v>
      </c>
      <c r="V1109" s="84" t="s">
        <v>6108</v>
      </c>
      <c r="W1109" s="86" t="s">
        <v>4335</v>
      </c>
      <c r="X1109" s="84" t="s">
        <v>4983</v>
      </c>
      <c r="Y1109" s="84" t="s">
        <v>1091</v>
      </c>
      <c r="Z1109" s="77" t="s">
        <v>146</v>
      </c>
      <c r="AA1109" s="84" t="s">
        <v>6108</v>
      </c>
      <c r="AB1109" s="77" t="s">
        <v>146</v>
      </c>
      <c r="AC1109" s="86" t="s">
        <v>6109</v>
      </c>
      <c r="AD1109" s="77" t="s">
        <v>121</v>
      </c>
      <c r="AE1109" s="77" t="s">
        <v>2159</v>
      </c>
      <c r="AF1109" s="77" t="s">
        <v>6092</v>
      </c>
      <c r="AG1109" s="77" t="s">
        <v>96</v>
      </c>
      <c r="AH1109" s="79" t="str">
        <f t="shared" si="90"/>
        <v>Sekarkrajan-01/05-Gondang rejo-Gondang Wetan-Pasuruan</v>
      </c>
      <c r="AI1109" s="65"/>
    </row>
    <row r="1110" spans="1:35" s="13" customFormat="1" ht="15" customHeight="1" x14ac:dyDescent="0.2">
      <c r="A1110" s="66">
        <f t="shared" si="89"/>
        <v>1104</v>
      </c>
      <c r="B1110" s="91" t="s">
        <v>6110</v>
      </c>
      <c r="C1110" s="68" t="s">
        <v>6111</v>
      </c>
      <c r="D1110" s="51">
        <v>6</v>
      </c>
      <c r="E1110" s="51">
        <v>3</v>
      </c>
      <c r="F1110" s="51">
        <v>4</v>
      </c>
      <c r="G1110" s="51">
        <v>3</v>
      </c>
      <c r="H1110" s="51">
        <v>2</v>
      </c>
      <c r="I1110" s="52" t="s">
        <v>152</v>
      </c>
      <c r="J1110" s="89">
        <v>41915</v>
      </c>
      <c r="K1110" s="70" t="s">
        <v>4581</v>
      </c>
      <c r="L1110" s="71" t="s">
        <v>9291</v>
      </c>
      <c r="M1110" s="71">
        <v>2</v>
      </c>
      <c r="N1110" s="72" t="s">
        <v>116</v>
      </c>
      <c r="O1110" s="73" t="s">
        <v>153</v>
      </c>
      <c r="P1110" s="74">
        <f t="shared" ca="1" si="86"/>
        <v>1</v>
      </c>
      <c r="Q1110" s="75">
        <f t="shared" ca="1" si="87"/>
        <v>2</v>
      </c>
      <c r="R1110" s="74">
        <f t="shared" ca="1" si="88"/>
        <v>20</v>
      </c>
      <c r="S1110" s="93">
        <v>35074</v>
      </c>
      <c r="T1110" s="84" t="s">
        <v>146</v>
      </c>
      <c r="U1110" s="113" t="s">
        <v>6112</v>
      </c>
      <c r="V1110" s="84" t="s">
        <v>6113</v>
      </c>
      <c r="W1110" s="86" t="s">
        <v>4663</v>
      </c>
      <c r="X1110" s="84" t="s">
        <v>6114</v>
      </c>
      <c r="Y1110" s="84" t="s">
        <v>1091</v>
      </c>
      <c r="Z1110" s="77" t="s">
        <v>146</v>
      </c>
      <c r="AA1110" s="84" t="s">
        <v>6113</v>
      </c>
      <c r="AB1110" s="77" t="s">
        <v>146</v>
      </c>
      <c r="AC1110" s="86" t="s">
        <v>6115</v>
      </c>
      <c r="AD1110" s="77" t="s">
        <v>121</v>
      </c>
      <c r="AE1110" s="77" t="s">
        <v>2159</v>
      </c>
      <c r="AF1110" s="77" t="s">
        <v>4011</v>
      </c>
      <c r="AG1110" s="77" t="s">
        <v>96</v>
      </c>
      <c r="AH1110" s="79" t="str">
        <f t="shared" si="90"/>
        <v>Terewung-02/04-Sekar Putih-Gondang Wetan-Pasuruan</v>
      </c>
      <c r="AI1110" s="65"/>
    </row>
    <row r="1111" spans="1:35" s="13" customFormat="1" ht="15" customHeight="1" x14ac:dyDescent="0.2">
      <c r="A1111" s="66">
        <f t="shared" si="89"/>
        <v>1105</v>
      </c>
      <c r="B1111" s="91" t="s">
        <v>6116</v>
      </c>
      <c r="C1111" s="68" t="s">
        <v>6117</v>
      </c>
      <c r="D1111" s="51">
        <v>6</v>
      </c>
      <c r="E1111" s="51">
        <v>3</v>
      </c>
      <c r="F1111" s="51">
        <v>3</v>
      </c>
      <c r="G1111" s="51">
        <v>8</v>
      </c>
      <c r="H1111" s="51">
        <v>4</v>
      </c>
      <c r="I1111" s="52" t="s">
        <v>152</v>
      </c>
      <c r="J1111" s="89">
        <v>41915</v>
      </c>
      <c r="K1111" s="70" t="s">
        <v>4581</v>
      </c>
      <c r="L1111" s="71" t="s">
        <v>9291</v>
      </c>
      <c r="M1111" s="71">
        <v>2</v>
      </c>
      <c r="N1111" s="72" t="s">
        <v>116</v>
      </c>
      <c r="O1111" s="73" t="s">
        <v>153</v>
      </c>
      <c r="P1111" s="74">
        <f t="shared" ca="1" si="86"/>
        <v>1</v>
      </c>
      <c r="Q1111" s="75">
        <f t="shared" ca="1" si="87"/>
        <v>2</v>
      </c>
      <c r="R1111" s="74">
        <f t="shared" ca="1" si="88"/>
        <v>21</v>
      </c>
      <c r="S1111" s="93">
        <v>34767</v>
      </c>
      <c r="T1111" s="84" t="s">
        <v>146</v>
      </c>
      <c r="U1111" s="113" t="s">
        <v>6118</v>
      </c>
      <c r="V1111" s="84" t="s">
        <v>6119</v>
      </c>
      <c r="W1111" s="86" t="s">
        <v>4621</v>
      </c>
      <c r="X1111" s="84" t="s">
        <v>5444</v>
      </c>
      <c r="Y1111" s="84" t="s">
        <v>353</v>
      </c>
      <c r="Z1111" s="77" t="s">
        <v>146</v>
      </c>
      <c r="AA1111" s="84" t="s">
        <v>6119</v>
      </c>
      <c r="AB1111" s="77" t="s">
        <v>146</v>
      </c>
      <c r="AC1111" s="86" t="s">
        <v>6120</v>
      </c>
      <c r="AD1111" s="77" t="s">
        <v>121</v>
      </c>
      <c r="AE1111" s="77" t="s">
        <v>2159</v>
      </c>
      <c r="AF1111" s="77" t="s">
        <v>5651</v>
      </c>
      <c r="AG1111" s="77" t="s">
        <v>96</v>
      </c>
      <c r="AH1111" s="79" t="str">
        <f t="shared" si="90"/>
        <v>JL. Kebon jaya-04/06-Kebon agung-Purworejo-Pasuruan</v>
      </c>
      <c r="AI1111" s="65"/>
    </row>
    <row r="1112" spans="1:35" s="13" customFormat="1" ht="15" customHeight="1" x14ac:dyDescent="0.2">
      <c r="A1112" s="66">
        <f t="shared" si="89"/>
        <v>1106</v>
      </c>
      <c r="B1112" s="91" t="s">
        <v>6121</v>
      </c>
      <c r="C1112" s="68" t="s">
        <v>6122</v>
      </c>
      <c r="D1112" s="51">
        <v>6</v>
      </c>
      <c r="E1112" s="51">
        <v>3</v>
      </c>
      <c r="F1112" s="51">
        <v>3</v>
      </c>
      <c r="G1112" s="51">
        <v>2</v>
      </c>
      <c r="H1112" s="51">
        <v>3</v>
      </c>
      <c r="I1112" s="52" t="s">
        <v>152</v>
      </c>
      <c r="J1112" s="89">
        <v>41915</v>
      </c>
      <c r="K1112" s="70" t="s">
        <v>4581</v>
      </c>
      <c r="L1112" s="71" t="s">
        <v>9291</v>
      </c>
      <c r="M1112" s="71">
        <v>2</v>
      </c>
      <c r="N1112" s="72" t="s">
        <v>116</v>
      </c>
      <c r="O1112" s="73" t="s">
        <v>153</v>
      </c>
      <c r="P1112" s="74">
        <f t="shared" ca="1" si="86"/>
        <v>1</v>
      </c>
      <c r="Q1112" s="75">
        <f t="shared" ca="1" si="87"/>
        <v>2</v>
      </c>
      <c r="R1112" s="74">
        <f t="shared" ca="1" si="88"/>
        <v>23</v>
      </c>
      <c r="S1112" s="93">
        <v>33988</v>
      </c>
      <c r="T1112" s="84" t="s">
        <v>146</v>
      </c>
      <c r="U1112" s="113" t="s">
        <v>6123</v>
      </c>
      <c r="V1112" s="84" t="s">
        <v>1752</v>
      </c>
      <c r="W1112" s="86" t="s">
        <v>4941</v>
      </c>
      <c r="X1112" s="84" t="s">
        <v>1892</v>
      </c>
      <c r="Y1112" s="84" t="s">
        <v>4232</v>
      </c>
      <c r="Z1112" s="77" t="s">
        <v>146</v>
      </c>
      <c r="AA1112" s="84" t="s">
        <v>1752</v>
      </c>
      <c r="AB1112" s="77" t="s">
        <v>146</v>
      </c>
      <c r="AC1112" s="86" t="s">
        <v>6124</v>
      </c>
      <c r="AD1112" s="77" t="s">
        <v>121</v>
      </c>
      <c r="AE1112" s="77" t="s">
        <v>2159</v>
      </c>
      <c r="AF1112" s="77" t="s">
        <v>1133</v>
      </c>
      <c r="AG1112" s="77" t="s">
        <v>96</v>
      </c>
      <c r="AH1112" s="79" t="str">
        <f t="shared" si="90"/>
        <v>Jl. Gatot Subroto-04/07-Bukir-Gading rejo-Pasuruan</v>
      </c>
      <c r="AI1112" s="65"/>
    </row>
    <row r="1113" spans="1:35" s="13" customFormat="1" ht="15" customHeight="1" x14ac:dyDescent="0.2">
      <c r="A1113" s="66">
        <f t="shared" si="89"/>
        <v>1107</v>
      </c>
      <c r="B1113" s="91" t="s">
        <v>6125</v>
      </c>
      <c r="C1113" s="68" t="s">
        <v>6126</v>
      </c>
      <c r="D1113" s="51">
        <v>6</v>
      </c>
      <c r="E1113" s="51">
        <v>3</v>
      </c>
      <c r="F1113" s="51">
        <v>3</v>
      </c>
      <c r="G1113" s="51">
        <v>2</v>
      </c>
      <c r="H1113" s="51">
        <v>1</v>
      </c>
      <c r="I1113" s="52" t="s">
        <v>152</v>
      </c>
      <c r="J1113" s="89">
        <v>41915</v>
      </c>
      <c r="K1113" s="70" t="s">
        <v>4581</v>
      </c>
      <c r="L1113" s="71" t="s">
        <v>9291</v>
      </c>
      <c r="M1113" s="71">
        <v>2</v>
      </c>
      <c r="N1113" s="72" t="s">
        <v>116</v>
      </c>
      <c r="O1113" s="73" t="s">
        <v>153</v>
      </c>
      <c r="P1113" s="74">
        <f t="shared" ca="1" si="86"/>
        <v>1</v>
      </c>
      <c r="Q1113" s="75">
        <f t="shared" ca="1" si="87"/>
        <v>2</v>
      </c>
      <c r="R1113" s="74">
        <f t="shared" ca="1" si="88"/>
        <v>21</v>
      </c>
      <c r="S1113" s="93">
        <v>34759</v>
      </c>
      <c r="T1113" s="84" t="s">
        <v>146</v>
      </c>
      <c r="U1113" s="113" t="s">
        <v>6127</v>
      </c>
      <c r="V1113" s="84" t="s">
        <v>6128</v>
      </c>
      <c r="W1113" s="86" t="s">
        <v>4747</v>
      </c>
      <c r="X1113" s="84" t="s">
        <v>6128</v>
      </c>
      <c r="Y1113" s="84" t="s">
        <v>923</v>
      </c>
      <c r="Z1113" s="77" t="s">
        <v>146</v>
      </c>
      <c r="AA1113" s="84" t="s">
        <v>6128</v>
      </c>
      <c r="AB1113" s="77" t="s">
        <v>146</v>
      </c>
      <c r="AC1113" s="86" t="s">
        <v>6129</v>
      </c>
      <c r="AD1113" s="77" t="s">
        <v>121</v>
      </c>
      <c r="AE1113" s="77" t="s">
        <v>2159</v>
      </c>
      <c r="AF1113" s="77" t="s">
        <v>6092</v>
      </c>
      <c r="AG1113" s="77" t="s">
        <v>96</v>
      </c>
      <c r="AH1113" s="79" t="str">
        <f t="shared" si="90"/>
        <v>Plinggisan-03/02-Plinggisan-Kraton-Pasuruan</v>
      </c>
      <c r="AI1113" s="65"/>
    </row>
    <row r="1114" spans="1:35" s="13" customFormat="1" ht="15" customHeight="1" x14ac:dyDescent="0.2">
      <c r="A1114" s="66">
        <f t="shared" si="89"/>
        <v>1108</v>
      </c>
      <c r="B1114" s="91" t="s">
        <v>6130</v>
      </c>
      <c r="C1114" s="68" t="s">
        <v>6131</v>
      </c>
      <c r="D1114" s="51">
        <v>6</v>
      </c>
      <c r="E1114" s="51">
        <v>3</v>
      </c>
      <c r="F1114" s="51">
        <v>4</v>
      </c>
      <c r="G1114" s="51">
        <v>4</v>
      </c>
      <c r="H1114" s="51">
        <v>1</v>
      </c>
      <c r="I1114" s="52" t="s">
        <v>152</v>
      </c>
      <c r="J1114" s="89">
        <v>41915</v>
      </c>
      <c r="K1114" s="70" t="s">
        <v>4581</v>
      </c>
      <c r="L1114" s="71" t="s">
        <v>9291</v>
      </c>
      <c r="M1114" s="71">
        <v>2</v>
      </c>
      <c r="N1114" s="72" t="s">
        <v>116</v>
      </c>
      <c r="O1114" s="73" t="s">
        <v>153</v>
      </c>
      <c r="P1114" s="74">
        <f t="shared" ca="1" si="86"/>
        <v>1</v>
      </c>
      <c r="Q1114" s="75">
        <f t="shared" ca="1" si="87"/>
        <v>2</v>
      </c>
      <c r="R1114" s="74">
        <f t="shared" ca="1" si="88"/>
        <v>21</v>
      </c>
      <c r="S1114" s="93">
        <v>34846</v>
      </c>
      <c r="T1114" s="84" t="s">
        <v>146</v>
      </c>
      <c r="U1114" s="113" t="s">
        <v>6132</v>
      </c>
      <c r="V1114" s="84" t="s">
        <v>6133</v>
      </c>
      <c r="W1114" s="86" t="s">
        <v>4157</v>
      </c>
      <c r="X1114" s="84" t="s">
        <v>353</v>
      </c>
      <c r="Y1114" s="84" t="s">
        <v>353</v>
      </c>
      <c r="Z1114" s="77" t="s">
        <v>146</v>
      </c>
      <c r="AA1114" s="84" t="s">
        <v>6133</v>
      </c>
      <c r="AB1114" s="77" t="s">
        <v>146</v>
      </c>
      <c r="AC1114" s="86" t="s">
        <v>6134</v>
      </c>
      <c r="AD1114" s="77" t="s">
        <v>121</v>
      </c>
      <c r="AE1114" s="77" t="s">
        <v>2159</v>
      </c>
      <c r="AF1114" s="77" t="s">
        <v>6092</v>
      </c>
      <c r="AG1114" s="77" t="s">
        <v>96</v>
      </c>
      <c r="AH1114" s="79" t="str">
        <f t="shared" si="90"/>
        <v>Jl. Erlangga Gg 8 no 07-02/08-Purworejo-Purworejo-Pasuruan</v>
      </c>
      <c r="AI1114" s="65"/>
    </row>
    <row r="1115" spans="1:35" s="13" customFormat="1" ht="15" customHeight="1" x14ac:dyDescent="0.2">
      <c r="A1115" s="66">
        <f t="shared" si="89"/>
        <v>1109</v>
      </c>
      <c r="B1115" s="91" t="s">
        <v>6135</v>
      </c>
      <c r="C1115" s="68" t="s">
        <v>6136</v>
      </c>
      <c r="D1115" s="51">
        <v>6</v>
      </c>
      <c r="E1115" s="51">
        <v>3</v>
      </c>
      <c r="F1115" s="51">
        <v>3</v>
      </c>
      <c r="G1115" s="51">
        <v>2</v>
      </c>
      <c r="H1115" s="51">
        <v>1</v>
      </c>
      <c r="I1115" s="52" t="s">
        <v>152</v>
      </c>
      <c r="J1115" s="89">
        <v>41915</v>
      </c>
      <c r="K1115" s="70" t="s">
        <v>4581</v>
      </c>
      <c r="L1115" s="71" t="s">
        <v>9291</v>
      </c>
      <c r="M1115" s="71">
        <v>2</v>
      </c>
      <c r="N1115" s="72" t="s">
        <v>116</v>
      </c>
      <c r="O1115" s="73" t="s">
        <v>153</v>
      </c>
      <c r="P1115" s="74">
        <f t="shared" ca="1" si="86"/>
        <v>1</v>
      </c>
      <c r="Q1115" s="75">
        <f t="shared" ca="1" si="87"/>
        <v>2</v>
      </c>
      <c r="R1115" s="74">
        <f t="shared" ca="1" si="88"/>
        <v>20</v>
      </c>
      <c r="S1115" s="93">
        <v>35032</v>
      </c>
      <c r="T1115" s="84" t="s">
        <v>146</v>
      </c>
      <c r="U1115" s="113" t="s">
        <v>6137</v>
      </c>
      <c r="V1115" s="84" t="s">
        <v>6138</v>
      </c>
      <c r="W1115" s="86" t="s">
        <v>4771</v>
      </c>
      <c r="X1115" s="84" t="s">
        <v>510</v>
      </c>
      <c r="Y1115" s="84" t="s">
        <v>510</v>
      </c>
      <c r="Z1115" s="77" t="s">
        <v>146</v>
      </c>
      <c r="AA1115" s="84" t="s">
        <v>6138</v>
      </c>
      <c r="AB1115" s="77" t="s">
        <v>146</v>
      </c>
      <c r="AC1115" s="86" t="s">
        <v>6139</v>
      </c>
      <c r="AD1115" s="77" t="s">
        <v>121</v>
      </c>
      <c r="AE1115" s="77" t="s">
        <v>2159</v>
      </c>
      <c r="AF1115" s="77" t="s">
        <v>3987</v>
      </c>
      <c r="AG1115" s="77" t="s">
        <v>96</v>
      </c>
      <c r="AH1115" s="79" t="str">
        <f t="shared" si="90"/>
        <v>Warung dowo Selatan-01/09-Pohjentrek-Pohjentrek-Pasuruan</v>
      </c>
      <c r="AI1115" s="65"/>
    </row>
    <row r="1116" spans="1:35" s="13" customFormat="1" ht="15" customHeight="1" x14ac:dyDescent="0.2">
      <c r="A1116" s="66">
        <f t="shared" si="89"/>
        <v>1110</v>
      </c>
      <c r="B1116" s="91" t="s">
        <v>6140</v>
      </c>
      <c r="C1116" s="68" t="s">
        <v>6141</v>
      </c>
      <c r="D1116" s="51">
        <v>6</v>
      </c>
      <c r="E1116" s="51">
        <v>3</v>
      </c>
      <c r="F1116" s="51">
        <v>4</v>
      </c>
      <c r="G1116" s="51">
        <v>4</v>
      </c>
      <c r="H1116" s="51">
        <v>1</v>
      </c>
      <c r="I1116" s="52" t="s">
        <v>152</v>
      </c>
      <c r="J1116" s="89">
        <v>41915</v>
      </c>
      <c r="K1116" s="70" t="s">
        <v>4581</v>
      </c>
      <c r="L1116" s="71" t="s">
        <v>9291</v>
      </c>
      <c r="M1116" s="71">
        <v>2</v>
      </c>
      <c r="N1116" s="72" t="s">
        <v>116</v>
      </c>
      <c r="O1116" s="73" t="s">
        <v>153</v>
      </c>
      <c r="P1116" s="74">
        <f t="shared" ca="1" si="86"/>
        <v>1</v>
      </c>
      <c r="Q1116" s="75">
        <f t="shared" ca="1" si="87"/>
        <v>2</v>
      </c>
      <c r="R1116" s="74">
        <f t="shared" ca="1" si="88"/>
        <v>18</v>
      </c>
      <c r="S1116" s="93">
        <v>35608</v>
      </c>
      <c r="T1116" s="84" t="s">
        <v>146</v>
      </c>
      <c r="U1116" s="113" t="s">
        <v>6142</v>
      </c>
      <c r="V1116" s="84" t="s">
        <v>5093</v>
      </c>
      <c r="W1116" s="86" t="s">
        <v>4828</v>
      </c>
      <c r="X1116" s="84" t="s">
        <v>510</v>
      </c>
      <c r="Y1116" s="84" t="s">
        <v>510</v>
      </c>
      <c r="Z1116" s="77" t="s">
        <v>146</v>
      </c>
      <c r="AA1116" s="84" t="s">
        <v>5093</v>
      </c>
      <c r="AB1116" s="77" t="s">
        <v>146</v>
      </c>
      <c r="AC1116" s="86" t="s">
        <v>6143</v>
      </c>
      <c r="AD1116" s="77" t="s">
        <v>121</v>
      </c>
      <c r="AE1116" s="77" t="s">
        <v>2159</v>
      </c>
      <c r="AF1116" s="77" t="s">
        <v>4684</v>
      </c>
      <c r="AG1116" s="77" t="s">
        <v>96</v>
      </c>
      <c r="AH1116" s="79" t="str">
        <f t="shared" si="90"/>
        <v>JL. KH Achmad Dahlan-04/04-Pohjentrek-Pohjentrek-Pasuruan</v>
      </c>
      <c r="AI1116" s="65"/>
    </row>
    <row r="1117" spans="1:35" s="13" customFormat="1" ht="15" customHeight="1" x14ac:dyDescent="0.2">
      <c r="A1117" s="66">
        <f t="shared" si="89"/>
        <v>1111</v>
      </c>
      <c r="B1117" s="91" t="s">
        <v>6144</v>
      </c>
      <c r="C1117" s="68" t="s">
        <v>6145</v>
      </c>
      <c r="D1117" s="51">
        <v>6</v>
      </c>
      <c r="E1117" s="51">
        <v>3</v>
      </c>
      <c r="F1117" s="51">
        <v>4</v>
      </c>
      <c r="G1117" s="51">
        <v>7</v>
      </c>
      <c r="H1117" s="51">
        <v>1</v>
      </c>
      <c r="I1117" s="52" t="s">
        <v>152</v>
      </c>
      <c r="J1117" s="89">
        <v>41915</v>
      </c>
      <c r="K1117" s="70" t="s">
        <v>4581</v>
      </c>
      <c r="L1117" s="71" t="s">
        <v>9291</v>
      </c>
      <c r="M1117" s="71">
        <v>2</v>
      </c>
      <c r="N1117" s="72" t="s">
        <v>116</v>
      </c>
      <c r="O1117" s="73" t="s">
        <v>153</v>
      </c>
      <c r="P1117" s="74">
        <f t="shared" ca="1" si="86"/>
        <v>1</v>
      </c>
      <c r="Q1117" s="75">
        <f t="shared" ca="1" si="87"/>
        <v>2</v>
      </c>
      <c r="R1117" s="74">
        <f t="shared" ca="1" si="88"/>
        <v>21</v>
      </c>
      <c r="S1117" s="93">
        <v>34634</v>
      </c>
      <c r="T1117" s="84" t="s">
        <v>146</v>
      </c>
      <c r="U1117" s="113" t="s">
        <v>6146</v>
      </c>
      <c r="V1117" s="84" t="s">
        <v>1090</v>
      </c>
      <c r="W1117" s="86" t="s">
        <v>4349</v>
      </c>
      <c r="X1117" s="84" t="s">
        <v>1090</v>
      </c>
      <c r="Y1117" s="84" t="s">
        <v>1091</v>
      </c>
      <c r="Z1117" s="77" t="s">
        <v>146</v>
      </c>
      <c r="AA1117" s="84" t="s">
        <v>1090</v>
      </c>
      <c r="AB1117" s="77" t="s">
        <v>146</v>
      </c>
      <c r="AC1117" s="86" t="s">
        <v>6147</v>
      </c>
      <c r="AD1117" s="77" t="s">
        <v>121</v>
      </c>
      <c r="AE1117" s="77" t="s">
        <v>2159</v>
      </c>
      <c r="AF1117" s="77" t="s">
        <v>6092</v>
      </c>
      <c r="AG1117" s="77" t="s">
        <v>96</v>
      </c>
      <c r="AH1117" s="79" t="str">
        <f t="shared" si="90"/>
        <v>Bajangan-02/02-Bajangan-Gondang Wetan-Pasuruan</v>
      </c>
      <c r="AI1117" s="65"/>
    </row>
    <row r="1118" spans="1:35" s="13" customFormat="1" ht="15" customHeight="1" x14ac:dyDescent="0.2">
      <c r="A1118" s="66">
        <f t="shared" si="89"/>
        <v>1112</v>
      </c>
      <c r="B1118" s="91" t="s">
        <v>6148</v>
      </c>
      <c r="C1118" s="68" t="s">
        <v>6149</v>
      </c>
      <c r="D1118" s="51">
        <v>6</v>
      </c>
      <c r="E1118" s="51">
        <v>3</v>
      </c>
      <c r="F1118" s="51">
        <v>4</v>
      </c>
      <c r="G1118" s="51" t="s">
        <v>9295</v>
      </c>
      <c r="H1118" s="51">
        <v>1</v>
      </c>
      <c r="I1118" s="52" t="s">
        <v>152</v>
      </c>
      <c r="J1118" s="89">
        <v>41915</v>
      </c>
      <c r="K1118" s="70" t="s">
        <v>4581</v>
      </c>
      <c r="L1118" s="71" t="s">
        <v>9291</v>
      </c>
      <c r="M1118" s="71">
        <v>2</v>
      </c>
      <c r="N1118" s="72" t="s">
        <v>84</v>
      </c>
      <c r="O1118" s="73" t="s">
        <v>153</v>
      </c>
      <c r="P1118" s="74">
        <f t="shared" ca="1" si="86"/>
        <v>1</v>
      </c>
      <c r="Q1118" s="75">
        <f t="shared" ca="1" si="87"/>
        <v>2</v>
      </c>
      <c r="R1118" s="74">
        <f t="shared" ca="1" si="88"/>
        <v>22</v>
      </c>
      <c r="S1118" s="93">
        <v>34441</v>
      </c>
      <c r="T1118" s="84" t="s">
        <v>146</v>
      </c>
      <c r="U1118" s="113" t="s">
        <v>6150</v>
      </c>
      <c r="V1118" s="84" t="s">
        <v>6151</v>
      </c>
      <c r="W1118" s="86" t="s">
        <v>4349</v>
      </c>
      <c r="X1118" s="84" t="s">
        <v>745</v>
      </c>
      <c r="Y1118" s="84" t="s">
        <v>91</v>
      </c>
      <c r="Z1118" s="77" t="s">
        <v>146</v>
      </c>
      <c r="AA1118" s="84" t="s">
        <v>6151</v>
      </c>
      <c r="AB1118" s="77" t="s">
        <v>146</v>
      </c>
      <c r="AC1118" s="86" t="s">
        <v>6152</v>
      </c>
      <c r="AD1118" s="77" t="s">
        <v>121</v>
      </c>
      <c r="AE1118" s="77" t="s">
        <v>3370</v>
      </c>
      <c r="AF1118" s="77" t="s">
        <v>4017</v>
      </c>
      <c r="AG1118" s="77" t="s">
        <v>96</v>
      </c>
      <c r="AH1118" s="79" t="str">
        <f t="shared" si="90"/>
        <v>Jl. Rambutan Gg Tanjung -02/02-Gempeng-Bangil-Pasuruan</v>
      </c>
      <c r="AI1118" s="65"/>
    </row>
    <row r="1119" spans="1:35" s="13" customFormat="1" ht="15" customHeight="1" x14ac:dyDescent="0.2">
      <c r="A1119" s="66">
        <f t="shared" si="89"/>
        <v>1113</v>
      </c>
      <c r="B1119" s="91" t="s">
        <v>6153</v>
      </c>
      <c r="C1119" s="68" t="s">
        <v>6154</v>
      </c>
      <c r="D1119" s="51">
        <v>6</v>
      </c>
      <c r="E1119" s="51">
        <v>3</v>
      </c>
      <c r="F1119" s="51">
        <v>4</v>
      </c>
      <c r="G1119" s="51">
        <v>7</v>
      </c>
      <c r="H1119" s="51">
        <v>2</v>
      </c>
      <c r="I1119" s="52" t="s">
        <v>152</v>
      </c>
      <c r="J1119" s="89">
        <v>41915</v>
      </c>
      <c r="K1119" s="70" t="s">
        <v>4581</v>
      </c>
      <c r="L1119" s="71" t="s">
        <v>9291</v>
      </c>
      <c r="M1119" s="71">
        <v>2</v>
      </c>
      <c r="N1119" s="72" t="s">
        <v>116</v>
      </c>
      <c r="O1119" s="73" t="s">
        <v>153</v>
      </c>
      <c r="P1119" s="74">
        <f t="shared" ca="1" si="86"/>
        <v>1</v>
      </c>
      <c r="Q1119" s="75">
        <f t="shared" ca="1" si="87"/>
        <v>2</v>
      </c>
      <c r="R1119" s="74">
        <f t="shared" ca="1" si="88"/>
        <v>20</v>
      </c>
      <c r="S1119" s="93">
        <v>34990</v>
      </c>
      <c r="T1119" s="84" t="s">
        <v>146</v>
      </c>
      <c r="U1119" s="113" t="s">
        <v>6155</v>
      </c>
      <c r="V1119" s="84" t="s">
        <v>6156</v>
      </c>
      <c r="W1119" s="86" t="s">
        <v>4279</v>
      </c>
      <c r="X1119" s="84" t="s">
        <v>4439</v>
      </c>
      <c r="Y1119" s="84" t="s">
        <v>1014</v>
      </c>
      <c r="Z1119" s="77" t="s">
        <v>146</v>
      </c>
      <c r="AA1119" s="84" t="s">
        <v>6156</v>
      </c>
      <c r="AB1119" s="77" t="s">
        <v>146</v>
      </c>
      <c r="AC1119" s="86" t="s">
        <v>6157</v>
      </c>
      <c r="AD1119" s="77" t="s">
        <v>121</v>
      </c>
      <c r="AE1119" s="77" t="s">
        <v>6099</v>
      </c>
      <c r="AF1119" s="77" t="s">
        <v>4330</v>
      </c>
      <c r="AG1119" s="77" t="s">
        <v>96</v>
      </c>
      <c r="AH1119" s="79" t="str">
        <f t="shared" si="90"/>
        <v>Arcopodo-01/03-Kepulungan-Gempol-Pasuruan</v>
      </c>
      <c r="AI1119" s="65"/>
    </row>
    <row r="1120" spans="1:35" s="13" customFormat="1" ht="15" customHeight="1" x14ac:dyDescent="0.2">
      <c r="A1120" s="66">
        <f t="shared" si="89"/>
        <v>1114</v>
      </c>
      <c r="B1120" s="91" t="s">
        <v>6158</v>
      </c>
      <c r="C1120" s="68" t="s">
        <v>6159</v>
      </c>
      <c r="D1120" s="51">
        <v>6</v>
      </c>
      <c r="E1120" s="51">
        <v>3</v>
      </c>
      <c r="F1120" s="51">
        <v>4</v>
      </c>
      <c r="G1120" s="51" t="s">
        <v>9295</v>
      </c>
      <c r="H1120" s="51">
        <v>1</v>
      </c>
      <c r="I1120" s="52" t="s">
        <v>152</v>
      </c>
      <c r="J1120" s="89">
        <v>41915</v>
      </c>
      <c r="K1120" s="70" t="s">
        <v>4581</v>
      </c>
      <c r="L1120" s="71" t="s">
        <v>9291</v>
      </c>
      <c r="M1120" s="71">
        <v>2</v>
      </c>
      <c r="N1120" s="72" t="s">
        <v>84</v>
      </c>
      <c r="O1120" s="73" t="s">
        <v>153</v>
      </c>
      <c r="P1120" s="74">
        <f t="shared" ca="1" si="86"/>
        <v>1</v>
      </c>
      <c r="Q1120" s="75">
        <f t="shared" ca="1" si="87"/>
        <v>2</v>
      </c>
      <c r="R1120" s="74">
        <f t="shared" ca="1" si="88"/>
        <v>19</v>
      </c>
      <c r="S1120" s="93">
        <v>35430</v>
      </c>
      <c r="T1120" s="84" t="s">
        <v>146</v>
      </c>
      <c r="U1120" s="113" t="s">
        <v>6160</v>
      </c>
      <c r="V1120" s="84" t="s">
        <v>6161</v>
      </c>
      <c r="W1120" s="86" t="s">
        <v>4279</v>
      </c>
      <c r="X1120" s="84" t="s">
        <v>6162</v>
      </c>
      <c r="Y1120" s="84" t="s">
        <v>490</v>
      </c>
      <c r="Z1120" s="77" t="s">
        <v>146</v>
      </c>
      <c r="AA1120" s="84" t="s">
        <v>6161</v>
      </c>
      <c r="AB1120" s="77" t="s">
        <v>146</v>
      </c>
      <c r="AC1120" s="86" t="s">
        <v>6163</v>
      </c>
      <c r="AD1120" s="77" t="s">
        <v>121</v>
      </c>
      <c r="AE1120" s="77" t="s">
        <v>3965</v>
      </c>
      <c r="AF1120" s="77" t="s">
        <v>4330</v>
      </c>
      <c r="AG1120" s="77" t="s">
        <v>96</v>
      </c>
      <c r="AH1120" s="79" t="str">
        <f t="shared" si="90"/>
        <v>Dusun Besongol-01/03-Sumberejo-Pandaan-Pasuruan</v>
      </c>
      <c r="AI1120" s="65"/>
    </row>
    <row r="1121" spans="1:35" s="13" customFormat="1" ht="15" customHeight="1" x14ac:dyDescent="0.2">
      <c r="A1121" s="66">
        <f t="shared" si="89"/>
        <v>1115</v>
      </c>
      <c r="B1121" s="91" t="s">
        <v>6164</v>
      </c>
      <c r="C1121" s="68" t="s">
        <v>6165</v>
      </c>
      <c r="D1121" s="51">
        <v>6</v>
      </c>
      <c r="E1121" s="51">
        <v>3</v>
      </c>
      <c r="F1121" s="51">
        <v>3</v>
      </c>
      <c r="G1121" s="51">
        <v>1</v>
      </c>
      <c r="H1121" s="51">
        <v>1</v>
      </c>
      <c r="I1121" s="52" t="s">
        <v>152</v>
      </c>
      <c r="J1121" s="89">
        <v>41915</v>
      </c>
      <c r="K1121" s="70" t="s">
        <v>4581</v>
      </c>
      <c r="L1121" s="71" t="s">
        <v>9291</v>
      </c>
      <c r="M1121" s="71">
        <v>2</v>
      </c>
      <c r="N1121" s="72" t="s">
        <v>116</v>
      </c>
      <c r="O1121" s="73" t="s">
        <v>153</v>
      </c>
      <c r="P1121" s="74">
        <f t="shared" ca="1" si="86"/>
        <v>1</v>
      </c>
      <c r="Q1121" s="75">
        <f t="shared" ca="1" si="87"/>
        <v>2</v>
      </c>
      <c r="R1121" s="74">
        <f t="shared" ca="1" si="88"/>
        <v>20</v>
      </c>
      <c r="S1121" s="93">
        <v>35179</v>
      </c>
      <c r="T1121" s="84" t="s">
        <v>146</v>
      </c>
      <c r="U1121" s="113" t="s">
        <v>6166</v>
      </c>
      <c r="V1121" s="84" t="s">
        <v>6167</v>
      </c>
      <c r="W1121" s="86" t="s">
        <v>3727</v>
      </c>
      <c r="X1121" s="84" t="s">
        <v>6168</v>
      </c>
      <c r="Y1121" s="84" t="s">
        <v>1014</v>
      </c>
      <c r="Z1121" s="77" t="s">
        <v>146</v>
      </c>
      <c r="AA1121" s="84" t="s">
        <v>6167</v>
      </c>
      <c r="AB1121" s="77" t="s">
        <v>146</v>
      </c>
      <c r="AC1121" s="86" t="s">
        <v>6169</v>
      </c>
      <c r="AD1121" s="77" t="s">
        <v>121</v>
      </c>
      <c r="AE1121" s="77" t="s">
        <v>6099</v>
      </c>
      <c r="AF1121" s="77" t="s">
        <v>6170</v>
      </c>
      <c r="AG1121" s="77" t="s">
        <v>96</v>
      </c>
      <c r="AH1121" s="79" t="str">
        <f t="shared" si="90"/>
        <v>Pakem-02/06-Bulusari-Gempol-Pasuruan</v>
      </c>
      <c r="AI1121" s="65"/>
    </row>
    <row r="1122" spans="1:35" s="13" customFormat="1" ht="15" customHeight="1" x14ac:dyDescent="0.2">
      <c r="A1122" s="66">
        <f t="shared" si="89"/>
        <v>1116</v>
      </c>
      <c r="B1122" s="91" t="s">
        <v>6171</v>
      </c>
      <c r="C1122" s="68" t="s">
        <v>6172</v>
      </c>
      <c r="D1122" s="51">
        <v>6</v>
      </c>
      <c r="E1122" s="51">
        <v>3</v>
      </c>
      <c r="F1122" s="51">
        <v>4</v>
      </c>
      <c r="G1122" s="51">
        <v>1</v>
      </c>
      <c r="H1122" s="51">
        <v>3</v>
      </c>
      <c r="I1122" s="52" t="s">
        <v>152</v>
      </c>
      <c r="J1122" s="89">
        <v>41915</v>
      </c>
      <c r="K1122" s="70" t="s">
        <v>4581</v>
      </c>
      <c r="L1122" s="71" t="s">
        <v>9291</v>
      </c>
      <c r="M1122" s="71">
        <v>2</v>
      </c>
      <c r="N1122" s="72" t="s">
        <v>84</v>
      </c>
      <c r="O1122" s="73" t="s">
        <v>153</v>
      </c>
      <c r="P1122" s="74">
        <f t="shared" ca="1" si="86"/>
        <v>1</v>
      </c>
      <c r="Q1122" s="75">
        <f t="shared" ca="1" si="87"/>
        <v>2</v>
      </c>
      <c r="R1122" s="74">
        <f t="shared" ca="1" si="88"/>
        <v>21</v>
      </c>
      <c r="S1122" s="93">
        <v>34489</v>
      </c>
      <c r="T1122" s="84" t="s">
        <v>146</v>
      </c>
      <c r="U1122" s="113" t="s">
        <v>6173</v>
      </c>
      <c r="V1122" s="84" t="s">
        <v>6174</v>
      </c>
      <c r="W1122" s="86" t="s">
        <v>5250</v>
      </c>
      <c r="X1122" s="84" t="s">
        <v>4860</v>
      </c>
      <c r="Y1122" s="84" t="s">
        <v>322</v>
      </c>
      <c r="Z1122" s="77" t="s">
        <v>146</v>
      </c>
      <c r="AA1122" s="84" t="s">
        <v>6174</v>
      </c>
      <c r="AB1122" s="77" t="s">
        <v>146</v>
      </c>
      <c r="AC1122" s="86" t="s">
        <v>6175</v>
      </c>
      <c r="AD1122" s="77" t="s">
        <v>121</v>
      </c>
      <c r="AE1122" s="77" t="s">
        <v>6176</v>
      </c>
      <c r="AF1122" s="77" t="s">
        <v>418</v>
      </c>
      <c r="AG1122" s="77" t="s">
        <v>96</v>
      </c>
      <c r="AH1122" s="79" t="str">
        <f t="shared" si="90"/>
        <v>Palembon - Rejosolor-03/04-Rejoso Lor-Rejoso-Pasuruan</v>
      </c>
      <c r="AI1122" s="65"/>
    </row>
    <row r="1123" spans="1:35" s="13" customFormat="1" ht="15" customHeight="1" x14ac:dyDescent="0.2">
      <c r="A1123" s="66">
        <f t="shared" si="89"/>
        <v>1117</v>
      </c>
      <c r="B1123" s="91" t="s">
        <v>6177</v>
      </c>
      <c r="C1123" s="68" t="s">
        <v>6178</v>
      </c>
      <c r="D1123" s="51">
        <v>6</v>
      </c>
      <c r="E1123" s="51">
        <v>2</v>
      </c>
      <c r="F1123" s="51">
        <v>2</v>
      </c>
      <c r="G1123" s="51">
        <v>4</v>
      </c>
      <c r="H1123" s="51">
        <v>1</v>
      </c>
      <c r="I1123" s="52" t="s">
        <v>181</v>
      </c>
      <c r="J1123" s="89">
        <v>41927</v>
      </c>
      <c r="K1123" s="70" t="s">
        <v>82</v>
      </c>
      <c r="L1123" s="71" t="s">
        <v>9291</v>
      </c>
      <c r="M1123" s="71">
        <v>2</v>
      </c>
      <c r="N1123" s="72" t="s">
        <v>84</v>
      </c>
      <c r="O1123" s="73" t="s">
        <v>153</v>
      </c>
      <c r="P1123" s="74">
        <f t="shared" ca="1" si="86"/>
        <v>1</v>
      </c>
      <c r="Q1123" s="75">
        <f t="shared" ca="1" si="87"/>
        <v>2</v>
      </c>
      <c r="R1123" s="74">
        <f t="shared" ca="1" si="88"/>
        <v>31</v>
      </c>
      <c r="S1123" s="93">
        <v>31079</v>
      </c>
      <c r="T1123" s="84" t="s">
        <v>146</v>
      </c>
      <c r="U1123" s="113" t="s">
        <v>6179</v>
      </c>
      <c r="V1123" s="84" t="s">
        <v>6180</v>
      </c>
      <c r="W1123" s="86" t="s">
        <v>6181</v>
      </c>
      <c r="X1123" s="84" t="s">
        <v>1698</v>
      </c>
      <c r="Y1123" s="84" t="s">
        <v>322</v>
      </c>
      <c r="Z1123" s="77" t="s">
        <v>146</v>
      </c>
      <c r="AA1123" s="84" t="s">
        <v>6180</v>
      </c>
      <c r="AB1123" s="77" t="s">
        <v>146</v>
      </c>
      <c r="AC1123" s="86" t="s">
        <v>6182</v>
      </c>
      <c r="AD1123" s="77" t="s">
        <v>121</v>
      </c>
      <c r="AE1123" s="77" t="s">
        <v>4470</v>
      </c>
      <c r="AF1123" s="77" t="s">
        <v>418</v>
      </c>
      <c r="AG1123" s="77" t="s">
        <v>96</v>
      </c>
      <c r="AH1123" s="79" t="str">
        <f t="shared" si="90"/>
        <v>Ngopak - arjosari-05/08-Arjosari-Rejoso-Pasuruan</v>
      </c>
      <c r="AI1123" s="65"/>
    </row>
    <row r="1124" spans="1:35" s="13" customFormat="1" ht="15" customHeight="1" x14ac:dyDescent="0.2">
      <c r="A1124" s="66">
        <f t="shared" si="89"/>
        <v>1118</v>
      </c>
      <c r="B1124" s="91" t="s">
        <v>6183</v>
      </c>
      <c r="C1124" s="68" t="s">
        <v>6184</v>
      </c>
      <c r="D1124" s="51">
        <v>6</v>
      </c>
      <c r="E1124" s="51">
        <v>3</v>
      </c>
      <c r="F1124" s="51">
        <v>3</v>
      </c>
      <c r="G1124" s="51">
        <v>1</v>
      </c>
      <c r="H1124" s="51">
        <v>3</v>
      </c>
      <c r="I1124" s="52" t="s">
        <v>152</v>
      </c>
      <c r="J1124" s="89">
        <v>41927</v>
      </c>
      <c r="K1124" s="70" t="s">
        <v>82</v>
      </c>
      <c r="L1124" s="71" t="s">
        <v>9291</v>
      </c>
      <c r="M1124" s="71">
        <v>2</v>
      </c>
      <c r="N1124" s="72" t="s">
        <v>116</v>
      </c>
      <c r="O1124" s="73" t="s">
        <v>85</v>
      </c>
      <c r="P1124" s="74">
        <f t="shared" ca="1" si="86"/>
        <v>1</v>
      </c>
      <c r="Q1124" s="75">
        <f t="shared" ca="1" si="87"/>
        <v>2</v>
      </c>
      <c r="R1124" s="74">
        <f t="shared" ca="1" si="88"/>
        <v>31</v>
      </c>
      <c r="S1124" s="93">
        <v>31083</v>
      </c>
      <c r="T1124" s="84" t="s">
        <v>91</v>
      </c>
      <c r="U1124" s="113" t="s">
        <v>6185</v>
      </c>
      <c r="V1124" s="84" t="s">
        <v>6186</v>
      </c>
      <c r="W1124" s="86" t="s">
        <v>6187</v>
      </c>
      <c r="X1124" s="84" t="s">
        <v>1426</v>
      </c>
      <c r="Y1124" s="84" t="s">
        <v>91</v>
      </c>
      <c r="Z1124" s="77" t="s">
        <v>146</v>
      </c>
      <c r="AA1124" s="84" t="s">
        <v>6186</v>
      </c>
      <c r="AB1124" s="77" t="s">
        <v>146</v>
      </c>
      <c r="AC1124" s="86" t="s">
        <v>6188</v>
      </c>
      <c r="AD1124" s="77" t="s">
        <v>121</v>
      </c>
      <c r="AE1124" s="77" t="s">
        <v>6189</v>
      </c>
      <c r="AF1124" s="77" t="s">
        <v>393</v>
      </c>
      <c r="AG1124" s="77" t="s">
        <v>96</v>
      </c>
      <c r="AH1124" s="79" t="str">
        <f t="shared" si="90"/>
        <v>Pandean Kidul Baru Gg V-04/08-Kidul dalem-Bangil-Pasuruan</v>
      </c>
      <c r="AI1124" s="65"/>
    </row>
    <row r="1125" spans="1:35" s="13" customFormat="1" ht="15" customHeight="1" x14ac:dyDescent="0.2">
      <c r="A1125" s="66">
        <f t="shared" si="89"/>
        <v>1119</v>
      </c>
      <c r="B1125" s="91" t="s">
        <v>6190</v>
      </c>
      <c r="C1125" s="68" t="s">
        <v>5499</v>
      </c>
      <c r="D1125" s="51">
        <v>6</v>
      </c>
      <c r="E1125" s="51">
        <v>3</v>
      </c>
      <c r="F1125" s="51">
        <v>4</v>
      </c>
      <c r="G1125" s="51">
        <v>3</v>
      </c>
      <c r="H1125" s="51">
        <v>1</v>
      </c>
      <c r="I1125" s="52" t="s">
        <v>152</v>
      </c>
      <c r="J1125" s="89">
        <v>41927</v>
      </c>
      <c r="K1125" s="70" t="s">
        <v>82</v>
      </c>
      <c r="L1125" s="71" t="s">
        <v>9291</v>
      </c>
      <c r="M1125" s="71">
        <v>2</v>
      </c>
      <c r="N1125" s="72" t="s">
        <v>116</v>
      </c>
      <c r="O1125" s="73" t="s">
        <v>153</v>
      </c>
      <c r="P1125" s="74">
        <f t="shared" ca="1" si="86"/>
        <v>1</v>
      </c>
      <c r="Q1125" s="75">
        <f t="shared" ca="1" si="87"/>
        <v>2</v>
      </c>
      <c r="R1125" s="74">
        <f t="shared" ca="1" si="88"/>
        <v>23</v>
      </c>
      <c r="S1125" s="93">
        <v>33905</v>
      </c>
      <c r="T1125" s="84" t="s">
        <v>146</v>
      </c>
      <c r="U1125" s="113" t="s">
        <v>6191</v>
      </c>
      <c r="V1125" s="84" t="s">
        <v>6192</v>
      </c>
      <c r="W1125" s="86" t="s">
        <v>4705</v>
      </c>
      <c r="X1125" s="84" t="s">
        <v>1426</v>
      </c>
      <c r="Y1125" s="84" t="s">
        <v>91</v>
      </c>
      <c r="Z1125" s="77" t="s">
        <v>146</v>
      </c>
      <c r="AA1125" s="84" t="s">
        <v>6192</v>
      </c>
      <c r="AB1125" s="77" t="s">
        <v>146</v>
      </c>
      <c r="AC1125" s="86" t="s">
        <v>6193</v>
      </c>
      <c r="AD1125" s="77" t="s">
        <v>121</v>
      </c>
      <c r="AE1125" s="77" t="s">
        <v>1938</v>
      </c>
      <c r="AF1125" s="77" t="s">
        <v>4537</v>
      </c>
      <c r="AG1125" s="77" t="s">
        <v>96</v>
      </c>
      <c r="AH1125" s="79" t="str">
        <f t="shared" si="90"/>
        <v>Jl. Nangka 548-03/07-Kidul dalem-Bangil-Pasuruan</v>
      </c>
      <c r="AI1125" s="65"/>
    </row>
    <row r="1126" spans="1:35" s="13" customFormat="1" ht="15" customHeight="1" x14ac:dyDescent="0.2">
      <c r="A1126" s="66">
        <f t="shared" si="89"/>
        <v>1120</v>
      </c>
      <c r="B1126" s="91" t="s">
        <v>6194</v>
      </c>
      <c r="C1126" s="68" t="s">
        <v>6195</v>
      </c>
      <c r="D1126" s="51"/>
      <c r="E1126" s="51"/>
      <c r="F1126" s="51"/>
      <c r="G1126" s="51"/>
      <c r="H1126" s="51"/>
      <c r="I1126" s="52" t="s">
        <v>152</v>
      </c>
      <c r="J1126" s="89">
        <v>41927</v>
      </c>
      <c r="K1126" s="70" t="s">
        <v>82</v>
      </c>
      <c r="L1126" s="71" t="s">
        <v>9291</v>
      </c>
      <c r="M1126" s="71">
        <v>2</v>
      </c>
      <c r="N1126" s="72" t="s">
        <v>116</v>
      </c>
      <c r="O1126" s="73" t="s">
        <v>85</v>
      </c>
      <c r="P1126" s="74">
        <f t="shared" ca="1" si="86"/>
        <v>1</v>
      </c>
      <c r="Q1126" s="75">
        <f t="shared" ca="1" si="87"/>
        <v>2</v>
      </c>
      <c r="R1126" s="74">
        <f t="shared" ca="1" si="88"/>
        <v>24</v>
      </c>
      <c r="S1126" s="93">
        <v>33633</v>
      </c>
      <c r="T1126" s="84" t="s">
        <v>1354</v>
      </c>
      <c r="U1126" s="113" t="s">
        <v>6196</v>
      </c>
      <c r="V1126" s="84" t="s">
        <v>6197</v>
      </c>
      <c r="W1126" s="86" t="s">
        <v>4349</v>
      </c>
      <c r="X1126" s="84" t="s">
        <v>6198</v>
      </c>
      <c r="Y1126" s="84" t="s">
        <v>276</v>
      </c>
      <c r="Z1126" s="77" t="s">
        <v>146</v>
      </c>
      <c r="AA1126" s="84" t="s">
        <v>6197</v>
      </c>
      <c r="AB1126" s="77" t="s">
        <v>146</v>
      </c>
      <c r="AC1126" s="86" t="s">
        <v>6199</v>
      </c>
      <c r="AD1126" s="77" t="s">
        <v>121</v>
      </c>
      <c r="AE1126" s="77" t="s">
        <v>6200</v>
      </c>
      <c r="AF1126" s="77" t="s">
        <v>393</v>
      </c>
      <c r="AG1126" s="77" t="s">
        <v>96</v>
      </c>
      <c r="AH1126" s="79" t="str">
        <f t="shared" si="90"/>
        <v>Guyangan-02/02-Geneng waru-Rembang-Pasuruan</v>
      </c>
      <c r="AI1126" s="65"/>
    </row>
    <row r="1127" spans="1:35" s="13" customFormat="1" ht="15" customHeight="1" x14ac:dyDescent="0.2">
      <c r="A1127" s="66">
        <f t="shared" si="89"/>
        <v>1121</v>
      </c>
      <c r="B1127" s="91" t="s">
        <v>6201</v>
      </c>
      <c r="C1127" s="68" t="s">
        <v>6202</v>
      </c>
      <c r="D1127" s="51">
        <v>6</v>
      </c>
      <c r="E1127" s="51">
        <v>2</v>
      </c>
      <c r="F1127" s="51">
        <v>1</v>
      </c>
      <c r="G1127" s="51">
        <v>1</v>
      </c>
      <c r="H1127" s="51">
        <v>5</v>
      </c>
      <c r="I1127" s="52" t="s">
        <v>181</v>
      </c>
      <c r="J1127" s="89">
        <v>41927</v>
      </c>
      <c r="K1127" s="70" t="s">
        <v>82</v>
      </c>
      <c r="L1127" s="71" t="s">
        <v>9291</v>
      </c>
      <c r="M1127" s="71">
        <v>2</v>
      </c>
      <c r="N1127" s="72" t="s">
        <v>116</v>
      </c>
      <c r="O1127" s="73" t="s">
        <v>153</v>
      </c>
      <c r="P1127" s="74">
        <f t="shared" ca="1" si="86"/>
        <v>1</v>
      </c>
      <c r="Q1127" s="75">
        <f t="shared" ca="1" si="87"/>
        <v>2</v>
      </c>
      <c r="R1127" s="74">
        <f t="shared" ca="1" si="88"/>
        <v>22</v>
      </c>
      <c r="S1127" s="93">
        <v>34157</v>
      </c>
      <c r="T1127" s="84" t="s">
        <v>146</v>
      </c>
      <c r="U1127" s="113" t="s">
        <v>6203</v>
      </c>
      <c r="V1127" s="84" t="s">
        <v>6204</v>
      </c>
      <c r="W1127" s="86" t="s">
        <v>4179</v>
      </c>
      <c r="X1127" s="84" t="s">
        <v>5003</v>
      </c>
      <c r="Y1127" s="84" t="s">
        <v>322</v>
      </c>
      <c r="Z1127" s="77" t="s">
        <v>146</v>
      </c>
      <c r="AA1127" s="84" t="s">
        <v>6204</v>
      </c>
      <c r="AB1127" s="77" t="s">
        <v>146</v>
      </c>
      <c r="AC1127" s="86" t="s">
        <v>6205</v>
      </c>
      <c r="AD1127" s="77" t="s">
        <v>121</v>
      </c>
      <c r="AE1127" s="77" t="s">
        <v>3965</v>
      </c>
      <c r="AF1127" s="77" t="s">
        <v>3987</v>
      </c>
      <c r="AG1127" s="77" t="s">
        <v>96</v>
      </c>
      <c r="AH1127" s="79" t="str">
        <f t="shared" si="90"/>
        <v>Turi - Toyaning-03/01-Toyaning-Rejoso-Pasuruan</v>
      </c>
      <c r="AI1127" s="65"/>
    </row>
    <row r="1128" spans="1:35" s="13" customFormat="1" ht="15" customHeight="1" x14ac:dyDescent="0.2">
      <c r="A1128" s="66">
        <f t="shared" si="89"/>
        <v>1122</v>
      </c>
      <c r="B1128" s="91" t="s">
        <v>6206</v>
      </c>
      <c r="C1128" s="68" t="s">
        <v>6207</v>
      </c>
      <c r="D1128" s="51">
        <v>6</v>
      </c>
      <c r="E1128" s="51">
        <v>2</v>
      </c>
      <c r="F1128" s="51">
        <v>5</v>
      </c>
      <c r="G1128" s="51">
        <v>3</v>
      </c>
      <c r="H1128" s="51">
        <v>1</v>
      </c>
      <c r="I1128" s="52" t="s">
        <v>181</v>
      </c>
      <c r="J1128" s="89">
        <v>41927</v>
      </c>
      <c r="K1128" s="70" t="s">
        <v>82</v>
      </c>
      <c r="L1128" s="71" t="s">
        <v>9291</v>
      </c>
      <c r="M1128" s="71">
        <v>2</v>
      </c>
      <c r="N1128" s="72" t="s">
        <v>116</v>
      </c>
      <c r="O1128" s="73" t="s">
        <v>153</v>
      </c>
      <c r="P1128" s="74">
        <f t="shared" ca="1" si="86"/>
        <v>1</v>
      </c>
      <c r="Q1128" s="75">
        <f t="shared" ca="1" si="87"/>
        <v>2</v>
      </c>
      <c r="R1128" s="74">
        <f t="shared" ca="1" si="88"/>
        <v>22</v>
      </c>
      <c r="S1128" s="93">
        <v>34160</v>
      </c>
      <c r="T1128" s="84" t="s">
        <v>146</v>
      </c>
      <c r="U1128" s="113" t="s">
        <v>6208</v>
      </c>
      <c r="V1128" s="84" t="s">
        <v>6209</v>
      </c>
      <c r="W1128" s="86" t="s">
        <v>4802</v>
      </c>
      <c r="X1128" s="84" t="s">
        <v>5009</v>
      </c>
      <c r="Y1128" s="84" t="s">
        <v>322</v>
      </c>
      <c r="Z1128" s="77" t="s">
        <v>146</v>
      </c>
      <c r="AA1128" s="84" t="s">
        <v>6209</v>
      </c>
      <c r="AB1128" s="77" t="s">
        <v>146</v>
      </c>
      <c r="AC1128" s="86" t="s">
        <v>6210</v>
      </c>
      <c r="AD1128" s="77" t="s">
        <v>121</v>
      </c>
      <c r="AE1128" s="77" t="s">
        <v>4819</v>
      </c>
      <c r="AF1128" s="77" t="s">
        <v>3987</v>
      </c>
      <c r="AG1128" s="77" t="s">
        <v>96</v>
      </c>
      <c r="AH1128" s="79" t="str">
        <f t="shared" si="90"/>
        <v>Padean-05/03-Jarangan-Rejoso-Pasuruan</v>
      </c>
      <c r="AI1128" s="65"/>
    </row>
    <row r="1129" spans="1:35" s="13" customFormat="1" ht="15" customHeight="1" x14ac:dyDescent="0.2">
      <c r="A1129" s="66">
        <f t="shared" si="89"/>
        <v>1123</v>
      </c>
      <c r="B1129" s="91" t="s">
        <v>6211</v>
      </c>
      <c r="C1129" s="68" t="s">
        <v>6212</v>
      </c>
      <c r="D1129" s="51">
        <v>6</v>
      </c>
      <c r="E1129" s="51">
        <v>2</v>
      </c>
      <c r="F1129" s="51">
        <v>1</v>
      </c>
      <c r="G1129" s="51">
        <v>1</v>
      </c>
      <c r="H1129" s="51">
        <v>2</v>
      </c>
      <c r="I1129" s="52" t="s">
        <v>181</v>
      </c>
      <c r="J1129" s="89">
        <v>41927</v>
      </c>
      <c r="K1129" s="70" t="s">
        <v>82</v>
      </c>
      <c r="L1129" s="71" t="s">
        <v>9291</v>
      </c>
      <c r="M1129" s="71">
        <v>2</v>
      </c>
      <c r="N1129" s="72" t="s">
        <v>116</v>
      </c>
      <c r="O1129" s="73" t="s">
        <v>153</v>
      </c>
      <c r="P1129" s="74">
        <f t="shared" ca="1" si="86"/>
        <v>1</v>
      </c>
      <c r="Q1129" s="75">
        <f t="shared" ca="1" si="87"/>
        <v>2</v>
      </c>
      <c r="R1129" s="74">
        <f t="shared" ca="1" si="88"/>
        <v>22</v>
      </c>
      <c r="S1129" s="93">
        <v>34462</v>
      </c>
      <c r="T1129" s="84" t="s">
        <v>3682</v>
      </c>
      <c r="U1129" s="113" t="s">
        <v>6213</v>
      </c>
      <c r="V1129" s="84" t="s">
        <v>6214</v>
      </c>
      <c r="W1129" s="86" t="s">
        <v>6215</v>
      </c>
      <c r="X1129" s="84" t="s">
        <v>6216</v>
      </c>
      <c r="Y1129" s="84" t="s">
        <v>5844</v>
      </c>
      <c r="Z1129" s="77" t="s">
        <v>3682</v>
      </c>
      <c r="AA1129" s="84" t="s">
        <v>1980</v>
      </c>
      <c r="AB1129" s="77" t="s">
        <v>91</v>
      </c>
      <c r="AC1129" s="86" t="s">
        <v>6217</v>
      </c>
      <c r="AD1129" s="77" t="s">
        <v>121</v>
      </c>
      <c r="AE1129" s="77" t="s">
        <v>6218</v>
      </c>
      <c r="AF1129" s="77" t="s">
        <v>3969</v>
      </c>
      <c r="AG1129" s="77" t="s">
        <v>96</v>
      </c>
      <c r="AH1129" s="79" t="str">
        <f t="shared" si="90"/>
        <v>Balongrejo-11/06-Kreteranggon-Sambeng-Lamongan</v>
      </c>
      <c r="AI1129" s="65"/>
    </row>
    <row r="1130" spans="1:35" s="13" customFormat="1" ht="15" customHeight="1" x14ac:dyDescent="0.2">
      <c r="A1130" s="66">
        <f t="shared" si="89"/>
        <v>1124</v>
      </c>
      <c r="B1130" s="91" t="s">
        <v>6219</v>
      </c>
      <c r="C1130" s="68" t="s">
        <v>6220</v>
      </c>
      <c r="D1130" s="51">
        <v>3</v>
      </c>
      <c r="E1130" s="51">
        <v>3</v>
      </c>
      <c r="F1130" s="51">
        <v>1</v>
      </c>
      <c r="G1130" s="51">
        <v>1</v>
      </c>
      <c r="H1130" s="51">
        <v>1</v>
      </c>
      <c r="I1130" s="52" t="s">
        <v>81</v>
      </c>
      <c r="J1130" s="89">
        <v>41934</v>
      </c>
      <c r="K1130" s="70" t="s">
        <v>82</v>
      </c>
      <c r="L1130" s="81" t="s">
        <v>9293</v>
      </c>
      <c r="M1130" s="71">
        <v>5</v>
      </c>
      <c r="N1130" s="72" t="s">
        <v>116</v>
      </c>
      <c r="O1130" s="73" t="s">
        <v>153</v>
      </c>
      <c r="P1130" s="74">
        <f t="shared" ca="1" si="86"/>
        <v>1</v>
      </c>
      <c r="Q1130" s="75">
        <f t="shared" ca="1" si="87"/>
        <v>2</v>
      </c>
      <c r="R1130" s="74">
        <f t="shared" ca="1" si="88"/>
        <v>25</v>
      </c>
      <c r="S1130" s="93">
        <v>33320</v>
      </c>
      <c r="T1130" s="84" t="s">
        <v>3333</v>
      </c>
      <c r="U1130" s="113" t="s">
        <v>6221</v>
      </c>
      <c r="V1130" s="84" t="s">
        <v>6222</v>
      </c>
      <c r="W1130" s="86" t="s">
        <v>4602</v>
      </c>
      <c r="X1130" s="84" t="s">
        <v>6223</v>
      </c>
      <c r="Y1130" s="84" t="s">
        <v>6224</v>
      </c>
      <c r="Z1130" s="77" t="s">
        <v>3333</v>
      </c>
      <c r="AA1130" s="84" t="s">
        <v>3244</v>
      </c>
      <c r="AB1130" s="77" t="s">
        <v>91</v>
      </c>
      <c r="AC1130" s="86" t="s">
        <v>6225</v>
      </c>
      <c r="AD1130" s="77" t="s">
        <v>93</v>
      </c>
      <c r="AE1130" s="77" t="s">
        <v>1235</v>
      </c>
      <c r="AF1130" s="77" t="s">
        <v>4625</v>
      </c>
      <c r="AG1130" s="77" t="s">
        <v>96</v>
      </c>
      <c r="AH1130" s="79" t="str">
        <f t="shared" si="90"/>
        <v>Wonosari-03/05-Sumberkepuh-Tanjung Kepuh-Nganjuk</v>
      </c>
      <c r="AI1130" s="65"/>
    </row>
    <row r="1131" spans="1:35" s="13" customFormat="1" ht="15" customHeight="1" x14ac:dyDescent="0.2">
      <c r="A1131" s="66">
        <f t="shared" si="89"/>
        <v>1125</v>
      </c>
      <c r="B1131" s="91" t="s">
        <v>6226</v>
      </c>
      <c r="C1131" s="68" t="s">
        <v>6227</v>
      </c>
      <c r="D1131" s="51">
        <v>6</v>
      </c>
      <c r="E1131" s="51">
        <v>3</v>
      </c>
      <c r="F1131" s="51">
        <v>3</v>
      </c>
      <c r="G1131" s="51">
        <v>1</v>
      </c>
      <c r="H1131" s="51">
        <v>2</v>
      </c>
      <c r="I1131" s="52" t="s">
        <v>152</v>
      </c>
      <c r="J1131" s="89">
        <v>41935</v>
      </c>
      <c r="K1131" s="70" t="s">
        <v>4581</v>
      </c>
      <c r="L1131" s="71" t="s">
        <v>9291</v>
      </c>
      <c r="M1131" s="71">
        <v>2</v>
      </c>
      <c r="N1131" s="72" t="s">
        <v>116</v>
      </c>
      <c r="O1131" s="73" t="s">
        <v>153</v>
      </c>
      <c r="P1131" s="74">
        <f t="shared" ca="1" si="86"/>
        <v>1</v>
      </c>
      <c r="Q1131" s="75">
        <f t="shared" ca="1" si="87"/>
        <v>2</v>
      </c>
      <c r="R1131" s="74">
        <f t="shared" ca="1" si="88"/>
        <v>23</v>
      </c>
      <c r="S1131" s="93">
        <v>34036</v>
      </c>
      <c r="T1131" s="84" t="s">
        <v>146</v>
      </c>
      <c r="U1131" s="113" t="s">
        <v>6228</v>
      </c>
      <c r="V1131" s="84" t="s">
        <v>6229</v>
      </c>
      <c r="W1131" s="86" t="s">
        <v>4663</v>
      </c>
      <c r="X1131" s="84" t="s">
        <v>984</v>
      </c>
      <c r="Y1131" s="84" t="s">
        <v>923</v>
      </c>
      <c r="Z1131" s="77" t="s">
        <v>146</v>
      </c>
      <c r="AA1131" s="84" t="s">
        <v>6229</v>
      </c>
      <c r="AB1131" s="77" t="s">
        <v>146</v>
      </c>
      <c r="AC1131" s="86" t="s">
        <v>6230</v>
      </c>
      <c r="AD1131" s="77" t="s">
        <v>121</v>
      </c>
      <c r="AE1131" s="77" t="s">
        <v>324</v>
      </c>
      <c r="AF1131" s="77" t="s">
        <v>4506</v>
      </c>
      <c r="AG1131" s="77" t="s">
        <v>96</v>
      </c>
      <c r="AH1131" s="79" t="str">
        <f t="shared" si="90"/>
        <v>Muneng-02/04-Bendungan-Kraton-Pasuruan</v>
      </c>
      <c r="AI1131" s="65"/>
    </row>
    <row r="1132" spans="1:35" s="13" customFormat="1" ht="15" customHeight="1" x14ac:dyDescent="0.2">
      <c r="A1132" s="66">
        <f t="shared" si="89"/>
        <v>1126</v>
      </c>
      <c r="B1132" s="91" t="s">
        <v>6231</v>
      </c>
      <c r="C1132" s="68" t="s">
        <v>6232</v>
      </c>
      <c r="D1132" s="51">
        <v>6</v>
      </c>
      <c r="E1132" s="51">
        <v>3</v>
      </c>
      <c r="F1132" s="51">
        <v>3</v>
      </c>
      <c r="G1132" s="51">
        <v>5</v>
      </c>
      <c r="H1132" s="51">
        <v>2</v>
      </c>
      <c r="I1132" s="52" t="s">
        <v>152</v>
      </c>
      <c r="J1132" s="89">
        <v>41935</v>
      </c>
      <c r="K1132" s="70" t="s">
        <v>4581</v>
      </c>
      <c r="L1132" s="71" t="s">
        <v>9291</v>
      </c>
      <c r="M1132" s="71">
        <v>2</v>
      </c>
      <c r="N1132" s="72" t="s">
        <v>116</v>
      </c>
      <c r="O1132" s="73" t="s">
        <v>153</v>
      </c>
      <c r="P1132" s="74">
        <f t="shared" ca="1" si="86"/>
        <v>1</v>
      </c>
      <c r="Q1132" s="75">
        <f t="shared" ca="1" si="87"/>
        <v>2</v>
      </c>
      <c r="R1132" s="74">
        <f t="shared" ca="1" si="88"/>
        <v>21</v>
      </c>
      <c r="S1132" s="93">
        <v>34664</v>
      </c>
      <c r="T1132" s="84" t="s">
        <v>146</v>
      </c>
      <c r="U1132" s="113" t="s">
        <v>6233</v>
      </c>
      <c r="V1132" s="84" t="s">
        <v>6234</v>
      </c>
      <c r="W1132" s="86" t="s">
        <v>6235</v>
      </c>
      <c r="X1132" s="84" t="s">
        <v>193</v>
      </c>
      <c r="Y1132" s="84" t="s">
        <v>91</v>
      </c>
      <c r="Z1132" s="77" t="s">
        <v>146</v>
      </c>
      <c r="AA1132" s="84" t="s">
        <v>6234</v>
      </c>
      <c r="AB1132" s="77" t="s">
        <v>146</v>
      </c>
      <c r="AC1132" s="86" t="s">
        <v>6236</v>
      </c>
      <c r="AD1132" s="77" t="s">
        <v>121</v>
      </c>
      <c r="AE1132" s="77" t="s">
        <v>6237</v>
      </c>
      <c r="AF1132" s="77" t="s">
        <v>91</v>
      </c>
      <c r="AG1132" s="77" t="s">
        <v>96</v>
      </c>
      <c r="AH1132" s="79" t="str">
        <f t="shared" si="90"/>
        <v>Jl. Cucut 688-10/03-Bendomungal-Bangil-Pasuruan</v>
      </c>
      <c r="AI1132" s="65"/>
    </row>
    <row r="1133" spans="1:35" s="13" customFormat="1" ht="15" customHeight="1" x14ac:dyDescent="0.2">
      <c r="A1133" s="66">
        <f t="shared" si="89"/>
        <v>1127</v>
      </c>
      <c r="B1133" s="91" t="s">
        <v>6238</v>
      </c>
      <c r="C1133" s="68" t="s">
        <v>6239</v>
      </c>
      <c r="D1133" s="51">
        <v>6</v>
      </c>
      <c r="E1133" s="51">
        <v>2</v>
      </c>
      <c r="F1133" s="51">
        <v>3</v>
      </c>
      <c r="G1133" s="51">
        <v>1</v>
      </c>
      <c r="H1133" s="51">
        <v>2</v>
      </c>
      <c r="I1133" s="52" t="s">
        <v>181</v>
      </c>
      <c r="J1133" s="89">
        <v>41935</v>
      </c>
      <c r="K1133" s="70" t="s">
        <v>4581</v>
      </c>
      <c r="L1133" s="71" t="s">
        <v>9291</v>
      </c>
      <c r="M1133" s="71">
        <v>2</v>
      </c>
      <c r="N1133" s="72" t="s">
        <v>84</v>
      </c>
      <c r="O1133" s="73" t="s">
        <v>153</v>
      </c>
      <c r="P1133" s="74">
        <f t="shared" ca="1" si="86"/>
        <v>1</v>
      </c>
      <c r="Q1133" s="75">
        <f t="shared" ca="1" si="87"/>
        <v>2</v>
      </c>
      <c r="R1133" s="74">
        <f t="shared" ca="1" si="88"/>
        <v>21</v>
      </c>
      <c r="S1133" s="93">
        <v>34690</v>
      </c>
      <c r="T1133" s="84" t="s">
        <v>1792</v>
      </c>
      <c r="U1133" s="113" t="s">
        <v>6240</v>
      </c>
      <c r="V1133" s="84" t="s">
        <v>6241</v>
      </c>
      <c r="W1133" s="86" t="s">
        <v>6242</v>
      </c>
      <c r="X1133" s="84" t="s">
        <v>6243</v>
      </c>
      <c r="Y1133" s="84" t="s">
        <v>6243</v>
      </c>
      <c r="Z1133" s="77" t="s">
        <v>146</v>
      </c>
      <c r="AA1133" s="84" t="s">
        <v>6241</v>
      </c>
      <c r="AB1133" s="77" t="s">
        <v>146</v>
      </c>
      <c r="AC1133" s="86" t="s">
        <v>6244</v>
      </c>
      <c r="AD1133" s="77" t="s">
        <v>121</v>
      </c>
      <c r="AE1133" s="77" t="s">
        <v>5368</v>
      </c>
      <c r="AF1133" s="77" t="s">
        <v>6245</v>
      </c>
      <c r="AG1133" s="77" t="s">
        <v>96</v>
      </c>
      <c r="AH1133" s="79" t="str">
        <f t="shared" si="90"/>
        <v>Jl. Slamet Riyadi 3 / 40-02/16-Patrang-Patrang-Pasuruan</v>
      </c>
      <c r="AI1133" s="65"/>
    </row>
    <row r="1134" spans="1:35" s="13" customFormat="1" ht="15" customHeight="1" x14ac:dyDescent="0.2">
      <c r="A1134" s="66">
        <f t="shared" si="89"/>
        <v>1128</v>
      </c>
      <c r="B1134" s="91" t="s">
        <v>6246</v>
      </c>
      <c r="C1134" s="68" t="s">
        <v>6247</v>
      </c>
      <c r="D1134" s="51">
        <v>6</v>
      </c>
      <c r="E1134" s="51">
        <v>3</v>
      </c>
      <c r="F1134" s="51">
        <v>4</v>
      </c>
      <c r="G1134" s="51" t="s">
        <v>9295</v>
      </c>
      <c r="H1134" s="51">
        <v>2</v>
      </c>
      <c r="I1134" s="52" t="s">
        <v>152</v>
      </c>
      <c r="J1134" s="89">
        <v>41935</v>
      </c>
      <c r="K1134" s="70" t="s">
        <v>4581</v>
      </c>
      <c r="L1134" s="71" t="s">
        <v>9291</v>
      </c>
      <c r="M1134" s="71">
        <v>2</v>
      </c>
      <c r="N1134" s="72" t="s">
        <v>84</v>
      </c>
      <c r="O1134" s="73" t="s">
        <v>153</v>
      </c>
      <c r="P1134" s="74">
        <f t="shared" ca="1" si="86"/>
        <v>1</v>
      </c>
      <c r="Q1134" s="75">
        <f t="shared" ca="1" si="87"/>
        <v>2</v>
      </c>
      <c r="R1134" s="74">
        <f t="shared" ca="1" si="88"/>
        <v>20</v>
      </c>
      <c r="S1134" s="93">
        <v>35086</v>
      </c>
      <c r="T1134" s="84" t="s">
        <v>163</v>
      </c>
      <c r="U1134" s="113" t="s">
        <v>6248</v>
      </c>
      <c r="V1134" s="84" t="s">
        <v>6249</v>
      </c>
      <c r="W1134" s="86" t="s">
        <v>6250</v>
      </c>
      <c r="X1134" s="84" t="s">
        <v>3634</v>
      </c>
      <c r="Y1134" s="84" t="s">
        <v>3634</v>
      </c>
      <c r="Z1134" s="77" t="s">
        <v>146</v>
      </c>
      <c r="AA1134" s="84" t="s">
        <v>6249</v>
      </c>
      <c r="AB1134" s="77" t="s">
        <v>146</v>
      </c>
      <c r="AC1134" s="86" t="s">
        <v>6251</v>
      </c>
      <c r="AD1134" s="77" t="s">
        <v>5892</v>
      </c>
      <c r="AE1134" s="77" t="s">
        <v>6252</v>
      </c>
      <c r="AF1134" s="77" t="s">
        <v>6253</v>
      </c>
      <c r="AG1134" s="77" t="s">
        <v>96</v>
      </c>
      <c r="AH1134" s="79" t="str">
        <f t="shared" si="90"/>
        <v>Jl. Selorejo Blok D No 8-04/15-Lowokwaru-Lowokwaru-Pasuruan</v>
      </c>
      <c r="AI1134" s="65"/>
    </row>
    <row r="1135" spans="1:35" s="13" customFormat="1" ht="15" customHeight="1" x14ac:dyDescent="0.2">
      <c r="A1135" s="66">
        <f t="shared" si="89"/>
        <v>1129</v>
      </c>
      <c r="B1135" s="91" t="s">
        <v>6254</v>
      </c>
      <c r="C1135" s="68" t="s">
        <v>6255</v>
      </c>
      <c r="D1135" s="51">
        <v>6</v>
      </c>
      <c r="E1135" s="51">
        <v>3</v>
      </c>
      <c r="F1135" s="51">
        <v>3</v>
      </c>
      <c r="G1135" s="51">
        <v>2</v>
      </c>
      <c r="H1135" s="51">
        <v>3</v>
      </c>
      <c r="I1135" s="52" t="s">
        <v>152</v>
      </c>
      <c r="J1135" s="89">
        <v>41935</v>
      </c>
      <c r="K1135" s="70" t="s">
        <v>4581</v>
      </c>
      <c r="L1135" s="71" t="s">
        <v>9291</v>
      </c>
      <c r="M1135" s="71">
        <v>2</v>
      </c>
      <c r="N1135" s="72" t="s">
        <v>116</v>
      </c>
      <c r="O1135" s="73" t="s">
        <v>153</v>
      </c>
      <c r="P1135" s="74">
        <f t="shared" ca="1" si="86"/>
        <v>1</v>
      </c>
      <c r="Q1135" s="75">
        <f t="shared" ca="1" si="87"/>
        <v>2</v>
      </c>
      <c r="R1135" s="74">
        <f t="shared" ca="1" si="88"/>
        <v>23</v>
      </c>
      <c r="S1135" s="93">
        <v>34027</v>
      </c>
      <c r="T1135" s="84" t="s">
        <v>146</v>
      </c>
      <c r="U1135" s="113" t="s">
        <v>6256</v>
      </c>
      <c r="V1135" s="84" t="s">
        <v>6257</v>
      </c>
      <c r="W1135" s="86" t="s">
        <v>282</v>
      </c>
      <c r="X1135" s="84" t="s">
        <v>5656</v>
      </c>
      <c r="Y1135" s="84" t="s">
        <v>1014</v>
      </c>
      <c r="Z1135" s="77" t="s">
        <v>146</v>
      </c>
      <c r="AA1135" s="84" t="s">
        <v>6257</v>
      </c>
      <c r="AB1135" s="77" t="s">
        <v>146</v>
      </c>
      <c r="AC1135" s="86" t="s">
        <v>6258</v>
      </c>
      <c r="AD1135" s="77" t="s">
        <v>121</v>
      </c>
      <c r="AE1135" s="77" t="s">
        <v>6259</v>
      </c>
      <c r="AF1135" s="77" t="s">
        <v>4017</v>
      </c>
      <c r="AG1135" s="77" t="s">
        <v>96</v>
      </c>
      <c r="AH1135" s="79" t="str">
        <f t="shared" si="90"/>
        <v>Karang bangkal-05/05-Karang rejo-Gempol-Pasuruan</v>
      </c>
      <c r="AI1135" s="65"/>
    </row>
    <row r="1136" spans="1:35" s="13" customFormat="1" ht="15" customHeight="1" x14ac:dyDescent="0.2">
      <c r="A1136" s="66">
        <f t="shared" si="89"/>
        <v>1130</v>
      </c>
      <c r="B1136" s="91" t="s">
        <v>6260</v>
      </c>
      <c r="C1136" s="68" t="s">
        <v>6261</v>
      </c>
      <c r="D1136" s="51">
        <v>6</v>
      </c>
      <c r="E1136" s="51">
        <v>3</v>
      </c>
      <c r="F1136" s="51">
        <v>3</v>
      </c>
      <c r="G1136" s="51">
        <v>8</v>
      </c>
      <c r="H1136" s="51">
        <v>4</v>
      </c>
      <c r="I1136" s="52" t="s">
        <v>152</v>
      </c>
      <c r="J1136" s="89">
        <v>41935</v>
      </c>
      <c r="K1136" s="70" t="s">
        <v>4581</v>
      </c>
      <c r="L1136" s="71" t="s">
        <v>9291</v>
      </c>
      <c r="M1136" s="71">
        <v>2</v>
      </c>
      <c r="N1136" s="72" t="s">
        <v>116</v>
      </c>
      <c r="O1136" s="73" t="s">
        <v>153</v>
      </c>
      <c r="P1136" s="74">
        <f t="shared" ca="1" si="86"/>
        <v>1</v>
      </c>
      <c r="Q1136" s="75">
        <f t="shared" ca="1" si="87"/>
        <v>2</v>
      </c>
      <c r="R1136" s="74">
        <f t="shared" ca="1" si="88"/>
        <v>21</v>
      </c>
      <c r="S1136" s="93">
        <v>34533</v>
      </c>
      <c r="T1136" s="84" t="s">
        <v>146</v>
      </c>
      <c r="U1136" s="113" t="s">
        <v>6262</v>
      </c>
      <c r="V1136" s="84" t="s">
        <v>6263</v>
      </c>
      <c r="W1136" s="86" t="s">
        <v>6187</v>
      </c>
      <c r="X1136" s="84" t="s">
        <v>1426</v>
      </c>
      <c r="Y1136" s="84" t="s">
        <v>91</v>
      </c>
      <c r="Z1136" s="77" t="s">
        <v>146</v>
      </c>
      <c r="AA1136" s="84" t="s">
        <v>6263</v>
      </c>
      <c r="AB1136" s="77" t="s">
        <v>146</v>
      </c>
      <c r="AC1136" s="86" t="s">
        <v>6264</v>
      </c>
      <c r="AD1136" s="77" t="s">
        <v>121</v>
      </c>
      <c r="AE1136" s="77" t="s">
        <v>1938</v>
      </c>
      <c r="AF1136" s="77" t="s">
        <v>4017</v>
      </c>
      <c r="AG1136" s="77" t="s">
        <v>96</v>
      </c>
      <c r="AH1136" s="79" t="str">
        <f t="shared" si="90"/>
        <v>Jl. Apel I/437-04/08-Kidul dalem-Bangil-Pasuruan</v>
      </c>
      <c r="AI1136" s="65"/>
    </row>
    <row r="1137" spans="1:35" s="13" customFormat="1" ht="15" customHeight="1" x14ac:dyDescent="0.2">
      <c r="A1137" s="66">
        <f t="shared" si="89"/>
        <v>1131</v>
      </c>
      <c r="B1137" s="91" t="s">
        <v>6265</v>
      </c>
      <c r="C1137" s="68" t="s">
        <v>6266</v>
      </c>
      <c r="D1137" s="51">
        <v>6</v>
      </c>
      <c r="E1137" s="51">
        <v>4</v>
      </c>
      <c r="F1137" s="51">
        <v>1</v>
      </c>
      <c r="G1137" s="51">
        <v>1</v>
      </c>
      <c r="H1137" s="51">
        <v>1</v>
      </c>
      <c r="I1137" s="52" t="s">
        <v>213</v>
      </c>
      <c r="J1137" s="89">
        <v>41935</v>
      </c>
      <c r="K1137" s="70" t="s">
        <v>4581</v>
      </c>
      <c r="L1137" s="71" t="s">
        <v>9291</v>
      </c>
      <c r="M1137" s="71">
        <v>2</v>
      </c>
      <c r="N1137" s="72" t="s">
        <v>116</v>
      </c>
      <c r="O1137" s="73" t="s">
        <v>153</v>
      </c>
      <c r="P1137" s="74">
        <f t="shared" ca="1" si="86"/>
        <v>1</v>
      </c>
      <c r="Q1137" s="75">
        <f t="shared" ca="1" si="87"/>
        <v>2</v>
      </c>
      <c r="R1137" s="74">
        <f t="shared" ca="1" si="88"/>
        <v>20</v>
      </c>
      <c r="S1137" s="93">
        <v>35006</v>
      </c>
      <c r="T1137" s="84" t="s">
        <v>146</v>
      </c>
      <c r="U1137" s="113" t="s">
        <v>6267</v>
      </c>
      <c r="V1137" s="84" t="s">
        <v>4496</v>
      </c>
      <c r="W1137" s="86" t="s">
        <v>4663</v>
      </c>
      <c r="X1137" s="84" t="s">
        <v>814</v>
      </c>
      <c r="Y1137" s="84" t="s">
        <v>276</v>
      </c>
      <c r="Z1137" s="77" t="s">
        <v>146</v>
      </c>
      <c r="AA1137" s="84" t="s">
        <v>4496</v>
      </c>
      <c r="AB1137" s="77" t="s">
        <v>146</v>
      </c>
      <c r="AC1137" s="86" t="s">
        <v>6268</v>
      </c>
      <c r="AD1137" s="77" t="s">
        <v>121</v>
      </c>
      <c r="AE1137" s="77" t="s">
        <v>3054</v>
      </c>
      <c r="AF1137" s="77" t="s">
        <v>525</v>
      </c>
      <c r="AG1137" s="77" t="s">
        <v>96</v>
      </c>
      <c r="AH1137" s="79" t="str">
        <f t="shared" si="90"/>
        <v>Badong-02/04-Mojoparon-Rembang-Pasuruan</v>
      </c>
      <c r="AI1137" s="65"/>
    </row>
    <row r="1138" spans="1:35" s="13" customFormat="1" ht="15" customHeight="1" x14ac:dyDescent="0.2">
      <c r="A1138" s="66">
        <f t="shared" si="89"/>
        <v>1132</v>
      </c>
      <c r="B1138" s="91" t="s">
        <v>6269</v>
      </c>
      <c r="C1138" s="68" t="s">
        <v>6270</v>
      </c>
      <c r="D1138" s="51">
        <v>6</v>
      </c>
      <c r="E1138" s="51">
        <v>3</v>
      </c>
      <c r="F1138" s="51">
        <v>2</v>
      </c>
      <c r="G1138" s="51">
        <v>1</v>
      </c>
      <c r="H1138" s="51">
        <v>1</v>
      </c>
      <c r="I1138" s="52" t="s">
        <v>152</v>
      </c>
      <c r="J1138" s="89">
        <v>41935</v>
      </c>
      <c r="K1138" s="70" t="s">
        <v>4581</v>
      </c>
      <c r="L1138" s="71" t="s">
        <v>9291</v>
      </c>
      <c r="M1138" s="71">
        <v>2</v>
      </c>
      <c r="N1138" s="72" t="s">
        <v>116</v>
      </c>
      <c r="O1138" s="73" t="s">
        <v>153</v>
      </c>
      <c r="P1138" s="74">
        <f t="shared" ca="1" si="86"/>
        <v>1</v>
      </c>
      <c r="Q1138" s="75">
        <f t="shared" ca="1" si="87"/>
        <v>2</v>
      </c>
      <c r="R1138" s="74">
        <f t="shared" ca="1" si="88"/>
        <v>22</v>
      </c>
      <c r="S1138" s="93">
        <v>34336</v>
      </c>
      <c r="T1138" s="84" t="s">
        <v>146</v>
      </c>
      <c r="U1138" s="113" t="s">
        <v>6271</v>
      </c>
      <c r="V1138" s="84" t="s">
        <v>6272</v>
      </c>
      <c r="W1138" s="86" t="s">
        <v>4143</v>
      </c>
      <c r="X1138" s="84" t="s">
        <v>5468</v>
      </c>
      <c r="Y1138" s="84" t="s">
        <v>4817</v>
      </c>
      <c r="Z1138" s="77" t="s">
        <v>146</v>
      </c>
      <c r="AA1138" s="84" t="s">
        <v>6272</v>
      </c>
      <c r="AB1138" s="77" t="s">
        <v>146</v>
      </c>
      <c r="AC1138" s="86" t="s">
        <v>6273</v>
      </c>
      <c r="AD1138" s="77" t="s">
        <v>121</v>
      </c>
      <c r="AE1138" s="77" t="s">
        <v>359</v>
      </c>
      <c r="AF1138" s="77" t="s">
        <v>393</v>
      </c>
      <c r="AG1138" s="77" t="s">
        <v>96</v>
      </c>
      <c r="AH1138" s="79" t="str">
        <f t="shared" si="90"/>
        <v>Jl. Hasanudin Gg 8 No 10-08/03-Karang anyar-Panggung rejo-Pasuruan</v>
      </c>
      <c r="AI1138" s="65"/>
    </row>
    <row r="1139" spans="1:35" s="13" customFormat="1" ht="15" customHeight="1" x14ac:dyDescent="0.2">
      <c r="A1139" s="66">
        <f t="shared" si="89"/>
        <v>1133</v>
      </c>
      <c r="B1139" s="91" t="s">
        <v>6274</v>
      </c>
      <c r="C1139" s="68" t="s">
        <v>6275</v>
      </c>
      <c r="D1139" s="51">
        <v>5</v>
      </c>
      <c r="E1139" s="51">
        <v>4</v>
      </c>
      <c r="F1139" s="51">
        <v>1</v>
      </c>
      <c r="G1139" s="51">
        <v>1</v>
      </c>
      <c r="H1139" s="51">
        <v>1</v>
      </c>
      <c r="I1139" s="52" t="s">
        <v>327</v>
      </c>
      <c r="J1139" s="89">
        <v>41936</v>
      </c>
      <c r="K1139" s="70" t="s">
        <v>4581</v>
      </c>
      <c r="L1139" s="71" t="s">
        <v>9291</v>
      </c>
      <c r="M1139" s="71">
        <v>2</v>
      </c>
      <c r="N1139" s="72" t="s">
        <v>116</v>
      </c>
      <c r="O1139" s="73" t="s">
        <v>153</v>
      </c>
      <c r="P1139" s="74">
        <f t="shared" ca="1" si="86"/>
        <v>1</v>
      </c>
      <c r="Q1139" s="75">
        <f t="shared" ca="1" si="87"/>
        <v>2</v>
      </c>
      <c r="R1139" s="74">
        <f t="shared" ca="1" si="88"/>
        <v>21</v>
      </c>
      <c r="S1139" s="93">
        <v>34544</v>
      </c>
      <c r="T1139" s="84" t="s">
        <v>141</v>
      </c>
      <c r="U1139" s="113" t="s">
        <v>6276</v>
      </c>
      <c r="V1139" s="84" t="s">
        <v>6277</v>
      </c>
      <c r="W1139" s="86" t="s">
        <v>4349</v>
      </c>
      <c r="X1139" s="84" t="s">
        <v>6278</v>
      </c>
      <c r="Y1139" s="84" t="s">
        <v>4242</v>
      </c>
      <c r="Z1139" s="77" t="s">
        <v>141</v>
      </c>
      <c r="AA1139" s="84" t="s">
        <v>1980</v>
      </c>
      <c r="AB1139" s="77" t="s">
        <v>91</v>
      </c>
      <c r="AC1139" s="86" t="s">
        <v>6279</v>
      </c>
      <c r="AD1139" s="77" t="s">
        <v>109</v>
      </c>
      <c r="AE1139" s="77" t="s">
        <v>5368</v>
      </c>
      <c r="AF1139" s="77" t="s">
        <v>6280</v>
      </c>
      <c r="AG1139" s="77" t="s">
        <v>96</v>
      </c>
      <c r="AH1139" s="79" t="str">
        <f t="shared" si="90"/>
        <v>Jl. Seloaji-02/02-Kadipaten-Babadan-Ponorogo</v>
      </c>
      <c r="AI1139" s="65"/>
    </row>
    <row r="1140" spans="1:35" s="13" customFormat="1" ht="15" customHeight="1" x14ac:dyDescent="0.2">
      <c r="A1140" s="66">
        <f t="shared" si="89"/>
        <v>1134</v>
      </c>
      <c r="B1140" s="91" t="s">
        <v>6281</v>
      </c>
      <c r="C1140" s="68" t="s">
        <v>6282</v>
      </c>
      <c r="D1140" s="51">
        <v>4</v>
      </c>
      <c r="E1140" s="51">
        <v>4</v>
      </c>
      <c r="F1140" s="51">
        <v>1</v>
      </c>
      <c r="G1140" s="51">
        <v>1</v>
      </c>
      <c r="H1140" s="51">
        <v>1</v>
      </c>
      <c r="I1140" s="52" t="s">
        <v>99</v>
      </c>
      <c r="J1140" s="89">
        <v>41935</v>
      </c>
      <c r="K1140" s="70" t="s">
        <v>4581</v>
      </c>
      <c r="L1140" s="71" t="s">
        <v>9291</v>
      </c>
      <c r="M1140" s="71">
        <v>2</v>
      </c>
      <c r="N1140" s="72" t="s">
        <v>116</v>
      </c>
      <c r="O1140" s="73" t="s">
        <v>153</v>
      </c>
      <c r="P1140" s="74">
        <f t="shared" ca="1" si="86"/>
        <v>1</v>
      </c>
      <c r="Q1140" s="75">
        <f t="shared" ca="1" si="87"/>
        <v>2</v>
      </c>
      <c r="R1140" s="74">
        <f t="shared" ca="1" si="88"/>
        <v>23</v>
      </c>
      <c r="S1140" s="93">
        <v>34098</v>
      </c>
      <c r="T1140" s="84" t="s">
        <v>1842</v>
      </c>
      <c r="U1140" s="113" t="s">
        <v>6283</v>
      </c>
      <c r="V1140" s="84" t="s">
        <v>6284</v>
      </c>
      <c r="W1140" s="86" t="s">
        <v>6285</v>
      </c>
      <c r="X1140" s="84" t="s">
        <v>6286</v>
      </c>
      <c r="Y1140" s="84" t="s">
        <v>1223</v>
      </c>
      <c r="Z1140" s="77" t="s">
        <v>1842</v>
      </c>
      <c r="AA1140" s="84" t="s">
        <v>6284</v>
      </c>
      <c r="AB1140" s="77" t="s">
        <v>1842</v>
      </c>
      <c r="AC1140" s="86" t="s">
        <v>6287</v>
      </c>
      <c r="AD1140" s="77" t="s">
        <v>109</v>
      </c>
      <c r="AE1140" s="77" t="s">
        <v>5368</v>
      </c>
      <c r="AF1140" s="77" t="s">
        <v>6288</v>
      </c>
      <c r="AG1140" s="77" t="s">
        <v>96</v>
      </c>
      <c r="AH1140" s="79" t="str">
        <f t="shared" si="90"/>
        <v>Perum sukodono permai Blok T-6-28/05-Selok besuki-Sukodono-Lumajang</v>
      </c>
      <c r="AI1140" s="65"/>
    </row>
    <row r="1141" spans="1:35" s="13" customFormat="1" ht="15" customHeight="1" x14ac:dyDescent="0.2">
      <c r="A1141" s="66">
        <f t="shared" si="89"/>
        <v>1135</v>
      </c>
      <c r="B1141" s="91" t="s">
        <v>6289</v>
      </c>
      <c r="C1141" s="68" t="s">
        <v>6290</v>
      </c>
      <c r="D1141" s="51">
        <v>6</v>
      </c>
      <c r="E1141" s="51">
        <v>3</v>
      </c>
      <c r="F1141" s="51">
        <v>3</v>
      </c>
      <c r="G1141" s="51">
        <v>1</v>
      </c>
      <c r="H1141" s="51">
        <v>1</v>
      </c>
      <c r="I1141" s="52" t="s">
        <v>152</v>
      </c>
      <c r="J1141" s="89">
        <v>41942</v>
      </c>
      <c r="K1141" s="70" t="s">
        <v>4581</v>
      </c>
      <c r="L1141" s="71" t="s">
        <v>9291</v>
      </c>
      <c r="M1141" s="71">
        <v>2</v>
      </c>
      <c r="N1141" s="72" t="s">
        <v>116</v>
      </c>
      <c r="O1141" s="73" t="s">
        <v>153</v>
      </c>
      <c r="P1141" s="74">
        <f t="shared" ca="1" si="86"/>
        <v>1</v>
      </c>
      <c r="Q1141" s="75">
        <f t="shared" ca="1" si="87"/>
        <v>2</v>
      </c>
      <c r="R1141" s="74">
        <f t="shared" ca="1" si="88"/>
        <v>22</v>
      </c>
      <c r="S1141" s="93">
        <v>34272</v>
      </c>
      <c r="T1141" s="84" t="s">
        <v>146</v>
      </c>
      <c r="U1141" s="113" t="s">
        <v>6291</v>
      </c>
      <c r="V1141" s="84" t="s">
        <v>5944</v>
      </c>
      <c r="W1141" s="86" t="s">
        <v>6292</v>
      </c>
      <c r="X1141" s="84" t="s">
        <v>5944</v>
      </c>
      <c r="Y1141" s="84" t="s">
        <v>854</v>
      </c>
      <c r="Z1141" s="77" t="s">
        <v>146</v>
      </c>
      <c r="AA1141" s="84" t="s">
        <v>5944</v>
      </c>
      <c r="AB1141" s="77" t="s">
        <v>146</v>
      </c>
      <c r="AC1141" s="86" t="s">
        <v>6293</v>
      </c>
      <c r="AD1141" s="77" t="s">
        <v>121</v>
      </c>
      <c r="AE1141" s="77" t="s">
        <v>6294</v>
      </c>
      <c r="AF1141" s="77" t="s">
        <v>3082</v>
      </c>
      <c r="AG1141" s="77" t="s">
        <v>96</v>
      </c>
      <c r="AH1141" s="79" t="str">
        <f t="shared" si="90"/>
        <v>Wrati-21/10-Wrati-Kejayan-Pasuruan</v>
      </c>
      <c r="AI1141" s="65"/>
    </row>
    <row r="1142" spans="1:35" s="13" customFormat="1" ht="15" customHeight="1" x14ac:dyDescent="0.2">
      <c r="A1142" s="66">
        <f t="shared" si="89"/>
        <v>1136</v>
      </c>
      <c r="B1142" s="91" t="s">
        <v>6295</v>
      </c>
      <c r="C1142" s="68" t="s">
        <v>6296</v>
      </c>
      <c r="D1142" s="51">
        <v>6</v>
      </c>
      <c r="E1142" s="51">
        <v>3</v>
      </c>
      <c r="F1142" s="51">
        <v>3</v>
      </c>
      <c r="G1142" s="51">
        <v>8</v>
      </c>
      <c r="H1142" s="51">
        <v>2</v>
      </c>
      <c r="I1142" s="52" t="s">
        <v>152</v>
      </c>
      <c r="J1142" s="89">
        <v>41942</v>
      </c>
      <c r="K1142" s="70" t="s">
        <v>4581</v>
      </c>
      <c r="L1142" s="71" t="s">
        <v>9291</v>
      </c>
      <c r="M1142" s="71">
        <v>2</v>
      </c>
      <c r="N1142" s="72" t="s">
        <v>84</v>
      </c>
      <c r="O1142" s="73" t="s">
        <v>153</v>
      </c>
      <c r="P1142" s="74">
        <f t="shared" ca="1" si="86"/>
        <v>1</v>
      </c>
      <c r="Q1142" s="75">
        <f t="shared" ca="1" si="87"/>
        <v>2</v>
      </c>
      <c r="R1142" s="74">
        <f t="shared" ca="1" si="88"/>
        <v>22</v>
      </c>
      <c r="S1142" s="93">
        <v>34415</v>
      </c>
      <c r="T1142" s="84" t="s">
        <v>163</v>
      </c>
      <c r="U1142" s="113" t="s">
        <v>6297</v>
      </c>
      <c r="V1142" s="84" t="s">
        <v>6298</v>
      </c>
      <c r="W1142" s="86" t="s">
        <v>4802</v>
      </c>
      <c r="X1142" s="84" t="s">
        <v>210</v>
      </c>
      <c r="Y1142" s="84" t="s">
        <v>3439</v>
      </c>
      <c r="Z1142" s="77" t="s">
        <v>163</v>
      </c>
      <c r="AA1142" s="84" t="s">
        <v>1980</v>
      </c>
      <c r="AB1142" s="77" t="s">
        <v>91</v>
      </c>
      <c r="AC1142" s="85" t="s">
        <v>6299</v>
      </c>
      <c r="AD1142" s="77" t="s">
        <v>121</v>
      </c>
      <c r="AE1142" s="77" t="s">
        <v>6300</v>
      </c>
      <c r="AF1142" s="77" t="s">
        <v>418</v>
      </c>
      <c r="AG1142" s="77" t="s">
        <v>96</v>
      </c>
      <c r="AH1142" s="79" t="str">
        <f t="shared" si="90"/>
        <v>Jl. Sumber Wuni Gg Langsep 145-05/03-Kalirejo-Lawang-Malang</v>
      </c>
      <c r="AI1142" s="65"/>
    </row>
    <row r="1143" spans="1:35" s="13" customFormat="1" ht="15" customHeight="1" x14ac:dyDescent="0.2">
      <c r="A1143" s="66">
        <f t="shared" si="89"/>
        <v>1137</v>
      </c>
      <c r="B1143" s="91" t="s">
        <v>6301</v>
      </c>
      <c r="C1143" s="68" t="s">
        <v>6302</v>
      </c>
      <c r="D1143" s="51">
        <v>6</v>
      </c>
      <c r="E1143" s="51">
        <v>3</v>
      </c>
      <c r="F1143" s="51">
        <v>3</v>
      </c>
      <c r="G1143" s="51">
        <v>5</v>
      </c>
      <c r="H1143" s="51">
        <v>2</v>
      </c>
      <c r="I1143" s="52" t="s">
        <v>152</v>
      </c>
      <c r="J1143" s="89">
        <v>41942</v>
      </c>
      <c r="K1143" s="70" t="s">
        <v>4581</v>
      </c>
      <c r="L1143" s="71" t="s">
        <v>9291</v>
      </c>
      <c r="M1143" s="71">
        <v>2</v>
      </c>
      <c r="N1143" s="72" t="s">
        <v>116</v>
      </c>
      <c r="O1143" s="73" t="s">
        <v>153</v>
      </c>
      <c r="P1143" s="74">
        <f t="shared" ca="1" si="86"/>
        <v>1</v>
      </c>
      <c r="Q1143" s="75">
        <f t="shared" ca="1" si="87"/>
        <v>2</v>
      </c>
      <c r="R1143" s="74">
        <f t="shared" ca="1" si="88"/>
        <v>21</v>
      </c>
      <c r="S1143" s="93">
        <v>34797</v>
      </c>
      <c r="T1143" s="84" t="s">
        <v>146</v>
      </c>
      <c r="U1143" s="113" t="s">
        <v>6303</v>
      </c>
      <c r="V1143" s="84" t="s">
        <v>1118</v>
      </c>
      <c r="W1143" s="86" t="s">
        <v>4454</v>
      </c>
      <c r="X1143" s="84" t="s">
        <v>1118</v>
      </c>
      <c r="Y1143" s="84" t="s">
        <v>3090</v>
      </c>
      <c r="Z1143" s="77" t="s">
        <v>146</v>
      </c>
      <c r="AA1143" s="84" t="s">
        <v>1980</v>
      </c>
      <c r="AB1143" s="77" t="s">
        <v>91</v>
      </c>
      <c r="AC1143" s="85" t="s">
        <v>6304</v>
      </c>
      <c r="AD1143" s="77" t="s">
        <v>121</v>
      </c>
      <c r="AE1143" s="77" t="s">
        <v>324</v>
      </c>
      <c r="AF1143" s="77" t="s">
        <v>4449</v>
      </c>
      <c r="AG1143" s="77" t="s">
        <v>96</v>
      </c>
      <c r="AH1143" s="79" t="str">
        <f t="shared" si="90"/>
        <v>Sebani-01/06-Sebani-Gadingrejo-Pasuruan</v>
      </c>
      <c r="AI1143" s="65"/>
    </row>
    <row r="1144" spans="1:35" s="13" customFormat="1" ht="15" customHeight="1" x14ac:dyDescent="0.2">
      <c r="A1144" s="66">
        <f t="shared" si="89"/>
        <v>1138</v>
      </c>
      <c r="B1144" s="91" t="s">
        <v>6305</v>
      </c>
      <c r="C1144" s="68" t="s">
        <v>6306</v>
      </c>
      <c r="D1144" s="51">
        <v>6</v>
      </c>
      <c r="E1144" s="51">
        <v>3</v>
      </c>
      <c r="F1144" s="51">
        <v>4</v>
      </c>
      <c r="G1144" s="51">
        <v>1</v>
      </c>
      <c r="H1144" s="51">
        <v>2</v>
      </c>
      <c r="I1144" s="52" t="s">
        <v>152</v>
      </c>
      <c r="J1144" s="89">
        <v>41942</v>
      </c>
      <c r="K1144" s="70" t="s">
        <v>4581</v>
      </c>
      <c r="L1144" s="71" t="s">
        <v>9291</v>
      </c>
      <c r="M1144" s="71">
        <v>2</v>
      </c>
      <c r="N1144" s="72" t="s">
        <v>116</v>
      </c>
      <c r="O1144" s="73" t="s">
        <v>153</v>
      </c>
      <c r="P1144" s="74">
        <f t="shared" ca="1" si="86"/>
        <v>1</v>
      </c>
      <c r="Q1144" s="75">
        <f t="shared" ca="1" si="87"/>
        <v>2</v>
      </c>
      <c r="R1144" s="74">
        <f t="shared" ca="1" si="88"/>
        <v>20</v>
      </c>
      <c r="S1144" s="93">
        <v>35090</v>
      </c>
      <c r="T1144" s="84" t="s">
        <v>163</v>
      </c>
      <c r="U1144" s="113" t="s">
        <v>6307</v>
      </c>
      <c r="V1144" s="84" t="s">
        <v>6308</v>
      </c>
      <c r="W1144" s="86" t="s">
        <v>4179</v>
      </c>
      <c r="X1144" s="84" t="s">
        <v>6309</v>
      </c>
      <c r="Y1144" s="84" t="s">
        <v>3029</v>
      </c>
      <c r="Z1144" s="77" t="s">
        <v>163</v>
      </c>
      <c r="AA1144" s="84" t="s">
        <v>6308</v>
      </c>
      <c r="AB1144" s="77" t="s">
        <v>163</v>
      </c>
      <c r="AC1144" s="86" t="s">
        <v>6310</v>
      </c>
      <c r="AD1144" s="77" t="s">
        <v>121</v>
      </c>
      <c r="AE1144" s="77" t="s">
        <v>6311</v>
      </c>
      <c r="AF1144" s="77" t="s">
        <v>3082</v>
      </c>
      <c r="AG1144" s="77" t="s">
        <v>96</v>
      </c>
      <c r="AH1144" s="79" t="str">
        <f t="shared" si="90"/>
        <v>Jl. Bandulan X/396-03/01-Bandulan-Sukun-Malang</v>
      </c>
      <c r="AI1144" s="65"/>
    </row>
    <row r="1145" spans="1:35" s="13" customFormat="1" ht="15" customHeight="1" x14ac:dyDescent="0.2">
      <c r="A1145" s="66">
        <f t="shared" si="89"/>
        <v>1139</v>
      </c>
      <c r="B1145" s="91" t="s">
        <v>6312</v>
      </c>
      <c r="C1145" s="68" t="s">
        <v>6313</v>
      </c>
      <c r="D1145" s="51">
        <v>6</v>
      </c>
      <c r="E1145" s="51">
        <v>3</v>
      </c>
      <c r="F1145" s="51">
        <v>3</v>
      </c>
      <c r="G1145" s="51">
        <v>2</v>
      </c>
      <c r="H1145" s="51">
        <v>1</v>
      </c>
      <c r="I1145" s="52" t="s">
        <v>152</v>
      </c>
      <c r="J1145" s="89">
        <v>41942</v>
      </c>
      <c r="K1145" s="70" t="s">
        <v>4581</v>
      </c>
      <c r="L1145" s="71" t="s">
        <v>9291</v>
      </c>
      <c r="M1145" s="71">
        <v>2</v>
      </c>
      <c r="N1145" s="72" t="s">
        <v>116</v>
      </c>
      <c r="O1145" s="73" t="s">
        <v>153</v>
      </c>
      <c r="P1145" s="74">
        <f t="shared" ca="1" si="86"/>
        <v>1</v>
      </c>
      <c r="Q1145" s="75">
        <f t="shared" ca="1" si="87"/>
        <v>2</v>
      </c>
      <c r="R1145" s="74">
        <f t="shared" ca="1" si="88"/>
        <v>19</v>
      </c>
      <c r="S1145" s="93">
        <v>35309</v>
      </c>
      <c r="T1145" s="84" t="s">
        <v>163</v>
      </c>
      <c r="U1145" s="113" t="s">
        <v>6314</v>
      </c>
      <c r="V1145" s="84" t="s">
        <v>6315</v>
      </c>
      <c r="W1145" s="86" t="s">
        <v>6316</v>
      </c>
      <c r="X1145" s="84" t="s">
        <v>6317</v>
      </c>
      <c r="Y1145" s="84" t="s">
        <v>6222</v>
      </c>
      <c r="Z1145" s="77" t="s">
        <v>163</v>
      </c>
      <c r="AA1145" s="84" t="s">
        <v>6315</v>
      </c>
      <c r="AB1145" s="77" t="s">
        <v>163</v>
      </c>
      <c r="AC1145" s="85" t="s">
        <v>6318</v>
      </c>
      <c r="AD1145" s="77" t="s">
        <v>121</v>
      </c>
      <c r="AE1145" s="77" t="s">
        <v>3081</v>
      </c>
      <c r="AF1145" s="77" t="s">
        <v>3835</v>
      </c>
      <c r="AG1145" s="77" t="s">
        <v>96</v>
      </c>
      <c r="AH1145" s="79" t="str">
        <f t="shared" si="90"/>
        <v>Dusun Pandan Ploso-26/05-Plandi-Wonosari-Malang</v>
      </c>
      <c r="AI1145" s="65"/>
    </row>
    <row r="1146" spans="1:35" s="13" customFormat="1" ht="15" customHeight="1" x14ac:dyDescent="0.2">
      <c r="A1146" s="66">
        <f t="shared" si="89"/>
        <v>1140</v>
      </c>
      <c r="B1146" s="91" t="s">
        <v>6319</v>
      </c>
      <c r="C1146" s="68" t="s">
        <v>6320</v>
      </c>
      <c r="D1146" s="51">
        <v>6</v>
      </c>
      <c r="E1146" s="51">
        <v>3</v>
      </c>
      <c r="F1146" s="51">
        <v>3</v>
      </c>
      <c r="G1146" s="51">
        <v>5</v>
      </c>
      <c r="H1146" s="51">
        <v>3</v>
      </c>
      <c r="I1146" s="52" t="s">
        <v>152</v>
      </c>
      <c r="J1146" s="89">
        <v>41942</v>
      </c>
      <c r="K1146" s="70" t="s">
        <v>4581</v>
      </c>
      <c r="L1146" s="71" t="s">
        <v>9291</v>
      </c>
      <c r="M1146" s="71">
        <v>2</v>
      </c>
      <c r="N1146" s="72" t="s">
        <v>116</v>
      </c>
      <c r="O1146" s="73" t="s">
        <v>153</v>
      </c>
      <c r="P1146" s="74">
        <f t="shared" ca="1" si="86"/>
        <v>1</v>
      </c>
      <c r="Q1146" s="75">
        <f t="shared" ca="1" si="87"/>
        <v>2</v>
      </c>
      <c r="R1146" s="74">
        <f t="shared" ca="1" si="88"/>
        <v>21</v>
      </c>
      <c r="S1146" s="93">
        <v>34656</v>
      </c>
      <c r="T1146" s="84" t="s">
        <v>163</v>
      </c>
      <c r="U1146" s="113" t="s">
        <v>6321</v>
      </c>
      <c r="V1146" s="84" t="s">
        <v>6322</v>
      </c>
      <c r="W1146" s="86" t="s">
        <v>6187</v>
      </c>
      <c r="X1146" s="84" t="s">
        <v>2645</v>
      </c>
      <c r="Y1146" s="84" t="s">
        <v>2646</v>
      </c>
      <c r="Z1146" s="77" t="s">
        <v>163</v>
      </c>
      <c r="AA1146" s="84" t="s">
        <v>1980</v>
      </c>
      <c r="AB1146" s="77" t="s">
        <v>91</v>
      </c>
      <c r="AC1146" s="86" t="s">
        <v>6323</v>
      </c>
      <c r="AD1146" s="77" t="s">
        <v>121</v>
      </c>
      <c r="AE1146" s="77" t="s">
        <v>6324</v>
      </c>
      <c r="AF1146" s="77" t="s">
        <v>3835</v>
      </c>
      <c r="AG1146" s="77" t="s">
        <v>96</v>
      </c>
      <c r="AH1146" s="79" t="str">
        <f t="shared" si="90"/>
        <v>Jl. Tunggul Ametung-04/08-Candirenggo-Singosari-Malang</v>
      </c>
      <c r="AI1146" s="65"/>
    </row>
    <row r="1147" spans="1:35" s="13" customFormat="1" ht="15" customHeight="1" x14ac:dyDescent="0.2">
      <c r="A1147" s="66">
        <f t="shared" si="89"/>
        <v>1141</v>
      </c>
      <c r="B1147" s="91" t="s">
        <v>6325</v>
      </c>
      <c r="C1147" s="68" t="s">
        <v>6326</v>
      </c>
      <c r="D1147" s="51">
        <v>6</v>
      </c>
      <c r="E1147" s="51">
        <v>3</v>
      </c>
      <c r="F1147" s="51">
        <v>4</v>
      </c>
      <c r="G1147" s="51">
        <v>1</v>
      </c>
      <c r="H1147" s="51">
        <v>2</v>
      </c>
      <c r="I1147" s="52" t="s">
        <v>152</v>
      </c>
      <c r="J1147" s="89">
        <v>41942</v>
      </c>
      <c r="K1147" s="70" t="s">
        <v>4581</v>
      </c>
      <c r="L1147" s="71" t="s">
        <v>9291</v>
      </c>
      <c r="M1147" s="71">
        <v>2</v>
      </c>
      <c r="N1147" s="72" t="s">
        <v>116</v>
      </c>
      <c r="O1147" s="73" t="s">
        <v>153</v>
      </c>
      <c r="P1147" s="74">
        <f t="shared" ca="1" si="86"/>
        <v>1</v>
      </c>
      <c r="Q1147" s="75">
        <f t="shared" ca="1" si="87"/>
        <v>2</v>
      </c>
      <c r="R1147" s="74">
        <f t="shared" ca="1" si="88"/>
        <v>19</v>
      </c>
      <c r="S1147" s="93">
        <v>35234</v>
      </c>
      <c r="T1147" s="84" t="s">
        <v>163</v>
      </c>
      <c r="U1147" s="113" t="s">
        <v>6327</v>
      </c>
      <c r="V1147" s="84" t="s">
        <v>6328</v>
      </c>
      <c r="W1147" s="86" t="s">
        <v>4151</v>
      </c>
      <c r="X1147" s="84" t="s">
        <v>6329</v>
      </c>
      <c r="Y1147" s="84" t="s">
        <v>1549</v>
      </c>
      <c r="Z1147" s="77" t="s">
        <v>146</v>
      </c>
      <c r="AA1147" s="84" t="s">
        <v>6328</v>
      </c>
      <c r="AB1147" s="77" t="s">
        <v>146</v>
      </c>
      <c r="AC1147" s="86" t="s">
        <v>6330</v>
      </c>
      <c r="AD1147" s="77" t="s">
        <v>121</v>
      </c>
      <c r="AE1147" s="77" t="s">
        <v>6311</v>
      </c>
      <c r="AF1147" s="77" t="s">
        <v>3406</v>
      </c>
      <c r="AG1147" s="77" t="s">
        <v>96</v>
      </c>
      <c r="AH1147" s="79" t="str">
        <f t="shared" si="90"/>
        <v>Dusun Permai Patal, JL Ach yani 19-01/01-Sentul-Purwodadi-Pasuruan</v>
      </c>
      <c r="AI1147" s="65"/>
    </row>
    <row r="1148" spans="1:35" s="13" customFormat="1" ht="15" customHeight="1" x14ac:dyDescent="0.2">
      <c r="A1148" s="66">
        <f t="shared" si="89"/>
        <v>1142</v>
      </c>
      <c r="B1148" s="91" t="s">
        <v>6331</v>
      </c>
      <c r="C1148" s="68" t="s">
        <v>6332</v>
      </c>
      <c r="D1148" s="51">
        <v>6</v>
      </c>
      <c r="E1148" s="51">
        <v>3</v>
      </c>
      <c r="F1148" s="51">
        <v>4</v>
      </c>
      <c r="G1148" s="51" t="s">
        <v>9295</v>
      </c>
      <c r="H1148" s="51">
        <v>1</v>
      </c>
      <c r="I1148" s="52" t="s">
        <v>152</v>
      </c>
      <c r="J1148" s="89">
        <v>41942</v>
      </c>
      <c r="K1148" s="70" t="s">
        <v>4581</v>
      </c>
      <c r="L1148" s="71" t="s">
        <v>9291</v>
      </c>
      <c r="M1148" s="71">
        <v>2</v>
      </c>
      <c r="N1148" s="72" t="s">
        <v>84</v>
      </c>
      <c r="O1148" s="73" t="s">
        <v>153</v>
      </c>
      <c r="P1148" s="74">
        <f t="shared" ca="1" si="86"/>
        <v>1</v>
      </c>
      <c r="Q1148" s="75">
        <f t="shared" ca="1" si="87"/>
        <v>2</v>
      </c>
      <c r="R1148" s="74">
        <f t="shared" ca="1" si="88"/>
        <v>19</v>
      </c>
      <c r="S1148" s="93">
        <v>35460</v>
      </c>
      <c r="T1148" s="84" t="s">
        <v>163</v>
      </c>
      <c r="U1148" s="113" t="s">
        <v>6333</v>
      </c>
      <c r="V1148" s="84" t="s">
        <v>6334</v>
      </c>
      <c r="W1148" s="86" t="s">
        <v>4349</v>
      </c>
      <c r="X1148" s="84" t="s">
        <v>6335</v>
      </c>
      <c r="Y1148" s="84" t="s">
        <v>2646</v>
      </c>
      <c r="Z1148" s="77" t="s">
        <v>163</v>
      </c>
      <c r="AA1148" s="84" t="s">
        <v>1980</v>
      </c>
      <c r="AB1148" s="77" t="s">
        <v>91</v>
      </c>
      <c r="AC1148" s="86" t="s">
        <v>6336</v>
      </c>
      <c r="AD1148" s="77" t="s">
        <v>121</v>
      </c>
      <c r="AE1148" s="77" t="s">
        <v>6337</v>
      </c>
      <c r="AF1148" s="77"/>
      <c r="AG1148" s="77" t="s">
        <v>96</v>
      </c>
      <c r="AH1148" s="79" t="str">
        <f t="shared" si="90"/>
        <v>Ngujung-02/02-Toyomarto-Singosari-Malang</v>
      </c>
      <c r="AI1148" s="65"/>
    </row>
    <row r="1149" spans="1:35" s="13" customFormat="1" ht="15" customHeight="1" x14ac:dyDescent="0.2">
      <c r="A1149" s="66">
        <f t="shared" si="89"/>
        <v>1143</v>
      </c>
      <c r="B1149" s="91" t="s">
        <v>6338</v>
      </c>
      <c r="C1149" s="68" t="s">
        <v>6339</v>
      </c>
      <c r="D1149" s="51">
        <v>6</v>
      </c>
      <c r="E1149" s="51">
        <v>3</v>
      </c>
      <c r="F1149" s="51">
        <v>4</v>
      </c>
      <c r="G1149" s="51">
        <v>1</v>
      </c>
      <c r="H1149" s="51">
        <v>2</v>
      </c>
      <c r="I1149" s="52" t="s">
        <v>152</v>
      </c>
      <c r="J1149" s="89">
        <v>41942</v>
      </c>
      <c r="K1149" s="70" t="s">
        <v>4581</v>
      </c>
      <c r="L1149" s="71" t="s">
        <v>9291</v>
      </c>
      <c r="M1149" s="71">
        <v>2</v>
      </c>
      <c r="N1149" s="72" t="s">
        <v>116</v>
      </c>
      <c r="O1149" s="73" t="s">
        <v>153</v>
      </c>
      <c r="P1149" s="74">
        <f t="shared" ca="1" si="86"/>
        <v>1</v>
      </c>
      <c r="Q1149" s="75">
        <f t="shared" ca="1" si="87"/>
        <v>2</v>
      </c>
      <c r="R1149" s="74">
        <f t="shared" ca="1" si="88"/>
        <v>20</v>
      </c>
      <c r="S1149" s="93">
        <v>34892</v>
      </c>
      <c r="T1149" s="84" t="s">
        <v>163</v>
      </c>
      <c r="U1149" s="113" t="s">
        <v>6340</v>
      </c>
      <c r="V1149" s="84" t="s">
        <v>6341</v>
      </c>
      <c r="W1149" s="86" t="s">
        <v>4272</v>
      </c>
      <c r="X1149" s="84" t="s">
        <v>2645</v>
      </c>
      <c r="Y1149" s="84" t="s">
        <v>2646</v>
      </c>
      <c r="Z1149" s="77" t="s">
        <v>163</v>
      </c>
      <c r="AA1149" s="84" t="s">
        <v>1980</v>
      </c>
      <c r="AB1149" s="77" t="s">
        <v>91</v>
      </c>
      <c r="AC1149" s="86" t="s">
        <v>6342</v>
      </c>
      <c r="AD1149" s="77" t="s">
        <v>121</v>
      </c>
      <c r="AE1149" s="77" t="s">
        <v>6311</v>
      </c>
      <c r="AF1149" s="77" t="s">
        <v>3406</v>
      </c>
      <c r="AG1149" s="77" t="s">
        <v>96</v>
      </c>
      <c r="AH1149" s="79" t="str">
        <f t="shared" si="90"/>
        <v>Jl. Tunggul Ametung Gg Sumber 22-01/08-Candirenggo-Singosari-Malang</v>
      </c>
      <c r="AI1149" s="65"/>
    </row>
    <row r="1150" spans="1:35" s="13" customFormat="1" ht="15" customHeight="1" x14ac:dyDescent="0.2">
      <c r="A1150" s="66">
        <f t="shared" si="89"/>
        <v>1144</v>
      </c>
      <c r="B1150" s="91" t="s">
        <v>6343</v>
      </c>
      <c r="C1150" s="68" t="s">
        <v>6344</v>
      </c>
      <c r="D1150" s="51">
        <v>6</v>
      </c>
      <c r="E1150" s="51">
        <v>3</v>
      </c>
      <c r="F1150" s="51">
        <v>3</v>
      </c>
      <c r="G1150" s="51">
        <v>8</v>
      </c>
      <c r="H1150" s="51">
        <v>1</v>
      </c>
      <c r="I1150" s="52" t="s">
        <v>152</v>
      </c>
      <c r="J1150" s="89">
        <v>41942</v>
      </c>
      <c r="K1150" s="70" t="s">
        <v>4581</v>
      </c>
      <c r="L1150" s="71" t="s">
        <v>9291</v>
      </c>
      <c r="M1150" s="71">
        <v>2</v>
      </c>
      <c r="N1150" s="72" t="s">
        <v>84</v>
      </c>
      <c r="O1150" s="73" t="s">
        <v>153</v>
      </c>
      <c r="P1150" s="74">
        <f t="shared" ca="1" si="86"/>
        <v>1</v>
      </c>
      <c r="Q1150" s="75">
        <f t="shared" ca="1" si="87"/>
        <v>2</v>
      </c>
      <c r="R1150" s="74">
        <f t="shared" ca="1" si="88"/>
        <v>20</v>
      </c>
      <c r="S1150" s="93">
        <v>34852</v>
      </c>
      <c r="T1150" s="84" t="s">
        <v>2170</v>
      </c>
      <c r="U1150" s="113" t="s">
        <v>6345</v>
      </c>
      <c r="V1150" s="84" t="s">
        <v>6346</v>
      </c>
      <c r="W1150" s="86" t="s">
        <v>4563</v>
      </c>
      <c r="X1150" s="84" t="s">
        <v>6347</v>
      </c>
      <c r="Y1150" s="84" t="s">
        <v>6348</v>
      </c>
      <c r="Z1150" s="77" t="s">
        <v>2170</v>
      </c>
      <c r="AA1150" s="84" t="s">
        <v>1980</v>
      </c>
      <c r="AB1150" s="77" t="s">
        <v>91</v>
      </c>
      <c r="AC1150" s="86" t="s">
        <v>6349</v>
      </c>
      <c r="AD1150" s="77" t="s">
        <v>121</v>
      </c>
      <c r="AE1150" s="77" t="s">
        <v>6350</v>
      </c>
      <c r="AF1150" s="77" t="s">
        <v>6288</v>
      </c>
      <c r="AG1150" s="77" t="s">
        <v>96</v>
      </c>
      <c r="AH1150" s="79" t="str">
        <f t="shared" si="90"/>
        <v>Dusun Mintoragan-02/01-Boro-Selorejo-Blitar</v>
      </c>
      <c r="AI1150" s="65"/>
    </row>
    <row r="1151" spans="1:35" s="13" customFormat="1" ht="15" customHeight="1" x14ac:dyDescent="0.2">
      <c r="A1151" s="66">
        <f t="shared" si="89"/>
        <v>1145</v>
      </c>
      <c r="B1151" s="91" t="s">
        <v>6351</v>
      </c>
      <c r="C1151" s="68" t="s">
        <v>6352</v>
      </c>
      <c r="D1151" s="51">
        <v>6</v>
      </c>
      <c r="E1151" s="51">
        <v>3</v>
      </c>
      <c r="F1151" s="51">
        <v>3</v>
      </c>
      <c r="G1151" s="51">
        <v>1</v>
      </c>
      <c r="H1151" s="51">
        <v>3</v>
      </c>
      <c r="I1151" s="52" t="s">
        <v>152</v>
      </c>
      <c r="J1151" s="89">
        <v>41942</v>
      </c>
      <c r="K1151" s="70" t="s">
        <v>4581</v>
      </c>
      <c r="L1151" s="71" t="s">
        <v>9291</v>
      </c>
      <c r="M1151" s="71">
        <v>2</v>
      </c>
      <c r="N1151" s="72" t="s">
        <v>116</v>
      </c>
      <c r="O1151" s="73" t="s">
        <v>153</v>
      </c>
      <c r="P1151" s="74">
        <f t="shared" ca="1" si="86"/>
        <v>1</v>
      </c>
      <c r="Q1151" s="75">
        <f t="shared" ca="1" si="87"/>
        <v>2</v>
      </c>
      <c r="R1151" s="74">
        <f t="shared" ca="1" si="88"/>
        <v>22</v>
      </c>
      <c r="S1151" s="93">
        <v>34186</v>
      </c>
      <c r="T1151" s="84" t="s">
        <v>163</v>
      </c>
      <c r="U1151" s="113" t="s">
        <v>6353</v>
      </c>
      <c r="V1151" s="84" t="s">
        <v>6354</v>
      </c>
      <c r="W1151" s="86" t="s">
        <v>4872</v>
      </c>
      <c r="X1151" s="84" t="s">
        <v>6355</v>
      </c>
      <c r="Y1151" s="84" t="s">
        <v>3251</v>
      </c>
      <c r="Z1151" s="77" t="s">
        <v>163</v>
      </c>
      <c r="AA1151" s="84" t="s">
        <v>1980</v>
      </c>
      <c r="AB1151" s="77" t="s">
        <v>91</v>
      </c>
      <c r="AC1151" s="86" t="s">
        <v>6356</v>
      </c>
      <c r="AD1151" s="77" t="s">
        <v>121</v>
      </c>
      <c r="AE1151" s="77" t="s">
        <v>6357</v>
      </c>
      <c r="AF1151" s="77" t="s">
        <v>3082</v>
      </c>
      <c r="AG1151" s="77" t="s">
        <v>96</v>
      </c>
      <c r="AH1151" s="79" t="str">
        <f t="shared" si="90"/>
        <v>Jl. Untung Suropati Sel 1/35-05/02-Kesatrian-Blimbing-Malang</v>
      </c>
      <c r="AI1151" s="65"/>
    </row>
    <row r="1152" spans="1:35" s="13" customFormat="1" ht="15" customHeight="1" x14ac:dyDescent="0.2">
      <c r="A1152" s="66">
        <f t="shared" si="89"/>
        <v>1146</v>
      </c>
      <c r="B1152" s="91" t="s">
        <v>6358</v>
      </c>
      <c r="C1152" s="68" t="s">
        <v>6359</v>
      </c>
      <c r="D1152" s="51">
        <v>6</v>
      </c>
      <c r="E1152" s="51">
        <v>3</v>
      </c>
      <c r="F1152" s="51">
        <v>4</v>
      </c>
      <c r="G1152" s="51">
        <v>7</v>
      </c>
      <c r="H1152" s="51">
        <v>3</v>
      </c>
      <c r="I1152" s="52" t="s">
        <v>152</v>
      </c>
      <c r="J1152" s="89">
        <v>41942</v>
      </c>
      <c r="K1152" s="70" t="s">
        <v>4581</v>
      </c>
      <c r="L1152" s="71" t="s">
        <v>9291</v>
      </c>
      <c r="M1152" s="71">
        <v>2</v>
      </c>
      <c r="N1152" s="72" t="s">
        <v>116</v>
      </c>
      <c r="O1152" s="73" t="s">
        <v>153</v>
      </c>
      <c r="P1152" s="74">
        <f t="shared" ca="1" si="86"/>
        <v>1</v>
      </c>
      <c r="Q1152" s="75">
        <f t="shared" ca="1" si="87"/>
        <v>2</v>
      </c>
      <c r="R1152" s="74">
        <f t="shared" ca="1" si="88"/>
        <v>19</v>
      </c>
      <c r="S1152" s="93">
        <v>35281</v>
      </c>
      <c r="T1152" s="84" t="s">
        <v>2170</v>
      </c>
      <c r="U1152" s="113" t="s">
        <v>6360</v>
      </c>
      <c r="V1152" s="84" t="s">
        <v>6361</v>
      </c>
      <c r="W1152" s="86" t="s">
        <v>4563</v>
      </c>
      <c r="X1152" s="84" t="s">
        <v>6362</v>
      </c>
      <c r="Y1152" s="84" t="s">
        <v>6363</v>
      </c>
      <c r="Z1152" s="77" t="s">
        <v>2170</v>
      </c>
      <c r="AA1152" s="84" t="s">
        <v>1980</v>
      </c>
      <c r="AB1152" s="77" t="s">
        <v>91</v>
      </c>
      <c r="AC1152" s="86" t="s">
        <v>6364</v>
      </c>
      <c r="AD1152" s="77" t="s">
        <v>121</v>
      </c>
      <c r="AE1152" s="77" t="s">
        <v>6365</v>
      </c>
      <c r="AF1152" s="77" t="s">
        <v>4667</v>
      </c>
      <c r="AG1152" s="77" t="s">
        <v>96</v>
      </c>
      <c r="AH1152" s="79" t="str">
        <f t="shared" si="90"/>
        <v>Dusun Sukoanyar-02/01-Sukoanyar-Kesamben-Blitar</v>
      </c>
      <c r="AI1152" s="65"/>
    </row>
    <row r="1153" spans="1:35" s="13" customFormat="1" ht="15" customHeight="1" x14ac:dyDescent="0.2">
      <c r="A1153" s="66">
        <f t="shared" si="89"/>
        <v>1147</v>
      </c>
      <c r="B1153" s="91" t="s">
        <v>6366</v>
      </c>
      <c r="C1153" s="68" t="s">
        <v>6367</v>
      </c>
      <c r="D1153" s="51">
        <v>6</v>
      </c>
      <c r="E1153" s="51">
        <v>3</v>
      </c>
      <c r="F1153" s="51">
        <v>3</v>
      </c>
      <c r="G1153" s="51">
        <v>8</v>
      </c>
      <c r="H1153" s="51">
        <v>4</v>
      </c>
      <c r="I1153" s="52" t="s">
        <v>152</v>
      </c>
      <c r="J1153" s="89">
        <v>41942</v>
      </c>
      <c r="K1153" s="70" t="s">
        <v>4581</v>
      </c>
      <c r="L1153" s="71" t="s">
        <v>9291</v>
      </c>
      <c r="M1153" s="71">
        <v>2</v>
      </c>
      <c r="N1153" s="72" t="s">
        <v>116</v>
      </c>
      <c r="O1153" s="73" t="s">
        <v>153</v>
      </c>
      <c r="P1153" s="74">
        <f t="shared" ca="1" si="86"/>
        <v>1</v>
      </c>
      <c r="Q1153" s="75">
        <f t="shared" ca="1" si="87"/>
        <v>2</v>
      </c>
      <c r="R1153" s="74">
        <f t="shared" ca="1" si="88"/>
        <v>20</v>
      </c>
      <c r="S1153" s="93">
        <v>34890</v>
      </c>
      <c r="T1153" s="84" t="s">
        <v>163</v>
      </c>
      <c r="U1153" s="113" t="s">
        <v>6368</v>
      </c>
      <c r="V1153" s="84" t="s">
        <v>6369</v>
      </c>
      <c r="W1153" s="86" t="s">
        <v>6370</v>
      </c>
      <c r="X1153" s="84" t="s">
        <v>168</v>
      </c>
      <c r="Y1153" s="84" t="s">
        <v>168</v>
      </c>
      <c r="Z1153" s="77" t="s">
        <v>163</v>
      </c>
      <c r="AA1153" s="84" t="s">
        <v>1980</v>
      </c>
      <c r="AB1153" s="77" t="s">
        <v>91</v>
      </c>
      <c r="AC1153" s="86" t="s">
        <v>6371</v>
      </c>
      <c r="AD1153" s="77" t="s">
        <v>121</v>
      </c>
      <c r="AE1153" s="77" t="s">
        <v>6372</v>
      </c>
      <c r="AF1153" s="77" t="s">
        <v>6373</v>
      </c>
      <c r="AG1153" s="77" t="s">
        <v>96</v>
      </c>
      <c r="AH1153" s="79" t="str">
        <f t="shared" si="90"/>
        <v>Jl. Sultan Agung 81-11/03-Kepanjen-Kepanjen-Malang</v>
      </c>
      <c r="AI1153" s="65"/>
    </row>
    <row r="1154" spans="1:35" s="13" customFormat="1" ht="15" customHeight="1" x14ac:dyDescent="0.2">
      <c r="A1154" s="66">
        <f t="shared" si="89"/>
        <v>1148</v>
      </c>
      <c r="B1154" s="91" t="s">
        <v>6374</v>
      </c>
      <c r="C1154" s="68" t="s">
        <v>6375</v>
      </c>
      <c r="D1154" s="51">
        <v>6</v>
      </c>
      <c r="E1154" s="51">
        <v>3</v>
      </c>
      <c r="F1154" s="51">
        <v>4</v>
      </c>
      <c r="G1154" s="51">
        <v>7</v>
      </c>
      <c r="H1154" s="51">
        <v>2</v>
      </c>
      <c r="I1154" s="52" t="s">
        <v>152</v>
      </c>
      <c r="J1154" s="89">
        <v>41942</v>
      </c>
      <c r="K1154" s="70" t="s">
        <v>4581</v>
      </c>
      <c r="L1154" s="71" t="s">
        <v>9291</v>
      </c>
      <c r="M1154" s="71">
        <v>2</v>
      </c>
      <c r="N1154" s="72" t="s">
        <v>116</v>
      </c>
      <c r="O1154" s="73" t="s">
        <v>153</v>
      </c>
      <c r="P1154" s="74">
        <f t="shared" ca="1" si="86"/>
        <v>1</v>
      </c>
      <c r="Q1154" s="75">
        <f t="shared" ca="1" si="87"/>
        <v>2</v>
      </c>
      <c r="R1154" s="74">
        <f t="shared" ca="1" si="88"/>
        <v>20</v>
      </c>
      <c r="S1154" s="93">
        <v>34890</v>
      </c>
      <c r="T1154" s="84" t="s">
        <v>163</v>
      </c>
      <c r="U1154" s="113" t="s">
        <v>6376</v>
      </c>
      <c r="V1154" s="84" t="s">
        <v>6377</v>
      </c>
      <c r="W1154" s="86" t="s">
        <v>4753</v>
      </c>
      <c r="X1154" s="84" t="s">
        <v>6378</v>
      </c>
      <c r="Y1154" s="84" t="s">
        <v>168</v>
      </c>
      <c r="Z1154" s="77" t="s">
        <v>163</v>
      </c>
      <c r="AA1154" s="84" t="s">
        <v>1980</v>
      </c>
      <c r="AB1154" s="77" t="s">
        <v>91</v>
      </c>
      <c r="AC1154" s="85" t="s">
        <v>6379</v>
      </c>
      <c r="AD1154" s="77" t="s">
        <v>121</v>
      </c>
      <c r="AE1154" s="77" t="s">
        <v>3081</v>
      </c>
      <c r="AF1154" s="77" t="s">
        <v>3082</v>
      </c>
      <c r="AG1154" s="77" t="s">
        <v>96</v>
      </c>
      <c r="AH1154" s="79" t="str">
        <f t="shared" si="90"/>
        <v>Jl. Sido Utomo-04/02-Ngadilangkung-Kepanjen-Malang</v>
      </c>
      <c r="AI1154" s="65"/>
    </row>
    <row r="1155" spans="1:35" s="13" customFormat="1" ht="15" customHeight="1" x14ac:dyDescent="0.2">
      <c r="A1155" s="66">
        <f t="shared" si="89"/>
        <v>1149</v>
      </c>
      <c r="B1155" s="91" t="s">
        <v>6380</v>
      </c>
      <c r="C1155" s="68" t="s">
        <v>6381</v>
      </c>
      <c r="D1155" s="51">
        <v>6</v>
      </c>
      <c r="E1155" s="51">
        <v>3</v>
      </c>
      <c r="F1155" s="51">
        <v>3</v>
      </c>
      <c r="G1155" s="51">
        <v>1</v>
      </c>
      <c r="H1155" s="51">
        <v>1</v>
      </c>
      <c r="I1155" s="52" t="s">
        <v>152</v>
      </c>
      <c r="J1155" s="89">
        <v>41942</v>
      </c>
      <c r="K1155" s="70" t="s">
        <v>4581</v>
      </c>
      <c r="L1155" s="71" t="s">
        <v>9291</v>
      </c>
      <c r="M1155" s="71">
        <v>2</v>
      </c>
      <c r="N1155" s="72" t="s">
        <v>84</v>
      </c>
      <c r="O1155" s="73" t="s">
        <v>153</v>
      </c>
      <c r="P1155" s="74">
        <f t="shared" ca="1" si="86"/>
        <v>1</v>
      </c>
      <c r="Q1155" s="75">
        <f t="shared" ca="1" si="87"/>
        <v>2</v>
      </c>
      <c r="R1155" s="74">
        <f t="shared" ca="1" si="88"/>
        <v>19</v>
      </c>
      <c r="S1155" s="93">
        <v>35298</v>
      </c>
      <c r="T1155" s="84" t="s">
        <v>146</v>
      </c>
      <c r="U1155" s="113" t="s">
        <v>6382</v>
      </c>
      <c r="V1155" s="84" t="s">
        <v>6383</v>
      </c>
      <c r="W1155" s="86" t="s">
        <v>4349</v>
      </c>
      <c r="X1155" s="84" t="s">
        <v>509</v>
      </c>
      <c r="Y1155" s="84" t="s">
        <v>510</v>
      </c>
      <c r="Z1155" s="77" t="s">
        <v>146</v>
      </c>
      <c r="AA1155" s="84" t="s">
        <v>6383</v>
      </c>
      <c r="AB1155" s="77" t="s">
        <v>146</v>
      </c>
      <c r="AC1155" s="86" t="s">
        <v>6384</v>
      </c>
      <c r="AD1155" s="77" t="s">
        <v>121</v>
      </c>
      <c r="AE1155" s="77" t="s">
        <v>6385</v>
      </c>
      <c r="AF1155" s="77"/>
      <c r="AG1155" s="77" t="s">
        <v>96</v>
      </c>
      <c r="AH1155" s="79" t="str">
        <f t="shared" si="90"/>
        <v>Dusun Lohduwur-02/02-Pleret-Pohjentrek-Pasuruan</v>
      </c>
      <c r="AI1155" s="65"/>
    </row>
    <row r="1156" spans="1:35" s="13" customFormat="1" ht="15" customHeight="1" x14ac:dyDescent="0.2">
      <c r="A1156" s="66">
        <f t="shared" si="89"/>
        <v>1150</v>
      </c>
      <c r="B1156" s="91" t="s">
        <v>6386</v>
      </c>
      <c r="C1156" s="68" t="s">
        <v>6387</v>
      </c>
      <c r="D1156" s="51">
        <v>6</v>
      </c>
      <c r="E1156" s="51">
        <v>3</v>
      </c>
      <c r="F1156" s="51">
        <v>4</v>
      </c>
      <c r="G1156" s="51">
        <v>1</v>
      </c>
      <c r="H1156" s="51">
        <v>2</v>
      </c>
      <c r="I1156" s="52" t="s">
        <v>152</v>
      </c>
      <c r="J1156" s="89">
        <v>41942</v>
      </c>
      <c r="K1156" s="70" t="s">
        <v>4581</v>
      </c>
      <c r="L1156" s="71" t="s">
        <v>9291</v>
      </c>
      <c r="M1156" s="71">
        <v>2</v>
      </c>
      <c r="N1156" s="72" t="s">
        <v>116</v>
      </c>
      <c r="O1156" s="73" t="s">
        <v>153</v>
      </c>
      <c r="P1156" s="74">
        <f t="shared" ca="1" si="86"/>
        <v>1</v>
      </c>
      <c r="Q1156" s="75">
        <f t="shared" ca="1" si="87"/>
        <v>2</v>
      </c>
      <c r="R1156" s="74">
        <f t="shared" ca="1" si="88"/>
        <v>21</v>
      </c>
      <c r="S1156" s="93">
        <v>34832</v>
      </c>
      <c r="T1156" s="84" t="s">
        <v>163</v>
      </c>
      <c r="U1156" s="113" t="s">
        <v>6388</v>
      </c>
      <c r="V1156" s="84" t="s">
        <v>6389</v>
      </c>
      <c r="W1156" s="86" t="s">
        <v>4355</v>
      </c>
      <c r="X1156" s="84" t="s">
        <v>6390</v>
      </c>
      <c r="Y1156" s="84" t="s">
        <v>220</v>
      </c>
      <c r="Z1156" s="77" t="s">
        <v>163</v>
      </c>
      <c r="AA1156" s="84" t="s">
        <v>6389</v>
      </c>
      <c r="AB1156" s="77" t="s">
        <v>163</v>
      </c>
      <c r="AC1156" s="86" t="s">
        <v>6391</v>
      </c>
      <c r="AD1156" s="77" t="s">
        <v>121</v>
      </c>
      <c r="AE1156" s="77" t="s">
        <v>6392</v>
      </c>
      <c r="AF1156" s="77" t="s">
        <v>6393</v>
      </c>
      <c r="AG1156" s="77" t="s">
        <v>159</v>
      </c>
      <c r="AH1156" s="79" t="str">
        <f t="shared" si="90"/>
        <v>Wendit Barat-02/03-Mangliawan-Pakis-Malang</v>
      </c>
      <c r="AI1156" s="65"/>
    </row>
    <row r="1157" spans="1:35" s="13" customFormat="1" ht="15" customHeight="1" x14ac:dyDescent="0.2">
      <c r="A1157" s="66">
        <f t="shared" si="89"/>
        <v>1151</v>
      </c>
      <c r="B1157" s="91" t="s">
        <v>6394</v>
      </c>
      <c r="C1157" s="68" t="s">
        <v>6395</v>
      </c>
      <c r="D1157" s="51">
        <v>6</v>
      </c>
      <c r="E1157" s="51">
        <v>3</v>
      </c>
      <c r="F1157" s="51">
        <v>4</v>
      </c>
      <c r="G1157" s="51">
        <v>1</v>
      </c>
      <c r="H1157" s="51">
        <v>2</v>
      </c>
      <c r="I1157" s="52" t="s">
        <v>152</v>
      </c>
      <c r="J1157" s="89">
        <v>41942</v>
      </c>
      <c r="K1157" s="70" t="s">
        <v>4581</v>
      </c>
      <c r="L1157" s="71" t="s">
        <v>9291</v>
      </c>
      <c r="M1157" s="71">
        <v>2</v>
      </c>
      <c r="N1157" s="72" t="s">
        <v>116</v>
      </c>
      <c r="O1157" s="73" t="s">
        <v>153</v>
      </c>
      <c r="P1157" s="74">
        <f t="shared" ca="1" si="86"/>
        <v>1</v>
      </c>
      <c r="Q1157" s="75">
        <f t="shared" ca="1" si="87"/>
        <v>2</v>
      </c>
      <c r="R1157" s="74">
        <f t="shared" ca="1" si="88"/>
        <v>19</v>
      </c>
      <c r="S1157" s="93">
        <v>35325</v>
      </c>
      <c r="T1157" s="84" t="s">
        <v>163</v>
      </c>
      <c r="U1157" s="113" t="s">
        <v>6396</v>
      </c>
      <c r="V1157" s="84" t="s">
        <v>6397</v>
      </c>
      <c r="W1157" s="86" t="s">
        <v>282</v>
      </c>
      <c r="X1157" s="84" t="s">
        <v>6398</v>
      </c>
      <c r="Y1157" s="84" t="s">
        <v>2646</v>
      </c>
      <c r="Z1157" s="77" t="s">
        <v>163</v>
      </c>
      <c r="AA1157" s="84" t="s">
        <v>6397</v>
      </c>
      <c r="AB1157" s="77" t="s">
        <v>163</v>
      </c>
      <c r="AC1157" s="86" t="s">
        <v>6399</v>
      </c>
      <c r="AD1157" s="77" t="s">
        <v>121</v>
      </c>
      <c r="AE1157" s="77" t="s">
        <v>6400</v>
      </c>
      <c r="AF1157" s="77" t="s">
        <v>3406</v>
      </c>
      <c r="AG1157" s="77" t="s">
        <v>96</v>
      </c>
      <c r="AH1157" s="79" t="str">
        <f t="shared" si="90"/>
        <v>Jl. Masjid Barat-05/05-Candi renggo-Singosari-Malang</v>
      </c>
      <c r="AI1157" s="65"/>
    </row>
    <row r="1158" spans="1:35" s="13" customFormat="1" ht="15" customHeight="1" x14ac:dyDescent="0.2">
      <c r="A1158" s="66">
        <f t="shared" si="89"/>
        <v>1152</v>
      </c>
      <c r="B1158" s="91" t="s">
        <v>6401</v>
      </c>
      <c r="C1158" s="68" t="s">
        <v>6402</v>
      </c>
      <c r="D1158" s="51">
        <v>6</v>
      </c>
      <c r="E1158" s="51">
        <v>3</v>
      </c>
      <c r="F1158" s="51">
        <v>3</v>
      </c>
      <c r="G1158" s="51">
        <v>1</v>
      </c>
      <c r="H1158" s="51">
        <v>1</v>
      </c>
      <c r="I1158" s="52" t="s">
        <v>152</v>
      </c>
      <c r="J1158" s="89">
        <v>41949</v>
      </c>
      <c r="K1158" s="70" t="s">
        <v>4581</v>
      </c>
      <c r="L1158" s="71" t="s">
        <v>9291</v>
      </c>
      <c r="M1158" s="71">
        <v>2</v>
      </c>
      <c r="N1158" s="72" t="s">
        <v>84</v>
      </c>
      <c r="O1158" s="73" t="s">
        <v>153</v>
      </c>
      <c r="P1158" s="74">
        <f t="shared" ca="1" si="86"/>
        <v>1</v>
      </c>
      <c r="Q1158" s="75">
        <f t="shared" ca="1" si="87"/>
        <v>1</v>
      </c>
      <c r="R1158" s="74">
        <f t="shared" ca="1" si="88"/>
        <v>20</v>
      </c>
      <c r="S1158" s="93">
        <v>35027</v>
      </c>
      <c r="T1158" s="84" t="s">
        <v>146</v>
      </c>
      <c r="U1158" s="113" t="s">
        <v>6403</v>
      </c>
      <c r="V1158" s="84" t="s">
        <v>6404</v>
      </c>
      <c r="W1158" s="86" t="s">
        <v>4663</v>
      </c>
      <c r="X1158" s="84" t="s">
        <v>941</v>
      </c>
      <c r="Y1158" s="84" t="s">
        <v>498</v>
      </c>
      <c r="Z1158" s="77" t="s">
        <v>146</v>
      </c>
      <c r="AA1158" s="84" t="s">
        <v>6404</v>
      </c>
      <c r="AB1158" s="77" t="s">
        <v>146</v>
      </c>
      <c r="AC1158" s="86" t="s">
        <v>6405</v>
      </c>
      <c r="AD1158" s="77" t="s">
        <v>121</v>
      </c>
      <c r="AE1158" s="77" t="s">
        <v>1938</v>
      </c>
      <c r="AF1158" s="77" t="s">
        <v>5507</v>
      </c>
      <c r="AG1158" s="77" t="s">
        <v>96</v>
      </c>
      <c r="AH1158" s="79" t="str">
        <f t="shared" si="90"/>
        <v>Mojorejo-02/04-Sidowayah-Beji-Pasuruan</v>
      </c>
      <c r="AI1158" s="65"/>
    </row>
    <row r="1159" spans="1:35" s="13" customFormat="1" ht="15" customHeight="1" x14ac:dyDescent="0.2">
      <c r="A1159" s="66">
        <f t="shared" si="89"/>
        <v>1153</v>
      </c>
      <c r="B1159" s="91" t="s">
        <v>6406</v>
      </c>
      <c r="C1159" s="68" t="s">
        <v>6407</v>
      </c>
      <c r="D1159" s="51">
        <v>6</v>
      </c>
      <c r="E1159" s="51">
        <v>3</v>
      </c>
      <c r="F1159" s="51">
        <v>3</v>
      </c>
      <c r="G1159" s="51">
        <v>5</v>
      </c>
      <c r="H1159" s="51">
        <v>3</v>
      </c>
      <c r="I1159" s="52" t="s">
        <v>152</v>
      </c>
      <c r="J1159" s="89">
        <v>41949</v>
      </c>
      <c r="K1159" s="70" t="s">
        <v>4581</v>
      </c>
      <c r="L1159" s="71" t="s">
        <v>9291</v>
      </c>
      <c r="M1159" s="71">
        <v>2</v>
      </c>
      <c r="N1159" s="72" t="s">
        <v>116</v>
      </c>
      <c r="O1159" s="73" t="s">
        <v>153</v>
      </c>
      <c r="P1159" s="74">
        <f t="shared" ref="P1159:P1222" ca="1" si="91">DATEDIF(J1159,$J$2,"Y")</f>
        <v>1</v>
      </c>
      <c r="Q1159" s="75">
        <f t="shared" ref="Q1159:Q1222" ca="1" si="92">DATEDIF(J1159,$J$2,"ym")</f>
        <v>1</v>
      </c>
      <c r="R1159" s="74">
        <f t="shared" ref="R1159:R1222" ca="1" si="93">IF(MONTH(S1159)-MONTH($J$2)&gt;6,YEAR($J$2)-YEAR(S1159)-1,IF(MONTH(S1159)-MONTH($J$2)&lt;-6,YEAR($J$2)-YEAR(S1159)+1,YEAR($J$2)-YEAR(S1159)))</f>
        <v>19</v>
      </c>
      <c r="S1159" s="93">
        <v>35309</v>
      </c>
      <c r="T1159" s="84" t="s">
        <v>146</v>
      </c>
      <c r="U1159" s="113" t="s">
        <v>6408</v>
      </c>
      <c r="V1159" s="84" t="s">
        <v>6409</v>
      </c>
      <c r="W1159" s="86" t="s">
        <v>4879</v>
      </c>
      <c r="X1159" s="84" t="s">
        <v>6410</v>
      </c>
      <c r="Y1159" s="84" t="s">
        <v>923</v>
      </c>
      <c r="Z1159" s="77" t="s">
        <v>146</v>
      </c>
      <c r="AA1159" s="84" t="s">
        <v>6409</v>
      </c>
      <c r="AB1159" s="77" t="s">
        <v>146</v>
      </c>
      <c r="AC1159" s="86" t="s">
        <v>6411</v>
      </c>
      <c r="AD1159" s="77" t="s">
        <v>121</v>
      </c>
      <c r="AE1159" s="77" t="s">
        <v>2159</v>
      </c>
      <c r="AF1159" s="77" t="s">
        <v>5458</v>
      </c>
      <c r="AG1159" s="77" t="s">
        <v>96</v>
      </c>
      <c r="AH1159" s="79" t="str">
        <f t="shared" si="90"/>
        <v>Kemeloan-01/04-Mulyorejo-Kraton-Pasuruan</v>
      </c>
      <c r="AI1159" s="65"/>
    </row>
    <row r="1160" spans="1:35" s="13" customFormat="1" ht="15" customHeight="1" x14ac:dyDescent="0.2">
      <c r="A1160" s="66">
        <f t="shared" ref="A1160:A1223" si="94">A1159+1</f>
        <v>1154</v>
      </c>
      <c r="B1160" s="91" t="s">
        <v>6412</v>
      </c>
      <c r="C1160" s="68" t="s">
        <v>6413</v>
      </c>
      <c r="D1160" s="51">
        <v>6</v>
      </c>
      <c r="E1160" s="51">
        <v>3</v>
      </c>
      <c r="F1160" s="51">
        <v>3</v>
      </c>
      <c r="G1160" s="51" t="s">
        <v>9294</v>
      </c>
      <c r="H1160" s="51">
        <v>1</v>
      </c>
      <c r="I1160" s="52" t="s">
        <v>152</v>
      </c>
      <c r="J1160" s="89">
        <v>41949</v>
      </c>
      <c r="K1160" s="70" t="s">
        <v>4581</v>
      </c>
      <c r="L1160" s="71" t="s">
        <v>9291</v>
      </c>
      <c r="M1160" s="71">
        <v>2</v>
      </c>
      <c r="N1160" s="72" t="s">
        <v>84</v>
      </c>
      <c r="O1160" s="73" t="s">
        <v>153</v>
      </c>
      <c r="P1160" s="74">
        <f t="shared" ca="1" si="91"/>
        <v>1</v>
      </c>
      <c r="Q1160" s="75">
        <f t="shared" ca="1" si="92"/>
        <v>1</v>
      </c>
      <c r="R1160" s="74">
        <f t="shared" ca="1" si="93"/>
        <v>20</v>
      </c>
      <c r="S1160" s="93">
        <v>34990</v>
      </c>
      <c r="T1160" s="84" t="s">
        <v>146</v>
      </c>
      <c r="U1160" s="113" t="s">
        <v>6414</v>
      </c>
      <c r="V1160" s="84" t="s">
        <v>6415</v>
      </c>
      <c r="W1160" s="86" t="s">
        <v>4335</v>
      </c>
      <c r="X1160" s="84" t="s">
        <v>6416</v>
      </c>
      <c r="Y1160" s="84" t="s">
        <v>510</v>
      </c>
      <c r="Z1160" s="77" t="s">
        <v>146</v>
      </c>
      <c r="AA1160" s="84" t="s">
        <v>6415</v>
      </c>
      <c r="AB1160" s="77" t="s">
        <v>146</v>
      </c>
      <c r="AC1160" s="86" t="s">
        <v>6417</v>
      </c>
      <c r="AD1160" s="77" t="s">
        <v>121</v>
      </c>
      <c r="AE1160" s="77" t="s">
        <v>2159</v>
      </c>
      <c r="AF1160" s="77" t="s">
        <v>4011</v>
      </c>
      <c r="AG1160" s="77" t="s">
        <v>96</v>
      </c>
      <c r="AH1160" s="79" t="str">
        <f t="shared" si="90"/>
        <v>Dusun Blusuk-01/05-Paras rejo-Pohjentrek-Pasuruan</v>
      </c>
      <c r="AI1160" s="65"/>
    </row>
    <row r="1161" spans="1:35" s="13" customFormat="1" ht="15" customHeight="1" x14ac:dyDescent="0.2">
      <c r="A1161" s="66">
        <f t="shared" si="94"/>
        <v>1155</v>
      </c>
      <c r="B1161" s="91" t="s">
        <v>6418</v>
      </c>
      <c r="C1161" s="68" t="s">
        <v>6419</v>
      </c>
      <c r="D1161" s="51">
        <v>6</v>
      </c>
      <c r="E1161" s="51">
        <v>2</v>
      </c>
      <c r="F1161" s="51">
        <v>2</v>
      </c>
      <c r="G1161" s="51">
        <v>5</v>
      </c>
      <c r="H1161" s="51">
        <v>2</v>
      </c>
      <c r="I1161" s="52" t="s">
        <v>181</v>
      </c>
      <c r="J1161" s="89">
        <v>41949</v>
      </c>
      <c r="K1161" s="70" t="s">
        <v>4581</v>
      </c>
      <c r="L1161" s="71" t="s">
        <v>9291</v>
      </c>
      <c r="M1161" s="71">
        <v>2</v>
      </c>
      <c r="N1161" s="72" t="s">
        <v>116</v>
      </c>
      <c r="O1161" s="73" t="s">
        <v>153</v>
      </c>
      <c r="P1161" s="74">
        <f t="shared" ca="1" si="91"/>
        <v>1</v>
      </c>
      <c r="Q1161" s="75">
        <f t="shared" ca="1" si="92"/>
        <v>1</v>
      </c>
      <c r="R1161" s="74">
        <f t="shared" ca="1" si="93"/>
        <v>20</v>
      </c>
      <c r="S1161" s="93">
        <v>35160</v>
      </c>
      <c r="T1161" s="84" t="s">
        <v>146</v>
      </c>
      <c r="U1161" s="113" t="s">
        <v>6420</v>
      </c>
      <c r="V1161" s="84" t="s">
        <v>6421</v>
      </c>
      <c r="W1161" s="86" t="s">
        <v>5797</v>
      </c>
      <c r="X1161" s="84" t="s">
        <v>516</v>
      </c>
      <c r="Y1161" s="84" t="s">
        <v>353</v>
      </c>
      <c r="Z1161" s="77" t="s">
        <v>146</v>
      </c>
      <c r="AA1161" s="84" t="s">
        <v>6421</v>
      </c>
      <c r="AB1161" s="77" t="s">
        <v>146</v>
      </c>
      <c r="AC1161" s="86" t="s">
        <v>6422</v>
      </c>
      <c r="AD1161" s="77" t="s">
        <v>121</v>
      </c>
      <c r="AE1161" s="77" t="s">
        <v>2159</v>
      </c>
      <c r="AF1161" s="77" t="s">
        <v>5458</v>
      </c>
      <c r="AG1161" s="77" t="s">
        <v>96</v>
      </c>
      <c r="AH1161" s="79" t="str">
        <f t="shared" si="90"/>
        <v>Jl. Sultan Agung Gang 2 no 2-04/05-Purutrejo-Purworejo-Pasuruan</v>
      </c>
      <c r="AI1161" s="65"/>
    </row>
    <row r="1162" spans="1:35" s="13" customFormat="1" ht="15" customHeight="1" x14ac:dyDescent="0.2">
      <c r="A1162" s="66">
        <f t="shared" si="94"/>
        <v>1156</v>
      </c>
      <c r="B1162" s="91" t="s">
        <v>6423</v>
      </c>
      <c r="C1162" s="68" t="s">
        <v>6424</v>
      </c>
      <c r="D1162" s="51">
        <v>6</v>
      </c>
      <c r="E1162" s="51">
        <v>2</v>
      </c>
      <c r="F1162" s="51">
        <v>1</v>
      </c>
      <c r="G1162" s="51">
        <v>1</v>
      </c>
      <c r="H1162" s="51">
        <v>5</v>
      </c>
      <c r="I1162" s="52" t="s">
        <v>181</v>
      </c>
      <c r="J1162" s="89">
        <v>41949</v>
      </c>
      <c r="K1162" s="70" t="s">
        <v>4581</v>
      </c>
      <c r="L1162" s="71" t="s">
        <v>9291</v>
      </c>
      <c r="M1162" s="71">
        <v>2</v>
      </c>
      <c r="N1162" s="72" t="s">
        <v>116</v>
      </c>
      <c r="O1162" s="73" t="s">
        <v>153</v>
      </c>
      <c r="P1162" s="74">
        <f t="shared" ca="1" si="91"/>
        <v>1</v>
      </c>
      <c r="Q1162" s="75">
        <f t="shared" ca="1" si="92"/>
        <v>1</v>
      </c>
      <c r="R1162" s="74">
        <f t="shared" ca="1" si="93"/>
        <v>20</v>
      </c>
      <c r="S1162" s="93">
        <v>35125</v>
      </c>
      <c r="T1162" s="84" t="s">
        <v>1792</v>
      </c>
      <c r="U1162" s="113" t="s">
        <v>6425</v>
      </c>
      <c r="V1162" s="84" t="s">
        <v>6426</v>
      </c>
      <c r="W1162" s="86" t="s">
        <v>4872</v>
      </c>
      <c r="X1162" s="84" t="s">
        <v>353</v>
      </c>
      <c r="Y1162" s="84" t="s">
        <v>353</v>
      </c>
      <c r="Z1162" s="77" t="s">
        <v>146</v>
      </c>
      <c r="AA1162" s="84" t="s">
        <v>6426</v>
      </c>
      <c r="AB1162" s="77" t="s">
        <v>146</v>
      </c>
      <c r="AC1162" s="86" t="s">
        <v>6427</v>
      </c>
      <c r="AD1162" s="77" t="s">
        <v>121</v>
      </c>
      <c r="AE1162" s="77" t="s">
        <v>2159</v>
      </c>
      <c r="AF1162" s="77" t="s">
        <v>6428</v>
      </c>
      <c r="AG1162" s="77" t="s">
        <v>96</v>
      </c>
      <c r="AH1162" s="79" t="str">
        <f t="shared" si="90"/>
        <v>Jl. Jambangan III No 13-05/02-Purworejo-Purworejo-Pasuruan</v>
      </c>
      <c r="AI1162" s="65"/>
    </row>
    <row r="1163" spans="1:35" s="13" customFormat="1" ht="15" customHeight="1" x14ac:dyDescent="0.2">
      <c r="A1163" s="66">
        <f t="shared" si="94"/>
        <v>1157</v>
      </c>
      <c r="B1163" s="91" t="s">
        <v>6429</v>
      </c>
      <c r="C1163" s="68" t="s">
        <v>6430</v>
      </c>
      <c r="D1163" s="51">
        <v>6</v>
      </c>
      <c r="E1163" s="51">
        <v>2</v>
      </c>
      <c r="F1163" s="51">
        <v>2</v>
      </c>
      <c r="G1163" s="51">
        <v>2</v>
      </c>
      <c r="H1163" s="51">
        <v>4</v>
      </c>
      <c r="I1163" s="52" t="s">
        <v>181</v>
      </c>
      <c r="J1163" s="89">
        <v>41949</v>
      </c>
      <c r="K1163" s="70" t="s">
        <v>4581</v>
      </c>
      <c r="L1163" s="71" t="s">
        <v>9291</v>
      </c>
      <c r="M1163" s="71">
        <v>2</v>
      </c>
      <c r="N1163" s="72" t="s">
        <v>116</v>
      </c>
      <c r="O1163" s="73" t="s">
        <v>153</v>
      </c>
      <c r="P1163" s="74">
        <f t="shared" ca="1" si="91"/>
        <v>1</v>
      </c>
      <c r="Q1163" s="75">
        <f t="shared" ca="1" si="92"/>
        <v>1</v>
      </c>
      <c r="R1163" s="74">
        <f t="shared" ca="1" si="93"/>
        <v>20</v>
      </c>
      <c r="S1163" s="93">
        <v>35075</v>
      </c>
      <c r="T1163" s="84" t="s">
        <v>146</v>
      </c>
      <c r="U1163" s="113" t="s">
        <v>6431</v>
      </c>
      <c r="V1163" s="84" t="s">
        <v>1118</v>
      </c>
      <c r="W1163" s="86" t="s">
        <v>4214</v>
      </c>
      <c r="X1163" s="84" t="s">
        <v>1118</v>
      </c>
      <c r="Y1163" s="84" t="s">
        <v>3090</v>
      </c>
      <c r="Z1163" s="77" t="s">
        <v>146</v>
      </c>
      <c r="AA1163" s="84" t="s">
        <v>1118</v>
      </c>
      <c r="AB1163" s="77" t="s">
        <v>146</v>
      </c>
      <c r="AC1163" s="86" t="s">
        <v>6432</v>
      </c>
      <c r="AD1163" s="77" t="s">
        <v>121</v>
      </c>
      <c r="AE1163" s="77" t="s">
        <v>2159</v>
      </c>
      <c r="AF1163" s="77" t="s">
        <v>3987</v>
      </c>
      <c r="AG1163" s="77" t="s">
        <v>96</v>
      </c>
      <c r="AH1163" s="79" t="str">
        <f t="shared" si="90"/>
        <v>Sebani-02/05-Sebani-Gadingrejo-Pasuruan</v>
      </c>
      <c r="AI1163" s="65"/>
    </row>
    <row r="1164" spans="1:35" s="13" customFormat="1" ht="15" customHeight="1" x14ac:dyDescent="0.2">
      <c r="A1164" s="66">
        <f t="shared" si="94"/>
        <v>1158</v>
      </c>
      <c r="B1164" s="91" t="s">
        <v>6433</v>
      </c>
      <c r="C1164" s="68" t="s">
        <v>6434</v>
      </c>
      <c r="D1164" s="51">
        <v>6</v>
      </c>
      <c r="E1164" s="51">
        <v>2</v>
      </c>
      <c r="F1164" s="51">
        <v>1</v>
      </c>
      <c r="G1164" s="51">
        <v>1</v>
      </c>
      <c r="H1164" s="51">
        <v>5</v>
      </c>
      <c r="I1164" s="52" t="s">
        <v>181</v>
      </c>
      <c r="J1164" s="89">
        <v>41949</v>
      </c>
      <c r="K1164" s="70" t="s">
        <v>4581</v>
      </c>
      <c r="L1164" s="71" t="s">
        <v>9291</v>
      </c>
      <c r="M1164" s="71">
        <v>2</v>
      </c>
      <c r="N1164" s="72" t="s">
        <v>116</v>
      </c>
      <c r="O1164" s="73" t="s">
        <v>153</v>
      </c>
      <c r="P1164" s="74">
        <f t="shared" ca="1" si="91"/>
        <v>1</v>
      </c>
      <c r="Q1164" s="75">
        <f t="shared" ca="1" si="92"/>
        <v>1</v>
      </c>
      <c r="R1164" s="74">
        <f t="shared" ca="1" si="93"/>
        <v>23</v>
      </c>
      <c r="S1164" s="93">
        <v>34062</v>
      </c>
      <c r="T1164" s="84" t="s">
        <v>146</v>
      </c>
      <c r="U1164" s="113" t="s">
        <v>6435</v>
      </c>
      <c r="V1164" s="84" t="s">
        <v>6436</v>
      </c>
      <c r="W1164" s="86" t="s">
        <v>4151</v>
      </c>
      <c r="X1164" s="84" t="s">
        <v>3876</v>
      </c>
      <c r="Y1164" s="84" t="s">
        <v>322</v>
      </c>
      <c r="Z1164" s="77" t="s">
        <v>146</v>
      </c>
      <c r="AA1164" s="84" t="s">
        <v>6436</v>
      </c>
      <c r="AB1164" s="77" t="s">
        <v>146</v>
      </c>
      <c r="AC1164" s="86" t="s">
        <v>6437</v>
      </c>
      <c r="AD1164" s="77" t="s">
        <v>121</v>
      </c>
      <c r="AE1164" s="77" t="s">
        <v>2159</v>
      </c>
      <c r="AF1164" s="77" t="s">
        <v>4684</v>
      </c>
      <c r="AG1164" s="77" t="s">
        <v>96</v>
      </c>
      <c r="AH1164" s="79" t="str">
        <f t="shared" si="90"/>
        <v>Dusun Karanganyar-01/01-Rejoso Kidul-Rejoso-Pasuruan</v>
      </c>
      <c r="AI1164" s="65"/>
    </row>
    <row r="1165" spans="1:35" s="13" customFormat="1" ht="15" customHeight="1" x14ac:dyDescent="0.2">
      <c r="A1165" s="66">
        <f t="shared" si="94"/>
        <v>1159</v>
      </c>
      <c r="B1165" s="91" t="s">
        <v>6438</v>
      </c>
      <c r="C1165" s="68" t="s">
        <v>6439</v>
      </c>
      <c r="D1165" s="51">
        <v>6</v>
      </c>
      <c r="E1165" s="51">
        <v>3</v>
      </c>
      <c r="F1165" s="51">
        <v>3</v>
      </c>
      <c r="G1165" s="51">
        <v>9</v>
      </c>
      <c r="H1165" s="51">
        <v>1</v>
      </c>
      <c r="I1165" s="52" t="s">
        <v>152</v>
      </c>
      <c r="J1165" s="89">
        <v>41949</v>
      </c>
      <c r="K1165" s="70" t="s">
        <v>4581</v>
      </c>
      <c r="L1165" s="71" t="s">
        <v>9291</v>
      </c>
      <c r="M1165" s="71">
        <v>2</v>
      </c>
      <c r="N1165" s="72" t="s">
        <v>116</v>
      </c>
      <c r="O1165" s="73" t="s">
        <v>153</v>
      </c>
      <c r="P1165" s="74">
        <f t="shared" ca="1" si="91"/>
        <v>1</v>
      </c>
      <c r="Q1165" s="75">
        <f t="shared" ca="1" si="92"/>
        <v>1</v>
      </c>
      <c r="R1165" s="74">
        <f t="shared" ca="1" si="93"/>
        <v>20</v>
      </c>
      <c r="S1165" s="93">
        <v>35107</v>
      </c>
      <c r="T1165" s="84" t="s">
        <v>90</v>
      </c>
      <c r="U1165" s="113" t="s">
        <v>6440</v>
      </c>
      <c r="V1165" s="84" t="s">
        <v>6441</v>
      </c>
      <c r="W1165" s="86" t="s">
        <v>6442</v>
      </c>
      <c r="X1165" s="84" t="s">
        <v>6443</v>
      </c>
      <c r="Y1165" s="84" t="s">
        <v>1345</v>
      </c>
      <c r="Z1165" s="77" t="s">
        <v>90</v>
      </c>
      <c r="AA1165" s="84" t="s">
        <v>6441</v>
      </c>
      <c r="AB1165" s="77" t="s">
        <v>90</v>
      </c>
      <c r="AC1165" s="86" t="s">
        <v>6444</v>
      </c>
      <c r="AD1165" s="77" t="s">
        <v>121</v>
      </c>
      <c r="AE1165" s="77" t="s">
        <v>6445</v>
      </c>
      <c r="AF1165" s="77" t="s">
        <v>6092</v>
      </c>
      <c r="AG1165" s="77" t="s">
        <v>96</v>
      </c>
      <c r="AH1165" s="79" t="str">
        <f t="shared" si="90"/>
        <v>Simomulyo-15/04-Kesambi-Porong-Sidoarjo</v>
      </c>
      <c r="AI1165" s="65"/>
    </row>
    <row r="1166" spans="1:35" s="13" customFormat="1" ht="15" customHeight="1" x14ac:dyDescent="0.2">
      <c r="A1166" s="66">
        <f t="shared" si="94"/>
        <v>1160</v>
      </c>
      <c r="B1166" s="91" t="s">
        <v>6446</v>
      </c>
      <c r="C1166" s="68" t="s">
        <v>6447</v>
      </c>
      <c r="D1166" s="51">
        <v>4</v>
      </c>
      <c r="E1166" s="51">
        <v>2</v>
      </c>
      <c r="F1166" s="51">
        <v>1</v>
      </c>
      <c r="G1166" s="51">
        <v>1</v>
      </c>
      <c r="H1166" s="51">
        <v>3</v>
      </c>
      <c r="I1166" s="52" t="s">
        <v>126</v>
      </c>
      <c r="J1166" s="89">
        <v>41949</v>
      </c>
      <c r="K1166" s="70" t="s">
        <v>4581</v>
      </c>
      <c r="L1166" s="71" t="s">
        <v>9291</v>
      </c>
      <c r="M1166" s="71">
        <v>2</v>
      </c>
      <c r="N1166" s="72" t="s">
        <v>116</v>
      </c>
      <c r="O1166" s="73" t="s">
        <v>153</v>
      </c>
      <c r="P1166" s="74">
        <f t="shared" ca="1" si="91"/>
        <v>1</v>
      </c>
      <c r="Q1166" s="75">
        <f t="shared" ca="1" si="92"/>
        <v>1</v>
      </c>
      <c r="R1166" s="74">
        <f t="shared" ca="1" si="93"/>
        <v>21</v>
      </c>
      <c r="S1166" s="93">
        <v>34510</v>
      </c>
      <c r="T1166" s="84" t="s">
        <v>2170</v>
      </c>
      <c r="U1166" s="113" t="s">
        <v>6448</v>
      </c>
      <c r="V1166" s="84" t="s">
        <v>6449</v>
      </c>
      <c r="W1166" s="86" t="s">
        <v>4241</v>
      </c>
      <c r="X1166" s="84" t="s">
        <v>6450</v>
      </c>
      <c r="Y1166" s="84" t="s">
        <v>6451</v>
      </c>
      <c r="Z1166" s="77" t="s">
        <v>2170</v>
      </c>
      <c r="AA1166" s="84" t="s">
        <v>1980</v>
      </c>
      <c r="AB1166" s="77" t="s">
        <v>91</v>
      </c>
      <c r="AC1166" s="85" t="s">
        <v>6452</v>
      </c>
      <c r="AD1166" s="77" t="s">
        <v>121</v>
      </c>
      <c r="AE1166" s="77" t="s">
        <v>6453</v>
      </c>
      <c r="AF1166" s="77" t="s">
        <v>3987</v>
      </c>
      <c r="AG1166" s="77" t="s">
        <v>96</v>
      </c>
      <c r="AH1166" s="79" t="str">
        <f t="shared" si="90"/>
        <v>Dusun Ringinrejo-03/03-Ringin rejo-Wates-Blitar</v>
      </c>
      <c r="AI1166" s="65"/>
    </row>
    <row r="1167" spans="1:35" s="13" customFormat="1" ht="15" customHeight="1" x14ac:dyDescent="0.2">
      <c r="A1167" s="66">
        <f t="shared" si="94"/>
        <v>1161</v>
      </c>
      <c r="B1167" s="91" t="s">
        <v>6454</v>
      </c>
      <c r="C1167" s="68" t="s">
        <v>6455</v>
      </c>
      <c r="D1167" s="51">
        <v>6</v>
      </c>
      <c r="E1167" s="51">
        <v>2</v>
      </c>
      <c r="F1167" s="51">
        <v>2</v>
      </c>
      <c r="G1167" s="51">
        <v>4</v>
      </c>
      <c r="H1167" s="51">
        <v>2</v>
      </c>
      <c r="I1167" s="52" t="s">
        <v>181</v>
      </c>
      <c r="J1167" s="89">
        <v>41949</v>
      </c>
      <c r="K1167" s="70" t="s">
        <v>4581</v>
      </c>
      <c r="L1167" s="71" t="s">
        <v>9291</v>
      </c>
      <c r="M1167" s="71">
        <v>2</v>
      </c>
      <c r="N1167" s="72" t="s">
        <v>84</v>
      </c>
      <c r="O1167" s="73" t="s">
        <v>153</v>
      </c>
      <c r="P1167" s="74">
        <f t="shared" ca="1" si="91"/>
        <v>1</v>
      </c>
      <c r="Q1167" s="75">
        <f t="shared" ca="1" si="92"/>
        <v>1</v>
      </c>
      <c r="R1167" s="74">
        <f t="shared" ca="1" si="93"/>
        <v>19</v>
      </c>
      <c r="S1167" s="93">
        <v>35292</v>
      </c>
      <c r="T1167" s="84" t="s">
        <v>146</v>
      </c>
      <c r="U1167" s="113" t="s">
        <v>6456</v>
      </c>
      <c r="V1167" s="84" t="s">
        <v>509</v>
      </c>
      <c r="W1167" s="86" t="s">
        <v>4355</v>
      </c>
      <c r="X1167" s="84" t="s">
        <v>509</v>
      </c>
      <c r="Y1167" s="84" t="s">
        <v>510</v>
      </c>
      <c r="Z1167" s="77" t="s">
        <v>146</v>
      </c>
      <c r="AA1167" s="84" t="s">
        <v>509</v>
      </c>
      <c r="AB1167" s="77" t="s">
        <v>146</v>
      </c>
      <c r="AC1167" s="86" t="s">
        <v>6457</v>
      </c>
      <c r="AD1167" s="77" t="s">
        <v>121</v>
      </c>
      <c r="AE1167" s="77" t="s">
        <v>4358</v>
      </c>
      <c r="AF1167" s="77" t="s">
        <v>418</v>
      </c>
      <c r="AG1167" s="77" t="s">
        <v>96</v>
      </c>
      <c r="AH1167" s="79" t="str">
        <f t="shared" si="90"/>
        <v>Pleret-02/03-Pleret-Pohjentrek-Pasuruan</v>
      </c>
      <c r="AI1167" s="65"/>
    </row>
    <row r="1168" spans="1:35" s="13" customFormat="1" ht="15" customHeight="1" x14ac:dyDescent="0.2">
      <c r="A1168" s="66">
        <f t="shared" si="94"/>
        <v>1162</v>
      </c>
      <c r="B1168" s="91" t="s">
        <v>6458</v>
      </c>
      <c r="C1168" s="68" t="s">
        <v>6459</v>
      </c>
      <c r="D1168" s="51">
        <v>4</v>
      </c>
      <c r="E1168" s="51">
        <v>2</v>
      </c>
      <c r="F1168" s="51">
        <v>1</v>
      </c>
      <c r="G1168" s="51">
        <v>1</v>
      </c>
      <c r="H1168" s="51">
        <v>3</v>
      </c>
      <c r="I1168" s="52" t="s">
        <v>126</v>
      </c>
      <c r="J1168" s="89">
        <v>41949</v>
      </c>
      <c r="K1168" s="70" t="s">
        <v>4581</v>
      </c>
      <c r="L1168" s="71" t="s">
        <v>9291</v>
      </c>
      <c r="M1168" s="71">
        <v>2</v>
      </c>
      <c r="N1168" s="72" t="s">
        <v>116</v>
      </c>
      <c r="O1168" s="73" t="s">
        <v>153</v>
      </c>
      <c r="P1168" s="74">
        <f t="shared" ca="1" si="91"/>
        <v>1</v>
      </c>
      <c r="Q1168" s="75">
        <f t="shared" ca="1" si="92"/>
        <v>1</v>
      </c>
      <c r="R1168" s="74">
        <f t="shared" ca="1" si="93"/>
        <v>23</v>
      </c>
      <c r="S1168" s="93">
        <v>33971</v>
      </c>
      <c r="T1168" s="84" t="s">
        <v>2170</v>
      </c>
      <c r="U1168" s="113" t="s">
        <v>6460</v>
      </c>
      <c r="V1168" s="84" t="s">
        <v>6461</v>
      </c>
      <c r="W1168" s="86" t="s">
        <v>6187</v>
      </c>
      <c r="X1168" s="84" t="s">
        <v>4242</v>
      </c>
      <c r="Y1168" s="84" t="s">
        <v>4243</v>
      </c>
      <c r="Z1168" s="77" t="s">
        <v>2170</v>
      </c>
      <c r="AA1168" s="84" t="s">
        <v>1980</v>
      </c>
      <c r="AB1168" s="77" t="s">
        <v>91</v>
      </c>
      <c r="AC1168" s="86" t="s">
        <v>6462</v>
      </c>
      <c r="AD1168" s="77" t="s">
        <v>121</v>
      </c>
      <c r="AE1168" s="77" t="s">
        <v>5103</v>
      </c>
      <c r="AF1168" s="77" t="s">
        <v>3987</v>
      </c>
      <c r="AG1168" s="77" t="s">
        <v>96</v>
      </c>
      <c r="AH1168" s="79" t="str">
        <f t="shared" ref="AH1168:AH1231" si="95">V1168&amp;"-"&amp;W1168&amp;"-"&amp;X1168&amp;"-"&amp;Y1168&amp;"-"&amp;Z1168</f>
        <v>Lingkungan Duren-04/08-Babadan-Wlingi-Blitar</v>
      </c>
      <c r="AI1168" s="65"/>
    </row>
    <row r="1169" spans="1:35" s="13" customFormat="1" ht="15" customHeight="1" x14ac:dyDescent="0.2">
      <c r="A1169" s="66">
        <f t="shared" si="94"/>
        <v>1163</v>
      </c>
      <c r="B1169" s="91" t="s">
        <v>6463</v>
      </c>
      <c r="C1169" s="68" t="s">
        <v>6464</v>
      </c>
      <c r="D1169" s="51">
        <v>6</v>
      </c>
      <c r="E1169" s="51">
        <v>3</v>
      </c>
      <c r="F1169" s="51">
        <v>3</v>
      </c>
      <c r="G1169" s="51">
        <v>9</v>
      </c>
      <c r="H1169" s="51">
        <v>1</v>
      </c>
      <c r="I1169" s="52" t="s">
        <v>152</v>
      </c>
      <c r="J1169" s="89">
        <v>41949</v>
      </c>
      <c r="K1169" s="70" t="s">
        <v>4581</v>
      </c>
      <c r="L1169" s="71" t="s">
        <v>9291</v>
      </c>
      <c r="M1169" s="71">
        <v>2</v>
      </c>
      <c r="N1169" s="72" t="s">
        <v>84</v>
      </c>
      <c r="O1169" s="73" t="s">
        <v>153</v>
      </c>
      <c r="P1169" s="74">
        <f t="shared" ca="1" si="91"/>
        <v>1</v>
      </c>
      <c r="Q1169" s="75">
        <f t="shared" ca="1" si="92"/>
        <v>1</v>
      </c>
      <c r="R1169" s="74">
        <f t="shared" ca="1" si="93"/>
        <v>20</v>
      </c>
      <c r="S1169" s="93">
        <v>34890</v>
      </c>
      <c r="T1169" s="84" t="s">
        <v>146</v>
      </c>
      <c r="U1169" s="113" t="s">
        <v>6465</v>
      </c>
      <c r="V1169" s="84" t="s">
        <v>6466</v>
      </c>
      <c r="W1169" s="86" t="s">
        <v>4241</v>
      </c>
      <c r="X1169" s="84" t="s">
        <v>210</v>
      </c>
      <c r="Y1169" s="84" t="s">
        <v>3107</v>
      </c>
      <c r="Z1169" s="77" t="s">
        <v>146</v>
      </c>
      <c r="AA1169" s="84" t="s">
        <v>6466</v>
      </c>
      <c r="AB1169" s="77" t="s">
        <v>146</v>
      </c>
      <c r="AC1169" s="86" t="s">
        <v>6467</v>
      </c>
      <c r="AD1169" s="77" t="s">
        <v>121</v>
      </c>
      <c r="AE1169" s="77" t="s">
        <v>2159</v>
      </c>
      <c r="AF1169" s="77" t="s">
        <v>4011</v>
      </c>
      <c r="AG1169" s="77" t="s">
        <v>96</v>
      </c>
      <c r="AH1169" s="79" t="str">
        <f t="shared" si="95"/>
        <v>Kalimalang-03/03-Kalirejo-Gondangwetan-Pasuruan</v>
      </c>
      <c r="AI1169" s="65"/>
    </row>
    <row r="1170" spans="1:35" s="13" customFormat="1" ht="15" customHeight="1" x14ac:dyDescent="0.2">
      <c r="A1170" s="66">
        <f t="shared" si="94"/>
        <v>1164</v>
      </c>
      <c r="B1170" s="91" t="s">
        <v>6468</v>
      </c>
      <c r="C1170" s="68" t="s">
        <v>6469</v>
      </c>
      <c r="D1170" s="51">
        <v>6</v>
      </c>
      <c r="E1170" s="51">
        <v>3</v>
      </c>
      <c r="F1170" s="51">
        <v>3</v>
      </c>
      <c r="G1170" s="51">
        <v>8</v>
      </c>
      <c r="H1170" s="51">
        <v>2</v>
      </c>
      <c r="I1170" s="52" t="s">
        <v>152</v>
      </c>
      <c r="J1170" s="89">
        <v>41970</v>
      </c>
      <c r="K1170" s="70" t="s">
        <v>4581</v>
      </c>
      <c r="L1170" s="71" t="s">
        <v>9291</v>
      </c>
      <c r="M1170" s="71">
        <v>2</v>
      </c>
      <c r="N1170" s="72" t="s">
        <v>116</v>
      </c>
      <c r="O1170" s="73" t="s">
        <v>153</v>
      </c>
      <c r="P1170" s="74">
        <f t="shared" ca="1" si="91"/>
        <v>1</v>
      </c>
      <c r="Q1170" s="75">
        <f t="shared" ca="1" si="92"/>
        <v>1</v>
      </c>
      <c r="R1170" s="74">
        <f t="shared" ca="1" si="93"/>
        <v>19</v>
      </c>
      <c r="S1170" s="93">
        <v>35383</v>
      </c>
      <c r="T1170" s="84" t="s">
        <v>146</v>
      </c>
      <c r="U1170" s="113" t="s">
        <v>6470</v>
      </c>
      <c r="V1170" s="84" t="s">
        <v>6471</v>
      </c>
      <c r="W1170" s="86" t="s">
        <v>6472</v>
      </c>
      <c r="X1170" s="84" t="s">
        <v>6473</v>
      </c>
      <c r="Y1170" s="84" t="s">
        <v>923</v>
      </c>
      <c r="Z1170" s="77" t="s">
        <v>146</v>
      </c>
      <c r="AA1170" s="84" t="s">
        <v>6471</v>
      </c>
      <c r="AB1170" s="77" t="s">
        <v>146</v>
      </c>
      <c r="AC1170" s="86" t="s">
        <v>6474</v>
      </c>
      <c r="AD1170" s="77" t="s">
        <v>121</v>
      </c>
      <c r="AE1170" s="77" t="s">
        <v>2159</v>
      </c>
      <c r="AF1170" s="77" t="s">
        <v>3987</v>
      </c>
      <c r="AG1170" s="77" t="s">
        <v>96</v>
      </c>
      <c r="AH1170" s="79" t="str">
        <f t="shared" si="95"/>
        <v>Kemuning-09/04-Gambir Kuning-Kraton-Pasuruan</v>
      </c>
      <c r="AI1170" s="65"/>
    </row>
    <row r="1171" spans="1:35" s="13" customFormat="1" ht="15" customHeight="1" x14ac:dyDescent="0.2">
      <c r="A1171" s="66">
        <f t="shared" si="94"/>
        <v>1165</v>
      </c>
      <c r="B1171" s="91" t="s">
        <v>6475</v>
      </c>
      <c r="C1171" s="68" t="s">
        <v>6476</v>
      </c>
      <c r="D1171" s="51">
        <v>6</v>
      </c>
      <c r="E1171" s="51">
        <v>3</v>
      </c>
      <c r="F1171" s="51">
        <v>3</v>
      </c>
      <c r="G1171" s="51" t="s">
        <v>9294</v>
      </c>
      <c r="H1171" s="51">
        <v>1</v>
      </c>
      <c r="I1171" s="52" t="s">
        <v>152</v>
      </c>
      <c r="J1171" s="89">
        <v>41970</v>
      </c>
      <c r="K1171" s="70" t="s">
        <v>4581</v>
      </c>
      <c r="L1171" s="71" t="s">
        <v>9291</v>
      </c>
      <c r="M1171" s="71">
        <v>2</v>
      </c>
      <c r="N1171" s="72" t="s">
        <v>116</v>
      </c>
      <c r="O1171" s="73" t="s">
        <v>153</v>
      </c>
      <c r="P1171" s="74">
        <f t="shared" ca="1" si="91"/>
        <v>1</v>
      </c>
      <c r="Q1171" s="75">
        <f t="shared" ca="1" si="92"/>
        <v>1</v>
      </c>
      <c r="R1171" s="74">
        <f t="shared" ca="1" si="93"/>
        <v>20</v>
      </c>
      <c r="S1171" s="93">
        <v>35075</v>
      </c>
      <c r="T1171" s="84" t="s">
        <v>146</v>
      </c>
      <c r="U1171" s="113" t="s">
        <v>6477</v>
      </c>
      <c r="V1171" s="84" t="s">
        <v>3581</v>
      </c>
      <c r="W1171" s="86" t="s">
        <v>4753</v>
      </c>
      <c r="X1171" s="84" t="s">
        <v>1118</v>
      </c>
      <c r="Y1171" s="84" t="s">
        <v>3090</v>
      </c>
      <c r="Z1171" s="77" t="s">
        <v>146</v>
      </c>
      <c r="AA1171" s="84" t="s">
        <v>3581</v>
      </c>
      <c r="AB1171" s="77" t="s">
        <v>146</v>
      </c>
      <c r="AC1171" s="86" t="s">
        <v>6478</v>
      </c>
      <c r="AD1171" s="77" t="s">
        <v>121</v>
      </c>
      <c r="AE1171" s="77" t="s">
        <v>6479</v>
      </c>
      <c r="AF1171" s="77" t="s">
        <v>393</v>
      </c>
      <c r="AG1171" s="77" t="s">
        <v>96</v>
      </c>
      <c r="AH1171" s="79" t="str">
        <f t="shared" si="95"/>
        <v>Jl. Slamet Riyadi-04/02-Sebani-Gadingrejo-Pasuruan</v>
      </c>
      <c r="AI1171" s="65"/>
    </row>
    <row r="1172" spans="1:35" s="13" customFormat="1" ht="15" customHeight="1" x14ac:dyDescent="0.2">
      <c r="A1172" s="66">
        <f t="shared" si="94"/>
        <v>1166</v>
      </c>
      <c r="B1172" s="91" t="s">
        <v>6480</v>
      </c>
      <c r="C1172" s="68" t="s">
        <v>6481</v>
      </c>
      <c r="D1172" s="51">
        <v>6</v>
      </c>
      <c r="E1172" s="51">
        <v>3</v>
      </c>
      <c r="F1172" s="51">
        <v>3</v>
      </c>
      <c r="G1172" s="51">
        <v>8</v>
      </c>
      <c r="H1172" s="51">
        <v>5</v>
      </c>
      <c r="I1172" s="52" t="s">
        <v>152</v>
      </c>
      <c r="J1172" s="89">
        <v>41970</v>
      </c>
      <c r="K1172" s="70" t="s">
        <v>4581</v>
      </c>
      <c r="L1172" s="71" t="s">
        <v>9291</v>
      </c>
      <c r="M1172" s="71">
        <v>2</v>
      </c>
      <c r="N1172" s="72" t="s">
        <v>116</v>
      </c>
      <c r="O1172" s="73" t="s">
        <v>153</v>
      </c>
      <c r="P1172" s="74">
        <f t="shared" ca="1" si="91"/>
        <v>1</v>
      </c>
      <c r="Q1172" s="75">
        <f t="shared" ca="1" si="92"/>
        <v>1</v>
      </c>
      <c r="R1172" s="74">
        <f t="shared" ca="1" si="93"/>
        <v>21</v>
      </c>
      <c r="S1172" s="93">
        <v>34838</v>
      </c>
      <c r="T1172" s="84" t="s">
        <v>146</v>
      </c>
      <c r="U1172" s="113" t="s">
        <v>6482</v>
      </c>
      <c r="V1172" s="84" t="s">
        <v>6483</v>
      </c>
      <c r="W1172" s="86" t="s">
        <v>4872</v>
      </c>
      <c r="X1172" s="84" t="s">
        <v>3317</v>
      </c>
      <c r="Y1172" s="84" t="s">
        <v>358</v>
      </c>
      <c r="Z1172" s="77" t="s">
        <v>146</v>
      </c>
      <c r="AA1172" s="84" t="s">
        <v>6483</v>
      </c>
      <c r="AB1172" s="77" t="s">
        <v>146</v>
      </c>
      <c r="AC1172" s="86" t="s">
        <v>6484</v>
      </c>
      <c r="AD1172" s="77" t="s">
        <v>121</v>
      </c>
      <c r="AE1172" s="77" t="s">
        <v>3821</v>
      </c>
      <c r="AF1172" s="77" t="s">
        <v>6485</v>
      </c>
      <c r="AG1172" s="77" t="s">
        <v>96</v>
      </c>
      <c r="AH1172" s="79" t="str">
        <f t="shared" si="95"/>
        <v>Jl. Patiunus Gg VI/13-05/02-Krampyangan-Bugul Kidul-Pasuruan</v>
      </c>
      <c r="AI1172" s="65"/>
    </row>
    <row r="1173" spans="1:35" s="13" customFormat="1" ht="15" customHeight="1" x14ac:dyDescent="0.2">
      <c r="A1173" s="66">
        <f t="shared" si="94"/>
        <v>1167</v>
      </c>
      <c r="B1173" s="91" t="s">
        <v>6486</v>
      </c>
      <c r="C1173" s="68" t="s">
        <v>6487</v>
      </c>
      <c r="D1173" s="51">
        <v>6</v>
      </c>
      <c r="E1173" s="51">
        <v>3</v>
      </c>
      <c r="F1173" s="51">
        <v>2</v>
      </c>
      <c r="G1173" s="51">
        <v>1</v>
      </c>
      <c r="H1173" s="51">
        <v>1</v>
      </c>
      <c r="I1173" s="52" t="s">
        <v>152</v>
      </c>
      <c r="J1173" s="89">
        <v>41970</v>
      </c>
      <c r="K1173" s="70" t="s">
        <v>4581</v>
      </c>
      <c r="L1173" s="71" t="s">
        <v>9291</v>
      </c>
      <c r="M1173" s="71">
        <v>2</v>
      </c>
      <c r="N1173" s="72" t="s">
        <v>116</v>
      </c>
      <c r="O1173" s="73" t="s">
        <v>153</v>
      </c>
      <c r="P1173" s="74">
        <f t="shared" ca="1" si="91"/>
        <v>1</v>
      </c>
      <c r="Q1173" s="75">
        <f t="shared" ca="1" si="92"/>
        <v>1</v>
      </c>
      <c r="R1173" s="74">
        <f t="shared" ca="1" si="93"/>
        <v>20</v>
      </c>
      <c r="S1173" s="93">
        <v>35107</v>
      </c>
      <c r="T1173" s="84" t="s">
        <v>146</v>
      </c>
      <c r="U1173" s="113" t="s">
        <v>6488</v>
      </c>
      <c r="V1173" s="84" t="s">
        <v>1752</v>
      </c>
      <c r="W1173" s="86" t="s">
        <v>4151</v>
      </c>
      <c r="X1173" s="84" t="s">
        <v>5713</v>
      </c>
      <c r="Y1173" s="84" t="s">
        <v>4232</v>
      </c>
      <c r="Z1173" s="77" t="s">
        <v>146</v>
      </c>
      <c r="AA1173" s="84" t="s">
        <v>1752</v>
      </c>
      <c r="AB1173" s="77" t="s">
        <v>146</v>
      </c>
      <c r="AC1173" s="86" t="s">
        <v>6489</v>
      </c>
      <c r="AD1173" s="77" t="s">
        <v>121</v>
      </c>
      <c r="AE1173" s="77" t="s">
        <v>6490</v>
      </c>
      <c r="AF1173" s="77" t="s">
        <v>393</v>
      </c>
      <c r="AG1173" s="77" t="s">
        <v>96</v>
      </c>
      <c r="AH1173" s="79" t="str">
        <f t="shared" si="95"/>
        <v>Jl. Gatot Subroto-01/01-Krapyakrejo-Gading rejo-Pasuruan</v>
      </c>
      <c r="AI1173" s="65"/>
    </row>
    <row r="1174" spans="1:35" s="13" customFormat="1" ht="15" customHeight="1" x14ac:dyDescent="0.2">
      <c r="A1174" s="66">
        <f t="shared" si="94"/>
        <v>1168</v>
      </c>
      <c r="B1174" s="91" t="s">
        <v>6491</v>
      </c>
      <c r="C1174" s="68" t="s">
        <v>6492</v>
      </c>
      <c r="D1174" s="51">
        <v>6</v>
      </c>
      <c r="E1174" s="51">
        <v>3</v>
      </c>
      <c r="F1174" s="51">
        <v>3</v>
      </c>
      <c r="G1174" s="51">
        <v>1</v>
      </c>
      <c r="H1174" s="51">
        <v>3</v>
      </c>
      <c r="I1174" s="52" t="s">
        <v>152</v>
      </c>
      <c r="J1174" s="89">
        <v>41970</v>
      </c>
      <c r="K1174" s="70" t="s">
        <v>4581</v>
      </c>
      <c r="L1174" s="71" t="s">
        <v>9291</v>
      </c>
      <c r="M1174" s="71">
        <v>2</v>
      </c>
      <c r="N1174" s="72" t="s">
        <v>116</v>
      </c>
      <c r="O1174" s="73" t="s">
        <v>153</v>
      </c>
      <c r="P1174" s="74">
        <f t="shared" ca="1" si="91"/>
        <v>1</v>
      </c>
      <c r="Q1174" s="75">
        <f t="shared" ca="1" si="92"/>
        <v>1</v>
      </c>
      <c r="R1174" s="74">
        <f t="shared" ca="1" si="93"/>
        <v>21</v>
      </c>
      <c r="S1174" s="93">
        <v>34700</v>
      </c>
      <c r="T1174" s="84" t="s">
        <v>146</v>
      </c>
      <c r="U1174" s="113" t="s">
        <v>6493</v>
      </c>
      <c r="V1174" s="84" t="s">
        <v>5740</v>
      </c>
      <c r="W1174" s="86" t="s">
        <v>4663</v>
      </c>
      <c r="X1174" s="84" t="s">
        <v>276</v>
      </c>
      <c r="Y1174" s="84" t="s">
        <v>276</v>
      </c>
      <c r="Z1174" s="77" t="s">
        <v>146</v>
      </c>
      <c r="AA1174" s="84" t="s">
        <v>5740</v>
      </c>
      <c r="AB1174" s="77" t="s">
        <v>146</v>
      </c>
      <c r="AC1174" s="86" t="s">
        <v>6494</v>
      </c>
      <c r="AD1174" s="77" t="s">
        <v>121</v>
      </c>
      <c r="AE1174" s="77" t="s">
        <v>6495</v>
      </c>
      <c r="AF1174" s="77" t="s">
        <v>393</v>
      </c>
      <c r="AG1174" s="77" t="s">
        <v>96</v>
      </c>
      <c r="AH1174" s="79" t="str">
        <f t="shared" si="95"/>
        <v>Rembang II-02/04-Rembang-Rembang-Pasuruan</v>
      </c>
      <c r="AI1174" s="65"/>
    </row>
    <row r="1175" spans="1:35" s="13" customFormat="1" ht="15" customHeight="1" x14ac:dyDescent="0.2">
      <c r="A1175" s="66">
        <f t="shared" si="94"/>
        <v>1169</v>
      </c>
      <c r="B1175" s="91" t="s">
        <v>6496</v>
      </c>
      <c r="C1175" s="68" t="s">
        <v>6497</v>
      </c>
      <c r="D1175" s="51">
        <v>6</v>
      </c>
      <c r="E1175" s="51">
        <v>6</v>
      </c>
      <c r="F1175" s="51">
        <v>1</v>
      </c>
      <c r="G1175" s="51">
        <v>2</v>
      </c>
      <c r="H1175" s="51">
        <v>5</v>
      </c>
      <c r="I1175" s="52" t="s">
        <v>99</v>
      </c>
      <c r="J1175" s="89">
        <v>41970</v>
      </c>
      <c r="K1175" s="70" t="s">
        <v>4581</v>
      </c>
      <c r="L1175" s="71" t="s">
        <v>9291</v>
      </c>
      <c r="M1175" s="71">
        <v>2</v>
      </c>
      <c r="N1175" s="72" t="s">
        <v>116</v>
      </c>
      <c r="O1175" s="73" t="s">
        <v>153</v>
      </c>
      <c r="P1175" s="74">
        <f t="shared" ca="1" si="91"/>
        <v>1</v>
      </c>
      <c r="Q1175" s="75">
        <f t="shared" ca="1" si="92"/>
        <v>1</v>
      </c>
      <c r="R1175" s="74">
        <f t="shared" ca="1" si="93"/>
        <v>21</v>
      </c>
      <c r="S1175" s="93">
        <v>34825</v>
      </c>
      <c r="T1175" s="84" t="s">
        <v>146</v>
      </c>
      <c r="U1175" s="113" t="s">
        <v>6498</v>
      </c>
      <c r="V1175" s="84" t="s">
        <v>6499</v>
      </c>
      <c r="W1175" s="86" t="s">
        <v>4349</v>
      </c>
      <c r="X1175" s="84" t="s">
        <v>358</v>
      </c>
      <c r="Y1175" s="84" t="s">
        <v>2956</v>
      </c>
      <c r="Z1175" s="77" t="s">
        <v>146</v>
      </c>
      <c r="AA1175" s="84" t="s">
        <v>6499</v>
      </c>
      <c r="AB1175" s="77" t="s">
        <v>146</v>
      </c>
      <c r="AC1175" s="86" t="s">
        <v>6500</v>
      </c>
      <c r="AD1175" s="77" t="s">
        <v>121</v>
      </c>
      <c r="AE1175" s="77" t="s">
        <v>324</v>
      </c>
      <c r="AF1175" s="77" t="s">
        <v>4449</v>
      </c>
      <c r="AG1175" s="77" t="s">
        <v>96</v>
      </c>
      <c r="AH1175" s="79" t="str">
        <f t="shared" si="95"/>
        <v>Jl. KH Hasyim Asyari-02/02-Bugul Kidul-Bakalan-Pasuruan</v>
      </c>
      <c r="AI1175" s="65"/>
    </row>
    <row r="1176" spans="1:35" s="13" customFormat="1" ht="15" customHeight="1" x14ac:dyDescent="0.2">
      <c r="A1176" s="66">
        <f t="shared" si="94"/>
        <v>1170</v>
      </c>
      <c r="B1176" s="91" t="s">
        <v>6501</v>
      </c>
      <c r="C1176" s="68" t="s">
        <v>6502</v>
      </c>
      <c r="D1176" s="51">
        <v>6</v>
      </c>
      <c r="E1176" s="51">
        <v>3</v>
      </c>
      <c r="F1176" s="51">
        <v>3</v>
      </c>
      <c r="G1176" s="51">
        <v>8</v>
      </c>
      <c r="H1176" s="51">
        <v>4</v>
      </c>
      <c r="I1176" s="52" t="s">
        <v>152</v>
      </c>
      <c r="J1176" s="89">
        <v>41970</v>
      </c>
      <c r="K1176" s="70" t="s">
        <v>4581</v>
      </c>
      <c r="L1176" s="71" t="s">
        <v>9291</v>
      </c>
      <c r="M1176" s="71">
        <v>2</v>
      </c>
      <c r="N1176" s="72" t="s">
        <v>116</v>
      </c>
      <c r="O1176" s="73" t="s">
        <v>153</v>
      </c>
      <c r="P1176" s="74">
        <f t="shared" ca="1" si="91"/>
        <v>1</v>
      </c>
      <c r="Q1176" s="75">
        <f t="shared" ca="1" si="92"/>
        <v>1</v>
      </c>
      <c r="R1176" s="74">
        <f t="shared" ca="1" si="93"/>
        <v>19</v>
      </c>
      <c r="S1176" s="93">
        <v>35258</v>
      </c>
      <c r="T1176" s="84" t="s">
        <v>146</v>
      </c>
      <c r="U1176" s="113" t="s">
        <v>6503</v>
      </c>
      <c r="V1176" s="84" t="s">
        <v>3620</v>
      </c>
      <c r="W1176" s="86" t="s">
        <v>4828</v>
      </c>
      <c r="X1176" s="84" t="s">
        <v>854</v>
      </c>
      <c r="Y1176" s="84" t="s">
        <v>854</v>
      </c>
      <c r="Z1176" s="77" t="s">
        <v>146</v>
      </c>
      <c r="AA1176" s="84" t="s">
        <v>3620</v>
      </c>
      <c r="AB1176" s="77" t="s">
        <v>146</v>
      </c>
      <c r="AC1176" s="86" t="s">
        <v>6504</v>
      </c>
      <c r="AD1176" s="77" t="s">
        <v>121</v>
      </c>
      <c r="AE1176" s="77" t="s">
        <v>2159</v>
      </c>
      <c r="AF1176" s="77" t="s">
        <v>3987</v>
      </c>
      <c r="AG1176" s="77" t="s">
        <v>96</v>
      </c>
      <c r="AH1176" s="79" t="str">
        <f t="shared" si="95"/>
        <v>Sidorejo-04/04-Kejayan-Kejayan-Pasuruan</v>
      </c>
      <c r="AI1176" s="65"/>
    </row>
    <row r="1177" spans="1:35" s="13" customFormat="1" ht="15" customHeight="1" x14ac:dyDescent="0.2">
      <c r="A1177" s="66">
        <f t="shared" si="94"/>
        <v>1171</v>
      </c>
      <c r="B1177" s="91" t="s">
        <v>6505</v>
      </c>
      <c r="C1177" s="68" t="s">
        <v>6506</v>
      </c>
      <c r="D1177" s="51">
        <v>6</v>
      </c>
      <c r="E1177" s="51">
        <v>3</v>
      </c>
      <c r="F1177" s="51">
        <v>3</v>
      </c>
      <c r="G1177" s="51">
        <v>5</v>
      </c>
      <c r="H1177" s="51">
        <v>2</v>
      </c>
      <c r="I1177" s="52" t="s">
        <v>152</v>
      </c>
      <c r="J1177" s="89">
        <v>41970</v>
      </c>
      <c r="K1177" s="70" t="s">
        <v>4581</v>
      </c>
      <c r="L1177" s="71" t="s">
        <v>9291</v>
      </c>
      <c r="M1177" s="71">
        <v>2</v>
      </c>
      <c r="N1177" s="72" t="s">
        <v>116</v>
      </c>
      <c r="O1177" s="73" t="s">
        <v>153</v>
      </c>
      <c r="P1177" s="74">
        <f t="shared" ca="1" si="91"/>
        <v>1</v>
      </c>
      <c r="Q1177" s="75">
        <f t="shared" ca="1" si="92"/>
        <v>1</v>
      </c>
      <c r="R1177" s="74">
        <f t="shared" ca="1" si="93"/>
        <v>21</v>
      </c>
      <c r="S1177" s="93">
        <v>34641</v>
      </c>
      <c r="T1177" s="84" t="s">
        <v>146</v>
      </c>
      <c r="U1177" s="113" t="s">
        <v>6507</v>
      </c>
      <c r="V1177" s="84" t="s">
        <v>6508</v>
      </c>
      <c r="W1177" s="86" t="s">
        <v>4454</v>
      </c>
      <c r="X1177" s="84" t="s">
        <v>1007</v>
      </c>
      <c r="Y1177" s="84" t="s">
        <v>510</v>
      </c>
      <c r="Z1177" s="77" t="s">
        <v>146</v>
      </c>
      <c r="AA1177" s="84" t="s">
        <v>6508</v>
      </c>
      <c r="AB1177" s="77" t="s">
        <v>146</v>
      </c>
      <c r="AC1177" s="86" t="s">
        <v>6509</v>
      </c>
      <c r="AD1177" s="77" t="s">
        <v>121</v>
      </c>
      <c r="AE1177" s="77" t="s">
        <v>4432</v>
      </c>
      <c r="AF1177" s="77" t="s">
        <v>6510</v>
      </c>
      <c r="AG1177" s="77" t="s">
        <v>96</v>
      </c>
      <c r="AH1177" s="79" t="str">
        <f t="shared" si="95"/>
        <v>Blusuk-01/06-Parasrejo-Pohjentrek-Pasuruan</v>
      </c>
      <c r="AI1177" s="65"/>
    </row>
    <row r="1178" spans="1:35" s="13" customFormat="1" ht="15" customHeight="1" x14ac:dyDescent="0.2">
      <c r="A1178" s="66">
        <f t="shared" si="94"/>
        <v>1172</v>
      </c>
      <c r="B1178" s="91" t="s">
        <v>6511</v>
      </c>
      <c r="C1178" s="68" t="s">
        <v>6512</v>
      </c>
      <c r="D1178" s="51">
        <v>6</v>
      </c>
      <c r="E1178" s="51">
        <v>3</v>
      </c>
      <c r="F1178" s="51">
        <v>3</v>
      </c>
      <c r="G1178" s="51">
        <v>6</v>
      </c>
      <c r="H1178" s="51">
        <v>1</v>
      </c>
      <c r="I1178" s="52" t="s">
        <v>152</v>
      </c>
      <c r="J1178" s="89">
        <v>41976</v>
      </c>
      <c r="K1178" s="70" t="s">
        <v>82</v>
      </c>
      <c r="L1178" s="71" t="s">
        <v>9291</v>
      </c>
      <c r="M1178" s="71">
        <v>2</v>
      </c>
      <c r="N1178" s="72" t="s">
        <v>116</v>
      </c>
      <c r="O1178" s="73" t="s">
        <v>153</v>
      </c>
      <c r="P1178" s="74">
        <f t="shared" ca="1" si="91"/>
        <v>1</v>
      </c>
      <c r="Q1178" s="75">
        <f t="shared" ca="1" si="92"/>
        <v>0</v>
      </c>
      <c r="R1178" s="74">
        <f t="shared" ca="1" si="93"/>
        <v>28</v>
      </c>
      <c r="S1178" s="93">
        <v>31974</v>
      </c>
      <c r="T1178" s="84" t="s">
        <v>90</v>
      </c>
      <c r="U1178" s="115" t="s">
        <v>6513</v>
      </c>
      <c r="V1178" s="84" t="s">
        <v>6514</v>
      </c>
      <c r="W1178" s="86" t="s">
        <v>6235</v>
      </c>
      <c r="X1178" s="84" t="s">
        <v>2455</v>
      </c>
      <c r="Y1178" s="84" t="s">
        <v>2456</v>
      </c>
      <c r="Z1178" s="77" t="s">
        <v>90</v>
      </c>
      <c r="AA1178" s="84" t="s">
        <v>6514</v>
      </c>
      <c r="AB1178" s="77" t="s">
        <v>90</v>
      </c>
      <c r="AC1178" s="85" t="s">
        <v>6515</v>
      </c>
      <c r="AD1178" s="77" t="s">
        <v>121</v>
      </c>
      <c r="AE1178" s="77" t="s">
        <v>6189</v>
      </c>
      <c r="AF1178" s="77" t="s">
        <v>145</v>
      </c>
      <c r="AG1178" s="77" t="s">
        <v>96</v>
      </c>
      <c r="AH1178" s="79" t="str">
        <f t="shared" si="95"/>
        <v>Dusun Bayung-10/03-Panggreh-Jabon-Sidoarjo</v>
      </c>
      <c r="AI1178" s="65"/>
    </row>
    <row r="1179" spans="1:35" s="13" customFormat="1" ht="15" customHeight="1" x14ac:dyDescent="0.2">
      <c r="A1179" s="66">
        <f t="shared" si="94"/>
        <v>1173</v>
      </c>
      <c r="B1179" s="91" t="s">
        <v>6516</v>
      </c>
      <c r="C1179" s="68" t="s">
        <v>6517</v>
      </c>
      <c r="D1179" s="51">
        <v>6</v>
      </c>
      <c r="E1179" s="51">
        <v>6</v>
      </c>
      <c r="F1179" s="51">
        <v>1</v>
      </c>
      <c r="G1179" s="51">
        <v>2</v>
      </c>
      <c r="H1179" s="51">
        <v>9</v>
      </c>
      <c r="I1179" s="52" t="s">
        <v>99</v>
      </c>
      <c r="J1179" s="89">
        <v>41976</v>
      </c>
      <c r="K1179" s="70" t="s">
        <v>82</v>
      </c>
      <c r="L1179" s="71" t="s">
        <v>9291</v>
      </c>
      <c r="M1179" s="71">
        <v>2</v>
      </c>
      <c r="N1179" s="72" t="s">
        <v>84</v>
      </c>
      <c r="O1179" s="73" t="s">
        <v>153</v>
      </c>
      <c r="P1179" s="74">
        <f t="shared" ca="1" si="91"/>
        <v>1</v>
      </c>
      <c r="Q1179" s="75">
        <f t="shared" ca="1" si="92"/>
        <v>0</v>
      </c>
      <c r="R1179" s="74">
        <f t="shared" ca="1" si="93"/>
        <v>25</v>
      </c>
      <c r="S1179" s="93">
        <v>33137</v>
      </c>
      <c r="T1179" s="84" t="s">
        <v>3219</v>
      </c>
      <c r="U1179" s="76" t="s">
        <v>6518</v>
      </c>
      <c r="V1179" s="84" t="s">
        <v>6519</v>
      </c>
      <c r="W1179" s="86" t="s">
        <v>6520</v>
      </c>
      <c r="X1179" s="84" t="s">
        <v>6521</v>
      </c>
      <c r="Y1179" s="84" t="s">
        <v>6522</v>
      </c>
      <c r="Z1179" s="77" t="s">
        <v>3219</v>
      </c>
      <c r="AA1179" s="84" t="s">
        <v>6519</v>
      </c>
      <c r="AB1179" s="77" t="s">
        <v>3219</v>
      </c>
      <c r="AC1179" s="86" t="s">
        <v>6523</v>
      </c>
      <c r="AD1179" s="77" t="s">
        <v>121</v>
      </c>
      <c r="AE1179" s="77" t="s">
        <v>6524</v>
      </c>
      <c r="AF1179" s="77" t="s">
        <v>145</v>
      </c>
      <c r="AG1179" s="77" t="s">
        <v>96</v>
      </c>
      <c r="AH1179" s="79" t="str">
        <f t="shared" si="95"/>
        <v>Dusun Ngampru-17/05-Mangun rejo-Kawedanan-Magetan</v>
      </c>
      <c r="AI1179" s="65"/>
    </row>
    <row r="1180" spans="1:35" s="13" customFormat="1" ht="15" customHeight="1" x14ac:dyDescent="0.2">
      <c r="A1180" s="66">
        <f t="shared" si="94"/>
        <v>1174</v>
      </c>
      <c r="B1180" s="91" t="s">
        <v>6525</v>
      </c>
      <c r="C1180" s="68" t="s">
        <v>6526</v>
      </c>
      <c r="D1180" s="51">
        <v>6</v>
      </c>
      <c r="E1180" s="51">
        <v>2</v>
      </c>
      <c r="F1180" s="51">
        <v>1</v>
      </c>
      <c r="G1180" s="51">
        <v>1</v>
      </c>
      <c r="H1180" s="51">
        <v>5</v>
      </c>
      <c r="I1180" s="52" t="s">
        <v>181</v>
      </c>
      <c r="J1180" s="89">
        <v>41976</v>
      </c>
      <c r="K1180" s="70" t="s">
        <v>82</v>
      </c>
      <c r="L1180" s="71" t="s">
        <v>9291</v>
      </c>
      <c r="M1180" s="71">
        <v>2</v>
      </c>
      <c r="N1180" s="72" t="s">
        <v>84</v>
      </c>
      <c r="O1180" s="73" t="s">
        <v>153</v>
      </c>
      <c r="P1180" s="74">
        <f t="shared" ca="1" si="91"/>
        <v>1</v>
      </c>
      <c r="Q1180" s="75">
        <f t="shared" ca="1" si="92"/>
        <v>0</v>
      </c>
      <c r="R1180" s="74">
        <f t="shared" ca="1" si="93"/>
        <v>23</v>
      </c>
      <c r="S1180" s="93">
        <v>33865</v>
      </c>
      <c r="T1180" s="84" t="s">
        <v>146</v>
      </c>
      <c r="U1180" s="113" t="s">
        <v>6527</v>
      </c>
      <c r="V1180" s="84" t="s">
        <v>6528</v>
      </c>
      <c r="W1180" s="86" t="s">
        <v>4355</v>
      </c>
      <c r="X1180" s="84" t="s">
        <v>6529</v>
      </c>
      <c r="Y1180" s="84" t="s">
        <v>91</v>
      </c>
      <c r="Z1180" s="77" t="s">
        <v>146</v>
      </c>
      <c r="AA1180" s="84" t="s">
        <v>6528</v>
      </c>
      <c r="AB1180" s="77" t="s">
        <v>146</v>
      </c>
      <c r="AC1180" s="86" t="s">
        <v>6530</v>
      </c>
      <c r="AD1180" s="77" t="s">
        <v>121</v>
      </c>
      <c r="AE1180" s="77" t="s">
        <v>1938</v>
      </c>
      <c r="AF1180" s="77" t="s">
        <v>3979</v>
      </c>
      <c r="AG1180" s="77" t="s">
        <v>96</v>
      </c>
      <c r="AH1180" s="79" t="str">
        <f t="shared" si="95"/>
        <v>JL. Dr Soetomo No 31-02/03-Sukalipuro-Bangil-Pasuruan</v>
      </c>
      <c r="AI1180" s="65"/>
    </row>
    <row r="1181" spans="1:35" s="13" customFormat="1" ht="15" customHeight="1" x14ac:dyDescent="0.2">
      <c r="A1181" s="66">
        <f t="shared" si="94"/>
        <v>1175</v>
      </c>
      <c r="B1181" s="91" t="s">
        <v>6531</v>
      </c>
      <c r="C1181" s="68" t="s">
        <v>6532</v>
      </c>
      <c r="D1181" s="51">
        <v>6</v>
      </c>
      <c r="E1181" s="51">
        <v>2</v>
      </c>
      <c r="F1181" s="51">
        <v>1</v>
      </c>
      <c r="G1181" s="51">
        <v>1</v>
      </c>
      <c r="H1181" s="51">
        <v>2</v>
      </c>
      <c r="I1181" s="52" t="s">
        <v>181</v>
      </c>
      <c r="J1181" s="89">
        <v>41976</v>
      </c>
      <c r="K1181" s="70" t="s">
        <v>82</v>
      </c>
      <c r="L1181" s="71" t="s">
        <v>9291</v>
      </c>
      <c r="M1181" s="71">
        <v>2</v>
      </c>
      <c r="N1181" s="72" t="s">
        <v>116</v>
      </c>
      <c r="O1181" s="73" t="s">
        <v>153</v>
      </c>
      <c r="P1181" s="74">
        <f t="shared" ca="1" si="91"/>
        <v>1</v>
      </c>
      <c r="Q1181" s="75">
        <f t="shared" ca="1" si="92"/>
        <v>0</v>
      </c>
      <c r="R1181" s="74">
        <f t="shared" ca="1" si="93"/>
        <v>29</v>
      </c>
      <c r="S1181" s="93">
        <v>31779</v>
      </c>
      <c r="T1181" s="84" t="s">
        <v>90</v>
      </c>
      <c r="U1181" s="76" t="s">
        <v>6533</v>
      </c>
      <c r="V1181" s="84" t="s">
        <v>6534</v>
      </c>
      <c r="W1181" s="86" t="s">
        <v>4872</v>
      </c>
      <c r="X1181" s="84" t="s">
        <v>1345</v>
      </c>
      <c r="Y1181" s="84" t="s">
        <v>90</v>
      </c>
      <c r="Z1181" s="84" t="s">
        <v>90</v>
      </c>
      <c r="AA1181" s="84" t="s">
        <v>6534</v>
      </c>
      <c r="AB1181" s="77" t="s">
        <v>90</v>
      </c>
      <c r="AC1181" s="86" t="s">
        <v>6535</v>
      </c>
      <c r="AD1181" s="77" t="s">
        <v>121</v>
      </c>
      <c r="AE1181" s="77" t="s">
        <v>6536</v>
      </c>
      <c r="AF1181" s="77" t="s">
        <v>393</v>
      </c>
      <c r="AG1181" s="77" t="s">
        <v>96</v>
      </c>
      <c r="AH1181" s="79" t="str">
        <f t="shared" si="95"/>
        <v>Desa Candipari-05/02-Porong-Sidoarjo-Sidoarjo</v>
      </c>
      <c r="AI1181" s="65"/>
    </row>
    <row r="1182" spans="1:35" s="13" customFormat="1" ht="15" customHeight="1" x14ac:dyDescent="0.2">
      <c r="A1182" s="66">
        <f t="shared" si="94"/>
        <v>1176</v>
      </c>
      <c r="B1182" s="91" t="s">
        <v>6537</v>
      </c>
      <c r="C1182" s="68" t="s">
        <v>6538</v>
      </c>
      <c r="D1182" s="51">
        <v>6</v>
      </c>
      <c r="E1182" s="51">
        <v>3</v>
      </c>
      <c r="F1182" s="51">
        <v>2</v>
      </c>
      <c r="G1182" s="51">
        <v>1</v>
      </c>
      <c r="H1182" s="51">
        <v>1</v>
      </c>
      <c r="I1182" s="52" t="s">
        <v>152</v>
      </c>
      <c r="J1182" s="89">
        <v>41976</v>
      </c>
      <c r="K1182" s="70" t="s">
        <v>82</v>
      </c>
      <c r="L1182" s="71" t="s">
        <v>9291</v>
      </c>
      <c r="M1182" s="71">
        <v>2</v>
      </c>
      <c r="N1182" s="72" t="s">
        <v>116</v>
      </c>
      <c r="O1182" s="73" t="s">
        <v>153</v>
      </c>
      <c r="P1182" s="74">
        <f t="shared" ca="1" si="91"/>
        <v>1</v>
      </c>
      <c r="Q1182" s="75">
        <f t="shared" ca="1" si="92"/>
        <v>0</v>
      </c>
      <c r="R1182" s="74">
        <f t="shared" ca="1" si="93"/>
        <v>26</v>
      </c>
      <c r="S1182" s="93">
        <v>32848</v>
      </c>
      <c r="T1182" s="84" t="s">
        <v>146</v>
      </c>
      <c r="U1182" s="76" t="s">
        <v>6539</v>
      </c>
      <c r="V1182" s="84" t="s">
        <v>6540</v>
      </c>
      <c r="W1182" s="86" t="s">
        <v>4241</v>
      </c>
      <c r="X1182" s="84" t="s">
        <v>1376</v>
      </c>
      <c r="Y1182" s="84" t="s">
        <v>4232</v>
      </c>
      <c r="Z1182" s="77" t="s">
        <v>146</v>
      </c>
      <c r="AA1182" s="84" t="s">
        <v>6540</v>
      </c>
      <c r="AB1182" s="77" t="s">
        <v>146</v>
      </c>
      <c r="AC1182" s="86" t="s">
        <v>6541</v>
      </c>
      <c r="AD1182" s="77" t="s">
        <v>121</v>
      </c>
      <c r="AE1182" s="77" t="s">
        <v>6542</v>
      </c>
      <c r="AF1182" s="77" t="s">
        <v>6543</v>
      </c>
      <c r="AG1182" s="77" t="s">
        <v>6544</v>
      </c>
      <c r="AH1182" s="79" t="str">
        <f t="shared" si="95"/>
        <v>JL. Slamet Riadi-03/03-Gentong-Gading rejo-Pasuruan</v>
      </c>
      <c r="AI1182" s="65"/>
    </row>
    <row r="1183" spans="1:35" s="13" customFormat="1" ht="15" customHeight="1" x14ac:dyDescent="0.2">
      <c r="A1183" s="66">
        <f t="shared" si="94"/>
        <v>1177</v>
      </c>
      <c r="B1183" s="91" t="s">
        <v>6545</v>
      </c>
      <c r="C1183" s="68" t="s">
        <v>6546</v>
      </c>
      <c r="D1183" s="51">
        <v>6</v>
      </c>
      <c r="E1183" s="51">
        <v>6</v>
      </c>
      <c r="F1183" s="51">
        <v>1</v>
      </c>
      <c r="G1183" s="51">
        <v>2</v>
      </c>
      <c r="H1183" s="51">
        <v>9</v>
      </c>
      <c r="I1183" s="52" t="s">
        <v>99</v>
      </c>
      <c r="J1183" s="89">
        <v>41976</v>
      </c>
      <c r="K1183" s="70" t="s">
        <v>82</v>
      </c>
      <c r="L1183" s="71" t="s">
        <v>9291</v>
      </c>
      <c r="M1183" s="71">
        <v>2</v>
      </c>
      <c r="N1183" s="72" t="s">
        <v>116</v>
      </c>
      <c r="O1183" s="73" t="s">
        <v>153</v>
      </c>
      <c r="P1183" s="74">
        <f t="shared" ca="1" si="91"/>
        <v>1</v>
      </c>
      <c r="Q1183" s="75">
        <f t="shared" ca="1" si="92"/>
        <v>0</v>
      </c>
      <c r="R1183" s="74">
        <f t="shared" ca="1" si="93"/>
        <v>22</v>
      </c>
      <c r="S1183" s="93">
        <v>34139</v>
      </c>
      <c r="T1183" s="84" t="s">
        <v>146</v>
      </c>
      <c r="U1183" s="76" t="s">
        <v>6547</v>
      </c>
      <c r="V1183" s="84" t="s">
        <v>6548</v>
      </c>
      <c r="W1183" s="86" t="s">
        <v>4335</v>
      </c>
      <c r="X1183" s="84" t="s">
        <v>1698</v>
      </c>
      <c r="Y1183" s="84" t="s">
        <v>322</v>
      </c>
      <c r="Z1183" s="77" t="s">
        <v>146</v>
      </c>
      <c r="AA1183" s="84" t="s">
        <v>6548</v>
      </c>
      <c r="AB1183" s="77" t="s">
        <v>146</v>
      </c>
      <c r="AC1183" s="86" t="s">
        <v>6549</v>
      </c>
      <c r="AD1183" s="77" t="s">
        <v>121</v>
      </c>
      <c r="AE1183" s="77" t="s">
        <v>3821</v>
      </c>
      <c r="AF1183" s="77" t="s">
        <v>145</v>
      </c>
      <c r="AG1183" s="77" t="s">
        <v>96</v>
      </c>
      <c r="AH1183" s="79" t="str">
        <f t="shared" si="95"/>
        <v>Dusun Klonggoan-01/05-Arjosari-Rejoso-Pasuruan</v>
      </c>
      <c r="AI1183" s="65"/>
    </row>
    <row r="1184" spans="1:35" s="13" customFormat="1" ht="15" customHeight="1" x14ac:dyDescent="0.2">
      <c r="A1184" s="66">
        <f t="shared" si="94"/>
        <v>1178</v>
      </c>
      <c r="B1184" s="91" t="s">
        <v>6550</v>
      </c>
      <c r="C1184" s="68" t="s">
        <v>6551</v>
      </c>
      <c r="D1184" s="51">
        <v>6</v>
      </c>
      <c r="E1184" s="51">
        <v>3</v>
      </c>
      <c r="F1184" s="51">
        <v>4</v>
      </c>
      <c r="G1184" s="51">
        <v>1</v>
      </c>
      <c r="H1184" s="51">
        <v>2</v>
      </c>
      <c r="I1184" s="52" t="s">
        <v>152</v>
      </c>
      <c r="J1184" s="89">
        <v>41976</v>
      </c>
      <c r="K1184" s="70" t="s">
        <v>82</v>
      </c>
      <c r="L1184" s="71" t="s">
        <v>9291</v>
      </c>
      <c r="M1184" s="71">
        <v>2</v>
      </c>
      <c r="N1184" s="72" t="s">
        <v>84</v>
      </c>
      <c r="O1184" s="73" t="s">
        <v>153</v>
      </c>
      <c r="P1184" s="74">
        <f t="shared" ca="1" si="91"/>
        <v>1</v>
      </c>
      <c r="Q1184" s="75">
        <f t="shared" ca="1" si="92"/>
        <v>0</v>
      </c>
      <c r="R1184" s="74">
        <f t="shared" ca="1" si="93"/>
        <v>22</v>
      </c>
      <c r="S1184" s="93">
        <v>34425</v>
      </c>
      <c r="T1184" s="84" t="s">
        <v>473</v>
      </c>
      <c r="U1184" s="76" t="s">
        <v>6552</v>
      </c>
      <c r="V1184" s="84" t="s">
        <v>6553</v>
      </c>
      <c r="W1184" s="86" t="s">
        <v>6554</v>
      </c>
      <c r="X1184" s="84" t="s">
        <v>6555</v>
      </c>
      <c r="Y1184" s="84" t="s">
        <v>5791</v>
      </c>
      <c r="Z1184" s="77" t="s">
        <v>146</v>
      </c>
      <c r="AA1184" s="84" t="s">
        <v>6553</v>
      </c>
      <c r="AB1184" s="77" t="s">
        <v>146</v>
      </c>
      <c r="AC1184" s="86" t="s">
        <v>6556</v>
      </c>
      <c r="AD1184" s="77" t="s">
        <v>121</v>
      </c>
      <c r="AE1184" s="77" t="s">
        <v>6557</v>
      </c>
      <c r="AF1184" s="77" t="s">
        <v>4017</v>
      </c>
      <c r="AG1184" s="77" t="s">
        <v>96</v>
      </c>
      <c r="AH1184" s="79" t="str">
        <f t="shared" si="95"/>
        <v>Dusun Dawuhan-23/07-Klampok-Tongas-Pasuruan</v>
      </c>
      <c r="AI1184" s="65"/>
    </row>
    <row r="1185" spans="1:35" s="13" customFormat="1" ht="15" customHeight="1" x14ac:dyDescent="0.2">
      <c r="A1185" s="66">
        <f t="shared" si="94"/>
        <v>1179</v>
      </c>
      <c r="B1185" s="91" t="s">
        <v>6558</v>
      </c>
      <c r="C1185" s="68" t="s">
        <v>6559</v>
      </c>
      <c r="D1185" s="51">
        <v>4</v>
      </c>
      <c r="E1185" s="51">
        <v>2</v>
      </c>
      <c r="F1185" s="51">
        <v>1</v>
      </c>
      <c r="G1185" s="51">
        <v>1</v>
      </c>
      <c r="H1185" s="51">
        <v>2</v>
      </c>
      <c r="I1185" s="52" t="s">
        <v>126</v>
      </c>
      <c r="J1185" s="89">
        <v>41977</v>
      </c>
      <c r="K1185" s="70" t="s">
        <v>4581</v>
      </c>
      <c r="L1185" s="71" t="s">
        <v>9291</v>
      </c>
      <c r="M1185" s="71">
        <v>2</v>
      </c>
      <c r="N1185" s="72" t="s">
        <v>116</v>
      </c>
      <c r="O1185" s="73" t="s">
        <v>153</v>
      </c>
      <c r="P1185" s="74">
        <f t="shared" ca="1" si="91"/>
        <v>1</v>
      </c>
      <c r="Q1185" s="75">
        <f t="shared" ca="1" si="92"/>
        <v>0</v>
      </c>
      <c r="R1185" s="74">
        <f t="shared" ca="1" si="93"/>
        <v>20</v>
      </c>
      <c r="S1185" s="93">
        <v>35113</v>
      </c>
      <c r="T1185" s="84" t="s">
        <v>146</v>
      </c>
      <c r="U1185" s="113" t="s">
        <v>6560</v>
      </c>
      <c r="V1185" s="84" t="s">
        <v>6561</v>
      </c>
      <c r="W1185" s="86" t="s">
        <v>4941</v>
      </c>
      <c r="X1185" s="84" t="s">
        <v>5141</v>
      </c>
      <c r="Y1185" s="84" t="s">
        <v>4817</v>
      </c>
      <c r="Z1185" s="77" t="s">
        <v>146</v>
      </c>
      <c r="AA1185" s="84" t="s">
        <v>6561</v>
      </c>
      <c r="AB1185" s="77" t="s">
        <v>146</v>
      </c>
      <c r="AC1185" s="85" t="s">
        <v>6562</v>
      </c>
      <c r="AD1185" s="77" t="s">
        <v>121</v>
      </c>
      <c r="AE1185" s="77" t="s">
        <v>2159</v>
      </c>
      <c r="AF1185" s="77" t="s">
        <v>4684</v>
      </c>
      <c r="AG1185" s="77" t="s">
        <v>96</v>
      </c>
      <c r="AH1185" s="79" t="str">
        <f t="shared" si="95"/>
        <v>Jl. Imam Bonjol Gg IX-04/07-Bugul lor-Panggung rejo-Pasuruan</v>
      </c>
      <c r="AI1185" s="65"/>
    </row>
    <row r="1186" spans="1:35" s="13" customFormat="1" ht="15" customHeight="1" x14ac:dyDescent="0.2">
      <c r="A1186" s="66">
        <f t="shared" si="94"/>
        <v>1180</v>
      </c>
      <c r="B1186" s="91" t="s">
        <v>6563</v>
      </c>
      <c r="C1186" s="68" t="s">
        <v>6564</v>
      </c>
      <c r="D1186" s="51">
        <v>6</v>
      </c>
      <c r="E1186" s="51">
        <v>2</v>
      </c>
      <c r="F1186" s="51">
        <v>5</v>
      </c>
      <c r="G1186" s="51">
        <v>2</v>
      </c>
      <c r="H1186" s="51">
        <v>3</v>
      </c>
      <c r="I1186" s="52" t="s">
        <v>181</v>
      </c>
      <c r="J1186" s="89">
        <v>41977</v>
      </c>
      <c r="K1186" s="70" t="s">
        <v>4581</v>
      </c>
      <c r="L1186" s="71" t="s">
        <v>9291</v>
      </c>
      <c r="M1186" s="71">
        <v>2</v>
      </c>
      <c r="N1186" s="72" t="s">
        <v>116</v>
      </c>
      <c r="O1186" s="73" t="s">
        <v>153</v>
      </c>
      <c r="P1186" s="74">
        <f t="shared" ca="1" si="91"/>
        <v>1</v>
      </c>
      <c r="Q1186" s="75">
        <f t="shared" ca="1" si="92"/>
        <v>0</v>
      </c>
      <c r="R1186" s="74">
        <f t="shared" ca="1" si="93"/>
        <v>22</v>
      </c>
      <c r="S1186" s="93">
        <v>34196</v>
      </c>
      <c r="T1186" s="84" t="s">
        <v>5384</v>
      </c>
      <c r="U1186" s="113" t="s">
        <v>6565</v>
      </c>
      <c r="V1186" s="84" t="s">
        <v>6566</v>
      </c>
      <c r="W1186" s="86" t="s">
        <v>4151</v>
      </c>
      <c r="X1186" s="84" t="s">
        <v>6567</v>
      </c>
      <c r="Y1186" s="84" t="s">
        <v>5384</v>
      </c>
      <c r="Z1186" s="77" t="s">
        <v>5384</v>
      </c>
      <c r="AA1186" s="84" t="s">
        <v>1980</v>
      </c>
      <c r="AB1186" s="77" t="s">
        <v>146</v>
      </c>
      <c r="AC1186" s="85" t="s">
        <v>6568</v>
      </c>
      <c r="AD1186" s="77" t="s">
        <v>121</v>
      </c>
      <c r="AE1186" s="77" t="s">
        <v>6569</v>
      </c>
      <c r="AF1186" s="77" t="s">
        <v>6570</v>
      </c>
      <c r="AG1186" s="77" t="s">
        <v>96</v>
      </c>
      <c r="AH1186" s="79" t="str">
        <f t="shared" si="95"/>
        <v>Dusun Nogoharjo-01/01-Watualang-Ngawi-Ngawi</v>
      </c>
      <c r="AI1186" s="65"/>
    </row>
    <row r="1187" spans="1:35" s="13" customFormat="1" ht="15" customHeight="1" x14ac:dyDescent="0.2">
      <c r="A1187" s="66">
        <f t="shared" si="94"/>
        <v>1181</v>
      </c>
      <c r="B1187" s="91" t="s">
        <v>6571</v>
      </c>
      <c r="C1187" s="68" t="s">
        <v>6572</v>
      </c>
      <c r="D1187" s="51">
        <v>6</v>
      </c>
      <c r="E1187" s="51">
        <v>2</v>
      </c>
      <c r="F1187" s="51">
        <v>1</v>
      </c>
      <c r="G1187" s="51">
        <v>1</v>
      </c>
      <c r="H1187" s="51">
        <v>2</v>
      </c>
      <c r="I1187" s="52" t="s">
        <v>181</v>
      </c>
      <c r="J1187" s="89">
        <v>41977</v>
      </c>
      <c r="K1187" s="70" t="s">
        <v>4581</v>
      </c>
      <c r="L1187" s="71" t="s">
        <v>9291</v>
      </c>
      <c r="M1187" s="71">
        <v>2</v>
      </c>
      <c r="N1187" s="72" t="s">
        <v>84</v>
      </c>
      <c r="O1187" s="73" t="s">
        <v>153</v>
      </c>
      <c r="P1187" s="74">
        <f t="shared" ca="1" si="91"/>
        <v>1</v>
      </c>
      <c r="Q1187" s="75">
        <f t="shared" ca="1" si="92"/>
        <v>0</v>
      </c>
      <c r="R1187" s="74">
        <f t="shared" ca="1" si="93"/>
        <v>20</v>
      </c>
      <c r="S1187" s="93">
        <v>34953</v>
      </c>
      <c r="T1187" s="84" t="s">
        <v>146</v>
      </c>
      <c r="U1187" s="113" t="s">
        <v>6573</v>
      </c>
      <c r="V1187" s="84" t="s">
        <v>4460</v>
      </c>
      <c r="W1187" s="86" t="s">
        <v>4157</v>
      </c>
      <c r="X1187" s="84" t="s">
        <v>5622</v>
      </c>
      <c r="Y1187" s="84" t="s">
        <v>276</v>
      </c>
      <c r="Z1187" s="77" t="s">
        <v>146</v>
      </c>
      <c r="AA1187" s="84" t="s">
        <v>4460</v>
      </c>
      <c r="AB1187" s="77" t="s">
        <v>146</v>
      </c>
      <c r="AC1187" s="86" t="s">
        <v>6574</v>
      </c>
      <c r="AD1187" s="77" t="s">
        <v>121</v>
      </c>
      <c r="AE1187" s="77" t="s">
        <v>1938</v>
      </c>
      <c r="AF1187" s="77" t="s">
        <v>4345</v>
      </c>
      <c r="AG1187" s="77" t="s">
        <v>96</v>
      </c>
      <c r="AH1187" s="79" t="str">
        <f t="shared" si="95"/>
        <v>Karang Panas I-02/08-Oro-oro ombo wetan-Rembang-Pasuruan</v>
      </c>
      <c r="AI1187" s="65"/>
    </row>
    <row r="1188" spans="1:35" s="13" customFormat="1" ht="15" customHeight="1" x14ac:dyDescent="0.2">
      <c r="A1188" s="66">
        <f t="shared" si="94"/>
        <v>1182</v>
      </c>
      <c r="B1188" s="91" t="s">
        <v>6575</v>
      </c>
      <c r="C1188" s="68" t="s">
        <v>6576</v>
      </c>
      <c r="D1188" s="51">
        <v>6</v>
      </c>
      <c r="E1188" s="51">
        <v>3</v>
      </c>
      <c r="F1188" s="51">
        <v>4</v>
      </c>
      <c r="G1188" s="51">
        <v>7</v>
      </c>
      <c r="H1188" s="51">
        <v>2</v>
      </c>
      <c r="I1188" s="52" t="s">
        <v>152</v>
      </c>
      <c r="J1188" s="89">
        <v>41977</v>
      </c>
      <c r="K1188" s="70" t="s">
        <v>4581</v>
      </c>
      <c r="L1188" s="71" t="s">
        <v>9291</v>
      </c>
      <c r="M1188" s="71">
        <v>2</v>
      </c>
      <c r="N1188" s="72" t="s">
        <v>84</v>
      </c>
      <c r="O1188" s="73" t="s">
        <v>153</v>
      </c>
      <c r="P1188" s="74">
        <f t="shared" ca="1" si="91"/>
        <v>1</v>
      </c>
      <c r="Q1188" s="75">
        <f t="shared" ca="1" si="92"/>
        <v>0</v>
      </c>
      <c r="R1188" s="74">
        <f t="shared" ca="1" si="93"/>
        <v>20</v>
      </c>
      <c r="S1188" s="93">
        <v>35142</v>
      </c>
      <c r="T1188" s="84" t="s">
        <v>146</v>
      </c>
      <c r="U1188" s="113" t="s">
        <v>6577</v>
      </c>
      <c r="V1188" s="84" t="s">
        <v>6578</v>
      </c>
      <c r="W1188" s="86" t="s">
        <v>4349</v>
      </c>
      <c r="X1188" s="84" t="s">
        <v>1473</v>
      </c>
      <c r="Y1188" s="84" t="s">
        <v>4817</v>
      </c>
      <c r="Z1188" s="77" t="s">
        <v>146</v>
      </c>
      <c r="AA1188" s="84" t="s">
        <v>6578</v>
      </c>
      <c r="AB1188" s="77" t="s">
        <v>146</v>
      </c>
      <c r="AC1188" s="85" t="s">
        <v>6579</v>
      </c>
      <c r="AD1188" s="77" t="s">
        <v>121</v>
      </c>
      <c r="AE1188" s="77" t="s">
        <v>324</v>
      </c>
      <c r="AF1188" s="77" t="s">
        <v>3246</v>
      </c>
      <c r="AG1188" s="77" t="s">
        <v>96</v>
      </c>
      <c r="AH1188" s="79" t="str">
        <f t="shared" si="95"/>
        <v>Jl. Imam Bonjol Gg VIII-02/02-Bugul Lor-Panggung rejo-Pasuruan</v>
      </c>
      <c r="AI1188" s="65"/>
    </row>
    <row r="1189" spans="1:35" s="13" customFormat="1" ht="15" customHeight="1" x14ac:dyDescent="0.2">
      <c r="A1189" s="66">
        <f t="shared" si="94"/>
        <v>1183</v>
      </c>
      <c r="B1189" s="91" t="s">
        <v>6580</v>
      </c>
      <c r="C1189" s="68" t="s">
        <v>6581</v>
      </c>
      <c r="D1189" s="51">
        <v>4</v>
      </c>
      <c r="E1189" s="51">
        <v>3</v>
      </c>
      <c r="F1189" s="51">
        <v>1</v>
      </c>
      <c r="G1189" s="51">
        <v>1</v>
      </c>
      <c r="H1189" s="51">
        <v>3</v>
      </c>
      <c r="I1189" s="52" t="s">
        <v>114</v>
      </c>
      <c r="J1189" s="89">
        <v>41977</v>
      </c>
      <c r="K1189" s="70" t="s">
        <v>4581</v>
      </c>
      <c r="L1189" s="71" t="s">
        <v>9291</v>
      </c>
      <c r="M1189" s="71">
        <v>2</v>
      </c>
      <c r="N1189" s="72" t="s">
        <v>116</v>
      </c>
      <c r="O1189" s="73" t="s">
        <v>153</v>
      </c>
      <c r="P1189" s="74">
        <f t="shared" ca="1" si="91"/>
        <v>1</v>
      </c>
      <c r="Q1189" s="75">
        <f t="shared" ca="1" si="92"/>
        <v>0</v>
      </c>
      <c r="R1189" s="74">
        <f t="shared" ca="1" si="93"/>
        <v>19</v>
      </c>
      <c r="S1189" s="93">
        <v>35228</v>
      </c>
      <c r="T1189" s="84" t="s">
        <v>146</v>
      </c>
      <c r="U1189" s="113" t="s">
        <v>6582</v>
      </c>
      <c r="V1189" s="84" t="s">
        <v>6583</v>
      </c>
      <c r="W1189" s="86" t="s">
        <v>5451</v>
      </c>
      <c r="X1189" s="84" t="s">
        <v>6584</v>
      </c>
      <c r="Y1189" s="84" t="s">
        <v>1014</v>
      </c>
      <c r="Z1189" s="77" t="s">
        <v>146</v>
      </c>
      <c r="AA1189" s="84" t="s">
        <v>6583</v>
      </c>
      <c r="AB1189" s="77" t="s">
        <v>146</v>
      </c>
      <c r="AC1189" s="85" t="s">
        <v>6585</v>
      </c>
      <c r="AD1189" s="77" t="s">
        <v>121</v>
      </c>
      <c r="AE1189" s="77" t="s">
        <v>6099</v>
      </c>
      <c r="AF1189" s="77" t="s">
        <v>6586</v>
      </c>
      <c r="AG1189" s="77" t="s">
        <v>96</v>
      </c>
      <c r="AH1189" s="79" t="str">
        <f t="shared" si="95"/>
        <v>Babat-01/13-Randupitu-Gempol-Pasuruan</v>
      </c>
      <c r="AI1189" s="65"/>
    </row>
    <row r="1190" spans="1:35" s="13" customFormat="1" ht="15" customHeight="1" x14ac:dyDescent="0.2">
      <c r="A1190" s="66">
        <f t="shared" si="94"/>
        <v>1184</v>
      </c>
      <c r="B1190" s="91" t="s">
        <v>6587</v>
      </c>
      <c r="C1190" s="68" t="s">
        <v>6588</v>
      </c>
      <c r="D1190" s="51">
        <v>6</v>
      </c>
      <c r="E1190" s="51">
        <v>2</v>
      </c>
      <c r="F1190" s="51">
        <v>5</v>
      </c>
      <c r="G1190" s="51">
        <v>1</v>
      </c>
      <c r="H1190" s="51">
        <v>1</v>
      </c>
      <c r="I1190" s="52" t="s">
        <v>181</v>
      </c>
      <c r="J1190" s="89">
        <v>41977</v>
      </c>
      <c r="K1190" s="70" t="s">
        <v>4581</v>
      </c>
      <c r="L1190" s="71" t="s">
        <v>9291</v>
      </c>
      <c r="M1190" s="71">
        <v>2</v>
      </c>
      <c r="N1190" s="72" t="s">
        <v>116</v>
      </c>
      <c r="O1190" s="73" t="s">
        <v>153</v>
      </c>
      <c r="P1190" s="74">
        <f t="shared" ca="1" si="91"/>
        <v>1</v>
      </c>
      <c r="Q1190" s="75">
        <f t="shared" ca="1" si="92"/>
        <v>0</v>
      </c>
      <c r="R1190" s="74">
        <f t="shared" ca="1" si="93"/>
        <v>21</v>
      </c>
      <c r="S1190" s="93">
        <v>34656</v>
      </c>
      <c r="T1190" s="84" t="s">
        <v>146</v>
      </c>
      <c r="U1190" s="113" t="s">
        <v>6589</v>
      </c>
      <c r="V1190" s="84" t="s">
        <v>6590</v>
      </c>
      <c r="W1190" s="86" t="s">
        <v>4335</v>
      </c>
      <c r="X1190" s="84" t="s">
        <v>3876</v>
      </c>
      <c r="Y1190" s="84" t="s">
        <v>322</v>
      </c>
      <c r="Z1190" s="77" t="s">
        <v>146</v>
      </c>
      <c r="AA1190" s="84" t="s">
        <v>6590</v>
      </c>
      <c r="AB1190" s="77" t="s">
        <v>146</v>
      </c>
      <c r="AC1190" s="86" t="s">
        <v>6591</v>
      </c>
      <c r="AD1190" s="77" t="s">
        <v>121</v>
      </c>
      <c r="AE1190" s="77" t="s">
        <v>324</v>
      </c>
      <c r="AF1190" s="77" t="s">
        <v>4449</v>
      </c>
      <c r="AG1190" s="77" t="s">
        <v>96</v>
      </c>
      <c r="AH1190" s="79" t="str">
        <f t="shared" si="95"/>
        <v>Krandon Lor-01/05-Rejoso Kidul-Rejoso-Pasuruan</v>
      </c>
      <c r="AI1190" s="65"/>
    </row>
    <row r="1191" spans="1:35" s="13" customFormat="1" ht="15" customHeight="1" x14ac:dyDescent="0.2">
      <c r="A1191" s="66">
        <f t="shared" si="94"/>
        <v>1185</v>
      </c>
      <c r="B1191" s="91" t="s">
        <v>6592</v>
      </c>
      <c r="C1191" s="68" t="s">
        <v>6593</v>
      </c>
      <c r="D1191" s="51">
        <v>4</v>
      </c>
      <c r="E1191" s="51">
        <v>3</v>
      </c>
      <c r="F1191" s="51">
        <v>1</v>
      </c>
      <c r="G1191" s="51">
        <v>1</v>
      </c>
      <c r="H1191" s="51">
        <v>5</v>
      </c>
      <c r="I1191" s="52" t="s">
        <v>114</v>
      </c>
      <c r="J1191" s="89">
        <v>41977</v>
      </c>
      <c r="K1191" s="70" t="s">
        <v>4581</v>
      </c>
      <c r="L1191" s="71" t="s">
        <v>9291</v>
      </c>
      <c r="M1191" s="71">
        <v>2</v>
      </c>
      <c r="N1191" s="72" t="s">
        <v>116</v>
      </c>
      <c r="O1191" s="73" t="s">
        <v>153</v>
      </c>
      <c r="P1191" s="74">
        <f t="shared" ca="1" si="91"/>
        <v>1</v>
      </c>
      <c r="Q1191" s="75">
        <f t="shared" ca="1" si="92"/>
        <v>0</v>
      </c>
      <c r="R1191" s="74">
        <f t="shared" ca="1" si="93"/>
        <v>20</v>
      </c>
      <c r="S1191" s="93">
        <v>34966</v>
      </c>
      <c r="T1191" s="84" t="s">
        <v>146</v>
      </c>
      <c r="U1191" s="113" t="s">
        <v>6594</v>
      </c>
      <c r="V1191" s="84" t="s">
        <v>6257</v>
      </c>
      <c r="W1191" s="86" t="s">
        <v>6595</v>
      </c>
      <c r="X1191" s="84" t="s">
        <v>6596</v>
      </c>
      <c r="Y1191" s="84" t="s">
        <v>1014</v>
      </c>
      <c r="Z1191" s="77" t="s">
        <v>146</v>
      </c>
      <c r="AA1191" s="84" t="s">
        <v>6257</v>
      </c>
      <c r="AB1191" s="77" t="s">
        <v>146</v>
      </c>
      <c r="AC1191" s="85" t="s">
        <v>6597</v>
      </c>
      <c r="AD1191" s="77" t="s">
        <v>121</v>
      </c>
      <c r="AE1191" s="77" t="s">
        <v>6099</v>
      </c>
      <c r="AF1191" s="77" t="s">
        <v>6586</v>
      </c>
      <c r="AG1191" s="77" t="s">
        <v>96</v>
      </c>
      <c r="AH1191" s="79" t="str">
        <f t="shared" si="95"/>
        <v>Karang bangkal-10/06-KarangRejo-Gempol-Pasuruan</v>
      </c>
      <c r="AI1191" s="65"/>
    </row>
    <row r="1192" spans="1:35" s="13" customFormat="1" ht="15" customHeight="1" x14ac:dyDescent="0.2">
      <c r="A1192" s="66">
        <f t="shared" si="94"/>
        <v>1186</v>
      </c>
      <c r="B1192" s="91" t="s">
        <v>6598</v>
      </c>
      <c r="C1192" s="68" t="s">
        <v>6599</v>
      </c>
      <c r="D1192" s="51">
        <v>6</v>
      </c>
      <c r="E1192" s="51">
        <v>2</v>
      </c>
      <c r="F1192" s="51">
        <v>5</v>
      </c>
      <c r="G1192" s="51">
        <v>1</v>
      </c>
      <c r="H1192" s="51">
        <v>1</v>
      </c>
      <c r="I1192" s="52" t="s">
        <v>181</v>
      </c>
      <c r="J1192" s="89">
        <v>41977</v>
      </c>
      <c r="K1192" s="70" t="s">
        <v>4581</v>
      </c>
      <c r="L1192" s="71" t="s">
        <v>9291</v>
      </c>
      <c r="M1192" s="71">
        <v>2</v>
      </c>
      <c r="N1192" s="72" t="s">
        <v>116</v>
      </c>
      <c r="O1192" s="73" t="s">
        <v>153</v>
      </c>
      <c r="P1192" s="74">
        <f t="shared" ca="1" si="91"/>
        <v>1</v>
      </c>
      <c r="Q1192" s="75">
        <f t="shared" ca="1" si="92"/>
        <v>0</v>
      </c>
      <c r="R1192" s="74">
        <f t="shared" ca="1" si="93"/>
        <v>20</v>
      </c>
      <c r="S1192" s="93">
        <v>35003</v>
      </c>
      <c r="T1192" s="84" t="s">
        <v>146</v>
      </c>
      <c r="U1192" s="113" t="s">
        <v>6600</v>
      </c>
      <c r="V1192" s="84" t="s">
        <v>6601</v>
      </c>
      <c r="W1192" s="86" t="s">
        <v>4151</v>
      </c>
      <c r="X1192" s="84" t="s">
        <v>364</v>
      </c>
      <c r="Y1192" s="84" t="s">
        <v>276</v>
      </c>
      <c r="Z1192" s="77" t="s">
        <v>146</v>
      </c>
      <c r="AA1192" s="84" t="s">
        <v>6601</v>
      </c>
      <c r="AB1192" s="77" t="s">
        <v>146</v>
      </c>
      <c r="AC1192" s="85" t="s">
        <v>6602</v>
      </c>
      <c r="AD1192" s="77" t="s">
        <v>121</v>
      </c>
      <c r="AE1192" s="77" t="s">
        <v>3370</v>
      </c>
      <c r="AF1192" s="77" t="s">
        <v>4330</v>
      </c>
      <c r="AG1192" s="77" t="s">
        <v>96</v>
      </c>
      <c r="AH1192" s="79" t="str">
        <f t="shared" si="95"/>
        <v>Jl. Pilang sari 33-01/01-Pekoren-Rembang-Pasuruan</v>
      </c>
      <c r="AI1192" s="65"/>
    </row>
    <row r="1193" spans="1:35" s="13" customFormat="1" ht="15" customHeight="1" x14ac:dyDescent="0.2">
      <c r="A1193" s="66">
        <f t="shared" si="94"/>
        <v>1187</v>
      </c>
      <c r="B1193" s="91" t="s">
        <v>6603</v>
      </c>
      <c r="C1193" s="68" t="s">
        <v>6604</v>
      </c>
      <c r="D1193" s="51">
        <v>5</v>
      </c>
      <c r="E1193" s="51">
        <v>3</v>
      </c>
      <c r="F1193" s="51">
        <v>1</v>
      </c>
      <c r="G1193" s="51">
        <v>1</v>
      </c>
      <c r="H1193" s="51">
        <v>2</v>
      </c>
      <c r="I1193" s="52" t="s">
        <v>252</v>
      </c>
      <c r="J1193" s="89">
        <v>41977</v>
      </c>
      <c r="K1193" s="70" t="s">
        <v>4581</v>
      </c>
      <c r="L1193" s="71" t="s">
        <v>9291</v>
      </c>
      <c r="M1193" s="71">
        <v>2</v>
      </c>
      <c r="N1193" s="72" t="s">
        <v>116</v>
      </c>
      <c r="O1193" s="73" t="s">
        <v>153</v>
      </c>
      <c r="P1193" s="74">
        <f t="shared" ca="1" si="91"/>
        <v>1</v>
      </c>
      <c r="Q1193" s="75">
        <f t="shared" ca="1" si="92"/>
        <v>0</v>
      </c>
      <c r="R1193" s="74">
        <f t="shared" ca="1" si="93"/>
        <v>20</v>
      </c>
      <c r="S1193" s="93">
        <v>34986</v>
      </c>
      <c r="T1193" s="84" t="s">
        <v>146</v>
      </c>
      <c r="U1193" s="113" t="s">
        <v>6605</v>
      </c>
      <c r="V1193" s="84" t="s">
        <v>4859</v>
      </c>
      <c r="W1193" s="86" t="s">
        <v>4872</v>
      </c>
      <c r="X1193" s="84" t="s">
        <v>4797</v>
      </c>
      <c r="Y1193" s="84" t="s">
        <v>322</v>
      </c>
      <c r="Z1193" s="77" t="s">
        <v>146</v>
      </c>
      <c r="AA1193" s="84" t="s">
        <v>4859</v>
      </c>
      <c r="AB1193" s="77" t="s">
        <v>146</v>
      </c>
      <c r="AC1193" s="86" t="s">
        <v>6606</v>
      </c>
      <c r="AD1193" s="77" t="s">
        <v>121</v>
      </c>
      <c r="AE1193" s="77" t="s">
        <v>3965</v>
      </c>
      <c r="AF1193" s="77" t="s">
        <v>3966</v>
      </c>
      <c r="AG1193" s="77" t="s">
        <v>96</v>
      </c>
      <c r="AH1193" s="79" t="str">
        <f t="shared" si="95"/>
        <v>Lirboyo-05/02-Rejoso lor-Rejoso-Pasuruan</v>
      </c>
      <c r="AI1193" s="65"/>
    </row>
    <row r="1194" spans="1:35" s="13" customFormat="1" ht="15" customHeight="1" x14ac:dyDescent="0.2">
      <c r="A1194" s="66">
        <f t="shared" si="94"/>
        <v>1188</v>
      </c>
      <c r="B1194" s="91" t="s">
        <v>6607</v>
      </c>
      <c r="C1194" s="68" t="s">
        <v>6608</v>
      </c>
      <c r="D1194" s="51">
        <v>6</v>
      </c>
      <c r="E1194" s="51">
        <v>2</v>
      </c>
      <c r="F1194" s="51">
        <v>5</v>
      </c>
      <c r="G1194" s="51">
        <v>1</v>
      </c>
      <c r="H1194" s="51">
        <v>3</v>
      </c>
      <c r="I1194" s="52" t="s">
        <v>181</v>
      </c>
      <c r="J1194" s="89">
        <v>41977</v>
      </c>
      <c r="K1194" s="70" t="s">
        <v>4581</v>
      </c>
      <c r="L1194" s="71" t="s">
        <v>9291</v>
      </c>
      <c r="M1194" s="71">
        <v>2</v>
      </c>
      <c r="N1194" s="72" t="s">
        <v>116</v>
      </c>
      <c r="O1194" s="73" t="s">
        <v>153</v>
      </c>
      <c r="P1194" s="74">
        <f t="shared" ca="1" si="91"/>
        <v>1</v>
      </c>
      <c r="Q1194" s="75">
        <f t="shared" ca="1" si="92"/>
        <v>0</v>
      </c>
      <c r="R1194" s="74">
        <f t="shared" ca="1" si="93"/>
        <v>21</v>
      </c>
      <c r="S1194" s="93">
        <v>34569</v>
      </c>
      <c r="T1194" s="84" t="s">
        <v>146</v>
      </c>
      <c r="U1194" s="113" t="s">
        <v>6609</v>
      </c>
      <c r="V1194" s="84" t="s">
        <v>6204</v>
      </c>
      <c r="W1194" s="86" t="s">
        <v>4151</v>
      </c>
      <c r="X1194" s="84" t="s">
        <v>5003</v>
      </c>
      <c r="Y1194" s="84" t="s">
        <v>322</v>
      </c>
      <c r="Z1194" s="77" t="s">
        <v>146</v>
      </c>
      <c r="AA1194" s="84" t="s">
        <v>6204</v>
      </c>
      <c r="AB1194" s="77" t="s">
        <v>146</v>
      </c>
      <c r="AC1194" s="86" t="s">
        <v>6610</v>
      </c>
      <c r="AD1194" s="77" t="s">
        <v>121</v>
      </c>
      <c r="AE1194" s="77" t="s">
        <v>6611</v>
      </c>
      <c r="AF1194" s="77" t="s">
        <v>393</v>
      </c>
      <c r="AG1194" s="77" t="s">
        <v>96</v>
      </c>
      <c r="AH1194" s="79" t="str">
        <f t="shared" si="95"/>
        <v>Turi - Toyaning-01/01-Toyaning-Rejoso-Pasuruan</v>
      </c>
      <c r="AI1194" s="65"/>
    </row>
    <row r="1195" spans="1:35" s="13" customFormat="1" ht="15" customHeight="1" x14ac:dyDescent="0.2">
      <c r="A1195" s="66">
        <f t="shared" si="94"/>
        <v>1189</v>
      </c>
      <c r="B1195" s="91" t="s">
        <v>6612</v>
      </c>
      <c r="C1195" s="68" t="s">
        <v>6613</v>
      </c>
      <c r="D1195" s="51">
        <v>6</v>
      </c>
      <c r="E1195" s="51">
        <v>3</v>
      </c>
      <c r="F1195" s="51">
        <v>4</v>
      </c>
      <c r="G1195" s="51">
        <v>1</v>
      </c>
      <c r="H1195" s="51">
        <v>2</v>
      </c>
      <c r="I1195" s="52" t="s">
        <v>152</v>
      </c>
      <c r="J1195" s="89">
        <v>41977</v>
      </c>
      <c r="K1195" s="70" t="s">
        <v>4581</v>
      </c>
      <c r="L1195" s="71" t="s">
        <v>9291</v>
      </c>
      <c r="M1195" s="71">
        <v>2</v>
      </c>
      <c r="N1195" s="72" t="s">
        <v>84</v>
      </c>
      <c r="O1195" s="73" t="s">
        <v>153</v>
      </c>
      <c r="P1195" s="74">
        <f t="shared" ca="1" si="91"/>
        <v>1</v>
      </c>
      <c r="Q1195" s="75">
        <f t="shared" ca="1" si="92"/>
        <v>0</v>
      </c>
      <c r="R1195" s="74">
        <f t="shared" ca="1" si="93"/>
        <v>22</v>
      </c>
      <c r="S1195" s="93">
        <v>34227</v>
      </c>
      <c r="T1195" s="84" t="s">
        <v>146</v>
      </c>
      <c r="U1195" s="113" t="s">
        <v>6614</v>
      </c>
      <c r="V1195" s="84" t="s">
        <v>6615</v>
      </c>
      <c r="W1195" s="86" t="s">
        <v>5071</v>
      </c>
      <c r="X1195" s="84" t="s">
        <v>6616</v>
      </c>
      <c r="Y1195" s="84" t="s">
        <v>4803</v>
      </c>
      <c r="Z1195" s="77" t="s">
        <v>146</v>
      </c>
      <c r="AA1195" s="84" t="s">
        <v>6615</v>
      </c>
      <c r="AB1195" s="77" t="s">
        <v>146</v>
      </c>
      <c r="AC1195" s="86" t="s">
        <v>6617</v>
      </c>
      <c r="AD1195" s="77" t="s">
        <v>121</v>
      </c>
      <c r="AE1195" s="77" t="s">
        <v>324</v>
      </c>
      <c r="AF1195" s="77" t="s">
        <v>4017</v>
      </c>
      <c r="AG1195" s="77" t="s">
        <v>96</v>
      </c>
      <c r="AH1195" s="79" t="str">
        <f t="shared" si="95"/>
        <v>Perum Keboncandi Permai O-25-01/11-Krang sentul-Gondang wetan-Pasuruan</v>
      </c>
      <c r="AI1195" s="65"/>
    </row>
    <row r="1196" spans="1:35" s="13" customFormat="1" ht="15" customHeight="1" x14ac:dyDescent="0.2">
      <c r="A1196" s="66">
        <f t="shared" si="94"/>
        <v>1190</v>
      </c>
      <c r="B1196" s="91" t="s">
        <v>6618</v>
      </c>
      <c r="C1196" s="68" t="s">
        <v>6619</v>
      </c>
      <c r="D1196" s="51">
        <v>6</v>
      </c>
      <c r="E1196" s="51">
        <v>3</v>
      </c>
      <c r="F1196" s="51">
        <v>4</v>
      </c>
      <c r="G1196" s="51">
        <v>1</v>
      </c>
      <c r="H1196" s="51">
        <v>2</v>
      </c>
      <c r="I1196" s="52" t="s">
        <v>152</v>
      </c>
      <c r="J1196" s="89">
        <v>41977</v>
      </c>
      <c r="K1196" s="70" t="s">
        <v>4581</v>
      </c>
      <c r="L1196" s="71" t="s">
        <v>9291</v>
      </c>
      <c r="M1196" s="71">
        <v>2</v>
      </c>
      <c r="N1196" s="72" t="s">
        <v>84</v>
      </c>
      <c r="O1196" s="73" t="s">
        <v>153</v>
      </c>
      <c r="P1196" s="74">
        <f t="shared" ca="1" si="91"/>
        <v>1</v>
      </c>
      <c r="Q1196" s="75">
        <f t="shared" ca="1" si="92"/>
        <v>0</v>
      </c>
      <c r="R1196" s="74">
        <f t="shared" ca="1" si="93"/>
        <v>21</v>
      </c>
      <c r="S1196" s="93">
        <v>34629</v>
      </c>
      <c r="T1196" s="84" t="s">
        <v>4238</v>
      </c>
      <c r="U1196" s="113" t="s">
        <v>6620</v>
      </c>
      <c r="V1196" s="84" t="s">
        <v>6621</v>
      </c>
      <c r="W1196" s="86" t="s">
        <v>4753</v>
      </c>
      <c r="X1196" s="84" t="s">
        <v>6622</v>
      </c>
      <c r="Y1196" s="84" t="s">
        <v>6623</v>
      </c>
      <c r="Z1196" s="77" t="s">
        <v>4238</v>
      </c>
      <c r="AA1196" s="84" t="s">
        <v>1980</v>
      </c>
      <c r="AB1196" s="77" t="s">
        <v>146</v>
      </c>
      <c r="AC1196" s="85" t="s">
        <v>6624</v>
      </c>
      <c r="AD1196" s="77" t="s">
        <v>121</v>
      </c>
      <c r="AE1196" s="77" t="s">
        <v>6625</v>
      </c>
      <c r="AF1196" s="77" t="s">
        <v>3246</v>
      </c>
      <c r="AG1196" s="77" t="s">
        <v>96</v>
      </c>
      <c r="AH1196" s="79" t="str">
        <f t="shared" si="95"/>
        <v>Dusun Kintelan kidul-04/02-Candirejo-Tuntang-Semarang</v>
      </c>
      <c r="AI1196" s="65"/>
    </row>
    <row r="1197" spans="1:35" s="13" customFormat="1" ht="15" customHeight="1" x14ac:dyDescent="0.2">
      <c r="A1197" s="66">
        <f t="shared" si="94"/>
        <v>1191</v>
      </c>
      <c r="B1197" s="91" t="s">
        <v>6626</v>
      </c>
      <c r="C1197" s="68" t="s">
        <v>6627</v>
      </c>
      <c r="D1197" s="51">
        <v>4</v>
      </c>
      <c r="E1197" s="51">
        <v>3</v>
      </c>
      <c r="F1197" s="51">
        <v>1</v>
      </c>
      <c r="G1197" s="51">
        <v>1</v>
      </c>
      <c r="H1197" s="51">
        <v>3</v>
      </c>
      <c r="I1197" s="52" t="s">
        <v>114</v>
      </c>
      <c r="J1197" s="89">
        <v>41977</v>
      </c>
      <c r="K1197" s="70" t="s">
        <v>4581</v>
      </c>
      <c r="L1197" s="71" t="s">
        <v>9291</v>
      </c>
      <c r="M1197" s="71">
        <v>2</v>
      </c>
      <c r="N1197" s="72" t="s">
        <v>116</v>
      </c>
      <c r="O1197" s="73" t="s">
        <v>153</v>
      </c>
      <c r="P1197" s="74">
        <f t="shared" ca="1" si="91"/>
        <v>1</v>
      </c>
      <c r="Q1197" s="75">
        <f t="shared" ca="1" si="92"/>
        <v>0</v>
      </c>
      <c r="R1197" s="74">
        <f t="shared" ca="1" si="93"/>
        <v>21</v>
      </c>
      <c r="S1197" s="93">
        <v>34714</v>
      </c>
      <c r="T1197" s="84" t="s">
        <v>146</v>
      </c>
      <c r="U1197" s="113" t="s">
        <v>6628</v>
      </c>
      <c r="V1197" s="84" t="s">
        <v>6128</v>
      </c>
      <c r="W1197" s="86" t="s">
        <v>4349</v>
      </c>
      <c r="X1197" s="84" t="s">
        <v>6128</v>
      </c>
      <c r="Y1197" s="84" t="s">
        <v>923</v>
      </c>
      <c r="Z1197" s="77" t="s">
        <v>146</v>
      </c>
      <c r="AA1197" s="84" t="s">
        <v>6128</v>
      </c>
      <c r="AB1197" s="77" t="s">
        <v>146</v>
      </c>
      <c r="AC1197" s="85" t="s">
        <v>6629</v>
      </c>
      <c r="AD1197" s="77" t="s">
        <v>121</v>
      </c>
      <c r="AE1197" s="77" t="s">
        <v>2159</v>
      </c>
      <c r="AF1197" s="77" t="s">
        <v>4537</v>
      </c>
      <c r="AG1197" s="77" t="s">
        <v>96</v>
      </c>
      <c r="AH1197" s="79" t="str">
        <f t="shared" si="95"/>
        <v>Plinggisan-02/02-Plinggisan-Kraton-Pasuruan</v>
      </c>
      <c r="AI1197" s="65"/>
    </row>
    <row r="1198" spans="1:35" s="13" customFormat="1" ht="15" customHeight="1" x14ac:dyDescent="0.2">
      <c r="A1198" s="66">
        <f t="shared" si="94"/>
        <v>1192</v>
      </c>
      <c r="B1198" s="91" t="s">
        <v>6630</v>
      </c>
      <c r="C1198" s="68" t="s">
        <v>6631</v>
      </c>
      <c r="D1198" s="51">
        <v>6</v>
      </c>
      <c r="E1198" s="51">
        <v>2</v>
      </c>
      <c r="F1198" s="51">
        <v>2</v>
      </c>
      <c r="G1198" s="51">
        <v>4</v>
      </c>
      <c r="H1198" s="51">
        <v>1</v>
      </c>
      <c r="I1198" s="52" t="s">
        <v>181</v>
      </c>
      <c r="J1198" s="89">
        <v>41977</v>
      </c>
      <c r="K1198" s="70" t="s">
        <v>4581</v>
      </c>
      <c r="L1198" s="71" t="s">
        <v>9291</v>
      </c>
      <c r="M1198" s="71">
        <v>2</v>
      </c>
      <c r="N1198" s="72" t="s">
        <v>84</v>
      </c>
      <c r="O1198" s="73" t="s">
        <v>153</v>
      </c>
      <c r="P1198" s="74">
        <f t="shared" ca="1" si="91"/>
        <v>1</v>
      </c>
      <c r="Q1198" s="75">
        <f t="shared" ca="1" si="92"/>
        <v>0</v>
      </c>
      <c r="R1198" s="74">
        <f t="shared" ca="1" si="93"/>
        <v>21</v>
      </c>
      <c r="S1198" s="93">
        <v>34819</v>
      </c>
      <c r="T1198" s="84" t="s">
        <v>163</v>
      </c>
      <c r="U1198" s="113" t="s">
        <v>6632</v>
      </c>
      <c r="V1198" s="84" t="s">
        <v>6633</v>
      </c>
      <c r="W1198" s="86" t="s">
        <v>4592</v>
      </c>
      <c r="X1198" s="84" t="s">
        <v>6634</v>
      </c>
      <c r="Y1198" s="84" t="s">
        <v>6635</v>
      </c>
      <c r="Z1198" s="77" t="s">
        <v>146</v>
      </c>
      <c r="AA1198" s="84" t="s">
        <v>6633</v>
      </c>
      <c r="AB1198" s="77" t="s">
        <v>146</v>
      </c>
      <c r="AC1198" s="85" t="s">
        <v>6636</v>
      </c>
      <c r="AD1198" s="77" t="s">
        <v>121</v>
      </c>
      <c r="AE1198" s="77" t="s">
        <v>6637</v>
      </c>
      <c r="AF1198" s="77" t="s">
        <v>6638</v>
      </c>
      <c r="AG1198" s="77" t="s">
        <v>96</v>
      </c>
      <c r="AH1198" s="79" t="str">
        <f t="shared" si="95"/>
        <v>Dusun Gondang-04/01-Tegal gondo-Karang ploso-Pasuruan</v>
      </c>
      <c r="AI1198" s="65"/>
    </row>
    <row r="1199" spans="1:35" s="13" customFormat="1" ht="15" customHeight="1" x14ac:dyDescent="0.2">
      <c r="A1199" s="66">
        <f t="shared" si="94"/>
        <v>1193</v>
      </c>
      <c r="B1199" s="91" t="s">
        <v>6639</v>
      </c>
      <c r="C1199" s="68" t="s">
        <v>6640</v>
      </c>
      <c r="D1199" s="51">
        <v>4</v>
      </c>
      <c r="E1199" s="51">
        <v>2</v>
      </c>
      <c r="F1199" s="51">
        <v>1</v>
      </c>
      <c r="G1199" s="51">
        <v>1</v>
      </c>
      <c r="H1199" s="51">
        <v>2</v>
      </c>
      <c r="I1199" s="52" t="s">
        <v>126</v>
      </c>
      <c r="J1199" s="89">
        <v>41977</v>
      </c>
      <c r="K1199" s="70" t="s">
        <v>4581</v>
      </c>
      <c r="L1199" s="71" t="s">
        <v>9291</v>
      </c>
      <c r="M1199" s="71">
        <v>2</v>
      </c>
      <c r="N1199" s="72" t="s">
        <v>116</v>
      </c>
      <c r="O1199" s="73" t="s">
        <v>153</v>
      </c>
      <c r="P1199" s="74">
        <f t="shared" ca="1" si="91"/>
        <v>1</v>
      </c>
      <c r="Q1199" s="75">
        <f t="shared" ca="1" si="92"/>
        <v>0</v>
      </c>
      <c r="R1199" s="74">
        <f t="shared" ca="1" si="93"/>
        <v>19</v>
      </c>
      <c r="S1199" s="93">
        <v>35312</v>
      </c>
      <c r="T1199" s="84" t="s">
        <v>146</v>
      </c>
      <c r="U1199" s="113" t="s">
        <v>6641</v>
      </c>
      <c r="V1199" s="84" t="s">
        <v>6642</v>
      </c>
      <c r="W1199" s="86" t="s">
        <v>4663</v>
      </c>
      <c r="X1199" s="84" t="s">
        <v>6643</v>
      </c>
      <c r="Y1199" s="84" t="s">
        <v>4402</v>
      </c>
      <c r="Z1199" s="77" t="s">
        <v>146</v>
      </c>
      <c r="AA1199" s="84" t="s">
        <v>6642</v>
      </c>
      <c r="AB1199" s="77" t="s">
        <v>146</v>
      </c>
      <c r="AC1199" s="86" t="s">
        <v>6644</v>
      </c>
      <c r="AD1199" s="77" t="s">
        <v>121</v>
      </c>
      <c r="AE1199" s="77" t="s">
        <v>2159</v>
      </c>
      <c r="AF1199" s="77" t="s">
        <v>3987</v>
      </c>
      <c r="AG1199" s="77" t="s">
        <v>96</v>
      </c>
      <c r="AH1199" s="79" t="str">
        <f t="shared" si="95"/>
        <v>Kerajan Utara-02/04-Gejug Jati-Lekok-Pasuruan</v>
      </c>
      <c r="AI1199" s="65"/>
    </row>
    <row r="1200" spans="1:35" s="13" customFormat="1" ht="15" customHeight="1" x14ac:dyDescent="0.2">
      <c r="A1200" s="66">
        <f t="shared" si="94"/>
        <v>1194</v>
      </c>
      <c r="B1200" s="91" t="s">
        <v>6645</v>
      </c>
      <c r="C1200" s="68" t="s">
        <v>6646</v>
      </c>
      <c r="D1200" s="51">
        <v>5</v>
      </c>
      <c r="E1200" s="51">
        <v>2</v>
      </c>
      <c r="F1200" s="51">
        <v>1</v>
      </c>
      <c r="G1200" s="51">
        <v>1</v>
      </c>
      <c r="H1200" s="51">
        <v>1</v>
      </c>
      <c r="I1200" s="52" t="s">
        <v>1220</v>
      </c>
      <c r="J1200" s="89">
        <v>41981</v>
      </c>
      <c r="K1200" s="70" t="s">
        <v>82</v>
      </c>
      <c r="L1200" s="71" t="s">
        <v>127</v>
      </c>
      <c r="M1200" s="71">
        <v>5</v>
      </c>
      <c r="N1200" s="72" t="s">
        <v>116</v>
      </c>
      <c r="O1200" s="73" t="s">
        <v>153</v>
      </c>
      <c r="P1200" s="74">
        <f t="shared" ca="1" si="91"/>
        <v>1</v>
      </c>
      <c r="Q1200" s="75">
        <f t="shared" ca="1" si="92"/>
        <v>0</v>
      </c>
      <c r="R1200" s="74">
        <f t="shared" ca="1" si="93"/>
        <v>23</v>
      </c>
      <c r="S1200" s="93">
        <v>33840</v>
      </c>
      <c r="T1200" s="84" t="s">
        <v>163</v>
      </c>
      <c r="U1200" s="113" t="s">
        <v>6647</v>
      </c>
      <c r="V1200" s="84" t="s">
        <v>6648</v>
      </c>
      <c r="W1200" s="86" t="s">
        <v>4461</v>
      </c>
      <c r="X1200" s="84" t="s">
        <v>6649</v>
      </c>
      <c r="Y1200" s="84" t="s">
        <v>4623</v>
      </c>
      <c r="Z1200" s="77" t="s">
        <v>4623</v>
      </c>
      <c r="AA1200" s="84" t="s">
        <v>1980</v>
      </c>
      <c r="AB1200" s="77" t="s">
        <v>146</v>
      </c>
      <c r="AC1200" s="85" t="s">
        <v>6650</v>
      </c>
      <c r="AD1200" s="77" t="s">
        <v>93</v>
      </c>
      <c r="AE1200" s="77" t="s">
        <v>3523</v>
      </c>
      <c r="AF1200" s="77" t="s">
        <v>6651</v>
      </c>
      <c r="AG1200" s="77" t="s">
        <v>96</v>
      </c>
      <c r="AH1200" s="79" t="str">
        <f t="shared" si="95"/>
        <v>Jl. Semeru IV/4 -03/08-Sisir-Batu-Batu</v>
      </c>
      <c r="AI1200" s="65"/>
    </row>
    <row r="1201" spans="1:35" s="13" customFormat="1" ht="15" customHeight="1" x14ac:dyDescent="0.2">
      <c r="A1201" s="66">
        <f t="shared" si="94"/>
        <v>1195</v>
      </c>
      <c r="B1201" s="91" t="s">
        <v>6652</v>
      </c>
      <c r="C1201" s="68" t="s">
        <v>6653</v>
      </c>
      <c r="D1201" s="51">
        <v>6</v>
      </c>
      <c r="E1201" s="51">
        <v>2</v>
      </c>
      <c r="F1201" s="51">
        <v>3</v>
      </c>
      <c r="G1201" s="51">
        <v>1</v>
      </c>
      <c r="H1201" s="51">
        <v>2</v>
      </c>
      <c r="I1201" s="52" t="s">
        <v>181</v>
      </c>
      <c r="J1201" s="89">
        <v>41984</v>
      </c>
      <c r="K1201" s="70" t="s">
        <v>4581</v>
      </c>
      <c r="L1201" s="71" t="s">
        <v>9291</v>
      </c>
      <c r="M1201" s="71">
        <v>2</v>
      </c>
      <c r="N1201" s="72" t="s">
        <v>84</v>
      </c>
      <c r="O1201" s="73" t="s">
        <v>153</v>
      </c>
      <c r="P1201" s="74">
        <f t="shared" ca="1" si="91"/>
        <v>1</v>
      </c>
      <c r="Q1201" s="75">
        <f t="shared" ca="1" si="92"/>
        <v>0</v>
      </c>
      <c r="R1201" s="74">
        <f t="shared" ca="1" si="93"/>
        <v>22</v>
      </c>
      <c r="S1201" s="93">
        <v>34166</v>
      </c>
      <c r="T1201" s="84" t="s">
        <v>163</v>
      </c>
      <c r="U1201" s="113" t="s">
        <v>6654</v>
      </c>
      <c r="V1201" s="84" t="s">
        <v>6655</v>
      </c>
      <c r="W1201" s="86" t="s">
        <v>4802</v>
      </c>
      <c r="X1201" s="84" t="s">
        <v>4622</v>
      </c>
      <c r="Y1201" s="84" t="s">
        <v>6656</v>
      </c>
      <c r="Z1201" s="77" t="s">
        <v>163</v>
      </c>
      <c r="AA1201" s="84" t="s">
        <v>276</v>
      </c>
      <c r="AB1201" s="77" t="s">
        <v>146</v>
      </c>
      <c r="AC1201" s="85" t="s">
        <v>6657</v>
      </c>
      <c r="AD1201" s="77" t="s">
        <v>109</v>
      </c>
      <c r="AE1201" s="77" t="s">
        <v>5368</v>
      </c>
      <c r="AF1201" s="77" t="s">
        <v>6280</v>
      </c>
      <c r="AG1201" s="77" t="s">
        <v>96</v>
      </c>
      <c r="AH1201" s="79" t="str">
        <f t="shared" si="95"/>
        <v>Terbelo-05/03-Sidomulyo-Jabung-Malang</v>
      </c>
      <c r="AI1201" s="65"/>
    </row>
    <row r="1202" spans="1:35" s="13" customFormat="1" ht="15" customHeight="1" x14ac:dyDescent="0.2">
      <c r="A1202" s="66">
        <f t="shared" si="94"/>
        <v>1196</v>
      </c>
      <c r="B1202" s="91" t="s">
        <v>6658</v>
      </c>
      <c r="C1202" s="68" t="s">
        <v>6659</v>
      </c>
      <c r="D1202" s="51">
        <v>6</v>
      </c>
      <c r="E1202" s="51">
        <v>4</v>
      </c>
      <c r="F1202" s="51">
        <v>4</v>
      </c>
      <c r="G1202" s="51">
        <v>6</v>
      </c>
      <c r="H1202" s="51">
        <v>2</v>
      </c>
      <c r="I1202" s="52" t="s">
        <v>213</v>
      </c>
      <c r="J1202" s="89">
        <v>41991</v>
      </c>
      <c r="K1202" s="70" t="s">
        <v>4581</v>
      </c>
      <c r="L1202" s="71" t="s">
        <v>9291</v>
      </c>
      <c r="M1202" s="71">
        <v>2</v>
      </c>
      <c r="N1202" s="72" t="s">
        <v>116</v>
      </c>
      <c r="O1202" s="73" t="s">
        <v>153</v>
      </c>
      <c r="P1202" s="74">
        <f t="shared" ca="1" si="91"/>
        <v>1</v>
      </c>
      <c r="Q1202" s="75">
        <f t="shared" ca="1" si="92"/>
        <v>0</v>
      </c>
      <c r="R1202" s="74">
        <f t="shared" ca="1" si="93"/>
        <v>22</v>
      </c>
      <c r="S1202" s="93">
        <v>34131</v>
      </c>
      <c r="T1202" s="84" t="s">
        <v>146</v>
      </c>
      <c r="U1202" s="113" t="s">
        <v>6660</v>
      </c>
      <c r="V1202" s="84" t="s">
        <v>6661</v>
      </c>
      <c r="W1202" s="86" t="s">
        <v>4563</v>
      </c>
      <c r="X1202" s="84" t="s">
        <v>4803</v>
      </c>
      <c r="Y1202" s="84" t="s">
        <v>4803</v>
      </c>
      <c r="Z1202" s="77" t="s">
        <v>146</v>
      </c>
      <c r="AA1202" s="84" t="s">
        <v>6661</v>
      </c>
      <c r="AB1202" s="77" t="s">
        <v>146</v>
      </c>
      <c r="AC1202" s="85" t="s">
        <v>6662</v>
      </c>
      <c r="AD1202" s="77" t="s">
        <v>121</v>
      </c>
      <c r="AE1202" s="77" t="s">
        <v>4732</v>
      </c>
      <c r="AF1202" s="77" t="s">
        <v>3082</v>
      </c>
      <c r="AG1202" s="77" t="s">
        <v>96</v>
      </c>
      <c r="AH1202" s="79" t="str">
        <f t="shared" si="95"/>
        <v>Dusun Gondang Rejo-02/01-Gondang wetan-Gondang wetan-Pasuruan</v>
      </c>
      <c r="AI1202" s="65"/>
    </row>
    <row r="1203" spans="1:35" s="13" customFormat="1" ht="15" customHeight="1" x14ac:dyDescent="0.2">
      <c r="A1203" s="66">
        <f t="shared" si="94"/>
        <v>1197</v>
      </c>
      <c r="B1203" s="91" t="s">
        <v>6663</v>
      </c>
      <c r="C1203" s="68" t="s">
        <v>6664</v>
      </c>
      <c r="D1203" s="51">
        <v>6</v>
      </c>
      <c r="E1203" s="51">
        <v>6</v>
      </c>
      <c r="F1203" s="51">
        <v>1</v>
      </c>
      <c r="G1203" s="51">
        <v>2</v>
      </c>
      <c r="H1203" s="51">
        <v>5</v>
      </c>
      <c r="I1203" s="52" t="s">
        <v>99</v>
      </c>
      <c r="J1203" s="89">
        <v>41991</v>
      </c>
      <c r="K1203" s="70" t="s">
        <v>4581</v>
      </c>
      <c r="L1203" s="71" t="s">
        <v>9291</v>
      </c>
      <c r="M1203" s="71">
        <v>2</v>
      </c>
      <c r="N1203" s="72" t="s">
        <v>116</v>
      </c>
      <c r="O1203" s="73" t="s">
        <v>153</v>
      </c>
      <c r="P1203" s="74">
        <f t="shared" ca="1" si="91"/>
        <v>1</v>
      </c>
      <c r="Q1203" s="75">
        <f t="shared" ca="1" si="92"/>
        <v>0</v>
      </c>
      <c r="R1203" s="74">
        <f t="shared" ca="1" si="93"/>
        <v>20</v>
      </c>
      <c r="S1203" s="93">
        <v>35174</v>
      </c>
      <c r="T1203" s="84" t="s">
        <v>146</v>
      </c>
      <c r="U1203" s="113" t="s">
        <v>6665</v>
      </c>
      <c r="V1203" s="84" t="s">
        <v>6666</v>
      </c>
      <c r="W1203" s="86" t="s">
        <v>3604</v>
      </c>
      <c r="X1203" s="84" t="s">
        <v>4356</v>
      </c>
      <c r="Y1203" s="84" t="s">
        <v>854</v>
      </c>
      <c r="Z1203" s="77" t="s">
        <v>146</v>
      </c>
      <c r="AA1203" s="84" t="s">
        <v>6666</v>
      </c>
      <c r="AB1203" s="77" t="s">
        <v>146</v>
      </c>
      <c r="AC1203" s="85" t="s">
        <v>6667</v>
      </c>
      <c r="AD1203" s="77" t="s">
        <v>121</v>
      </c>
      <c r="AE1203" s="77" t="s">
        <v>4732</v>
      </c>
      <c r="AF1203" s="77" t="s">
        <v>3987</v>
      </c>
      <c r="AG1203" s="77" t="s">
        <v>96</v>
      </c>
      <c r="AH1203" s="79" t="str">
        <f t="shared" si="95"/>
        <v>Dusun Krajan -01/02-Sladi-Kejayan-Pasuruan</v>
      </c>
      <c r="AI1203" s="65"/>
    </row>
    <row r="1204" spans="1:35" s="13" customFormat="1" ht="15" customHeight="1" x14ac:dyDescent="0.2">
      <c r="A1204" s="66">
        <f t="shared" si="94"/>
        <v>1198</v>
      </c>
      <c r="B1204" s="91" t="s">
        <v>6668</v>
      </c>
      <c r="C1204" s="68" t="s">
        <v>6669</v>
      </c>
      <c r="D1204" s="51">
        <v>6</v>
      </c>
      <c r="E1204" s="51">
        <v>4</v>
      </c>
      <c r="F1204" s="51">
        <v>4</v>
      </c>
      <c r="G1204" s="51">
        <v>1</v>
      </c>
      <c r="H1204" s="51">
        <v>1</v>
      </c>
      <c r="I1204" s="52" t="s">
        <v>213</v>
      </c>
      <c r="J1204" s="89">
        <v>41991</v>
      </c>
      <c r="K1204" s="70" t="s">
        <v>4581</v>
      </c>
      <c r="L1204" s="71" t="s">
        <v>9291</v>
      </c>
      <c r="M1204" s="71">
        <v>2</v>
      </c>
      <c r="N1204" s="72" t="s">
        <v>116</v>
      </c>
      <c r="O1204" s="73" t="s">
        <v>153</v>
      </c>
      <c r="P1204" s="74">
        <f t="shared" ca="1" si="91"/>
        <v>1</v>
      </c>
      <c r="Q1204" s="75">
        <f t="shared" ca="1" si="92"/>
        <v>0</v>
      </c>
      <c r="R1204" s="74">
        <f t="shared" ca="1" si="93"/>
        <v>21</v>
      </c>
      <c r="S1204" s="93">
        <v>34789</v>
      </c>
      <c r="T1204" s="84" t="s">
        <v>4238</v>
      </c>
      <c r="U1204" s="113" t="s">
        <v>6670</v>
      </c>
      <c r="V1204" s="84" t="s">
        <v>6671</v>
      </c>
      <c r="W1204" s="86" t="s">
        <v>4349</v>
      </c>
      <c r="X1204" s="84" t="s">
        <v>6672</v>
      </c>
      <c r="Y1204" s="84" t="s">
        <v>6673</v>
      </c>
      <c r="Z1204" s="77" t="s">
        <v>4238</v>
      </c>
      <c r="AA1204" s="84" t="s">
        <v>1980</v>
      </c>
      <c r="AB1204" s="77" t="s">
        <v>146</v>
      </c>
      <c r="AC1204" s="85" t="s">
        <v>6674</v>
      </c>
      <c r="AD1204" s="77" t="s">
        <v>121</v>
      </c>
      <c r="AE1204" s="77" t="s">
        <v>6675</v>
      </c>
      <c r="AF1204" s="77" t="s">
        <v>4017</v>
      </c>
      <c r="AG1204" s="77" t="s">
        <v>96</v>
      </c>
      <c r="AH1204" s="79" t="str">
        <f t="shared" si="95"/>
        <v>Dusun Legok-02/02-Bantal-Bancak-Semarang</v>
      </c>
      <c r="AI1204" s="65"/>
    </row>
    <row r="1205" spans="1:35" s="13" customFormat="1" ht="15" customHeight="1" x14ac:dyDescent="0.2">
      <c r="A1205" s="66">
        <f t="shared" si="94"/>
        <v>1199</v>
      </c>
      <c r="B1205" s="91" t="s">
        <v>6676</v>
      </c>
      <c r="C1205" s="68" t="s">
        <v>6677</v>
      </c>
      <c r="D1205" s="51">
        <v>6</v>
      </c>
      <c r="E1205" s="51">
        <v>3</v>
      </c>
      <c r="F1205" s="51">
        <v>3</v>
      </c>
      <c r="G1205" s="51">
        <v>1</v>
      </c>
      <c r="H1205" s="51">
        <v>2</v>
      </c>
      <c r="I1205" s="52" t="s">
        <v>152</v>
      </c>
      <c r="J1205" s="89">
        <v>41991</v>
      </c>
      <c r="K1205" s="70" t="s">
        <v>4581</v>
      </c>
      <c r="L1205" s="71" t="s">
        <v>9291</v>
      </c>
      <c r="M1205" s="71">
        <v>2</v>
      </c>
      <c r="N1205" s="72" t="s">
        <v>116</v>
      </c>
      <c r="O1205" s="73" t="s">
        <v>153</v>
      </c>
      <c r="P1205" s="74">
        <f t="shared" ca="1" si="91"/>
        <v>1</v>
      </c>
      <c r="Q1205" s="75">
        <f t="shared" ca="1" si="92"/>
        <v>0</v>
      </c>
      <c r="R1205" s="74">
        <f t="shared" ca="1" si="93"/>
        <v>20</v>
      </c>
      <c r="S1205" s="93">
        <v>34911</v>
      </c>
      <c r="T1205" s="84" t="s">
        <v>146</v>
      </c>
      <c r="U1205" s="113" t="s">
        <v>6678</v>
      </c>
      <c r="V1205" s="84" t="s">
        <v>6679</v>
      </c>
      <c r="W1205" s="86" t="s">
        <v>282</v>
      </c>
      <c r="X1205" s="84" t="s">
        <v>435</v>
      </c>
      <c r="Y1205" s="84" t="s">
        <v>4817</v>
      </c>
      <c r="Z1205" s="77" t="s">
        <v>146</v>
      </c>
      <c r="AA1205" s="84" t="s">
        <v>6679</v>
      </c>
      <c r="AB1205" s="77" t="s">
        <v>146</v>
      </c>
      <c r="AC1205" s="85" t="s">
        <v>6680</v>
      </c>
      <c r="AD1205" s="77" t="s">
        <v>121</v>
      </c>
      <c r="AE1205" s="77" t="s">
        <v>6681</v>
      </c>
      <c r="AF1205" s="77" t="s">
        <v>418</v>
      </c>
      <c r="AG1205" s="77" t="s">
        <v>96</v>
      </c>
      <c r="AH1205" s="79" t="str">
        <f t="shared" si="95"/>
        <v>Jl. Dr Wahidin No 125 Gg XII-05/05-Petamanan-Panggung rejo-Pasuruan</v>
      </c>
      <c r="AI1205" s="65"/>
    </row>
    <row r="1206" spans="1:35" s="13" customFormat="1" ht="15" customHeight="1" x14ac:dyDescent="0.2">
      <c r="A1206" s="66">
        <f t="shared" si="94"/>
        <v>1200</v>
      </c>
      <c r="B1206" s="91" t="s">
        <v>6682</v>
      </c>
      <c r="C1206" s="68" t="s">
        <v>6683</v>
      </c>
      <c r="D1206" s="51">
        <v>6</v>
      </c>
      <c r="E1206" s="51">
        <v>3</v>
      </c>
      <c r="F1206" s="51">
        <v>2</v>
      </c>
      <c r="G1206" s="51">
        <v>1</v>
      </c>
      <c r="H1206" s="51">
        <v>1</v>
      </c>
      <c r="I1206" s="52" t="s">
        <v>152</v>
      </c>
      <c r="J1206" s="89">
        <v>41996</v>
      </c>
      <c r="K1206" s="70" t="s">
        <v>82</v>
      </c>
      <c r="L1206" s="71" t="s">
        <v>9291</v>
      </c>
      <c r="M1206" s="71">
        <v>2</v>
      </c>
      <c r="N1206" s="72" t="s">
        <v>116</v>
      </c>
      <c r="O1206" s="73" t="s">
        <v>153</v>
      </c>
      <c r="P1206" s="74">
        <f t="shared" ca="1" si="91"/>
        <v>1</v>
      </c>
      <c r="Q1206" s="75">
        <f t="shared" ca="1" si="92"/>
        <v>0</v>
      </c>
      <c r="R1206" s="74">
        <f t="shared" ca="1" si="93"/>
        <v>23</v>
      </c>
      <c r="S1206" s="93">
        <v>33824</v>
      </c>
      <c r="T1206" s="84" t="s">
        <v>146</v>
      </c>
      <c r="U1206" s="93" t="s">
        <v>6684</v>
      </c>
      <c r="V1206" s="84" t="s">
        <v>4988</v>
      </c>
      <c r="W1206" s="86" t="s">
        <v>5250</v>
      </c>
      <c r="X1206" s="84" t="s">
        <v>2333</v>
      </c>
      <c r="Y1206" s="84" t="s">
        <v>358</v>
      </c>
      <c r="Z1206" s="77" t="s">
        <v>146</v>
      </c>
      <c r="AA1206" s="84" t="s">
        <v>4988</v>
      </c>
      <c r="AB1206" s="77" t="s">
        <v>146</v>
      </c>
      <c r="AC1206" s="86" t="s">
        <v>6685</v>
      </c>
      <c r="AD1206" s="77" t="s">
        <v>121</v>
      </c>
      <c r="AE1206" s="77" t="s">
        <v>4785</v>
      </c>
      <c r="AF1206" s="77" t="s">
        <v>145</v>
      </c>
      <c r="AG1206" s="77" t="s">
        <v>96</v>
      </c>
      <c r="AH1206" s="79" t="str">
        <f t="shared" si="95"/>
        <v>Doropayung-03/04-Sekargadung-Bugul Kidul-Pasuruan</v>
      </c>
      <c r="AI1206" s="65"/>
    </row>
    <row r="1207" spans="1:35" s="13" customFormat="1" ht="15" customHeight="1" x14ac:dyDescent="0.2">
      <c r="A1207" s="66">
        <f t="shared" si="94"/>
        <v>1201</v>
      </c>
      <c r="B1207" s="91" t="s">
        <v>6686</v>
      </c>
      <c r="C1207" s="68" t="s">
        <v>6687</v>
      </c>
      <c r="D1207" s="51">
        <v>6</v>
      </c>
      <c r="E1207" s="51">
        <v>3</v>
      </c>
      <c r="F1207" s="51">
        <v>3</v>
      </c>
      <c r="G1207" s="51">
        <v>2</v>
      </c>
      <c r="H1207" s="51">
        <v>1</v>
      </c>
      <c r="I1207" s="52" t="s">
        <v>152</v>
      </c>
      <c r="J1207" s="89">
        <v>41996</v>
      </c>
      <c r="K1207" s="70" t="s">
        <v>82</v>
      </c>
      <c r="L1207" s="71" t="s">
        <v>9291</v>
      </c>
      <c r="M1207" s="71">
        <v>2</v>
      </c>
      <c r="N1207" s="72" t="s">
        <v>116</v>
      </c>
      <c r="O1207" s="73" t="s">
        <v>153</v>
      </c>
      <c r="P1207" s="74">
        <f t="shared" ca="1" si="91"/>
        <v>1</v>
      </c>
      <c r="Q1207" s="75">
        <f t="shared" ca="1" si="92"/>
        <v>0</v>
      </c>
      <c r="R1207" s="74">
        <f t="shared" ca="1" si="93"/>
        <v>25</v>
      </c>
      <c r="S1207" s="93">
        <v>33267</v>
      </c>
      <c r="T1207" s="84" t="s">
        <v>146</v>
      </c>
      <c r="U1207" s="93" t="s">
        <v>6688</v>
      </c>
      <c r="V1207" s="84" t="s">
        <v>4988</v>
      </c>
      <c r="W1207" s="86" t="s">
        <v>5250</v>
      </c>
      <c r="X1207" s="84" t="s">
        <v>2333</v>
      </c>
      <c r="Y1207" s="84" t="s">
        <v>358</v>
      </c>
      <c r="Z1207" s="77" t="s">
        <v>146</v>
      </c>
      <c r="AA1207" s="84" t="s">
        <v>4988</v>
      </c>
      <c r="AB1207" s="77" t="s">
        <v>146</v>
      </c>
      <c r="AC1207" s="86" t="s">
        <v>6689</v>
      </c>
      <c r="AD1207" s="77" t="s">
        <v>121</v>
      </c>
      <c r="AE1207" s="77" t="s">
        <v>399</v>
      </c>
      <c r="AF1207" s="77" t="s">
        <v>406</v>
      </c>
      <c r="AG1207" s="77" t="s">
        <v>6544</v>
      </c>
      <c r="AH1207" s="79" t="str">
        <f t="shared" si="95"/>
        <v>Doropayung-03/04-Sekargadung-Bugul Kidul-Pasuruan</v>
      </c>
      <c r="AI1207" s="65"/>
    </row>
    <row r="1208" spans="1:35" s="13" customFormat="1" ht="15" customHeight="1" x14ac:dyDescent="0.2">
      <c r="A1208" s="66">
        <f t="shared" si="94"/>
        <v>1202</v>
      </c>
      <c r="B1208" s="91" t="s">
        <v>6690</v>
      </c>
      <c r="C1208" s="68" t="s">
        <v>6691</v>
      </c>
      <c r="D1208" s="51">
        <v>6</v>
      </c>
      <c r="E1208" s="51">
        <v>2</v>
      </c>
      <c r="F1208" s="51">
        <v>2</v>
      </c>
      <c r="G1208" s="51">
        <v>4</v>
      </c>
      <c r="H1208" s="51">
        <v>1</v>
      </c>
      <c r="I1208" s="52" t="s">
        <v>181</v>
      </c>
      <c r="J1208" s="89">
        <v>41996</v>
      </c>
      <c r="K1208" s="70" t="s">
        <v>82</v>
      </c>
      <c r="L1208" s="71" t="s">
        <v>9291</v>
      </c>
      <c r="M1208" s="71">
        <v>2</v>
      </c>
      <c r="N1208" s="72" t="s">
        <v>116</v>
      </c>
      <c r="O1208" s="73" t="s">
        <v>153</v>
      </c>
      <c r="P1208" s="74">
        <f t="shared" ca="1" si="91"/>
        <v>1</v>
      </c>
      <c r="Q1208" s="75">
        <f t="shared" ca="1" si="92"/>
        <v>0</v>
      </c>
      <c r="R1208" s="74">
        <f t="shared" ca="1" si="93"/>
        <v>29</v>
      </c>
      <c r="S1208" s="93">
        <v>31671</v>
      </c>
      <c r="T1208" s="84" t="s">
        <v>1481</v>
      </c>
      <c r="U1208" s="93" t="s">
        <v>6692</v>
      </c>
      <c r="V1208" s="84" t="s">
        <v>4400</v>
      </c>
      <c r="W1208" s="86" t="s">
        <v>3604</v>
      </c>
      <c r="X1208" s="84" t="s">
        <v>6693</v>
      </c>
      <c r="Y1208" s="84" t="s">
        <v>4402</v>
      </c>
      <c r="Z1208" s="77" t="s">
        <v>146</v>
      </c>
      <c r="AA1208" s="84" t="s">
        <v>4400</v>
      </c>
      <c r="AB1208" s="77" t="s">
        <v>146</v>
      </c>
      <c r="AC1208" s="86" t="s">
        <v>6694</v>
      </c>
      <c r="AD1208" s="77" t="s">
        <v>121</v>
      </c>
      <c r="AE1208" s="77" t="s">
        <v>6695</v>
      </c>
      <c r="AF1208" s="77" t="s">
        <v>3399</v>
      </c>
      <c r="AG1208" s="77" t="s">
        <v>6544</v>
      </c>
      <c r="AH1208" s="79" t="str">
        <f t="shared" si="95"/>
        <v>Krajan Selatan-01/02-Gejug jati-Lekok-Pasuruan</v>
      </c>
      <c r="AI1208" s="65"/>
    </row>
    <row r="1209" spans="1:35" s="13" customFormat="1" ht="15" customHeight="1" x14ac:dyDescent="0.2">
      <c r="A1209" s="66">
        <f t="shared" si="94"/>
        <v>1203</v>
      </c>
      <c r="B1209" s="91" t="s">
        <v>6696</v>
      </c>
      <c r="C1209" s="68" t="s">
        <v>6697</v>
      </c>
      <c r="D1209" s="51">
        <v>6</v>
      </c>
      <c r="E1209" s="51">
        <v>2</v>
      </c>
      <c r="F1209" s="51">
        <v>5</v>
      </c>
      <c r="G1209" s="51">
        <v>3</v>
      </c>
      <c r="H1209" s="51">
        <v>1</v>
      </c>
      <c r="I1209" s="52" t="s">
        <v>181</v>
      </c>
      <c r="J1209" s="89">
        <v>41996</v>
      </c>
      <c r="K1209" s="70" t="s">
        <v>82</v>
      </c>
      <c r="L1209" s="71" t="s">
        <v>9291</v>
      </c>
      <c r="M1209" s="71">
        <v>2</v>
      </c>
      <c r="N1209" s="72" t="s">
        <v>116</v>
      </c>
      <c r="O1209" s="73" t="s">
        <v>153</v>
      </c>
      <c r="P1209" s="74">
        <f t="shared" ca="1" si="91"/>
        <v>1</v>
      </c>
      <c r="Q1209" s="75">
        <f t="shared" ca="1" si="92"/>
        <v>0</v>
      </c>
      <c r="R1209" s="74">
        <f t="shared" ca="1" si="93"/>
        <v>29</v>
      </c>
      <c r="S1209" s="93">
        <v>31921</v>
      </c>
      <c r="T1209" s="84" t="s">
        <v>146</v>
      </c>
      <c r="U1209" s="93" t="s">
        <v>6698</v>
      </c>
      <c r="V1209" s="84" t="s">
        <v>6699</v>
      </c>
      <c r="W1209" s="86" t="s">
        <v>4753</v>
      </c>
      <c r="X1209" s="84" t="s">
        <v>775</v>
      </c>
      <c r="Y1209" s="84" t="s">
        <v>775</v>
      </c>
      <c r="Z1209" s="77" t="s">
        <v>146</v>
      </c>
      <c r="AA1209" s="84" t="s">
        <v>6699</v>
      </c>
      <c r="AB1209" s="77" t="s">
        <v>146</v>
      </c>
      <c r="AC1209" s="86" t="s">
        <v>6700</v>
      </c>
      <c r="AD1209" s="77" t="s">
        <v>121</v>
      </c>
      <c r="AE1209" s="77" t="s">
        <v>3965</v>
      </c>
      <c r="AF1209" s="77" t="s">
        <v>6701</v>
      </c>
      <c r="AG1209" s="77" t="s">
        <v>96</v>
      </c>
      <c r="AH1209" s="79" t="str">
        <f t="shared" si="95"/>
        <v>Sumurwaru Barat-04/02-Nguling-Nguling-Pasuruan</v>
      </c>
      <c r="AI1209" s="65"/>
    </row>
    <row r="1210" spans="1:35" s="13" customFormat="1" ht="15" customHeight="1" x14ac:dyDescent="0.2">
      <c r="A1210" s="66">
        <f t="shared" si="94"/>
        <v>1204</v>
      </c>
      <c r="B1210" s="91" t="s">
        <v>6702</v>
      </c>
      <c r="C1210" s="68" t="s">
        <v>6703</v>
      </c>
      <c r="D1210" s="51">
        <v>6</v>
      </c>
      <c r="E1210" s="51">
        <v>2</v>
      </c>
      <c r="F1210" s="51">
        <v>2</v>
      </c>
      <c r="G1210" s="51">
        <v>2</v>
      </c>
      <c r="H1210" s="51">
        <v>1</v>
      </c>
      <c r="I1210" s="52" t="s">
        <v>181</v>
      </c>
      <c r="J1210" s="89">
        <v>41996</v>
      </c>
      <c r="K1210" s="70" t="s">
        <v>82</v>
      </c>
      <c r="L1210" s="71" t="s">
        <v>9291</v>
      </c>
      <c r="M1210" s="71">
        <v>2</v>
      </c>
      <c r="N1210" s="72" t="s">
        <v>116</v>
      </c>
      <c r="O1210" s="73" t="s">
        <v>153</v>
      </c>
      <c r="P1210" s="74">
        <f t="shared" ca="1" si="91"/>
        <v>1</v>
      </c>
      <c r="Q1210" s="75">
        <f t="shared" ca="1" si="92"/>
        <v>0</v>
      </c>
      <c r="R1210" s="74">
        <f t="shared" ca="1" si="93"/>
        <v>35</v>
      </c>
      <c r="S1210" s="93">
        <v>29721</v>
      </c>
      <c r="T1210" s="84" t="s">
        <v>146</v>
      </c>
      <c r="U1210" s="93" t="s">
        <v>6704</v>
      </c>
      <c r="V1210" s="84" t="s">
        <v>6705</v>
      </c>
      <c r="W1210" s="86" t="s">
        <v>4663</v>
      </c>
      <c r="X1210" s="84" t="s">
        <v>6705</v>
      </c>
      <c r="Y1210" s="84" t="s">
        <v>322</v>
      </c>
      <c r="Z1210" s="77" t="s">
        <v>146</v>
      </c>
      <c r="AA1210" s="84" t="s">
        <v>6705</v>
      </c>
      <c r="AB1210" s="77" t="s">
        <v>146</v>
      </c>
      <c r="AC1210" s="86" t="s">
        <v>6706</v>
      </c>
      <c r="AD1210" s="77" t="s">
        <v>121</v>
      </c>
      <c r="AE1210" s="77" t="s">
        <v>3398</v>
      </c>
      <c r="AF1210" s="77" t="s">
        <v>905</v>
      </c>
      <c r="AG1210" s="77" t="s">
        <v>96</v>
      </c>
      <c r="AH1210" s="79" t="str">
        <f t="shared" si="95"/>
        <v>Toyaning Utara-02/04-Toyaning Utara-Rejoso-Pasuruan</v>
      </c>
      <c r="AI1210" s="65"/>
    </row>
    <row r="1211" spans="1:35" s="13" customFormat="1" ht="15" customHeight="1" x14ac:dyDescent="0.2">
      <c r="A1211" s="66">
        <f t="shared" si="94"/>
        <v>1205</v>
      </c>
      <c r="B1211" s="91" t="s">
        <v>6707</v>
      </c>
      <c r="C1211" s="68" t="s">
        <v>6708</v>
      </c>
      <c r="D1211" s="51">
        <v>6</v>
      </c>
      <c r="E1211" s="51">
        <v>3</v>
      </c>
      <c r="F1211" s="51">
        <v>4</v>
      </c>
      <c r="G1211" s="51">
        <v>1</v>
      </c>
      <c r="H1211" s="51">
        <v>2</v>
      </c>
      <c r="I1211" s="52" t="s">
        <v>152</v>
      </c>
      <c r="J1211" s="89">
        <v>41996</v>
      </c>
      <c r="K1211" s="70" t="s">
        <v>82</v>
      </c>
      <c r="L1211" s="71" t="s">
        <v>9291</v>
      </c>
      <c r="M1211" s="71">
        <v>2</v>
      </c>
      <c r="N1211" s="72" t="s">
        <v>116</v>
      </c>
      <c r="O1211" s="73" t="s">
        <v>153</v>
      </c>
      <c r="P1211" s="74">
        <f t="shared" ca="1" si="91"/>
        <v>1</v>
      </c>
      <c r="Q1211" s="75">
        <f t="shared" ca="1" si="92"/>
        <v>0</v>
      </c>
      <c r="R1211" s="74">
        <f t="shared" ca="1" si="93"/>
        <v>31</v>
      </c>
      <c r="S1211" s="93">
        <v>31019</v>
      </c>
      <c r="T1211" s="84" t="s">
        <v>146</v>
      </c>
      <c r="U1211" s="93" t="s">
        <v>6709</v>
      </c>
      <c r="V1211" s="84" t="s">
        <v>6710</v>
      </c>
      <c r="W1211" s="86" t="s">
        <v>4349</v>
      </c>
      <c r="X1211" s="84" t="s">
        <v>482</v>
      </c>
      <c r="Y1211" s="84" t="s">
        <v>4232</v>
      </c>
      <c r="Z1211" s="77" t="s">
        <v>146</v>
      </c>
      <c r="AA1211" s="84" t="s">
        <v>6710</v>
      </c>
      <c r="AB1211" s="77" t="s">
        <v>146</v>
      </c>
      <c r="AC1211" s="86" t="s">
        <v>6711</v>
      </c>
      <c r="AD1211" s="77" t="s">
        <v>121</v>
      </c>
      <c r="AE1211" s="77" t="s">
        <v>6712</v>
      </c>
      <c r="AF1211" s="77" t="s">
        <v>3246</v>
      </c>
      <c r="AG1211" s="77" t="s">
        <v>96</v>
      </c>
      <c r="AH1211" s="79" t="str">
        <f t="shared" si="95"/>
        <v>Jl. Sulawesi 8 No 22 B-02/02-Trajeng-Gading rejo-Pasuruan</v>
      </c>
      <c r="AI1211" s="65"/>
    </row>
    <row r="1212" spans="1:35" s="13" customFormat="1" ht="15" customHeight="1" x14ac:dyDescent="0.2">
      <c r="A1212" s="66">
        <f t="shared" si="94"/>
        <v>1206</v>
      </c>
      <c r="B1212" s="91" t="s">
        <v>6713</v>
      </c>
      <c r="C1212" s="68" t="s">
        <v>6714</v>
      </c>
      <c r="D1212" s="51">
        <v>6</v>
      </c>
      <c r="E1212" s="51">
        <v>3</v>
      </c>
      <c r="F1212" s="51">
        <v>3</v>
      </c>
      <c r="G1212" s="51">
        <v>2</v>
      </c>
      <c r="H1212" s="51">
        <v>3</v>
      </c>
      <c r="I1212" s="52" t="s">
        <v>152</v>
      </c>
      <c r="J1212" s="89">
        <v>41996</v>
      </c>
      <c r="K1212" s="70" t="s">
        <v>82</v>
      </c>
      <c r="L1212" s="71" t="s">
        <v>9291</v>
      </c>
      <c r="M1212" s="71">
        <v>2</v>
      </c>
      <c r="N1212" s="72" t="s">
        <v>84</v>
      </c>
      <c r="O1212" s="73" t="s">
        <v>153</v>
      </c>
      <c r="P1212" s="74">
        <f t="shared" ca="1" si="91"/>
        <v>1</v>
      </c>
      <c r="Q1212" s="75">
        <f t="shared" ca="1" si="92"/>
        <v>0</v>
      </c>
      <c r="R1212" s="74">
        <f t="shared" ca="1" si="93"/>
        <v>22</v>
      </c>
      <c r="S1212" s="93">
        <v>34188</v>
      </c>
      <c r="T1212" s="84" t="s">
        <v>6715</v>
      </c>
      <c r="U1212" s="93" t="s">
        <v>6716</v>
      </c>
      <c r="V1212" s="84" t="s">
        <v>6717</v>
      </c>
      <c r="W1212" s="86" t="s">
        <v>5250</v>
      </c>
      <c r="X1212" s="84" t="s">
        <v>6718</v>
      </c>
      <c r="Y1212" s="84" t="s">
        <v>276</v>
      </c>
      <c r="Z1212" s="77" t="s">
        <v>146</v>
      </c>
      <c r="AA1212" s="84" t="s">
        <v>6717</v>
      </c>
      <c r="AB1212" s="77" t="s">
        <v>146</v>
      </c>
      <c r="AC1212" s="86" t="s">
        <v>6719</v>
      </c>
      <c r="AD1212" s="77" t="s">
        <v>121</v>
      </c>
      <c r="AE1212" s="77" t="s">
        <v>5175</v>
      </c>
      <c r="AF1212" s="77" t="s">
        <v>6720</v>
      </c>
      <c r="AG1212" s="77" t="s">
        <v>96</v>
      </c>
      <c r="AH1212" s="79" t="str">
        <f t="shared" si="95"/>
        <v>Tamanan. Desa Oro-oro ombo-03/04-Oro-oro ombo-Rembang-Pasuruan</v>
      </c>
      <c r="AI1212" s="65"/>
    </row>
    <row r="1213" spans="1:35" s="13" customFormat="1" ht="15" customHeight="1" x14ac:dyDescent="0.2">
      <c r="A1213" s="66">
        <f t="shared" si="94"/>
        <v>1207</v>
      </c>
      <c r="B1213" s="91" t="s">
        <v>6721</v>
      </c>
      <c r="C1213" s="68" t="s">
        <v>6722</v>
      </c>
      <c r="D1213" s="51">
        <v>6</v>
      </c>
      <c r="E1213" s="51">
        <v>3</v>
      </c>
      <c r="F1213" s="51">
        <v>4</v>
      </c>
      <c r="G1213" s="51">
        <v>1</v>
      </c>
      <c r="H1213" s="51">
        <v>2</v>
      </c>
      <c r="I1213" s="52" t="s">
        <v>152</v>
      </c>
      <c r="J1213" s="89">
        <v>41996</v>
      </c>
      <c r="K1213" s="70" t="s">
        <v>82</v>
      </c>
      <c r="L1213" s="71" t="s">
        <v>9291</v>
      </c>
      <c r="M1213" s="71">
        <v>2</v>
      </c>
      <c r="N1213" s="72" t="s">
        <v>84</v>
      </c>
      <c r="O1213" s="73" t="s">
        <v>153</v>
      </c>
      <c r="P1213" s="74">
        <f t="shared" ca="1" si="91"/>
        <v>1</v>
      </c>
      <c r="Q1213" s="75">
        <f t="shared" ca="1" si="92"/>
        <v>0</v>
      </c>
      <c r="R1213" s="74">
        <f t="shared" ca="1" si="93"/>
        <v>23</v>
      </c>
      <c r="S1213" s="93">
        <v>33856</v>
      </c>
      <c r="T1213" s="84" t="s">
        <v>163</v>
      </c>
      <c r="U1213" s="113" t="s">
        <v>6723</v>
      </c>
      <c r="V1213" s="84" t="s">
        <v>6724</v>
      </c>
      <c r="W1213" s="86" t="s">
        <v>6235</v>
      </c>
      <c r="X1213" s="84" t="s">
        <v>247</v>
      </c>
      <c r="Y1213" s="84" t="s">
        <v>6725</v>
      </c>
      <c r="Z1213" s="77" t="s">
        <v>163</v>
      </c>
      <c r="AA1213" s="84" t="s">
        <v>1980</v>
      </c>
      <c r="AB1213" s="77" t="s">
        <v>146</v>
      </c>
      <c r="AC1213" s="85" t="s">
        <v>6726</v>
      </c>
      <c r="AD1213" s="77" t="s">
        <v>121</v>
      </c>
      <c r="AE1213" s="77" t="s">
        <v>3821</v>
      </c>
      <c r="AF1213" s="77" t="s">
        <v>6727</v>
      </c>
      <c r="AG1213" s="77" t="s">
        <v>96</v>
      </c>
      <c r="AH1213" s="79" t="str">
        <f t="shared" si="95"/>
        <v>Dusun Kasin-10/03-Sepanjang-Gondang legi-Malang</v>
      </c>
      <c r="AI1213" s="65"/>
    </row>
    <row r="1214" spans="1:35" s="13" customFormat="1" ht="15" customHeight="1" x14ac:dyDescent="0.2">
      <c r="A1214" s="66">
        <f t="shared" si="94"/>
        <v>1208</v>
      </c>
      <c r="B1214" s="91" t="s">
        <v>6728</v>
      </c>
      <c r="C1214" s="68" t="s">
        <v>6729</v>
      </c>
      <c r="D1214" s="51">
        <v>6</v>
      </c>
      <c r="E1214" s="51">
        <v>2</v>
      </c>
      <c r="F1214" s="51">
        <v>2</v>
      </c>
      <c r="G1214" s="51">
        <v>4</v>
      </c>
      <c r="H1214" s="51">
        <v>2</v>
      </c>
      <c r="I1214" s="52" t="s">
        <v>181</v>
      </c>
      <c r="J1214" s="89">
        <v>41996</v>
      </c>
      <c r="K1214" s="70" t="s">
        <v>82</v>
      </c>
      <c r="L1214" s="71" t="s">
        <v>9291</v>
      </c>
      <c r="M1214" s="71">
        <v>2</v>
      </c>
      <c r="N1214" s="72" t="s">
        <v>116</v>
      </c>
      <c r="O1214" s="73" t="s">
        <v>153</v>
      </c>
      <c r="P1214" s="74">
        <f t="shared" ca="1" si="91"/>
        <v>1</v>
      </c>
      <c r="Q1214" s="75">
        <f t="shared" ca="1" si="92"/>
        <v>0</v>
      </c>
      <c r="R1214" s="74">
        <f t="shared" ca="1" si="93"/>
        <v>34</v>
      </c>
      <c r="S1214" s="93">
        <v>29855</v>
      </c>
      <c r="T1214" s="84" t="s">
        <v>86</v>
      </c>
      <c r="U1214" s="93" t="s">
        <v>6730</v>
      </c>
      <c r="V1214" s="84" t="s">
        <v>6731</v>
      </c>
      <c r="W1214" s="86" t="s">
        <v>4461</v>
      </c>
      <c r="X1214" s="84"/>
      <c r="Y1214" s="84"/>
      <c r="Z1214" s="77" t="s">
        <v>146</v>
      </c>
      <c r="AA1214" s="84" t="s">
        <v>6731</v>
      </c>
      <c r="AB1214" s="77" t="s">
        <v>146</v>
      </c>
      <c r="AC1214" s="86" t="s">
        <v>6732</v>
      </c>
      <c r="AD1214" s="77" t="s">
        <v>121</v>
      </c>
      <c r="AE1214" s="77" t="s">
        <v>3211</v>
      </c>
      <c r="AF1214" s="77" t="s">
        <v>145</v>
      </c>
      <c r="AG1214" s="77" t="s">
        <v>96</v>
      </c>
      <c r="AH1214" s="79" t="str">
        <f t="shared" si="95"/>
        <v>Kranggan Pangselan 3/15a-03/08---Pasuruan</v>
      </c>
      <c r="AI1214" s="65"/>
    </row>
    <row r="1215" spans="1:35" s="13" customFormat="1" ht="15" customHeight="1" x14ac:dyDescent="0.2">
      <c r="A1215" s="66">
        <f t="shared" si="94"/>
        <v>1209</v>
      </c>
      <c r="B1215" s="91" t="s">
        <v>6733</v>
      </c>
      <c r="C1215" s="68" t="s">
        <v>6734</v>
      </c>
      <c r="D1215" s="51">
        <v>6</v>
      </c>
      <c r="E1215" s="51">
        <v>3</v>
      </c>
      <c r="F1215" s="51">
        <v>3</v>
      </c>
      <c r="G1215" s="51">
        <v>2</v>
      </c>
      <c r="H1215" s="51">
        <v>3</v>
      </c>
      <c r="I1215" s="52" t="s">
        <v>152</v>
      </c>
      <c r="J1215" s="89">
        <v>41996</v>
      </c>
      <c r="K1215" s="70" t="s">
        <v>82</v>
      </c>
      <c r="L1215" s="71" t="s">
        <v>9291</v>
      </c>
      <c r="M1215" s="71">
        <v>2</v>
      </c>
      <c r="N1215" s="72" t="s">
        <v>116</v>
      </c>
      <c r="O1215" s="73" t="s">
        <v>153</v>
      </c>
      <c r="P1215" s="74">
        <f t="shared" ca="1" si="91"/>
        <v>1</v>
      </c>
      <c r="Q1215" s="75">
        <f t="shared" ca="1" si="92"/>
        <v>0</v>
      </c>
      <c r="R1215" s="74">
        <f t="shared" ca="1" si="93"/>
        <v>35</v>
      </c>
      <c r="S1215" s="93">
        <v>29655</v>
      </c>
      <c r="T1215" s="84" t="s">
        <v>146</v>
      </c>
      <c r="U1215" s="93" t="s">
        <v>6735</v>
      </c>
      <c r="V1215" s="99" t="s">
        <v>5359</v>
      </c>
      <c r="W1215" s="84" t="s">
        <v>4663</v>
      </c>
      <c r="X1215" s="86" t="s">
        <v>364</v>
      </c>
      <c r="Y1215" s="84" t="s">
        <v>276</v>
      </c>
      <c r="Z1215" s="84" t="s">
        <v>146</v>
      </c>
      <c r="AA1215" s="84" t="s">
        <v>5359</v>
      </c>
      <c r="AB1215" s="77" t="s">
        <v>146</v>
      </c>
      <c r="AC1215" s="86" t="s">
        <v>6736</v>
      </c>
      <c r="AD1215" s="77" t="s">
        <v>121</v>
      </c>
      <c r="AE1215" s="77" t="s">
        <v>285</v>
      </c>
      <c r="AF1215" s="77" t="s">
        <v>145</v>
      </c>
      <c r="AG1215" s="77" t="s">
        <v>6544</v>
      </c>
      <c r="AH1215" s="79" t="str">
        <f t="shared" si="95"/>
        <v>Ketimang -02/04-Pekoren-Rembang-Pasuruan</v>
      </c>
      <c r="AI1215" s="65"/>
    </row>
    <row r="1216" spans="1:35" s="13" customFormat="1" ht="15" customHeight="1" x14ac:dyDescent="0.2">
      <c r="A1216" s="66">
        <f t="shared" si="94"/>
        <v>1210</v>
      </c>
      <c r="B1216" s="91" t="s">
        <v>6737</v>
      </c>
      <c r="C1216" s="68" t="s">
        <v>6738</v>
      </c>
      <c r="D1216" s="51">
        <v>5</v>
      </c>
      <c r="E1216" s="51">
        <v>3</v>
      </c>
      <c r="F1216" s="51">
        <v>1</v>
      </c>
      <c r="G1216" s="51">
        <v>1</v>
      </c>
      <c r="H1216" s="51">
        <v>2</v>
      </c>
      <c r="I1216" s="52" t="s">
        <v>252</v>
      </c>
      <c r="J1216" s="89">
        <v>41996</v>
      </c>
      <c r="K1216" s="70" t="s">
        <v>82</v>
      </c>
      <c r="L1216" s="71" t="s">
        <v>9291</v>
      </c>
      <c r="M1216" s="71">
        <v>2</v>
      </c>
      <c r="N1216" s="72" t="s">
        <v>116</v>
      </c>
      <c r="O1216" s="73" t="s">
        <v>153</v>
      </c>
      <c r="P1216" s="74">
        <f t="shared" ca="1" si="91"/>
        <v>1</v>
      </c>
      <c r="Q1216" s="75">
        <f t="shared" ca="1" si="92"/>
        <v>0</v>
      </c>
      <c r="R1216" s="74">
        <f t="shared" ca="1" si="93"/>
        <v>25</v>
      </c>
      <c r="S1216" s="93">
        <v>33202</v>
      </c>
      <c r="T1216" s="84" t="s">
        <v>1842</v>
      </c>
      <c r="U1216" s="93" t="s">
        <v>6739</v>
      </c>
      <c r="V1216" s="84" t="s">
        <v>6740</v>
      </c>
      <c r="W1216" s="86" t="s">
        <v>6370</v>
      </c>
      <c r="X1216" s="84" t="s">
        <v>6741</v>
      </c>
      <c r="Y1216" s="84" t="s">
        <v>4123</v>
      </c>
      <c r="Z1216" s="77" t="s">
        <v>146</v>
      </c>
      <c r="AA1216" s="84" t="s">
        <v>6740</v>
      </c>
      <c r="AB1216" s="77" t="s">
        <v>146</v>
      </c>
      <c r="AC1216" s="86" t="s">
        <v>6742</v>
      </c>
      <c r="AD1216" s="77" t="s">
        <v>121</v>
      </c>
      <c r="AE1216" s="77" t="s">
        <v>6743</v>
      </c>
      <c r="AF1216" s="77" t="s">
        <v>393</v>
      </c>
      <c r="AG1216" s="77" t="s">
        <v>96</v>
      </c>
      <c r="AH1216" s="79" t="str">
        <f t="shared" si="95"/>
        <v>Dusun Krajan 2-11/03-Lempeni-Tempeh-Pasuruan</v>
      </c>
      <c r="AI1216" s="65"/>
    </row>
    <row r="1217" spans="1:35" s="13" customFormat="1" ht="15" customHeight="1" x14ac:dyDescent="0.2">
      <c r="A1217" s="66">
        <f t="shared" si="94"/>
        <v>1211</v>
      </c>
      <c r="B1217" s="91" t="s">
        <v>6744</v>
      </c>
      <c r="C1217" s="68" t="s">
        <v>6745</v>
      </c>
      <c r="D1217" s="51">
        <v>6</v>
      </c>
      <c r="E1217" s="51">
        <v>3</v>
      </c>
      <c r="F1217" s="51">
        <v>3</v>
      </c>
      <c r="G1217" s="51">
        <v>1</v>
      </c>
      <c r="H1217" s="51">
        <v>4</v>
      </c>
      <c r="I1217" s="52" t="s">
        <v>152</v>
      </c>
      <c r="J1217" s="89">
        <v>42012</v>
      </c>
      <c r="K1217" s="70" t="s">
        <v>6746</v>
      </c>
      <c r="L1217" s="71" t="s">
        <v>9291</v>
      </c>
      <c r="M1217" s="71">
        <v>2</v>
      </c>
      <c r="N1217" s="72" t="s">
        <v>116</v>
      </c>
      <c r="O1217" s="73" t="s">
        <v>153</v>
      </c>
      <c r="P1217" s="74">
        <f t="shared" ca="1" si="91"/>
        <v>0</v>
      </c>
      <c r="Q1217" s="75">
        <f t="shared" ca="1" si="92"/>
        <v>11</v>
      </c>
      <c r="R1217" s="74">
        <f t="shared" ca="1" si="93"/>
        <v>22</v>
      </c>
      <c r="S1217" s="93">
        <v>34429</v>
      </c>
      <c r="T1217" s="84" t="s">
        <v>146</v>
      </c>
      <c r="U1217" s="113" t="s">
        <v>6747</v>
      </c>
      <c r="V1217" s="84" t="s">
        <v>6748</v>
      </c>
      <c r="W1217" s="86" t="s">
        <v>4753</v>
      </c>
      <c r="X1217" s="84" t="s">
        <v>6749</v>
      </c>
      <c r="Y1217" s="84" t="s">
        <v>4402</v>
      </c>
      <c r="Z1217" s="77" t="s">
        <v>146</v>
      </c>
      <c r="AA1217" s="84" t="s">
        <v>6748</v>
      </c>
      <c r="AB1217" s="77" t="s">
        <v>146</v>
      </c>
      <c r="AC1217" s="85" t="s">
        <v>6750</v>
      </c>
      <c r="AD1217" s="77" t="s">
        <v>121</v>
      </c>
      <c r="AE1217" s="77" t="s">
        <v>2031</v>
      </c>
      <c r="AF1217" s="77" t="s">
        <v>3082</v>
      </c>
      <c r="AG1217" s="77" t="s">
        <v>96</v>
      </c>
      <c r="AH1217" s="79" t="str">
        <f t="shared" si="95"/>
        <v>Krajan Timur-04/02-Branang-Lekok-Pasuruan</v>
      </c>
      <c r="AI1217" s="65"/>
    </row>
    <row r="1218" spans="1:35" s="13" customFormat="1" ht="15" customHeight="1" x14ac:dyDescent="0.2">
      <c r="A1218" s="66">
        <f t="shared" si="94"/>
        <v>1212</v>
      </c>
      <c r="B1218" s="91" t="s">
        <v>6751</v>
      </c>
      <c r="C1218" s="68" t="s">
        <v>6752</v>
      </c>
      <c r="D1218" s="51">
        <v>6</v>
      </c>
      <c r="E1218" s="51">
        <v>3</v>
      </c>
      <c r="F1218" s="51">
        <v>3</v>
      </c>
      <c r="G1218" s="51">
        <v>8</v>
      </c>
      <c r="H1218" s="51">
        <v>4</v>
      </c>
      <c r="I1218" s="52" t="s">
        <v>152</v>
      </c>
      <c r="J1218" s="89">
        <v>42012</v>
      </c>
      <c r="K1218" s="70" t="s">
        <v>6746</v>
      </c>
      <c r="L1218" s="71" t="s">
        <v>9291</v>
      </c>
      <c r="M1218" s="71">
        <v>2</v>
      </c>
      <c r="N1218" s="72" t="s">
        <v>116</v>
      </c>
      <c r="O1218" s="73" t="s">
        <v>153</v>
      </c>
      <c r="P1218" s="74">
        <f t="shared" ca="1" si="91"/>
        <v>0</v>
      </c>
      <c r="Q1218" s="75">
        <f t="shared" ca="1" si="92"/>
        <v>11</v>
      </c>
      <c r="R1218" s="74">
        <f t="shared" ca="1" si="93"/>
        <v>19</v>
      </c>
      <c r="S1218" s="93">
        <v>35320</v>
      </c>
      <c r="T1218" s="84" t="s">
        <v>146</v>
      </c>
      <c r="U1218" s="113" t="s">
        <v>6753</v>
      </c>
      <c r="V1218" s="84" t="s">
        <v>6754</v>
      </c>
      <c r="W1218" s="86" t="s">
        <v>4592</v>
      </c>
      <c r="X1218" s="84" t="s">
        <v>535</v>
      </c>
      <c r="Y1218" s="84" t="s">
        <v>91</v>
      </c>
      <c r="Z1218" s="77" t="s">
        <v>146</v>
      </c>
      <c r="AA1218" s="84" t="s">
        <v>6754</v>
      </c>
      <c r="AB1218" s="77" t="s">
        <v>146</v>
      </c>
      <c r="AC1218" s="85" t="s">
        <v>6755</v>
      </c>
      <c r="AD1218" s="77" t="s">
        <v>121</v>
      </c>
      <c r="AE1218" s="77" t="s">
        <v>6756</v>
      </c>
      <c r="AF1218" s="77" t="s">
        <v>393</v>
      </c>
      <c r="AG1218" s="77" t="s">
        <v>96</v>
      </c>
      <c r="AH1218" s="79" t="str">
        <f t="shared" si="95"/>
        <v>Perum Griya Safira, Jl. Sepat 742-04/01-Kauman-Bangil-Pasuruan</v>
      </c>
      <c r="AI1218" s="65"/>
    </row>
    <row r="1219" spans="1:35" s="13" customFormat="1" ht="15" customHeight="1" x14ac:dyDescent="0.2">
      <c r="A1219" s="66">
        <f t="shared" si="94"/>
        <v>1213</v>
      </c>
      <c r="B1219" s="91" t="s">
        <v>6757</v>
      </c>
      <c r="C1219" s="68" t="s">
        <v>6758</v>
      </c>
      <c r="D1219" s="51">
        <v>6</v>
      </c>
      <c r="E1219" s="51">
        <v>3</v>
      </c>
      <c r="F1219" s="51">
        <v>4</v>
      </c>
      <c r="G1219" s="51">
        <v>4</v>
      </c>
      <c r="H1219" s="51">
        <v>1</v>
      </c>
      <c r="I1219" s="52" t="s">
        <v>152</v>
      </c>
      <c r="J1219" s="89">
        <v>42012</v>
      </c>
      <c r="K1219" s="70" t="s">
        <v>6746</v>
      </c>
      <c r="L1219" s="71" t="s">
        <v>9291</v>
      </c>
      <c r="M1219" s="71">
        <v>2</v>
      </c>
      <c r="N1219" s="72" t="s">
        <v>116</v>
      </c>
      <c r="O1219" s="73" t="s">
        <v>153</v>
      </c>
      <c r="P1219" s="74">
        <f t="shared" ca="1" si="91"/>
        <v>0</v>
      </c>
      <c r="Q1219" s="75">
        <f t="shared" ca="1" si="92"/>
        <v>11</v>
      </c>
      <c r="R1219" s="74">
        <f t="shared" ca="1" si="93"/>
        <v>22</v>
      </c>
      <c r="S1219" s="93">
        <v>34338</v>
      </c>
      <c r="T1219" s="84" t="s">
        <v>2170</v>
      </c>
      <c r="U1219" s="113" t="s">
        <v>6759</v>
      </c>
      <c r="V1219" s="84" t="s">
        <v>6760</v>
      </c>
      <c r="W1219" s="86" t="s">
        <v>4241</v>
      </c>
      <c r="X1219" s="84" t="s">
        <v>6761</v>
      </c>
      <c r="Y1219" s="84" t="s">
        <v>6762</v>
      </c>
      <c r="Z1219" s="77" t="s">
        <v>2170</v>
      </c>
      <c r="AA1219" s="84" t="s">
        <v>6760</v>
      </c>
      <c r="AB1219" s="77" t="s">
        <v>2170</v>
      </c>
      <c r="AC1219" s="85" t="s">
        <v>6763</v>
      </c>
      <c r="AD1219" s="77" t="s">
        <v>121</v>
      </c>
      <c r="AE1219" s="77" t="s">
        <v>4586</v>
      </c>
      <c r="AF1219" s="77" t="s">
        <v>4426</v>
      </c>
      <c r="AG1219" s="77" t="s">
        <v>96</v>
      </c>
      <c r="AH1219" s="79" t="str">
        <f t="shared" si="95"/>
        <v>Dusun Plosoarang-03/03-Plosoarang-Sanankulon-Blitar</v>
      </c>
      <c r="AI1219" s="65"/>
    </row>
    <row r="1220" spans="1:35" s="13" customFormat="1" ht="15" customHeight="1" x14ac:dyDescent="0.2">
      <c r="A1220" s="66">
        <f t="shared" si="94"/>
        <v>1214</v>
      </c>
      <c r="B1220" s="91" t="s">
        <v>6764</v>
      </c>
      <c r="C1220" s="68" t="s">
        <v>6765</v>
      </c>
      <c r="D1220" s="51">
        <v>6</v>
      </c>
      <c r="E1220" s="51">
        <v>3</v>
      </c>
      <c r="F1220" s="51">
        <v>3</v>
      </c>
      <c r="G1220" s="51">
        <v>8</v>
      </c>
      <c r="H1220" s="51">
        <v>4</v>
      </c>
      <c r="I1220" s="52" t="s">
        <v>152</v>
      </c>
      <c r="J1220" s="89">
        <v>42012</v>
      </c>
      <c r="K1220" s="70" t="s">
        <v>6746</v>
      </c>
      <c r="L1220" s="71" t="s">
        <v>9291</v>
      </c>
      <c r="M1220" s="71">
        <v>2</v>
      </c>
      <c r="N1220" s="72" t="s">
        <v>84</v>
      </c>
      <c r="O1220" s="73" t="s">
        <v>153</v>
      </c>
      <c r="P1220" s="74">
        <f t="shared" ca="1" si="91"/>
        <v>0</v>
      </c>
      <c r="Q1220" s="75">
        <f t="shared" ca="1" si="92"/>
        <v>11</v>
      </c>
      <c r="R1220" s="74">
        <f t="shared" ca="1" si="93"/>
        <v>18</v>
      </c>
      <c r="S1220" s="93">
        <v>35582</v>
      </c>
      <c r="T1220" s="84" t="s">
        <v>146</v>
      </c>
      <c r="U1220" s="113" t="s">
        <v>6766</v>
      </c>
      <c r="V1220" s="84" t="s">
        <v>6767</v>
      </c>
      <c r="W1220" s="86" t="s">
        <v>4872</v>
      </c>
      <c r="X1220" s="84" t="s">
        <v>458</v>
      </c>
      <c r="Y1220" s="84" t="s">
        <v>91</v>
      </c>
      <c r="Z1220" s="77" t="s">
        <v>146</v>
      </c>
      <c r="AA1220" s="84" t="s">
        <v>6767</v>
      </c>
      <c r="AB1220" s="77" t="s">
        <v>146</v>
      </c>
      <c r="AC1220" s="85" t="s">
        <v>6768</v>
      </c>
      <c r="AD1220" s="77" t="s">
        <v>121</v>
      </c>
      <c r="AE1220" s="77" t="s">
        <v>5175</v>
      </c>
      <c r="AF1220" s="77" t="s">
        <v>6769</v>
      </c>
      <c r="AG1220" s="77" t="s">
        <v>96</v>
      </c>
      <c r="AH1220" s="79" t="str">
        <f t="shared" si="95"/>
        <v>Jl. Bader 430-05/02-Kalianyar-Bangil-Pasuruan</v>
      </c>
      <c r="AI1220" s="65"/>
    </row>
    <row r="1221" spans="1:35" s="13" customFormat="1" ht="15" customHeight="1" x14ac:dyDescent="0.2">
      <c r="A1221" s="66">
        <f t="shared" si="94"/>
        <v>1215</v>
      </c>
      <c r="B1221" s="91" t="s">
        <v>6770</v>
      </c>
      <c r="C1221" s="68" t="s">
        <v>6771</v>
      </c>
      <c r="D1221" s="51">
        <v>6</v>
      </c>
      <c r="E1221" s="51">
        <v>4</v>
      </c>
      <c r="F1221" s="51">
        <v>4</v>
      </c>
      <c r="G1221" s="51">
        <v>1</v>
      </c>
      <c r="H1221" s="51">
        <v>1</v>
      </c>
      <c r="I1221" s="52" t="s">
        <v>213</v>
      </c>
      <c r="J1221" s="89">
        <v>42012</v>
      </c>
      <c r="K1221" s="70" t="s">
        <v>6746</v>
      </c>
      <c r="L1221" s="71" t="s">
        <v>9291</v>
      </c>
      <c r="M1221" s="71">
        <v>2</v>
      </c>
      <c r="N1221" s="72" t="s">
        <v>116</v>
      </c>
      <c r="O1221" s="73" t="s">
        <v>153</v>
      </c>
      <c r="P1221" s="74">
        <f t="shared" ca="1" si="91"/>
        <v>0</v>
      </c>
      <c r="Q1221" s="75">
        <f t="shared" ca="1" si="92"/>
        <v>11</v>
      </c>
      <c r="R1221" s="74">
        <f t="shared" ca="1" si="93"/>
        <v>21</v>
      </c>
      <c r="S1221" s="93">
        <v>34754</v>
      </c>
      <c r="T1221" s="84" t="s">
        <v>163</v>
      </c>
      <c r="U1221" s="113" t="s">
        <v>6772</v>
      </c>
      <c r="V1221" s="84" t="s">
        <v>6773</v>
      </c>
      <c r="W1221" s="86" t="s">
        <v>6774</v>
      </c>
      <c r="X1221" s="84" t="s">
        <v>6775</v>
      </c>
      <c r="Y1221" s="84" t="s">
        <v>5686</v>
      </c>
      <c r="Z1221" s="77" t="s">
        <v>163</v>
      </c>
      <c r="AA1221" s="84" t="s">
        <v>6773</v>
      </c>
      <c r="AB1221" s="77" t="s">
        <v>163</v>
      </c>
      <c r="AC1221" s="85" t="s">
        <v>6776</v>
      </c>
      <c r="AD1221" s="77" t="s">
        <v>121</v>
      </c>
      <c r="AE1221" s="77" t="s">
        <v>6777</v>
      </c>
      <c r="AF1221" s="77" t="s">
        <v>4667</v>
      </c>
      <c r="AG1221" s="77" t="s">
        <v>96</v>
      </c>
      <c r="AH1221" s="79" t="str">
        <f t="shared" si="95"/>
        <v>Jl. Kebonsari-12/02-Ngebruk-Sumber pucung-Malang</v>
      </c>
      <c r="AI1221" s="65"/>
    </row>
    <row r="1222" spans="1:35" s="13" customFormat="1" ht="15" customHeight="1" x14ac:dyDescent="0.2">
      <c r="A1222" s="66">
        <f t="shared" si="94"/>
        <v>1216</v>
      </c>
      <c r="B1222" s="91" t="s">
        <v>6778</v>
      </c>
      <c r="C1222" s="68" t="s">
        <v>6779</v>
      </c>
      <c r="D1222" s="51">
        <v>6</v>
      </c>
      <c r="E1222" s="51">
        <v>3</v>
      </c>
      <c r="F1222" s="51">
        <v>3</v>
      </c>
      <c r="G1222" s="51">
        <v>9</v>
      </c>
      <c r="H1222" s="51">
        <v>2</v>
      </c>
      <c r="I1222" s="52" t="s">
        <v>152</v>
      </c>
      <c r="J1222" s="89">
        <v>42012</v>
      </c>
      <c r="K1222" s="70" t="s">
        <v>6746</v>
      </c>
      <c r="L1222" s="71" t="s">
        <v>9291</v>
      </c>
      <c r="M1222" s="71">
        <v>2</v>
      </c>
      <c r="N1222" s="72" t="s">
        <v>116</v>
      </c>
      <c r="O1222" s="73" t="s">
        <v>153</v>
      </c>
      <c r="P1222" s="74">
        <f t="shared" ca="1" si="91"/>
        <v>0</v>
      </c>
      <c r="Q1222" s="75">
        <f t="shared" ca="1" si="92"/>
        <v>11</v>
      </c>
      <c r="R1222" s="74">
        <f t="shared" ca="1" si="93"/>
        <v>22</v>
      </c>
      <c r="S1222" s="93">
        <v>34144</v>
      </c>
      <c r="T1222" s="84" t="s">
        <v>473</v>
      </c>
      <c r="U1222" s="113" t="s">
        <v>6780</v>
      </c>
      <c r="V1222" s="84" t="s">
        <v>6781</v>
      </c>
      <c r="W1222" s="86" t="s">
        <v>4563</v>
      </c>
      <c r="X1222" s="84" t="s">
        <v>6782</v>
      </c>
      <c r="Y1222" s="84" t="s">
        <v>6783</v>
      </c>
      <c r="Z1222" s="77" t="s">
        <v>146</v>
      </c>
      <c r="AA1222" s="84" t="s">
        <v>6781</v>
      </c>
      <c r="AB1222" s="77" t="s">
        <v>146</v>
      </c>
      <c r="AC1222" s="85" t="s">
        <v>6784</v>
      </c>
      <c r="AD1222" s="77" t="s">
        <v>121</v>
      </c>
      <c r="AE1222" s="77" t="s">
        <v>3821</v>
      </c>
      <c r="AF1222" s="77" t="s">
        <v>5396</v>
      </c>
      <c r="AG1222" s="77" t="s">
        <v>96</v>
      </c>
      <c r="AH1222" s="79" t="str">
        <f t="shared" si="95"/>
        <v>Jl. Patemon-02/01-Sidomukti-Kraksaan-Pasuruan</v>
      </c>
      <c r="AI1222" s="65"/>
    </row>
    <row r="1223" spans="1:35" s="13" customFormat="1" ht="15" customHeight="1" x14ac:dyDescent="0.2">
      <c r="A1223" s="66">
        <f t="shared" si="94"/>
        <v>1217</v>
      </c>
      <c r="B1223" s="91" t="s">
        <v>6785</v>
      </c>
      <c r="C1223" s="68" t="s">
        <v>6786</v>
      </c>
      <c r="D1223" s="51">
        <v>6</v>
      </c>
      <c r="E1223" s="51">
        <v>3</v>
      </c>
      <c r="F1223" s="51">
        <v>3</v>
      </c>
      <c r="G1223" s="51">
        <v>5</v>
      </c>
      <c r="H1223" s="51">
        <v>2</v>
      </c>
      <c r="I1223" s="52" t="s">
        <v>152</v>
      </c>
      <c r="J1223" s="89">
        <v>42012</v>
      </c>
      <c r="K1223" s="70" t="s">
        <v>6746</v>
      </c>
      <c r="L1223" s="71" t="s">
        <v>9291</v>
      </c>
      <c r="M1223" s="71">
        <v>2</v>
      </c>
      <c r="N1223" s="72" t="s">
        <v>116</v>
      </c>
      <c r="O1223" s="73" t="s">
        <v>153</v>
      </c>
      <c r="P1223" s="74">
        <f t="shared" ref="P1223:P1286" ca="1" si="96">DATEDIF(J1223,$J$2,"Y")</f>
        <v>0</v>
      </c>
      <c r="Q1223" s="75">
        <f t="shared" ref="Q1223:Q1286" ca="1" si="97">DATEDIF(J1223,$J$2,"ym")</f>
        <v>11</v>
      </c>
      <c r="R1223" s="74">
        <f t="shared" ref="R1223:R1286" ca="1" si="98">IF(MONTH(S1223)-MONTH($J$2)&gt;6,YEAR($J$2)-YEAR(S1223)-1,IF(MONTH(S1223)-MONTH($J$2)&lt;-6,YEAR($J$2)-YEAR(S1223)+1,YEAR($J$2)-YEAR(S1223)))</f>
        <v>20</v>
      </c>
      <c r="S1223" s="93">
        <v>35169</v>
      </c>
      <c r="T1223" s="84" t="s">
        <v>146</v>
      </c>
      <c r="U1223" s="113" t="s">
        <v>6787</v>
      </c>
      <c r="V1223" s="84" t="s">
        <v>6788</v>
      </c>
      <c r="W1223" s="86" t="s">
        <v>6789</v>
      </c>
      <c r="X1223" s="84" t="s">
        <v>6790</v>
      </c>
      <c r="Y1223" s="84" t="s">
        <v>775</v>
      </c>
      <c r="Z1223" s="77" t="s">
        <v>146</v>
      </c>
      <c r="AA1223" s="84" t="s">
        <v>6788</v>
      </c>
      <c r="AB1223" s="77" t="s">
        <v>146</v>
      </c>
      <c r="AC1223" s="85" t="s">
        <v>6791</v>
      </c>
      <c r="AD1223" s="77" t="s">
        <v>121</v>
      </c>
      <c r="AE1223" s="77" t="s">
        <v>5793</v>
      </c>
      <c r="AF1223" s="77" t="s">
        <v>418</v>
      </c>
      <c r="AG1223" s="77" t="s">
        <v>96</v>
      </c>
      <c r="AH1223" s="79" t="str">
        <f t="shared" si="95"/>
        <v>Lor Embong-25/10-Sedarum-Nguling-Pasuruan</v>
      </c>
      <c r="AI1223" s="65"/>
    </row>
    <row r="1224" spans="1:35" s="13" customFormat="1" ht="15" customHeight="1" x14ac:dyDescent="0.2">
      <c r="A1224" s="66">
        <f t="shared" ref="A1224:A1287" si="99">A1223+1</f>
        <v>1218</v>
      </c>
      <c r="B1224" s="91" t="s">
        <v>6792</v>
      </c>
      <c r="C1224" s="68" t="s">
        <v>4690</v>
      </c>
      <c r="D1224" s="51">
        <v>6</v>
      </c>
      <c r="E1224" s="51">
        <v>3</v>
      </c>
      <c r="F1224" s="51">
        <v>4</v>
      </c>
      <c r="G1224" s="51">
        <v>7</v>
      </c>
      <c r="H1224" s="51">
        <v>3</v>
      </c>
      <c r="I1224" s="52" t="s">
        <v>152</v>
      </c>
      <c r="J1224" s="89">
        <v>42012</v>
      </c>
      <c r="K1224" s="70" t="s">
        <v>6746</v>
      </c>
      <c r="L1224" s="71" t="s">
        <v>9291</v>
      </c>
      <c r="M1224" s="71">
        <v>2</v>
      </c>
      <c r="N1224" s="72" t="s">
        <v>116</v>
      </c>
      <c r="O1224" s="73" t="s">
        <v>153</v>
      </c>
      <c r="P1224" s="74">
        <f t="shared" ca="1" si="96"/>
        <v>0</v>
      </c>
      <c r="Q1224" s="75">
        <f t="shared" ca="1" si="97"/>
        <v>11</v>
      </c>
      <c r="R1224" s="74">
        <f t="shared" ca="1" si="98"/>
        <v>21</v>
      </c>
      <c r="S1224" s="93">
        <v>34787</v>
      </c>
      <c r="T1224" s="84" t="s">
        <v>146</v>
      </c>
      <c r="U1224" s="113" t="s">
        <v>6793</v>
      </c>
      <c r="V1224" s="84" t="s">
        <v>6794</v>
      </c>
      <c r="W1224" s="86" t="s">
        <v>4663</v>
      </c>
      <c r="X1224" s="84" t="s">
        <v>6795</v>
      </c>
      <c r="Y1224" s="84" t="s">
        <v>322</v>
      </c>
      <c r="Z1224" s="77" t="s">
        <v>146</v>
      </c>
      <c r="AA1224" s="84" t="s">
        <v>6794</v>
      </c>
      <c r="AB1224" s="77" t="s">
        <v>146</v>
      </c>
      <c r="AC1224" s="85" t="s">
        <v>6796</v>
      </c>
      <c r="AD1224" s="77" t="s">
        <v>121</v>
      </c>
      <c r="AE1224" s="77" t="s">
        <v>6797</v>
      </c>
      <c r="AF1224" s="77" t="s">
        <v>146</v>
      </c>
      <c r="AG1224" s="77" t="s">
        <v>96</v>
      </c>
      <c r="AH1224" s="79" t="str">
        <f t="shared" si="95"/>
        <v>Raket-02/04-Kawisrejo-Rejoso-Pasuruan</v>
      </c>
      <c r="AI1224" s="65"/>
    </row>
    <row r="1225" spans="1:35" s="13" customFormat="1" ht="15" customHeight="1" x14ac:dyDescent="0.2">
      <c r="A1225" s="66">
        <f t="shared" si="99"/>
        <v>1219</v>
      </c>
      <c r="B1225" s="91" t="s">
        <v>6798</v>
      </c>
      <c r="C1225" s="68" t="s">
        <v>6799</v>
      </c>
      <c r="D1225" s="51">
        <v>6</v>
      </c>
      <c r="E1225" s="51">
        <v>3</v>
      </c>
      <c r="F1225" s="51">
        <v>4</v>
      </c>
      <c r="G1225" s="51">
        <v>7</v>
      </c>
      <c r="H1225" s="51">
        <v>2</v>
      </c>
      <c r="I1225" s="52" t="s">
        <v>152</v>
      </c>
      <c r="J1225" s="89">
        <v>42012</v>
      </c>
      <c r="K1225" s="70" t="s">
        <v>6746</v>
      </c>
      <c r="L1225" s="71" t="s">
        <v>9291</v>
      </c>
      <c r="M1225" s="71">
        <v>2</v>
      </c>
      <c r="N1225" s="72" t="s">
        <v>116</v>
      </c>
      <c r="O1225" s="73" t="s">
        <v>153</v>
      </c>
      <c r="P1225" s="74">
        <f t="shared" ca="1" si="96"/>
        <v>0</v>
      </c>
      <c r="Q1225" s="75">
        <f t="shared" ca="1" si="97"/>
        <v>11</v>
      </c>
      <c r="R1225" s="74">
        <f t="shared" ca="1" si="98"/>
        <v>20</v>
      </c>
      <c r="S1225" s="93">
        <v>35130</v>
      </c>
      <c r="T1225" s="84" t="s">
        <v>86</v>
      </c>
      <c r="U1225" s="113" t="s">
        <v>6800</v>
      </c>
      <c r="V1225" s="84" t="s">
        <v>6801</v>
      </c>
      <c r="W1225" s="86" t="s">
        <v>6802</v>
      </c>
      <c r="X1225" s="84" t="s">
        <v>6803</v>
      </c>
      <c r="Y1225" s="84" t="s">
        <v>1223</v>
      </c>
      <c r="Z1225" s="77" t="s">
        <v>90</v>
      </c>
      <c r="AA1225" s="84" t="s">
        <v>6801</v>
      </c>
      <c r="AB1225" s="77" t="s">
        <v>90</v>
      </c>
      <c r="AC1225" s="85" t="s">
        <v>6804</v>
      </c>
      <c r="AD1225" s="77" t="s">
        <v>121</v>
      </c>
      <c r="AE1225" s="77" t="s">
        <v>6805</v>
      </c>
      <c r="AF1225" s="77" t="s">
        <v>4017</v>
      </c>
      <c r="AG1225" s="77" t="s">
        <v>96</v>
      </c>
      <c r="AH1225" s="79" t="str">
        <f t="shared" si="95"/>
        <v>Taman Suko Asri M-22-33/08-Suko-Sukodono-Sidoarjo</v>
      </c>
      <c r="AI1225" s="65"/>
    </row>
    <row r="1226" spans="1:35" s="13" customFormat="1" ht="15" customHeight="1" x14ac:dyDescent="0.2">
      <c r="A1226" s="66">
        <f t="shared" si="99"/>
        <v>1220</v>
      </c>
      <c r="B1226" s="91" t="s">
        <v>6806</v>
      </c>
      <c r="C1226" s="68" t="s">
        <v>6807</v>
      </c>
      <c r="D1226" s="51">
        <v>6</v>
      </c>
      <c r="E1226" s="51">
        <v>3</v>
      </c>
      <c r="F1226" s="51">
        <v>3</v>
      </c>
      <c r="G1226" s="51">
        <v>1</v>
      </c>
      <c r="H1226" s="51">
        <v>2</v>
      </c>
      <c r="I1226" s="52" t="s">
        <v>152</v>
      </c>
      <c r="J1226" s="89">
        <v>42012</v>
      </c>
      <c r="K1226" s="70" t="s">
        <v>6746</v>
      </c>
      <c r="L1226" s="71" t="s">
        <v>9291</v>
      </c>
      <c r="M1226" s="71">
        <v>2</v>
      </c>
      <c r="N1226" s="72" t="s">
        <v>84</v>
      </c>
      <c r="O1226" s="73" t="s">
        <v>153</v>
      </c>
      <c r="P1226" s="74">
        <f t="shared" ca="1" si="96"/>
        <v>0</v>
      </c>
      <c r="Q1226" s="75">
        <f t="shared" ca="1" si="97"/>
        <v>11</v>
      </c>
      <c r="R1226" s="74">
        <f t="shared" ca="1" si="98"/>
        <v>20</v>
      </c>
      <c r="S1226" s="93">
        <v>35204</v>
      </c>
      <c r="T1226" s="84" t="s">
        <v>146</v>
      </c>
      <c r="U1226" s="113" t="s">
        <v>6808</v>
      </c>
      <c r="V1226" s="84" t="s">
        <v>6809</v>
      </c>
      <c r="W1226" s="86" t="s">
        <v>4563</v>
      </c>
      <c r="X1226" s="84" t="s">
        <v>4232</v>
      </c>
      <c r="Y1226" s="84" t="s">
        <v>4232</v>
      </c>
      <c r="Z1226" s="77" t="s">
        <v>146</v>
      </c>
      <c r="AA1226" s="84" t="s">
        <v>6809</v>
      </c>
      <c r="AB1226" s="77" t="s">
        <v>146</v>
      </c>
      <c r="AC1226" s="85" t="s">
        <v>6810</v>
      </c>
      <c r="AD1226" s="77" t="s">
        <v>121</v>
      </c>
      <c r="AE1226" s="77" t="s">
        <v>3821</v>
      </c>
      <c r="AF1226" s="77" t="s">
        <v>3246</v>
      </c>
      <c r="AG1226" s="77" t="s">
        <v>96</v>
      </c>
      <c r="AH1226" s="79" t="str">
        <f t="shared" si="95"/>
        <v>Jl.Kyai Sepuh No 07-02/01-Gading rejo-Gading rejo-Pasuruan</v>
      </c>
      <c r="AI1226" s="65"/>
    </row>
    <row r="1227" spans="1:35" s="13" customFormat="1" ht="15" customHeight="1" x14ac:dyDescent="0.2">
      <c r="A1227" s="66">
        <f t="shared" si="99"/>
        <v>1221</v>
      </c>
      <c r="B1227" s="91" t="s">
        <v>6811</v>
      </c>
      <c r="C1227" s="68" t="s">
        <v>6812</v>
      </c>
      <c r="D1227" s="51">
        <v>6</v>
      </c>
      <c r="E1227" s="51">
        <v>4</v>
      </c>
      <c r="F1227" s="51">
        <v>4</v>
      </c>
      <c r="G1227" s="51">
        <v>1</v>
      </c>
      <c r="H1227" s="51">
        <v>1</v>
      </c>
      <c r="I1227" s="52" t="s">
        <v>213</v>
      </c>
      <c r="J1227" s="89">
        <v>42012</v>
      </c>
      <c r="K1227" s="70" t="s">
        <v>6746</v>
      </c>
      <c r="L1227" s="71" t="s">
        <v>9291</v>
      </c>
      <c r="M1227" s="71">
        <v>2</v>
      </c>
      <c r="N1227" s="72" t="s">
        <v>116</v>
      </c>
      <c r="O1227" s="73" t="s">
        <v>153</v>
      </c>
      <c r="P1227" s="74">
        <f t="shared" ca="1" si="96"/>
        <v>0</v>
      </c>
      <c r="Q1227" s="75">
        <f t="shared" ca="1" si="97"/>
        <v>11</v>
      </c>
      <c r="R1227" s="74">
        <f t="shared" ca="1" si="98"/>
        <v>20</v>
      </c>
      <c r="S1227" s="93">
        <v>34865</v>
      </c>
      <c r="T1227" s="84" t="s">
        <v>146</v>
      </c>
      <c r="U1227" s="113" t="s">
        <v>6813</v>
      </c>
      <c r="V1227" s="84" t="s">
        <v>6814</v>
      </c>
      <c r="W1227" s="86" t="s">
        <v>4592</v>
      </c>
      <c r="X1227" s="84" t="s">
        <v>535</v>
      </c>
      <c r="Y1227" s="84" t="s">
        <v>91</v>
      </c>
      <c r="Z1227" s="77" t="s">
        <v>146</v>
      </c>
      <c r="AA1227" s="84" t="s">
        <v>6814</v>
      </c>
      <c r="AB1227" s="77" t="s">
        <v>146</v>
      </c>
      <c r="AC1227" s="85" t="s">
        <v>6815</v>
      </c>
      <c r="AD1227" s="77" t="s">
        <v>121</v>
      </c>
      <c r="AE1227" s="77" t="s">
        <v>3370</v>
      </c>
      <c r="AF1227" s="77" t="s">
        <v>4017</v>
      </c>
      <c r="AG1227" s="77" t="s">
        <v>6544</v>
      </c>
      <c r="AH1227" s="79" t="str">
        <f t="shared" si="95"/>
        <v>Jl. Bandeng Gg Kramat No 707-B-04/01-Kauman-Bangil-Pasuruan</v>
      </c>
      <c r="AI1227" s="65"/>
    </row>
    <row r="1228" spans="1:35" s="13" customFormat="1" ht="15" customHeight="1" x14ac:dyDescent="0.2">
      <c r="A1228" s="66">
        <f t="shared" si="99"/>
        <v>1222</v>
      </c>
      <c r="B1228" s="91" t="s">
        <v>6816</v>
      </c>
      <c r="C1228" s="68" t="s">
        <v>6817</v>
      </c>
      <c r="D1228" s="51">
        <v>6</v>
      </c>
      <c r="E1228" s="51">
        <v>3</v>
      </c>
      <c r="F1228" s="51">
        <v>3</v>
      </c>
      <c r="G1228" s="51">
        <v>1</v>
      </c>
      <c r="H1228" s="51">
        <v>3</v>
      </c>
      <c r="I1228" s="52" t="s">
        <v>152</v>
      </c>
      <c r="J1228" s="89">
        <v>42012</v>
      </c>
      <c r="K1228" s="70" t="s">
        <v>6746</v>
      </c>
      <c r="L1228" s="71" t="s">
        <v>9291</v>
      </c>
      <c r="M1228" s="71">
        <v>2</v>
      </c>
      <c r="N1228" s="72" t="s">
        <v>116</v>
      </c>
      <c r="O1228" s="73" t="s">
        <v>153</v>
      </c>
      <c r="P1228" s="74">
        <f t="shared" ca="1" si="96"/>
        <v>0</v>
      </c>
      <c r="Q1228" s="75">
        <f t="shared" ca="1" si="97"/>
        <v>11</v>
      </c>
      <c r="R1228" s="74">
        <f t="shared" ca="1" si="98"/>
        <v>20</v>
      </c>
      <c r="S1228" s="93">
        <v>35154</v>
      </c>
      <c r="T1228" s="84" t="s">
        <v>146</v>
      </c>
      <c r="U1228" s="113" t="s">
        <v>6818</v>
      </c>
      <c r="V1228" s="84" t="s">
        <v>6819</v>
      </c>
      <c r="W1228" s="86" t="s">
        <v>4179</v>
      </c>
      <c r="X1228" s="84" t="s">
        <v>6820</v>
      </c>
      <c r="Y1228" s="84" t="s">
        <v>498</v>
      </c>
      <c r="Z1228" s="77" t="s">
        <v>146</v>
      </c>
      <c r="AA1228" s="84" t="s">
        <v>6819</v>
      </c>
      <c r="AB1228" s="77" t="s">
        <v>146</v>
      </c>
      <c r="AC1228" s="86" t="s">
        <v>6821</v>
      </c>
      <c r="AD1228" s="77" t="s">
        <v>121</v>
      </c>
      <c r="AE1228" s="77" t="s">
        <v>1938</v>
      </c>
      <c r="AF1228" s="77" t="s">
        <v>4017</v>
      </c>
      <c r="AG1228" s="77" t="s">
        <v>96</v>
      </c>
      <c r="AH1228" s="79" t="str">
        <f t="shared" si="95"/>
        <v>Krikilan-03/01-Ngembe-Beji-Pasuruan</v>
      </c>
      <c r="AI1228" s="65"/>
    </row>
    <row r="1229" spans="1:35" s="13" customFormat="1" ht="15" customHeight="1" x14ac:dyDescent="0.2">
      <c r="A1229" s="66">
        <f t="shared" si="99"/>
        <v>1223</v>
      </c>
      <c r="B1229" s="91" t="s">
        <v>6822</v>
      </c>
      <c r="C1229" s="68" t="s">
        <v>6823</v>
      </c>
      <c r="D1229" s="51">
        <v>6</v>
      </c>
      <c r="E1229" s="51">
        <v>3</v>
      </c>
      <c r="F1229" s="51">
        <v>4</v>
      </c>
      <c r="G1229" s="51">
        <v>7</v>
      </c>
      <c r="H1229" s="51">
        <v>3</v>
      </c>
      <c r="I1229" s="52" t="s">
        <v>152</v>
      </c>
      <c r="J1229" s="89">
        <v>42012</v>
      </c>
      <c r="K1229" s="70" t="s">
        <v>6746</v>
      </c>
      <c r="L1229" s="71" t="s">
        <v>9291</v>
      </c>
      <c r="M1229" s="71">
        <v>2</v>
      </c>
      <c r="N1229" s="72" t="s">
        <v>116</v>
      </c>
      <c r="O1229" s="73" t="s">
        <v>153</v>
      </c>
      <c r="P1229" s="74">
        <f t="shared" ca="1" si="96"/>
        <v>0</v>
      </c>
      <c r="Q1229" s="75">
        <f t="shared" ca="1" si="97"/>
        <v>11</v>
      </c>
      <c r="R1229" s="74">
        <f t="shared" ca="1" si="98"/>
        <v>21</v>
      </c>
      <c r="S1229" s="93">
        <v>34583</v>
      </c>
      <c r="T1229" s="84" t="s">
        <v>146</v>
      </c>
      <c r="U1229" s="113" t="s">
        <v>6824</v>
      </c>
      <c r="V1229" s="84" t="s">
        <v>2333</v>
      </c>
      <c r="W1229" s="86" t="s">
        <v>4563</v>
      </c>
      <c r="X1229" s="84" t="s">
        <v>2333</v>
      </c>
      <c r="Y1229" s="84" t="s">
        <v>353</v>
      </c>
      <c r="Z1229" s="77" t="s">
        <v>146</v>
      </c>
      <c r="AA1229" s="84" t="s">
        <v>2333</v>
      </c>
      <c r="AB1229" s="77" t="s">
        <v>146</v>
      </c>
      <c r="AC1229" s="86" t="s">
        <v>6825</v>
      </c>
      <c r="AD1229" s="77" t="s">
        <v>121</v>
      </c>
      <c r="AE1229" s="77" t="s">
        <v>3821</v>
      </c>
      <c r="AF1229" s="77" t="s">
        <v>4017</v>
      </c>
      <c r="AG1229" s="77" t="s">
        <v>96</v>
      </c>
      <c r="AH1229" s="79" t="str">
        <f t="shared" si="95"/>
        <v>Sekargadung-02/01-Sekargadung-Purworejo-Pasuruan</v>
      </c>
      <c r="AI1229" s="65"/>
    </row>
    <row r="1230" spans="1:35" s="13" customFormat="1" ht="15" customHeight="1" x14ac:dyDescent="0.2">
      <c r="A1230" s="66">
        <f t="shared" si="99"/>
        <v>1224</v>
      </c>
      <c r="B1230" s="91" t="s">
        <v>6826</v>
      </c>
      <c r="C1230" s="68" t="s">
        <v>6827</v>
      </c>
      <c r="D1230" s="51">
        <v>6</v>
      </c>
      <c r="E1230" s="51">
        <v>3</v>
      </c>
      <c r="F1230" s="51">
        <v>4</v>
      </c>
      <c r="G1230" s="51" t="s">
        <v>9295</v>
      </c>
      <c r="H1230" s="51">
        <v>1</v>
      </c>
      <c r="I1230" s="52" t="s">
        <v>152</v>
      </c>
      <c r="J1230" s="89">
        <v>42012</v>
      </c>
      <c r="K1230" s="70" t="s">
        <v>6746</v>
      </c>
      <c r="L1230" s="71" t="s">
        <v>9291</v>
      </c>
      <c r="M1230" s="71">
        <v>2</v>
      </c>
      <c r="N1230" s="72" t="s">
        <v>84</v>
      </c>
      <c r="O1230" s="73" t="s">
        <v>153</v>
      </c>
      <c r="P1230" s="74">
        <f t="shared" ca="1" si="96"/>
        <v>0</v>
      </c>
      <c r="Q1230" s="75">
        <f t="shared" ca="1" si="97"/>
        <v>11</v>
      </c>
      <c r="R1230" s="74">
        <f t="shared" ca="1" si="98"/>
        <v>21</v>
      </c>
      <c r="S1230" s="93">
        <v>34834</v>
      </c>
      <c r="T1230" s="84" t="s">
        <v>146</v>
      </c>
      <c r="U1230" s="113" t="s">
        <v>6828</v>
      </c>
      <c r="V1230" s="84" t="s">
        <v>6829</v>
      </c>
      <c r="W1230" s="86" t="s">
        <v>4335</v>
      </c>
      <c r="X1230" s="84" t="s">
        <v>1440</v>
      </c>
      <c r="Y1230" s="84" t="s">
        <v>837</v>
      </c>
      <c r="Z1230" s="77" t="s">
        <v>146</v>
      </c>
      <c r="AA1230" s="84" t="s">
        <v>6829</v>
      </c>
      <c r="AB1230" s="77" t="s">
        <v>146</v>
      </c>
      <c r="AC1230" s="85" t="s">
        <v>6830</v>
      </c>
      <c r="AD1230" s="77" t="s">
        <v>121</v>
      </c>
      <c r="AE1230" s="77" t="s">
        <v>3821</v>
      </c>
      <c r="AF1230" s="77" t="s">
        <v>4449</v>
      </c>
      <c r="AG1230" s="77" t="s">
        <v>96</v>
      </c>
      <c r="AH1230" s="79" t="str">
        <f t="shared" si="95"/>
        <v>Dusun Putat-01/05-Penataan-Winongan-Pasuruan</v>
      </c>
      <c r="AI1230" s="65"/>
    </row>
    <row r="1231" spans="1:35" s="13" customFormat="1" ht="15" customHeight="1" x14ac:dyDescent="0.2">
      <c r="A1231" s="66">
        <f t="shared" si="99"/>
        <v>1225</v>
      </c>
      <c r="B1231" s="91" t="s">
        <v>6831</v>
      </c>
      <c r="C1231" s="68" t="s">
        <v>6832</v>
      </c>
      <c r="D1231" s="51">
        <v>6</v>
      </c>
      <c r="E1231" s="51">
        <v>3</v>
      </c>
      <c r="F1231" s="51">
        <v>4</v>
      </c>
      <c r="G1231" s="51">
        <v>4</v>
      </c>
      <c r="H1231" s="51">
        <v>1</v>
      </c>
      <c r="I1231" s="52" t="s">
        <v>152</v>
      </c>
      <c r="J1231" s="89">
        <v>42012</v>
      </c>
      <c r="K1231" s="70" t="s">
        <v>6746</v>
      </c>
      <c r="L1231" s="71" t="s">
        <v>9291</v>
      </c>
      <c r="M1231" s="71">
        <v>2</v>
      </c>
      <c r="N1231" s="72" t="s">
        <v>116</v>
      </c>
      <c r="O1231" s="73" t="s">
        <v>153</v>
      </c>
      <c r="P1231" s="74">
        <f t="shared" ca="1" si="96"/>
        <v>0</v>
      </c>
      <c r="Q1231" s="75">
        <f t="shared" ca="1" si="97"/>
        <v>11</v>
      </c>
      <c r="R1231" s="74">
        <f t="shared" ca="1" si="98"/>
        <v>20</v>
      </c>
      <c r="S1231" s="93">
        <v>35033</v>
      </c>
      <c r="T1231" s="84" t="s">
        <v>146</v>
      </c>
      <c r="U1231" s="113" t="s">
        <v>6833</v>
      </c>
      <c r="V1231" s="84" t="s">
        <v>6834</v>
      </c>
      <c r="W1231" s="86" t="s">
        <v>4349</v>
      </c>
      <c r="X1231" s="84" t="s">
        <v>1776</v>
      </c>
      <c r="Y1231" s="84" t="s">
        <v>353</v>
      </c>
      <c r="Z1231" s="77" t="s">
        <v>146</v>
      </c>
      <c r="AA1231" s="84" t="s">
        <v>6834</v>
      </c>
      <c r="AB1231" s="77" t="s">
        <v>146</v>
      </c>
      <c r="AC1231" s="86" t="s">
        <v>6835</v>
      </c>
      <c r="AD1231" s="77" t="s">
        <v>121</v>
      </c>
      <c r="AE1231" s="77" t="s">
        <v>3216</v>
      </c>
      <c r="AF1231" s="77" t="s">
        <v>4330</v>
      </c>
      <c r="AG1231" s="77" t="s">
        <v>96</v>
      </c>
      <c r="AH1231" s="79" t="str">
        <f t="shared" si="95"/>
        <v>Jl. Melati-02/02-Wirogunan-Purworejo-Pasuruan</v>
      </c>
      <c r="AI1231" s="65"/>
    </row>
    <row r="1232" spans="1:35" s="13" customFormat="1" ht="15" customHeight="1" x14ac:dyDescent="0.2">
      <c r="A1232" s="66">
        <f t="shared" si="99"/>
        <v>1226</v>
      </c>
      <c r="B1232" s="91" t="s">
        <v>6836</v>
      </c>
      <c r="C1232" s="68" t="s">
        <v>6837</v>
      </c>
      <c r="D1232" s="51">
        <v>6</v>
      </c>
      <c r="E1232" s="51">
        <v>2</v>
      </c>
      <c r="F1232" s="51">
        <v>5</v>
      </c>
      <c r="G1232" s="51">
        <v>3</v>
      </c>
      <c r="H1232" s="51">
        <v>1</v>
      </c>
      <c r="I1232" s="52" t="s">
        <v>181</v>
      </c>
      <c r="J1232" s="89">
        <v>42012</v>
      </c>
      <c r="K1232" s="70" t="s">
        <v>6746</v>
      </c>
      <c r="L1232" s="71" t="s">
        <v>9291</v>
      </c>
      <c r="M1232" s="71">
        <v>2</v>
      </c>
      <c r="N1232" s="72" t="s">
        <v>116</v>
      </c>
      <c r="O1232" s="73" t="s">
        <v>153</v>
      </c>
      <c r="P1232" s="74">
        <f t="shared" ca="1" si="96"/>
        <v>0</v>
      </c>
      <c r="Q1232" s="75">
        <f t="shared" ca="1" si="97"/>
        <v>11</v>
      </c>
      <c r="R1232" s="74">
        <f t="shared" ca="1" si="98"/>
        <v>20</v>
      </c>
      <c r="S1232" s="93">
        <v>35089</v>
      </c>
      <c r="T1232" s="84" t="s">
        <v>146</v>
      </c>
      <c r="U1232" s="113" t="s">
        <v>6838</v>
      </c>
      <c r="V1232" s="84" t="s">
        <v>6839</v>
      </c>
      <c r="W1232" s="86" t="s">
        <v>5250</v>
      </c>
      <c r="X1232" s="84" t="s">
        <v>6840</v>
      </c>
      <c r="Y1232" s="84" t="s">
        <v>322</v>
      </c>
      <c r="Z1232" s="77" t="s">
        <v>146</v>
      </c>
      <c r="AA1232" s="84" t="s">
        <v>6839</v>
      </c>
      <c r="AB1232" s="77" t="s">
        <v>146</v>
      </c>
      <c r="AC1232" s="85" t="s">
        <v>6841</v>
      </c>
      <c r="AD1232" s="77" t="s">
        <v>121</v>
      </c>
      <c r="AE1232" s="77" t="s">
        <v>6842</v>
      </c>
      <c r="AF1232" s="77" t="s">
        <v>393</v>
      </c>
      <c r="AG1232" s="77" t="s">
        <v>96</v>
      </c>
      <c r="AH1232" s="79" t="str">
        <f t="shared" ref="AH1232:AH1295" si="100">V1232&amp;"-"&amp;W1232&amp;"-"&amp;X1232&amp;"-"&amp;Y1232&amp;"-"&amp;Z1232</f>
        <v>Kemantren Rejo-03/04-Kemantren rejo-Rejoso-Pasuruan</v>
      </c>
      <c r="AI1232" s="65"/>
    </row>
    <row r="1233" spans="1:35" s="13" customFormat="1" ht="15" customHeight="1" x14ac:dyDescent="0.2">
      <c r="A1233" s="66">
        <f t="shared" si="99"/>
        <v>1227</v>
      </c>
      <c r="B1233" s="91" t="s">
        <v>6843</v>
      </c>
      <c r="C1233" s="68" t="s">
        <v>6844</v>
      </c>
      <c r="D1233" s="51">
        <v>6</v>
      </c>
      <c r="E1233" s="51">
        <v>4</v>
      </c>
      <c r="F1233" s="51">
        <v>4</v>
      </c>
      <c r="G1233" s="51">
        <v>4</v>
      </c>
      <c r="H1233" s="51">
        <v>2</v>
      </c>
      <c r="I1233" s="52" t="s">
        <v>213</v>
      </c>
      <c r="J1233" s="89">
        <v>42012</v>
      </c>
      <c r="K1233" s="70" t="s">
        <v>6746</v>
      </c>
      <c r="L1233" s="71" t="s">
        <v>9291</v>
      </c>
      <c r="M1233" s="71">
        <v>2</v>
      </c>
      <c r="N1233" s="72" t="s">
        <v>116</v>
      </c>
      <c r="O1233" s="73" t="s">
        <v>153</v>
      </c>
      <c r="P1233" s="74">
        <f t="shared" ca="1" si="96"/>
        <v>0</v>
      </c>
      <c r="Q1233" s="75">
        <f t="shared" ca="1" si="97"/>
        <v>11</v>
      </c>
      <c r="R1233" s="74">
        <f t="shared" ca="1" si="98"/>
        <v>21</v>
      </c>
      <c r="S1233" s="93">
        <v>34810</v>
      </c>
      <c r="T1233" s="84" t="s">
        <v>146</v>
      </c>
      <c r="U1233" s="113" t="s">
        <v>6845</v>
      </c>
      <c r="V1233" s="84" t="s">
        <v>6846</v>
      </c>
      <c r="W1233" s="86" t="s">
        <v>4151</v>
      </c>
      <c r="X1233" s="84" t="s">
        <v>5809</v>
      </c>
      <c r="Y1233" s="84" t="s">
        <v>4817</v>
      </c>
      <c r="Z1233" s="77" t="s">
        <v>146</v>
      </c>
      <c r="AA1233" s="84" t="s">
        <v>6846</v>
      </c>
      <c r="AB1233" s="77" t="s">
        <v>146</v>
      </c>
      <c r="AC1233" s="85" t="s">
        <v>6847</v>
      </c>
      <c r="AD1233" s="77" t="s">
        <v>121</v>
      </c>
      <c r="AE1233" s="77" t="s">
        <v>3791</v>
      </c>
      <c r="AF1233" s="77" t="s">
        <v>393</v>
      </c>
      <c r="AG1233" s="77" t="s">
        <v>96</v>
      </c>
      <c r="AH1233" s="79" t="str">
        <f t="shared" si="100"/>
        <v>Jl. Hangtuah XC-01/01-Ngemplakrejo-Panggung rejo-Pasuruan</v>
      </c>
      <c r="AI1233" s="65"/>
    </row>
    <row r="1234" spans="1:35" s="13" customFormat="1" ht="15" customHeight="1" x14ac:dyDescent="0.2">
      <c r="A1234" s="66">
        <f t="shared" si="99"/>
        <v>1228</v>
      </c>
      <c r="B1234" s="91" t="s">
        <v>6848</v>
      </c>
      <c r="C1234" s="68" t="s">
        <v>6849</v>
      </c>
      <c r="D1234" s="51">
        <v>6</v>
      </c>
      <c r="E1234" s="51">
        <v>4</v>
      </c>
      <c r="F1234" s="51">
        <v>4</v>
      </c>
      <c r="G1234" s="51">
        <v>6</v>
      </c>
      <c r="H1234" s="51">
        <v>2</v>
      </c>
      <c r="I1234" s="52" t="s">
        <v>213</v>
      </c>
      <c r="J1234" s="89">
        <v>42012</v>
      </c>
      <c r="K1234" s="70" t="s">
        <v>6746</v>
      </c>
      <c r="L1234" s="71" t="s">
        <v>9291</v>
      </c>
      <c r="M1234" s="71">
        <v>2</v>
      </c>
      <c r="N1234" s="72" t="s">
        <v>116</v>
      </c>
      <c r="O1234" s="73" t="s">
        <v>153</v>
      </c>
      <c r="P1234" s="74">
        <f t="shared" ca="1" si="96"/>
        <v>0</v>
      </c>
      <c r="Q1234" s="75">
        <f t="shared" ca="1" si="97"/>
        <v>11</v>
      </c>
      <c r="R1234" s="74">
        <f t="shared" ca="1" si="98"/>
        <v>20</v>
      </c>
      <c r="S1234" s="93">
        <v>35049</v>
      </c>
      <c r="T1234" s="84" t="s">
        <v>146</v>
      </c>
      <c r="U1234" s="113" t="s">
        <v>6850</v>
      </c>
      <c r="V1234" s="84" t="s">
        <v>6851</v>
      </c>
      <c r="W1234" s="86" t="s">
        <v>4355</v>
      </c>
      <c r="X1234" s="84" t="s">
        <v>379</v>
      </c>
      <c r="Y1234" s="84" t="s">
        <v>91</v>
      </c>
      <c r="Z1234" s="77" t="s">
        <v>146</v>
      </c>
      <c r="AA1234" s="84" t="s">
        <v>6851</v>
      </c>
      <c r="AB1234" s="77" t="s">
        <v>146</v>
      </c>
      <c r="AC1234" s="85" t="s">
        <v>6852</v>
      </c>
      <c r="AD1234" s="77" t="s">
        <v>121</v>
      </c>
      <c r="AE1234" s="77" t="s">
        <v>2994</v>
      </c>
      <c r="AF1234" s="77" t="s">
        <v>6853</v>
      </c>
      <c r="AG1234" s="77" t="s">
        <v>96</v>
      </c>
      <c r="AH1234" s="79" t="str">
        <f t="shared" si="100"/>
        <v>Bekecak-02/03-Kolursari-Bangil-Pasuruan</v>
      </c>
      <c r="AI1234" s="65"/>
    </row>
    <row r="1235" spans="1:35" s="13" customFormat="1" ht="15" customHeight="1" x14ac:dyDescent="0.2">
      <c r="A1235" s="66">
        <f t="shared" si="99"/>
        <v>1229</v>
      </c>
      <c r="B1235" s="91" t="s">
        <v>6854</v>
      </c>
      <c r="C1235" s="68" t="s">
        <v>6855</v>
      </c>
      <c r="D1235" s="51">
        <v>6</v>
      </c>
      <c r="E1235" s="51">
        <v>3</v>
      </c>
      <c r="F1235" s="51">
        <v>3</v>
      </c>
      <c r="G1235" s="51">
        <v>1</v>
      </c>
      <c r="H1235" s="51">
        <v>2</v>
      </c>
      <c r="I1235" s="52" t="s">
        <v>152</v>
      </c>
      <c r="J1235" s="89">
        <v>42012</v>
      </c>
      <c r="K1235" s="70" t="s">
        <v>6746</v>
      </c>
      <c r="L1235" s="71" t="s">
        <v>9291</v>
      </c>
      <c r="M1235" s="71">
        <v>2</v>
      </c>
      <c r="N1235" s="72" t="s">
        <v>84</v>
      </c>
      <c r="O1235" s="73" t="s">
        <v>153</v>
      </c>
      <c r="P1235" s="74">
        <f t="shared" ca="1" si="96"/>
        <v>0</v>
      </c>
      <c r="Q1235" s="75">
        <f t="shared" ca="1" si="97"/>
        <v>11</v>
      </c>
      <c r="R1235" s="74">
        <f t="shared" ca="1" si="98"/>
        <v>20</v>
      </c>
      <c r="S1235" s="93">
        <v>35100</v>
      </c>
      <c r="T1235" s="84" t="s">
        <v>146</v>
      </c>
      <c r="U1235" s="113" t="s">
        <v>6856</v>
      </c>
      <c r="V1235" s="84" t="s">
        <v>6857</v>
      </c>
      <c r="W1235" s="86" t="s">
        <v>4279</v>
      </c>
      <c r="X1235" s="84" t="s">
        <v>696</v>
      </c>
      <c r="Y1235" s="84" t="s">
        <v>4817</v>
      </c>
      <c r="Z1235" s="77" t="s">
        <v>146</v>
      </c>
      <c r="AA1235" s="84" t="s">
        <v>6857</v>
      </c>
      <c r="AB1235" s="77" t="s">
        <v>146</v>
      </c>
      <c r="AC1235" s="85" t="s">
        <v>6858</v>
      </c>
      <c r="AD1235" s="77" t="s">
        <v>121</v>
      </c>
      <c r="AE1235" s="77" t="s">
        <v>399</v>
      </c>
      <c r="AF1235" s="77" t="s">
        <v>418</v>
      </c>
      <c r="AG1235" s="77" t="s">
        <v>96</v>
      </c>
      <c r="AH1235" s="79" t="str">
        <f t="shared" si="100"/>
        <v>Jl. WR Supratman II-01/03-Pekuncen-Panggung rejo-Pasuruan</v>
      </c>
      <c r="AI1235" s="65"/>
    </row>
    <row r="1236" spans="1:35" s="13" customFormat="1" ht="15" customHeight="1" x14ac:dyDescent="0.2">
      <c r="A1236" s="66">
        <f t="shared" si="99"/>
        <v>1230</v>
      </c>
      <c r="B1236" s="91" t="s">
        <v>6859</v>
      </c>
      <c r="C1236" s="68" t="s">
        <v>6860</v>
      </c>
      <c r="D1236" s="51">
        <v>6</v>
      </c>
      <c r="E1236" s="51">
        <v>3</v>
      </c>
      <c r="F1236" s="51">
        <v>3</v>
      </c>
      <c r="G1236" s="51">
        <v>1</v>
      </c>
      <c r="H1236" s="51">
        <v>3</v>
      </c>
      <c r="I1236" s="52" t="s">
        <v>152</v>
      </c>
      <c r="J1236" s="89">
        <v>42012</v>
      </c>
      <c r="K1236" s="70" t="s">
        <v>6746</v>
      </c>
      <c r="L1236" s="71" t="s">
        <v>9291</v>
      </c>
      <c r="M1236" s="71">
        <v>2</v>
      </c>
      <c r="N1236" s="72" t="s">
        <v>84</v>
      </c>
      <c r="O1236" s="73" t="s">
        <v>153</v>
      </c>
      <c r="P1236" s="74">
        <f t="shared" ca="1" si="96"/>
        <v>0</v>
      </c>
      <c r="Q1236" s="75">
        <f t="shared" ca="1" si="97"/>
        <v>11</v>
      </c>
      <c r="R1236" s="74">
        <f t="shared" ca="1" si="98"/>
        <v>22</v>
      </c>
      <c r="S1236" s="93">
        <v>34464</v>
      </c>
      <c r="T1236" s="84" t="s">
        <v>146</v>
      </c>
      <c r="U1236" s="113" t="s">
        <v>6861</v>
      </c>
      <c r="V1236" s="84" t="s">
        <v>6862</v>
      </c>
      <c r="W1236" s="86" t="s">
        <v>6863</v>
      </c>
      <c r="X1236" s="84" t="s">
        <v>775</v>
      </c>
      <c r="Y1236" s="84" t="s">
        <v>775</v>
      </c>
      <c r="Z1236" s="77" t="s">
        <v>146</v>
      </c>
      <c r="AA1236" s="84" t="s">
        <v>6862</v>
      </c>
      <c r="AB1236" s="77" t="s">
        <v>146</v>
      </c>
      <c r="AC1236" s="86" t="s">
        <v>6864</v>
      </c>
      <c r="AD1236" s="77" t="s">
        <v>121</v>
      </c>
      <c r="AE1236" s="77" t="s">
        <v>6176</v>
      </c>
      <c r="AF1236" s="77" t="s">
        <v>418</v>
      </c>
      <c r="AG1236" s="77" t="s">
        <v>96</v>
      </c>
      <c r="AH1236" s="79" t="str">
        <f t="shared" si="100"/>
        <v>Gunungan-03/14-Nguling-Nguling-Pasuruan</v>
      </c>
      <c r="AI1236" s="65"/>
    </row>
    <row r="1237" spans="1:35" s="13" customFormat="1" ht="15" customHeight="1" x14ac:dyDescent="0.2">
      <c r="A1237" s="66">
        <f t="shared" si="99"/>
        <v>1231</v>
      </c>
      <c r="B1237" s="91" t="s">
        <v>6865</v>
      </c>
      <c r="C1237" s="68" t="s">
        <v>6866</v>
      </c>
      <c r="D1237" s="51">
        <v>6</v>
      </c>
      <c r="E1237" s="51">
        <v>3</v>
      </c>
      <c r="F1237" s="51">
        <v>3</v>
      </c>
      <c r="G1237" s="51">
        <v>2</v>
      </c>
      <c r="H1237" s="51">
        <v>3</v>
      </c>
      <c r="I1237" s="52" t="s">
        <v>152</v>
      </c>
      <c r="J1237" s="89">
        <v>42012</v>
      </c>
      <c r="K1237" s="70" t="s">
        <v>6746</v>
      </c>
      <c r="L1237" s="71" t="s">
        <v>9291</v>
      </c>
      <c r="M1237" s="71">
        <v>2</v>
      </c>
      <c r="N1237" s="72" t="s">
        <v>116</v>
      </c>
      <c r="O1237" s="73" t="s">
        <v>153</v>
      </c>
      <c r="P1237" s="74">
        <f t="shared" ca="1" si="96"/>
        <v>0</v>
      </c>
      <c r="Q1237" s="75">
        <f t="shared" ca="1" si="97"/>
        <v>11</v>
      </c>
      <c r="R1237" s="74">
        <f t="shared" ca="1" si="98"/>
        <v>21</v>
      </c>
      <c r="S1237" s="93">
        <v>34833</v>
      </c>
      <c r="T1237" s="84" t="s">
        <v>224</v>
      </c>
      <c r="U1237" s="113" t="s">
        <v>6867</v>
      </c>
      <c r="V1237" s="84" t="s">
        <v>6868</v>
      </c>
      <c r="W1237" s="86" t="s">
        <v>4753</v>
      </c>
      <c r="X1237" s="84" t="s">
        <v>6869</v>
      </c>
      <c r="Y1237" s="84" t="s">
        <v>6020</v>
      </c>
      <c r="Z1237" s="77" t="s">
        <v>224</v>
      </c>
      <c r="AA1237" s="84" t="s">
        <v>6868</v>
      </c>
      <c r="AB1237" s="77" t="s">
        <v>224</v>
      </c>
      <c r="AC1237" s="85" t="s">
        <v>6870</v>
      </c>
      <c r="AD1237" s="77" t="s">
        <v>121</v>
      </c>
      <c r="AE1237" s="77" t="s">
        <v>6871</v>
      </c>
      <c r="AF1237" s="77" t="s">
        <v>393</v>
      </c>
      <c r="AG1237" s="77" t="s">
        <v>96</v>
      </c>
      <c r="AH1237" s="79" t="str">
        <f t="shared" si="100"/>
        <v>Dusun Mojoanyar-04/02-Mojotengah-Bareng-Jombang</v>
      </c>
      <c r="AI1237" s="65"/>
    </row>
    <row r="1238" spans="1:35" s="13" customFormat="1" ht="15" customHeight="1" x14ac:dyDescent="0.2">
      <c r="A1238" s="66">
        <f t="shared" si="99"/>
        <v>1232</v>
      </c>
      <c r="B1238" s="91" t="s">
        <v>6872</v>
      </c>
      <c r="C1238" s="68" t="s">
        <v>6873</v>
      </c>
      <c r="D1238" s="51">
        <v>6</v>
      </c>
      <c r="E1238" s="51">
        <v>3</v>
      </c>
      <c r="F1238" s="51">
        <v>4</v>
      </c>
      <c r="G1238" s="51">
        <v>1</v>
      </c>
      <c r="H1238" s="51">
        <v>3</v>
      </c>
      <c r="I1238" s="52" t="s">
        <v>152</v>
      </c>
      <c r="J1238" s="89">
        <v>42012</v>
      </c>
      <c r="K1238" s="70" t="s">
        <v>6746</v>
      </c>
      <c r="L1238" s="71" t="s">
        <v>9291</v>
      </c>
      <c r="M1238" s="71">
        <v>2</v>
      </c>
      <c r="N1238" s="72" t="s">
        <v>84</v>
      </c>
      <c r="O1238" s="73" t="s">
        <v>153</v>
      </c>
      <c r="P1238" s="74">
        <f t="shared" ca="1" si="96"/>
        <v>0</v>
      </c>
      <c r="Q1238" s="75">
        <f t="shared" ca="1" si="97"/>
        <v>11</v>
      </c>
      <c r="R1238" s="74">
        <f t="shared" ca="1" si="98"/>
        <v>20</v>
      </c>
      <c r="S1238" s="93">
        <v>35196</v>
      </c>
      <c r="T1238" s="84" t="s">
        <v>146</v>
      </c>
      <c r="U1238" s="113" t="s">
        <v>6874</v>
      </c>
      <c r="V1238" s="84" t="s">
        <v>6875</v>
      </c>
      <c r="W1238" s="86" t="s">
        <v>6876</v>
      </c>
      <c r="X1238" s="84" t="s">
        <v>458</v>
      </c>
      <c r="Y1238" s="84" t="s">
        <v>91</v>
      </c>
      <c r="Z1238" s="77" t="s">
        <v>146</v>
      </c>
      <c r="AA1238" s="84" t="s">
        <v>6875</v>
      </c>
      <c r="AB1238" s="77" t="s">
        <v>146</v>
      </c>
      <c r="AC1238" s="85" t="s">
        <v>6877</v>
      </c>
      <c r="AD1238" s="77" t="s">
        <v>121</v>
      </c>
      <c r="AE1238" s="77" t="s">
        <v>5175</v>
      </c>
      <c r="AF1238" s="77" t="s">
        <v>3835</v>
      </c>
      <c r="AG1238" s="77" t="s">
        <v>96</v>
      </c>
      <c r="AH1238" s="79" t="str">
        <f t="shared" si="100"/>
        <v>Jl. Sili Taman Sari-15/06-Kalianyar-Bangil-Pasuruan</v>
      </c>
      <c r="AI1238" s="65"/>
    </row>
    <row r="1239" spans="1:35" s="13" customFormat="1" ht="15" customHeight="1" x14ac:dyDescent="0.2">
      <c r="A1239" s="66">
        <f t="shared" si="99"/>
        <v>1233</v>
      </c>
      <c r="B1239" s="91" t="s">
        <v>6878</v>
      </c>
      <c r="C1239" s="68" t="s">
        <v>6879</v>
      </c>
      <c r="D1239" s="51">
        <v>6</v>
      </c>
      <c r="E1239" s="51">
        <v>3</v>
      </c>
      <c r="F1239" s="51">
        <v>3</v>
      </c>
      <c r="G1239" s="51">
        <v>1</v>
      </c>
      <c r="H1239" s="51">
        <v>3</v>
      </c>
      <c r="I1239" s="52" t="s">
        <v>152</v>
      </c>
      <c r="J1239" s="89">
        <v>42012</v>
      </c>
      <c r="K1239" s="70" t="s">
        <v>6746</v>
      </c>
      <c r="L1239" s="71" t="s">
        <v>9291</v>
      </c>
      <c r="M1239" s="71">
        <v>2</v>
      </c>
      <c r="N1239" s="72" t="s">
        <v>116</v>
      </c>
      <c r="O1239" s="73" t="s">
        <v>153</v>
      </c>
      <c r="P1239" s="74">
        <f t="shared" ca="1" si="96"/>
        <v>0</v>
      </c>
      <c r="Q1239" s="75">
        <f t="shared" ca="1" si="97"/>
        <v>11</v>
      </c>
      <c r="R1239" s="74">
        <f t="shared" ca="1" si="98"/>
        <v>22</v>
      </c>
      <c r="S1239" s="93">
        <v>34349</v>
      </c>
      <c r="T1239" s="84" t="s">
        <v>146</v>
      </c>
      <c r="U1239" s="113" t="s">
        <v>6880</v>
      </c>
      <c r="V1239" s="84" t="s">
        <v>6881</v>
      </c>
      <c r="W1239" s="86" t="s">
        <v>4698</v>
      </c>
      <c r="X1239" s="84" t="s">
        <v>4699</v>
      </c>
      <c r="Y1239" s="84" t="s">
        <v>353</v>
      </c>
      <c r="Z1239" s="77" t="s">
        <v>146</v>
      </c>
      <c r="AA1239" s="84" t="s">
        <v>6881</v>
      </c>
      <c r="AB1239" s="77" t="s">
        <v>146</v>
      </c>
      <c r="AC1239" s="86" t="s">
        <v>6882</v>
      </c>
      <c r="AD1239" s="77" t="s">
        <v>121</v>
      </c>
      <c r="AE1239" s="77" t="s">
        <v>4792</v>
      </c>
      <c r="AF1239" s="77" t="s">
        <v>393</v>
      </c>
      <c r="AG1239" s="77" t="s">
        <v>96</v>
      </c>
      <c r="AH1239" s="79" t="str">
        <f t="shared" si="100"/>
        <v>Jl. Dr Wahidin S Husodo 5A/16-06/03-Purut rejo-Purworejo-Pasuruan</v>
      </c>
      <c r="AI1239" s="65"/>
    </row>
    <row r="1240" spans="1:35" s="13" customFormat="1" ht="15" customHeight="1" x14ac:dyDescent="0.2">
      <c r="A1240" s="66">
        <f t="shared" si="99"/>
        <v>1234</v>
      </c>
      <c r="B1240" s="91" t="s">
        <v>6883</v>
      </c>
      <c r="C1240" s="68" t="s">
        <v>6884</v>
      </c>
      <c r="D1240" s="51">
        <v>6</v>
      </c>
      <c r="E1240" s="51">
        <v>3</v>
      </c>
      <c r="F1240" s="51">
        <v>3</v>
      </c>
      <c r="G1240" s="51">
        <v>1</v>
      </c>
      <c r="H1240" s="51">
        <v>3</v>
      </c>
      <c r="I1240" s="52" t="s">
        <v>152</v>
      </c>
      <c r="J1240" s="89">
        <v>42012</v>
      </c>
      <c r="K1240" s="70" t="s">
        <v>6746</v>
      </c>
      <c r="L1240" s="71" t="s">
        <v>9291</v>
      </c>
      <c r="M1240" s="71">
        <v>2</v>
      </c>
      <c r="N1240" s="72" t="s">
        <v>116</v>
      </c>
      <c r="O1240" s="73" t="s">
        <v>153</v>
      </c>
      <c r="P1240" s="74">
        <f t="shared" ca="1" si="96"/>
        <v>0</v>
      </c>
      <c r="Q1240" s="75">
        <f t="shared" ca="1" si="97"/>
        <v>11</v>
      </c>
      <c r="R1240" s="74">
        <f t="shared" ca="1" si="98"/>
        <v>20</v>
      </c>
      <c r="S1240" s="93">
        <v>34946</v>
      </c>
      <c r="T1240" s="84" t="s">
        <v>146</v>
      </c>
      <c r="U1240" s="113" t="s">
        <v>6885</v>
      </c>
      <c r="V1240" s="84" t="s">
        <v>6886</v>
      </c>
      <c r="W1240" s="86" t="s">
        <v>4816</v>
      </c>
      <c r="X1240" s="84" t="s">
        <v>4070</v>
      </c>
      <c r="Y1240" s="84" t="s">
        <v>510</v>
      </c>
      <c r="Z1240" s="77" t="s">
        <v>146</v>
      </c>
      <c r="AA1240" s="84" t="s">
        <v>6886</v>
      </c>
      <c r="AB1240" s="77" t="s">
        <v>146</v>
      </c>
      <c r="AC1240" s="85" t="s">
        <v>6887</v>
      </c>
      <c r="AD1240" s="77" t="s">
        <v>121</v>
      </c>
      <c r="AE1240" s="77" t="s">
        <v>4785</v>
      </c>
      <c r="AF1240" s="77" t="s">
        <v>418</v>
      </c>
      <c r="AG1240" s="77" t="s">
        <v>96</v>
      </c>
      <c r="AH1240" s="79" t="str">
        <f t="shared" si="100"/>
        <v>Warung dowo tengah-01/07-Warung dowo-Pohjentrek-Pasuruan</v>
      </c>
      <c r="AI1240" s="65"/>
    </row>
    <row r="1241" spans="1:35" s="13" customFormat="1" ht="15" customHeight="1" x14ac:dyDescent="0.2">
      <c r="A1241" s="66">
        <f t="shared" si="99"/>
        <v>1235</v>
      </c>
      <c r="B1241" s="91" t="s">
        <v>6888</v>
      </c>
      <c r="C1241" s="68" t="s">
        <v>6889</v>
      </c>
      <c r="D1241" s="51">
        <v>6</v>
      </c>
      <c r="E1241" s="51">
        <v>3</v>
      </c>
      <c r="F1241" s="51">
        <v>4</v>
      </c>
      <c r="G1241" s="51">
        <v>7</v>
      </c>
      <c r="H1241" s="51">
        <v>2</v>
      </c>
      <c r="I1241" s="52" t="s">
        <v>152</v>
      </c>
      <c r="J1241" s="89">
        <v>42012</v>
      </c>
      <c r="K1241" s="70" t="s">
        <v>6746</v>
      </c>
      <c r="L1241" s="71" t="s">
        <v>9291</v>
      </c>
      <c r="M1241" s="71">
        <v>2</v>
      </c>
      <c r="N1241" s="72" t="s">
        <v>116</v>
      </c>
      <c r="O1241" s="73" t="s">
        <v>153</v>
      </c>
      <c r="P1241" s="74">
        <f t="shared" ca="1" si="96"/>
        <v>0</v>
      </c>
      <c r="Q1241" s="75">
        <f t="shared" ca="1" si="97"/>
        <v>11</v>
      </c>
      <c r="R1241" s="74">
        <f t="shared" ca="1" si="98"/>
        <v>22</v>
      </c>
      <c r="S1241" s="93">
        <v>34350</v>
      </c>
      <c r="T1241" s="84" t="s">
        <v>146</v>
      </c>
      <c r="U1241" s="113" t="s">
        <v>6890</v>
      </c>
      <c r="V1241" s="84" t="s">
        <v>6891</v>
      </c>
      <c r="W1241" s="86" t="s">
        <v>3604</v>
      </c>
      <c r="X1241" s="84" t="s">
        <v>5527</v>
      </c>
      <c r="Y1241" s="84" t="s">
        <v>322</v>
      </c>
      <c r="Z1241" s="77" t="s">
        <v>146</v>
      </c>
      <c r="AA1241" s="84" t="s">
        <v>6891</v>
      </c>
      <c r="AB1241" s="77" t="s">
        <v>146</v>
      </c>
      <c r="AC1241" s="86" t="s">
        <v>6892</v>
      </c>
      <c r="AD1241" s="77" t="s">
        <v>121</v>
      </c>
      <c r="AE1241" s="77" t="s">
        <v>4470</v>
      </c>
      <c r="AF1241" s="77" t="s">
        <v>3987</v>
      </c>
      <c r="AG1241" s="77" t="s">
        <v>96</v>
      </c>
      <c r="AH1241" s="79" t="str">
        <f t="shared" si="100"/>
        <v>Sadeng-01/02-Sadengrejo-Rejoso-Pasuruan</v>
      </c>
      <c r="AI1241" s="65"/>
    </row>
    <row r="1242" spans="1:35" s="13" customFormat="1" ht="15" customHeight="1" x14ac:dyDescent="0.2">
      <c r="A1242" s="66">
        <f t="shared" si="99"/>
        <v>1236</v>
      </c>
      <c r="B1242" s="91" t="s">
        <v>6893</v>
      </c>
      <c r="C1242" s="68" t="s">
        <v>6894</v>
      </c>
      <c r="D1242" s="51">
        <v>6</v>
      </c>
      <c r="E1242" s="51">
        <v>3</v>
      </c>
      <c r="F1242" s="51">
        <v>3</v>
      </c>
      <c r="G1242" s="51">
        <v>1</v>
      </c>
      <c r="H1242" s="51">
        <v>2</v>
      </c>
      <c r="I1242" s="52" t="s">
        <v>152</v>
      </c>
      <c r="J1242" s="89">
        <v>42012</v>
      </c>
      <c r="K1242" s="70" t="s">
        <v>6746</v>
      </c>
      <c r="L1242" s="71" t="s">
        <v>9291</v>
      </c>
      <c r="M1242" s="71">
        <v>2</v>
      </c>
      <c r="N1242" s="72" t="s">
        <v>84</v>
      </c>
      <c r="O1242" s="73" t="s">
        <v>153</v>
      </c>
      <c r="P1242" s="74">
        <f t="shared" ca="1" si="96"/>
        <v>0</v>
      </c>
      <c r="Q1242" s="75">
        <f t="shared" ca="1" si="97"/>
        <v>11</v>
      </c>
      <c r="R1242" s="74">
        <f t="shared" ca="1" si="98"/>
        <v>22</v>
      </c>
      <c r="S1242" s="93">
        <v>34146</v>
      </c>
      <c r="T1242" s="84" t="s">
        <v>146</v>
      </c>
      <c r="U1242" s="113" t="s">
        <v>6895</v>
      </c>
      <c r="V1242" s="84" t="s">
        <v>5692</v>
      </c>
      <c r="W1242" s="86" t="s">
        <v>6896</v>
      </c>
      <c r="X1242" s="84" t="s">
        <v>498</v>
      </c>
      <c r="Y1242" s="84" t="s">
        <v>498</v>
      </c>
      <c r="Z1242" s="77" t="s">
        <v>146</v>
      </c>
      <c r="AA1242" s="84" t="s">
        <v>5692</v>
      </c>
      <c r="AB1242" s="77" t="s">
        <v>146</v>
      </c>
      <c r="AC1242" s="86" t="s">
        <v>6897</v>
      </c>
      <c r="AD1242" s="77" t="s">
        <v>121</v>
      </c>
      <c r="AE1242" s="77" t="s">
        <v>5175</v>
      </c>
      <c r="AF1242" s="77" t="s">
        <v>4345</v>
      </c>
      <c r="AG1242" s="77" t="s">
        <v>96</v>
      </c>
      <c r="AH1242" s="79" t="str">
        <f t="shared" si="100"/>
        <v>Dusun Pilangsari-03/10-Beji-Beji-Pasuruan</v>
      </c>
      <c r="AI1242" s="65"/>
    </row>
    <row r="1243" spans="1:35" s="13" customFormat="1" ht="15" customHeight="1" x14ac:dyDescent="0.2">
      <c r="A1243" s="66">
        <f t="shared" si="99"/>
        <v>1237</v>
      </c>
      <c r="B1243" s="91" t="s">
        <v>6898</v>
      </c>
      <c r="C1243" s="68" t="s">
        <v>6899</v>
      </c>
      <c r="D1243" s="51">
        <v>6</v>
      </c>
      <c r="E1243" s="51">
        <v>3</v>
      </c>
      <c r="F1243" s="51">
        <v>3</v>
      </c>
      <c r="G1243" s="51">
        <v>1</v>
      </c>
      <c r="H1243" s="51">
        <v>2</v>
      </c>
      <c r="I1243" s="52" t="s">
        <v>152</v>
      </c>
      <c r="J1243" s="89">
        <v>42012</v>
      </c>
      <c r="K1243" s="70" t="s">
        <v>6746</v>
      </c>
      <c r="L1243" s="71" t="s">
        <v>9291</v>
      </c>
      <c r="M1243" s="71">
        <v>2</v>
      </c>
      <c r="N1243" s="72" t="s">
        <v>84</v>
      </c>
      <c r="O1243" s="73" t="s">
        <v>153</v>
      </c>
      <c r="P1243" s="74">
        <f t="shared" ca="1" si="96"/>
        <v>0</v>
      </c>
      <c r="Q1243" s="75">
        <f t="shared" ca="1" si="97"/>
        <v>11</v>
      </c>
      <c r="R1243" s="74">
        <f t="shared" ca="1" si="98"/>
        <v>20</v>
      </c>
      <c r="S1243" s="93">
        <v>35130</v>
      </c>
      <c r="T1243" s="84" t="s">
        <v>146</v>
      </c>
      <c r="U1243" s="113" t="s">
        <v>6900</v>
      </c>
      <c r="V1243" s="84" t="s">
        <v>6901</v>
      </c>
      <c r="W1243" s="86" t="s">
        <v>4569</v>
      </c>
      <c r="X1243" s="84" t="s">
        <v>358</v>
      </c>
      <c r="Y1243" s="84" t="s">
        <v>4817</v>
      </c>
      <c r="Z1243" s="77" t="s">
        <v>146</v>
      </c>
      <c r="AA1243" s="84" t="s">
        <v>6901</v>
      </c>
      <c r="AB1243" s="77" t="s">
        <v>146</v>
      </c>
      <c r="AC1243" s="85" t="s">
        <v>6902</v>
      </c>
      <c r="AD1243" s="77" t="s">
        <v>121</v>
      </c>
      <c r="AE1243" s="77" t="s">
        <v>3821</v>
      </c>
      <c r="AF1243" s="77" t="s">
        <v>6903</v>
      </c>
      <c r="AG1243" s="77" t="s">
        <v>96</v>
      </c>
      <c r="AH1243" s="79" t="str">
        <f t="shared" si="100"/>
        <v>Jl. Imam Bonjol VII/40-02/07-Bugul Kidul-Panggung rejo-Pasuruan</v>
      </c>
      <c r="AI1243" s="65"/>
    </row>
    <row r="1244" spans="1:35" s="13" customFormat="1" ht="15" customHeight="1" x14ac:dyDescent="0.2">
      <c r="A1244" s="66">
        <f t="shared" si="99"/>
        <v>1238</v>
      </c>
      <c r="B1244" s="91" t="s">
        <v>6904</v>
      </c>
      <c r="C1244" s="68" t="s">
        <v>6905</v>
      </c>
      <c r="D1244" s="51">
        <v>6</v>
      </c>
      <c r="E1244" s="51">
        <v>3</v>
      </c>
      <c r="F1244" s="51">
        <v>4</v>
      </c>
      <c r="G1244" s="51">
        <v>1</v>
      </c>
      <c r="H1244" s="51">
        <v>2</v>
      </c>
      <c r="I1244" s="52" t="s">
        <v>152</v>
      </c>
      <c r="J1244" s="89">
        <v>42012</v>
      </c>
      <c r="K1244" s="70" t="s">
        <v>6746</v>
      </c>
      <c r="L1244" s="71" t="s">
        <v>9291</v>
      </c>
      <c r="M1244" s="71">
        <v>2</v>
      </c>
      <c r="N1244" s="72" t="s">
        <v>116</v>
      </c>
      <c r="O1244" s="73" t="s">
        <v>153</v>
      </c>
      <c r="P1244" s="74">
        <f t="shared" ca="1" si="96"/>
        <v>0</v>
      </c>
      <c r="Q1244" s="75">
        <f t="shared" ca="1" si="97"/>
        <v>11</v>
      </c>
      <c r="R1244" s="74">
        <f t="shared" ca="1" si="98"/>
        <v>20</v>
      </c>
      <c r="S1244" s="93">
        <v>35121</v>
      </c>
      <c r="T1244" s="84" t="s">
        <v>146</v>
      </c>
      <c r="U1244" s="113" t="s">
        <v>6906</v>
      </c>
      <c r="V1244" s="84" t="s">
        <v>6907</v>
      </c>
      <c r="W1244" s="86" t="s">
        <v>6908</v>
      </c>
      <c r="X1244" s="84" t="s">
        <v>6909</v>
      </c>
      <c r="Y1244" s="84" t="s">
        <v>510</v>
      </c>
      <c r="Z1244" s="77" t="s">
        <v>146</v>
      </c>
      <c r="AA1244" s="84" t="s">
        <v>6907</v>
      </c>
      <c r="AB1244" s="77" t="s">
        <v>146</v>
      </c>
      <c r="AC1244" s="85" t="s">
        <v>6910</v>
      </c>
      <c r="AD1244" s="77" t="s">
        <v>121</v>
      </c>
      <c r="AE1244" s="77" t="s">
        <v>3821</v>
      </c>
      <c r="AF1244" s="77" t="s">
        <v>6911</v>
      </c>
      <c r="AG1244" s="77" t="s">
        <v>96</v>
      </c>
      <c r="AH1244" s="79" t="str">
        <f t="shared" si="100"/>
        <v>Perum Sinari Blok B-324-07/06-Sungi Wetan-Pohjentrek-Pasuruan</v>
      </c>
      <c r="AI1244" s="65"/>
    </row>
    <row r="1245" spans="1:35" s="13" customFormat="1" ht="15" customHeight="1" x14ac:dyDescent="0.2">
      <c r="A1245" s="66">
        <f t="shared" si="99"/>
        <v>1239</v>
      </c>
      <c r="B1245" s="91" t="s">
        <v>6912</v>
      </c>
      <c r="C1245" s="68" t="s">
        <v>6913</v>
      </c>
      <c r="D1245" s="51">
        <v>6</v>
      </c>
      <c r="E1245" s="51">
        <v>4</v>
      </c>
      <c r="F1245" s="51">
        <v>4</v>
      </c>
      <c r="G1245" s="51">
        <v>4</v>
      </c>
      <c r="H1245" s="51">
        <v>2</v>
      </c>
      <c r="I1245" s="52" t="s">
        <v>213</v>
      </c>
      <c r="J1245" s="89">
        <v>42012</v>
      </c>
      <c r="K1245" s="70" t="s">
        <v>6746</v>
      </c>
      <c r="L1245" s="71" t="s">
        <v>9291</v>
      </c>
      <c r="M1245" s="71">
        <v>2</v>
      </c>
      <c r="N1245" s="72" t="s">
        <v>116</v>
      </c>
      <c r="O1245" s="73" t="s">
        <v>153</v>
      </c>
      <c r="P1245" s="74">
        <f t="shared" ca="1" si="96"/>
        <v>0</v>
      </c>
      <c r="Q1245" s="75">
        <f t="shared" ca="1" si="97"/>
        <v>11</v>
      </c>
      <c r="R1245" s="74">
        <f t="shared" ca="1" si="98"/>
        <v>20</v>
      </c>
      <c r="S1245" s="93">
        <v>35026</v>
      </c>
      <c r="T1245" s="84" t="s">
        <v>146</v>
      </c>
      <c r="U1245" s="113" t="s">
        <v>6914</v>
      </c>
      <c r="V1245" s="84" t="s">
        <v>6915</v>
      </c>
      <c r="W1245" s="86" t="s">
        <v>4186</v>
      </c>
      <c r="X1245" s="84" t="s">
        <v>2333</v>
      </c>
      <c r="Y1245" s="84" t="s">
        <v>353</v>
      </c>
      <c r="Z1245" s="77" t="s">
        <v>146</v>
      </c>
      <c r="AA1245" s="84" t="s">
        <v>6915</v>
      </c>
      <c r="AB1245" s="77" t="s">
        <v>146</v>
      </c>
      <c r="AC1245" s="85" t="s">
        <v>6916</v>
      </c>
      <c r="AD1245" s="77" t="s">
        <v>121</v>
      </c>
      <c r="AE1245" s="77" t="s">
        <v>3821</v>
      </c>
      <c r="AF1245" s="77" t="s">
        <v>4330</v>
      </c>
      <c r="AG1245" s="77" t="s">
        <v>96</v>
      </c>
      <c r="AH1245" s="79" t="str">
        <f t="shared" si="100"/>
        <v>Desa Sekargadung-04/03-Sekargadung-Purworejo-Pasuruan</v>
      </c>
      <c r="AI1245" s="65"/>
    </row>
    <row r="1246" spans="1:35" s="13" customFormat="1" ht="15" customHeight="1" x14ac:dyDescent="0.2">
      <c r="A1246" s="66">
        <f t="shared" si="99"/>
        <v>1240</v>
      </c>
      <c r="B1246" s="91" t="s">
        <v>6917</v>
      </c>
      <c r="C1246" s="68" t="s">
        <v>6918</v>
      </c>
      <c r="D1246" s="51">
        <v>5</v>
      </c>
      <c r="E1246" s="51">
        <v>3</v>
      </c>
      <c r="F1246" s="51">
        <v>1</v>
      </c>
      <c r="G1246" s="51">
        <v>1</v>
      </c>
      <c r="H1246" s="51">
        <v>2</v>
      </c>
      <c r="I1246" s="52" t="s">
        <v>252</v>
      </c>
      <c r="J1246" s="89">
        <v>42019</v>
      </c>
      <c r="K1246" s="70" t="s">
        <v>6746</v>
      </c>
      <c r="L1246" s="71" t="s">
        <v>9291</v>
      </c>
      <c r="M1246" s="71">
        <v>2</v>
      </c>
      <c r="N1246" s="72" t="s">
        <v>116</v>
      </c>
      <c r="O1246" s="73" t="s">
        <v>153</v>
      </c>
      <c r="P1246" s="74">
        <f t="shared" ca="1" si="96"/>
        <v>0</v>
      </c>
      <c r="Q1246" s="75">
        <f t="shared" ca="1" si="97"/>
        <v>11</v>
      </c>
      <c r="R1246" s="74">
        <f t="shared" ca="1" si="98"/>
        <v>19</v>
      </c>
      <c r="S1246" s="93">
        <v>35234</v>
      </c>
      <c r="T1246" s="84" t="s">
        <v>146</v>
      </c>
      <c r="U1246" s="113" t="s">
        <v>6919</v>
      </c>
      <c r="V1246" s="84" t="s">
        <v>6920</v>
      </c>
      <c r="W1246" s="86" t="s">
        <v>5250</v>
      </c>
      <c r="X1246" s="84" t="s">
        <v>4935</v>
      </c>
      <c r="Y1246" s="84" t="s">
        <v>923</v>
      </c>
      <c r="Z1246" s="77" t="s">
        <v>146</v>
      </c>
      <c r="AA1246" s="84" t="s">
        <v>6920</v>
      </c>
      <c r="AB1246" s="77" t="s">
        <v>146</v>
      </c>
      <c r="AC1246" s="86" t="s">
        <v>6921</v>
      </c>
      <c r="AD1246" s="77" t="s">
        <v>121</v>
      </c>
      <c r="AE1246" s="77" t="s">
        <v>6922</v>
      </c>
      <c r="AF1246" s="77" t="s">
        <v>393</v>
      </c>
      <c r="AG1246" s="77" t="s">
        <v>96</v>
      </c>
      <c r="AH1246" s="79" t="str">
        <f t="shared" si="100"/>
        <v>Wringin-03/04-Ngempit-Kraton-Pasuruan</v>
      </c>
      <c r="AI1246" s="65"/>
    </row>
    <row r="1247" spans="1:35" s="13" customFormat="1" ht="15" customHeight="1" x14ac:dyDescent="0.2">
      <c r="A1247" s="66">
        <f t="shared" si="99"/>
        <v>1241</v>
      </c>
      <c r="B1247" s="91" t="s">
        <v>6923</v>
      </c>
      <c r="C1247" s="68" t="s">
        <v>6924</v>
      </c>
      <c r="D1247" s="51">
        <v>6</v>
      </c>
      <c r="E1247" s="51">
        <v>4</v>
      </c>
      <c r="F1247" s="51">
        <v>4</v>
      </c>
      <c r="G1247" s="51">
        <v>6</v>
      </c>
      <c r="H1247" s="51">
        <v>2</v>
      </c>
      <c r="I1247" s="52" t="s">
        <v>213</v>
      </c>
      <c r="J1247" s="89">
        <v>42019</v>
      </c>
      <c r="K1247" s="70" t="s">
        <v>6746</v>
      </c>
      <c r="L1247" s="71" t="s">
        <v>9291</v>
      </c>
      <c r="M1247" s="71">
        <v>2</v>
      </c>
      <c r="N1247" s="72" t="s">
        <v>116</v>
      </c>
      <c r="O1247" s="73" t="s">
        <v>153</v>
      </c>
      <c r="P1247" s="74">
        <f t="shared" ca="1" si="96"/>
        <v>0</v>
      </c>
      <c r="Q1247" s="75">
        <f t="shared" ca="1" si="97"/>
        <v>11</v>
      </c>
      <c r="R1247" s="74">
        <f t="shared" ca="1" si="98"/>
        <v>23</v>
      </c>
      <c r="S1247" s="93">
        <v>33970</v>
      </c>
      <c r="T1247" s="84" t="s">
        <v>146</v>
      </c>
      <c r="U1247" s="113" t="s">
        <v>6925</v>
      </c>
      <c r="V1247" s="84" t="s">
        <v>6926</v>
      </c>
      <c r="W1247" s="86" t="s">
        <v>5320</v>
      </c>
      <c r="X1247" s="84" t="s">
        <v>6749</v>
      </c>
      <c r="Y1247" s="84" t="s">
        <v>4402</v>
      </c>
      <c r="Z1247" s="77" t="s">
        <v>146</v>
      </c>
      <c r="AA1247" s="84" t="s">
        <v>6926</v>
      </c>
      <c r="AB1247" s="77" t="s">
        <v>146</v>
      </c>
      <c r="AC1247" s="86" t="s">
        <v>6927</v>
      </c>
      <c r="AD1247" s="77" t="s">
        <v>121</v>
      </c>
      <c r="AE1247" s="77" t="s">
        <v>4470</v>
      </c>
      <c r="AF1247" s="77" t="s">
        <v>3835</v>
      </c>
      <c r="AG1247" s="77" t="s">
        <v>96</v>
      </c>
      <c r="AH1247" s="79" t="str">
        <f t="shared" si="100"/>
        <v>Pendopo Barat-07/04-Branang-Lekok-Pasuruan</v>
      </c>
      <c r="AI1247" s="65"/>
    </row>
    <row r="1248" spans="1:35" s="13" customFormat="1" ht="15" customHeight="1" x14ac:dyDescent="0.2">
      <c r="A1248" s="66">
        <f t="shared" si="99"/>
        <v>1242</v>
      </c>
      <c r="B1248" s="91" t="s">
        <v>6928</v>
      </c>
      <c r="C1248" s="68" t="s">
        <v>6929</v>
      </c>
      <c r="D1248" s="51">
        <v>5</v>
      </c>
      <c r="E1248" s="51">
        <v>3</v>
      </c>
      <c r="F1248" s="51">
        <v>1</v>
      </c>
      <c r="G1248" s="51">
        <v>1</v>
      </c>
      <c r="H1248" s="51">
        <v>2</v>
      </c>
      <c r="I1248" s="52" t="s">
        <v>252</v>
      </c>
      <c r="J1248" s="89">
        <v>42019</v>
      </c>
      <c r="K1248" s="70" t="s">
        <v>6746</v>
      </c>
      <c r="L1248" s="71" t="s">
        <v>9291</v>
      </c>
      <c r="M1248" s="71">
        <v>2</v>
      </c>
      <c r="N1248" s="72" t="s">
        <v>116</v>
      </c>
      <c r="O1248" s="73" t="s">
        <v>153</v>
      </c>
      <c r="P1248" s="74">
        <f t="shared" ca="1" si="96"/>
        <v>0</v>
      </c>
      <c r="Q1248" s="75">
        <f t="shared" ca="1" si="97"/>
        <v>11</v>
      </c>
      <c r="R1248" s="74">
        <f t="shared" ca="1" si="98"/>
        <v>21</v>
      </c>
      <c r="S1248" s="93">
        <v>34839</v>
      </c>
      <c r="T1248" s="84" t="s">
        <v>5388</v>
      </c>
      <c r="U1248" s="113" t="s">
        <v>6930</v>
      </c>
      <c r="V1248" s="84" t="s">
        <v>6931</v>
      </c>
      <c r="W1248" s="86" t="s">
        <v>4621</v>
      </c>
      <c r="X1248" s="84" t="s">
        <v>353</v>
      </c>
      <c r="Y1248" s="84" t="s">
        <v>353</v>
      </c>
      <c r="Z1248" s="77" t="s">
        <v>146</v>
      </c>
      <c r="AA1248" s="84" t="s">
        <v>6931</v>
      </c>
      <c r="AB1248" s="77" t="s">
        <v>146</v>
      </c>
      <c r="AC1248" s="86" t="s">
        <v>6932</v>
      </c>
      <c r="AD1248" s="77" t="s">
        <v>121</v>
      </c>
      <c r="AE1248" s="77" t="s">
        <v>6933</v>
      </c>
      <c r="AF1248" s="77" t="s">
        <v>4684</v>
      </c>
      <c r="AG1248" s="77" t="s">
        <v>96</v>
      </c>
      <c r="AH1248" s="79" t="str">
        <f t="shared" si="100"/>
        <v>Jl. Erlangga Gg XVI-04/06-Purworejo-Purworejo-Pasuruan</v>
      </c>
      <c r="AI1248" s="65"/>
    </row>
    <row r="1249" spans="1:35" s="13" customFormat="1" ht="15" customHeight="1" x14ac:dyDescent="0.2">
      <c r="A1249" s="66">
        <f t="shared" si="99"/>
        <v>1243</v>
      </c>
      <c r="B1249" s="91" t="s">
        <v>6934</v>
      </c>
      <c r="C1249" s="68" t="s">
        <v>6935</v>
      </c>
      <c r="D1249" s="51">
        <v>6</v>
      </c>
      <c r="E1249" s="51">
        <v>4</v>
      </c>
      <c r="F1249" s="51">
        <v>4</v>
      </c>
      <c r="G1249" s="51">
        <v>1</v>
      </c>
      <c r="H1249" s="51">
        <v>1</v>
      </c>
      <c r="I1249" s="52" t="s">
        <v>213</v>
      </c>
      <c r="J1249" s="89">
        <v>42019</v>
      </c>
      <c r="K1249" s="70" t="s">
        <v>6746</v>
      </c>
      <c r="L1249" s="71" t="s">
        <v>9291</v>
      </c>
      <c r="M1249" s="71">
        <v>2</v>
      </c>
      <c r="N1249" s="72" t="s">
        <v>116</v>
      </c>
      <c r="O1249" s="73" t="s">
        <v>153</v>
      </c>
      <c r="P1249" s="74">
        <f t="shared" ca="1" si="96"/>
        <v>0</v>
      </c>
      <c r="Q1249" s="75">
        <f t="shared" ca="1" si="97"/>
        <v>11</v>
      </c>
      <c r="R1249" s="74">
        <f t="shared" ca="1" si="98"/>
        <v>19</v>
      </c>
      <c r="S1249" s="93">
        <v>35244</v>
      </c>
      <c r="T1249" s="84" t="s">
        <v>146</v>
      </c>
      <c r="U1249" s="113" t="s">
        <v>6936</v>
      </c>
      <c r="V1249" s="84" t="s">
        <v>6937</v>
      </c>
      <c r="W1249" s="86" t="s">
        <v>4279</v>
      </c>
      <c r="X1249" s="84" t="s">
        <v>4699</v>
      </c>
      <c r="Y1249" s="84" t="s">
        <v>353</v>
      </c>
      <c r="Z1249" s="77" t="s">
        <v>146</v>
      </c>
      <c r="AA1249" s="84" t="s">
        <v>6937</v>
      </c>
      <c r="AB1249" s="77" t="s">
        <v>146</v>
      </c>
      <c r="AC1249" s="86" t="s">
        <v>6938</v>
      </c>
      <c r="AD1249" s="77" t="s">
        <v>121</v>
      </c>
      <c r="AE1249" s="77" t="s">
        <v>4732</v>
      </c>
      <c r="AF1249" s="77" t="s">
        <v>3835</v>
      </c>
      <c r="AG1249" s="77" t="s">
        <v>96</v>
      </c>
      <c r="AH1249" s="79" t="str">
        <f t="shared" si="100"/>
        <v>Jl. Dr Wahidin SH Gg Melon No 26-01/03-Purut rejo-Purworejo-Pasuruan</v>
      </c>
      <c r="AI1249" s="65"/>
    </row>
    <row r="1250" spans="1:35" s="13" customFormat="1" ht="15" customHeight="1" x14ac:dyDescent="0.2">
      <c r="A1250" s="66">
        <f t="shared" si="99"/>
        <v>1244</v>
      </c>
      <c r="B1250" s="91" t="s">
        <v>6939</v>
      </c>
      <c r="C1250" s="68" t="s">
        <v>6940</v>
      </c>
      <c r="D1250" s="51">
        <v>6</v>
      </c>
      <c r="E1250" s="51">
        <v>4</v>
      </c>
      <c r="F1250" s="51">
        <v>4</v>
      </c>
      <c r="G1250" s="51">
        <v>7</v>
      </c>
      <c r="H1250" s="51">
        <v>1</v>
      </c>
      <c r="I1250" s="52" t="s">
        <v>213</v>
      </c>
      <c r="J1250" s="89">
        <v>42019</v>
      </c>
      <c r="K1250" s="70" t="s">
        <v>6746</v>
      </c>
      <c r="L1250" s="71" t="s">
        <v>9291</v>
      </c>
      <c r="M1250" s="71">
        <v>2</v>
      </c>
      <c r="N1250" s="72" t="s">
        <v>116</v>
      </c>
      <c r="O1250" s="73" t="s">
        <v>153</v>
      </c>
      <c r="P1250" s="74">
        <f t="shared" ca="1" si="96"/>
        <v>0</v>
      </c>
      <c r="Q1250" s="75">
        <f t="shared" ca="1" si="97"/>
        <v>11</v>
      </c>
      <c r="R1250" s="74">
        <f t="shared" ca="1" si="98"/>
        <v>20</v>
      </c>
      <c r="S1250" s="93">
        <v>34857</v>
      </c>
      <c r="T1250" s="84" t="s">
        <v>146</v>
      </c>
      <c r="U1250" s="113" t="s">
        <v>6941</v>
      </c>
      <c r="V1250" s="84" t="s">
        <v>6942</v>
      </c>
      <c r="W1250" s="86" t="s">
        <v>4186</v>
      </c>
      <c r="X1250" s="84" t="s">
        <v>5009</v>
      </c>
      <c r="Y1250" s="84" t="s">
        <v>322</v>
      </c>
      <c r="Z1250" s="77" t="s">
        <v>146</v>
      </c>
      <c r="AA1250" s="84" t="s">
        <v>6942</v>
      </c>
      <c r="AB1250" s="77" t="s">
        <v>146</v>
      </c>
      <c r="AC1250" s="86" t="s">
        <v>6943</v>
      </c>
      <c r="AD1250" s="77" t="s">
        <v>121</v>
      </c>
      <c r="AE1250" s="77" t="s">
        <v>4732</v>
      </c>
      <c r="AF1250" s="77" t="s">
        <v>4537</v>
      </c>
      <c r="AG1250" s="77" t="s">
        <v>96</v>
      </c>
      <c r="AH1250" s="79" t="str">
        <f t="shared" si="100"/>
        <v>Padekan - Jarangan-04/03-Jarangan-Rejoso-Pasuruan</v>
      </c>
      <c r="AI1250" s="65"/>
    </row>
    <row r="1251" spans="1:35" s="13" customFormat="1" ht="15" customHeight="1" x14ac:dyDescent="0.2">
      <c r="A1251" s="66">
        <f t="shared" si="99"/>
        <v>1245</v>
      </c>
      <c r="B1251" s="91" t="s">
        <v>6944</v>
      </c>
      <c r="C1251" s="68" t="s">
        <v>6945</v>
      </c>
      <c r="D1251" s="51">
        <v>6</v>
      </c>
      <c r="E1251" s="51">
        <v>2</v>
      </c>
      <c r="F1251" s="51">
        <v>5</v>
      </c>
      <c r="G1251" s="51">
        <v>2</v>
      </c>
      <c r="H1251" s="51">
        <v>3</v>
      </c>
      <c r="I1251" s="52" t="s">
        <v>181</v>
      </c>
      <c r="J1251" s="89">
        <v>42019</v>
      </c>
      <c r="K1251" s="70" t="s">
        <v>6746</v>
      </c>
      <c r="L1251" s="71" t="s">
        <v>9291</v>
      </c>
      <c r="M1251" s="71">
        <v>2</v>
      </c>
      <c r="N1251" s="72" t="s">
        <v>116</v>
      </c>
      <c r="O1251" s="73" t="s">
        <v>153</v>
      </c>
      <c r="P1251" s="74">
        <f t="shared" ca="1" si="96"/>
        <v>0</v>
      </c>
      <c r="Q1251" s="75">
        <f t="shared" ca="1" si="97"/>
        <v>11</v>
      </c>
      <c r="R1251" s="74">
        <f t="shared" ca="1" si="98"/>
        <v>20</v>
      </c>
      <c r="S1251" s="93">
        <v>35168</v>
      </c>
      <c r="T1251" s="84" t="s">
        <v>146</v>
      </c>
      <c r="U1251" s="113" t="s">
        <v>6946</v>
      </c>
      <c r="V1251" s="84" t="s">
        <v>6947</v>
      </c>
      <c r="W1251" s="86" t="s">
        <v>4279</v>
      </c>
      <c r="X1251" s="84" t="s">
        <v>6948</v>
      </c>
      <c r="Y1251" s="84" t="s">
        <v>4232</v>
      </c>
      <c r="Z1251" s="77" t="s">
        <v>146</v>
      </c>
      <c r="AA1251" s="84" t="s">
        <v>6947</v>
      </c>
      <c r="AB1251" s="77" t="s">
        <v>146</v>
      </c>
      <c r="AC1251" s="86" t="s">
        <v>6949</v>
      </c>
      <c r="AD1251" s="77" t="s">
        <v>121</v>
      </c>
      <c r="AE1251" s="77" t="s">
        <v>3216</v>
      </c>
      <c r="AF1251" s="77" t="s">
        <v>4684</v>
      </c>
      <c r="AG1251" s="77" t="s">
        <v>96</v>
      </c>
      <c r="AH1251" s="79" t="str">
        <f t="shared" si="100"/>
        <v>Ketug Mlagi-01/03-Karang ketug-Gading rejo-Pasuruan</v>
      </c>
      <c r="AI1251" s="65"/>
    </row>
    <row r="1252" spans="1:35" s="13" customFormat="1" ht="15" customHeight="1" x14ac:dyDescent="0.2">
      <c r="A1252" s="66">
        <f t="shared" si="99"/>
        <v>1246</v>
      </c>
      <c r="B1252" s="91" t="s">
        <v>6950</v>
      </c>
      <c r="C1252" s="68" t="s">
        <v>6951</v>
      </c>
      <c r="D1252" s="51">
        <v>5</v>
      </c>
      <c r="E1252" s="51">
        <v>3</v>
      </c>
      <c r="F1252" s="51">
        <v>1</v>
      </c>
      <c r="G1252" s="51">
        <v>1</v>
      </c>
      <c r="H1252" s="51">
        <v>2</v>
      </c>
      <c r="I1252" s="52" t="s">
        <v>252</v>
      </c>
      <c r="J1252" s="89">
        <v>42019</v>
      </c>
      <c r="K1252" s="70" t="s">
        <v>6746</v>
      </c>
      <c r="L1252" s="71" t="s">
        <v>9291</v>
      </c>
      <c r="M1252" s="71">
        <v>2</v>
      </c>
      <c r="N1252" s="72" t="s">
        <v>116</v>
      </c>
      <c r="O1252" s="73" t="s">
        <v>153</v>
      </c>
      <c r="P1252" s="74">
        <f t="shared" ca="1" si="96"/>
        <v>0</v>
      </c>
      <c r="Q1252" s="75">
        <f t="shared" ca="1" si="97"/>
        <v>11</v>
      </c>
      <c r="R1252" s="74">
        <f t="shared" ca="1" si="98"/>
        <v>20</v>
      </c>
      <c r="S1252" s="93">
        <v>35044</v>
      </c>
      <c r="T1252" s="84" t="s">
        <v>146</v>
      </c>
      <c r="U1252" s="113" t="s">
        <v>6952</v>
      </c>
      <c r="V1252" s="84" t="s">
        <v>6953</v>
      </c>
      <c r="W1252" s="86" t="s">
        <v>4151</v>
      </c>
      <c r="X1252" s="84" t="s">
        <v>6954</v>
      </c>
      <c r="Y1252" s="84" t="s">
        <v>775</v>
      </c>
      <c r="Z1252" s="77" t="s">
        <v>146</v>
      </c>
      <c r="AA1252" s="84" t="s">
        <v>6953</v>
      </c>
      <c r="AB1252" s="77" t="s">
        <v>146</v>
      </c>
      <c r="AC1252" s="86" t="s">
        <v>6955</v>
      </c>
      <c r="AD1252" s="77" t="s">
        <v>121</v>
      </c>
      <c r="AE1252" s="77" t="s">
        <v>4470</v>
      </c>
      <c r="AF1252" s="77" t="s">
        <v>3987</v>
      </c>
      <c r="AG1252" s="77" t="s">
        <v>96</v>
      </c>
      <c r="AH1252" s="79" t="str">
        <f t="shared" si="100"/>
        <v>Karang nongko-01/01-Dandang Gendis-Nguling-Pasuruan</v>
      </c>
      <c r="AI1252" s="65"/>
    </row>
    <row r="1253" spans="1:35" s="13" customFormat="1" ht="15" customHeight="1" x14ac:dyDescent="0.2">
      <c r="A1253" s="66">
        <f t="shared" si="99"/>
        <v>1247</v>
      </c>
      <c r="B1253" s="91" t="s">
        <v>6956</v>
      </c>
      <c r="C1253" s="68" t="s">
        <v>6957</v>
      </c>
      <c r="D1253" s="51">
        <v>5</v>
      </c>
      <c r="E1253" s="51">
        <v>3</v>
      </c>
      <c r="F1253" s="51">
        <v>1</v>
      </c>
      <c r="G1253" s="51">
        <v>1</v>
      </c>
      <c r="H1253" s="51">
        <v>2</v>
      </c>
      <c r="I1253" s="52" t="s">
        <v>252</v>
      </c>
      <c r="J1253" s="89">
        <v>42019</v>
      </c>
      <c r="K1253" s="70" t="s">
        <v>6746</v>
      </c>
      <c r="L1253" s="71" t="s">
        <v>9291</v>
      </c>
      <c r="M1253" s="71">
        <v>2</v>
      </c>
      <c r="N1253" s="72" t="s">
        <v>116</v>
      </c>
      <c r="O1253" s="73" t="s">
        <v>153</v>
      </c>
      <c r="P1253" s="74">
        <f t="shared" ca="1" si="96"/>
        <v>0</v>
      </c>
      <c r="Q1253" s="75">
        <f t="shared" ca="1" si="97"/>
        <v>11</v>
      </c>
      <c r="R1253" s="74">
        <f t="shared" ca="1" si="98"/>
        <v>19</v>
      </c>
      <c r="S1253" s="93">
        <v>35228</v>
      </c>
      <c r="T1253" s="84" t="s">
        <v>146</v>
      </c>
      <c r="U1253" s="113" t="s">
        <v>6958</v>
      </c>
      <c r="V1253" s="84" t="s">
        <v>6959</v>
      </c>
      <c r="W1253" s="86" t="s">
        <v>3727</v>
      </c>
      <c r="X1253" s="84" t="s">
        <v>5713</v>
      </c>
      <c r="Y1253" s="84" t="s">
        <v>4232</v>
      </c>
      <c r="Z1253" s="77" t="s">
        <v>146</v>
      </c>
      <c r="AA1253" s="84" t="s">
        <v>6959</v>
      </c>
      <c r="AB1253" s="77" t="s">
        <v>146</v>
      </c>
      <c r="AC1253" s="86" t="s">
        <v>6960</v>
      </c>
      <c r="AD1253" s="77" t="s">
        <v>121</v>
      </c>
      <c r="AE1253" s="77" t="s">
        <v>3791</v>
      </c>
      <c r="AF1253" s="77" t="s">
        <v>418</v>
      </c>
      <c r="AG1253" s="77" t="s">
        <v>96</v>
      </c>
      <c r="AH1253" s="79" t="str">
        <f t="shared" si="100"/>
        <v>Jolongdriyo-02/06-Krapyakrejo-Gading rejo-Pasuruan</v>
      </c>
      <c r="AI1253" s="65"/>
    </row>
    <row r="1254" spans="1:35" s="13" customFormat="1" ht="15" customHeight="1" x14ac:dyDescent="0.2">
      <c r="A1254" s="66">
        <f t="shared" si="99"/>
        <v>1248</v>
      </c>
      <c r="B1254" s="91" t="s">
        <v>6961</v>
      </c>
      <c r="C1254" s="68" t="s">
        <v>6962</v>
      </c>
      <c r="D1254" s="51">
        <v>5</v>
      </c>
      <c r="E1254" s="51">
        <v>3</v>
      </c>
      <c r="F1254" s="51">
        <v>1</v>
      </c>
      <c r="G1254" s="51">
        <v>1</v>
      </c>
      <c r="H1254" s="51">
        <v>2</v>
      </c>
      <c r="I1254" s="52" t="s">
        <v>252</v>
      </c>
      <c r="J1254" s="89">
        <v>42019</v>
      </c>
      <c r="K1254" s="70" t="s">
        <v>6746</v>
      </c>
      <c r="L1254" s="71" t="s">
        <v>9291</v>
      </c>
      <c r="M1254" s="71">
        <v>2</v>
      </c>
      <c r="N1254" s="72" t="s">
        <v>116</v>
      </c>
      <c r="O1254" s="73" t="s">
        <v>153</v>
      </c>
      <c r="P1254" s="74">
        <f t="shared" ca="1" si="96"/>
        <v>0</v>
      </c>
      <c r="Q1254" s="75">
        <f t="shared" ca="1" si="97"/>
        <v>11</v>
      </c>
      <c r="R1254" s="74">
        <f t="shared" ca="1" si="98"/>
        <v>19</v>
      </c>
      <c r="S1254" s="93">
        <v>35217</v>
      </c>
      <c r="T1254" s="84" t="s">
        <v>146</v>
      </c>
      <c r="U1254" s="113" t="s">
        <v>6963</v>
      </c>
      <c r="V1254" s="84" t="s">
        <v>6964</v>
      </c>
      <c r="W1254" s="86" t="s">
        <v>4461</v>
      </c>
      <c r="X1254" s="84" t="s">
        <v>509</v>
      </c>
      <c r="Y1254" s="84" t="s">
        <v>510</v>
      </c>
      <c r="Z1254" s="77" t="s">
        <v>146</v>
      </c>
      <c r="AA1254" s="84" t="s">
        <v>6964</v>
      </c>
      <c r="AB1254" s="77" t="s">
        <v>146</v>
      </c>
      <c r="AC1254" s="86" t="s">
        <v>6965</v>
      </c>
      <c r="AD1254" s="77" t="s">
        <v>121</v>
      </c>
      <c r="AE1254" s="77" t="s">
        <v>4732</v>
      </c>
      <c r="AF1254" s="77" t="s">
        <v>4345</v>
      </c>
      <c r="AG1254" s="77" t="s">
        <v>96</v>
      </c>
      <c r="AH1254" s="79" t="str">
        <f t="shared" si="100"/>
        <v>Dusun Bunguran-03/08-Pleret-Pohjentrek-Pasuruan</v>
      </c>
      <c r="AI1254" s="65"/>
    </row>
    <row r="1255" spans="1:35" s="13" customFormat="1" ht="15" customHeight="1" x14ac:dyDescent="0.2">
      <c r="A1255" s="66">
        <f t="shared" si="99"/>
        <v>1249</v>
      </c>
      <c r="B1255" s="91" t="s">
        <v>6966</v>
      </c>
      <c r="C1255" s="68" t="s">
        <v>6967</v>
      </c>
      <c r="D1255" s="51">
        <v>6</v>
      </c>
      <c r="E1255" s="51">
        <v>4</v>
      </c>
      <c r="F1255" s="51">
        <v>4</v>
      </c>
      <c r="G1255" s="51">
        <v>4</v>
      </c>
      <c r="H1255" s="51">
        <v>2</v>
      </c>
      <c r="I1255" s="52" t="s">
        <v>213</v>
      </c>
      <c r="J1255" s="89">
        <v>42019</v>
      </c>
      <c r="K1255" s="70" t="s">
        <v>6746</v>
      </c>
      <c r="L1255" s="71" t="s">
        <v>9291</v>
      </c>
      <c r="M1255" s="71">
        <v>2</v>
      </c>
      <c r="N1255" s="72" t="s">
        <v>116</v>
      </c>
      <c r="O1255" s="73" t="s">
        <v>153</v>
      </c>
      <c r="P1255" s="74">
        <f t="shared" ca="1" si="96"/>
        <v>0</v>
      </c>
      <c r="Q1255" s="75">
        <f t="shared" ca="1" si="97"/>
        <v>11</v>
      </c>
      <c r="R1255" s="74">
        <f t="shared" ca="1" si="98"/>
        <v>20</v>
      </c>
      <c r="S1255" s="93">
        <v>35117</v>
      </c>
      <c r="T1255" s="84" t="s">
        <v>146</v>
      </c>
      <c r="U1255" s="113" t="s">
        <v>6968</v>
      </c>
      <c r="V1255" s="84" t="s">
        <v>5468</v>
      </c>
      <c r="W1255" s="86" t="s">
        <v>4454</v>
      </c>
      <c r="X1255" s="84" t="s">
        <v>4603</v>
      </c>
      <c r="Y1255" s="84" t="s">
        <v>4803</v>
      </c>
      <c r="Z1255" s="77" t="s">
        <v>146</v>
      </c>
      <c r="AA1255" s="84" t="s">
        <v>5468</v>
      </c>
      <c r="AB1255" s="77" t="s">
        <v>146</v>
      </c>
      <c r="AC1255" s="86" t="s">
        <v>6969</v>
      </c>
      <c r="AD1255" s="77" t="s">
        <v>121</v>
      </c>
      <c r="AE1255" s="77" t="s">
        <v>5724</v>
      </c>
      <c r="AF1255" s="77" t="s">
        <v>3246</v>
      </c>
      <c r="AG1255" s="77" t="s">
        <v>96</v>
      </c>
      <c r="AH1255" s="79" t="str">
        <f t="shared" si="100"/>
        <v>Karang anyar-01/06-Karang Sentul-Gondang wetan-Pasuruan</v>
      </c>
      <c r="AI1255" s="65"/>
    </row>
    <row r="1256" spans="1:35" s="13" customFormat="1" ht="15" customHeight="1" x14ac:dyDescent="0.2">
      <c r="A1256" s="66">
        <f t="shared" si="99"/>
        <v>1250</v>
      </c>
      <c r="B1256" s="91" t="s">
        <v>6970</v>
      </c>
      <c r="C1256" s="68" t="s">
        <v>6971</v>
      </c>
      <c r="D1256" s="51">
        <v>6</v>
      </c>
      <c r="E1256" s="51">
        <v>3</v>
      </c>
      <c r="F1256" s="51">
        <v>4</v>
      </c>
      <c r="G1256" s="51">
        <v>1</v>
      </c>
      <c r="H1256" s="51">
        <v>3</v>
      </c>
      <c r="I1256" s="52" t="s">
        <v>152</v>
      </c>
      <c r="J1256" s="89">
        <v>42026</v>
      </c>
      <c r="K1256" s="70" t="s">
        <v>6746</v>
      </c>
      <c r="L1256" s="71" t="s">
        <v>9291</v>
      </c>
      <c r="M1256" s="71">
        <v>2</v>
      </c>
      <c r="N1256" s="72" t="s">
        <v>116</v>
      </c>
      <c r="O1256" s="73" t="s">
        <v>153</v>
      </c>
      <c r="P1256" s="74">
        <f t="shared" ca="1" si="96"/>
        <v>0</v>
      </c>
      <c r="Q1256" s="75">
        <f t="shared" ca="1" si="97"/>
        <v>11</v>
      </c>
      <c r="R1256" s="74">
        <f t="shared" ca="1" si="98"/>
        <v>23</v>
      </c>
      <c r="S1256" s="93">
        <v>33991</v>
      </c>
      <c r="T1256" s="84" t="s">
        <v>163</v>
      </c>
      <c r="U1256" s="113" t="s">
        <v>6972</v>
      </c>
      <c r="V1256" s="84" t="s">
        <v>6973</v>
      </c>
      <c r="W1256" s="86" t="s">
        <v>6974</v>
      </c>
      <c r="X1256" s="84" t="s">
        <v>6975</v>
      </c>
      <c r="Y1256" s="84" t="s">
        <v>6976</v>
      </c>
      <c r="Z1256" s="77" t="s">
        <v>163</v>
      </c>
      <c r="AA1256" s="84" t="s">
        <v>6973</v>
      </c>
      <c r="AB1256" s="77" t="s">
        <v>163</v>
      </c>
      <c r="AC1256" s="86" t="s">
        <v>6977</v>
      </c>
      <c r="AD1256" s="77" t="s">
        <v>121</v>
      </c>
      <c r="AE1256" s="77" t="s">
        <v>6978</v>
      </c>
      <c r="AF1256" s="77" t="s">
        <v>6092</v>
      </c>
      <c r="AG1256" s="77" t="s">
        <v>96</v>
      </c>
      <c r="AH1256" s="79" t="str">
        <f t="shared" si="100"/>
        <v>Dukuh Jurangwugu-07/10-Jedong-Wagir-Malang</v>
      </c>
      <c r="AI1256" s="65"/>
    </row>
    <row r="1257" spans="1:35" s="13" customFormat="1" ht="15" customHeight="1" x14ac:dyDescent="0.2">
      <c r="A1257" s="66">
        <f t="shared" si="99"/>
        <v>1251</v>
      </c>
      <c r="B1257" s="91" t="s">
        <v>6979</v>
      </c>
      <c r="C1257" s="68" t="s">
        <v>6980</v>
      </c>
      <c r="D1257" s="51">
        <v>6</v>
      </c>
      <c r="E1257" s="51">
        <v>2</v>
      </c>
      <c r="F1257" s="51">
        <v>5</v>
      </c>
      <c r="G1257" s="51">
        <v>3</v>
      </c>
      <c r="H1257" s="51">
        <v>1</v>
      </c>
      <c r="I1257" s="52" t="s">
        <v>181</v>
      </c>
      <c r="J1257" s="89">
        <v>42026</v>
      </c>
      <c r="K1257" s="70" t="s">
        <v>6746</v>
      </c>
      <c r="L1257" s="71" t="s">
        <v>9291</v>
      </c>
      <c r="M1257" s="71">
        <v>2</v>
      </c>
      <c r="N1257" s="72" t="s">
        <v>116</v>
      </c>
      <c r="O1257" s="73" t="s">
        <v>153</v>
      </c>
      <c r="P1257" s="74">
        <f t="shared" ca="1" si="96"/>
        <v>0</v>
      </c>
      <c r="Q1257" s="75">
        <f t="shared" ca="1" si="97"/>
        <v>11</v>
      </c>
      <c r="R1257" s="74">
        <f t="shared" ca="1" si="98"/>
        <v>20</v>
      </c>
      <c r="S1257" s="93">
        <v>35048</v>
      </c>
      <c r="T1257" s="84" t="s">
        <v>1354</v>
      </c>
      <c r="U1257" s="113" t="s">
        <v>6981</v>
      </c>
      <c r="V1257" s="84" t="s">
        <v>6982</v>
      </c>
      <c r="W1257" s="86" t="s">
        <v>6863</v>
      </c>
      <c r="X1257" s="84" t="s">
        <v>4158</v>
      </c>
      <c r="Y1257" s="84" t="s">
        <v>4159</v>
      </c>
      <c r="Z1257" s="77" t="s">
        <v>163</v>
      </c>
      <c r="AA1257" s="84" t="s">
        <v>6982</v>
      </c>
      <c r="AB1257" s="77" t="s">
        <v>163</v>
      </c>
      <c r="AC1257" s="86" t="s">
        <v>6983</v>
      </c>
      <c r="AD1257" s="77" t="s">
        <v>121</v>
      </c>
      <c r="AE1257" s="77" t="s">
        <v>6984</v>
      </c>
      <c r="AF1257" s="77" t="s">
        <v>5818</v>
      </c>
      <c r="AG1257" s="77" t="s">
        <v>96</v>
      </c>
      <c r="AH1257" s="79" t="str">
        <f t="shared" si="100"/>
        <v>Jl. D Limboto Timur Dalam III A5 E-3-03/14-Sawojajar-Kedung Kandang-Malang</v>
      </c>
      <c r="AI1257" s="65"/>
    </row>
    <row r="1258" spans="1:35" s="13" customFormat="1" ht="15" customHeight="1" x14ac:dyDescent="0.2">
      <c r="A1258" s="66">
        <f t="shared" si="99"/>
        <v>1252</v>
      </c>
      <c r="B1258" s="91" t="s">
        <v>6985</v>
      </c>
      <c r="C1258" s="68" t="s">
        <v>6986</v>
      </c>
      <c r="D1258" s="51">
        <v>6</v>
      </c>
      <c r="E1258" s="51">
        <v>2</v>
      </c>
      <c r="F1258" s="51">
        <v>1</v>
      </c>
      <c r="G1258" s="51">
        <v>1</v>
      </c>
      <c r="H1258" s="51">
        <v>2</v>
      </c>
      <c r="I1258" s="52" t="s">
        <v>181</v>
      </c>
      <c r="J1258" s="89">
        <v>42026</v>
      </c>
      <c r="K1258" s="70" t="s">
        <v>6746</v>
      </c>
      <c r="L1258" s="71" t="s">
        <v>9291</v>
      </c>
      <c r="M1258" s="71">
        <v>2</v>
      </c>
      <c r="N1258" s="72" t="s">
        <v>84</v>
      </c>
      <c r="O1258" s="73" t="s">
        <v>153</v>
      </c>
      <c r="P1258" s="74">
        <f t="shared" ca="1" si="96"/>
        <v>0</v>
      </c>
      <c r="Q1258" s="75">
        <f t="shared" ca="1" si="97"/>
        <v>11</v>
      </c>
      <c r="R1258" s="74">
        <f t="shared" ca="1" si="98"/>
        <v>20</v>
      </c>
      <c r="S1258" s="93">
        <v>35095</v>
      </c>
      <c r="T1258" s="84" t="s">
        <v>146</v>
      </c>
      <c r="U1258" s="113" t="s">
        <v>6987</v>
      </c>
      <c r="V1258" s="84" t="s">
        <v>2871</v>
      </c>
      <c r="W1258" s="86" t="s">
        <v>4279</v>
      </c>
      <c r="X1258" s="84" t="s">
        <v>1589</v>
      </c>
      <c r="Y1258" s="84" t="s">
        <v>358</v>
      </c>
      <c r="Z1258" s="77" t="s">
        <v>146</v>
      </c>
      <c r="AA1258" s="84" t="s">
        <v>2871</v>
      </c>
      <c r="AB1258" s="77" t="s">
        <v>146</v>
      </c>
      <c r="AC1258" s="86" t="s">
        <v>6988</v>
      </c>
      <c r="AD1258" s="77" t="s">
        <v>121</v>
      </c>
      <c r="AE1258" s="77" t="s">
        <v>3821</v>
      </c>
      <c r="AF1258" s="77" t="s">
        <v>4017</v>
      </c>
      <c r="AG1258" s="77" t="s">
        <v>96</v>
      </c>
      <c r="AH1258" s="79" t="str">
        <f t="shared" si="100"/>
        <v>Jl. HOS Cokroaminoto-01/03-Blandongan-Bugul Kidul-Pasuruan</v>
      </c>
      <c r="AI1258" s="65"/>
    </row>
    <row r="1259" spans="1:35" s="13" customFormat="1" ht="15" customHeight="1" x14ac:dyDescent="0.2">
      <c r="A1259" s="66">
        <f t="shared" si="99"/>
        <v>1253</v>
      </c>
      <c r="B1259" s="91" t="s">
        <v>6989</v>
      </c>
      <c r="C1259" s="68" t="s">
        <v>6990</v>
      </c>
      <c r="D1259" s="51">
        <v>6</v>
      </c>
      <c r="E1259" s="51">
        <v>2</v>
      </c>
      <c r="F1259" s="51">
        <v>2</v>
      </c>
      <c r="G1259" s="51">
        <v>2</v>
      </c>
      <c r="H1259" s="51">
        <v>1</v>
      </c>
      <c r="I1259" s="52" t="s">
        <v>181</v>
      </c>
      <c r="J1259" s="89">
        <v>42026</v>
      </c>
      <c r="K1259" s="70" t="s">
        <v>6746</v>
      </c>
      <c r="L1259" s="71" t="s">
        <v>9291</v>
      </c>
      <c r="M1259" s="71">
        <v>2</v>
      </c>
      <c r="N1259" s="72" t="s">
        <v>84</v>
      </c>
      <c r="O1259" s="73" t="s">
        <v>153</v>
      </c>
      <c r="P1259" s="74">
        <f t="shared" ca="1" si="96"/>
        <v>0</v>
      </c>
      <c r="Q1259" s="75">
        <f t="shared" ca="1" si="97"/>
        <v>11</v>
      </c>
      <c r="R1259" s="74">
        <f t="shared" ca="1" si="98"/>
        <v>22</v>
      </c>
      <c r="S1259" s="93">
        <v>34286</v>
      </c>
      <c r="T1259" s="84" t="s">
        <v>4238</v>
      </c>
      <c r="U1259" s="113" t="s">
        <v>6991</v>
      </c>
      <c r="V1259" s="84" t="s">
        <v>6992</v>
      </c>
      <c r="W1259" s="86" t="s">
        <v>4214</v>
      </c>
      <c r="X1259" s="84" t="s">
        <v>6992</v>
      </c>
      <c r="Y1259" s="84" t="s">
        <v>6623</v>
      </c>
      <c r="Z1259" s="77" t="s">
        <v>4238</v>
      </c>
      <c r="AA1259" s="84" t="s">
        <v>6992</v>
      </c>
      <c r="AB1259" s="77" t="s">
        <v>4238</v>
      </c>
      <c r="AC1259" s="86" t="s">
        <v>6993</v>
      </c>
      <c r="AD1259" s="77" t="s">
        <v>121</v>
      </c>
      <c r="AE1259" s="77" t="s">
        <v>6994</v>
      </c>
      <c r="AF1259" s="77" t="s">
        <v>6911</v>
      </c>
      <c r="AG1259" s="77" t="s">
        <v>96</v>
      </c>
      <c r="AH1259" s="79" t="str">
        <f t="shared" si="100"/>
        <v>Sraten-02/05-Sraten-Tuntang-Semarang</v>
      </c>
      <c r="AI1259" s="65"/>
    </row>
    <row r="1260" spans="1:35" s="13" customFormat="1" ht="15" customHeight="1" x14ac:dyDescent="0.2">
      <c r="A1260" s="66">
        <f t="shared" si="99"/>
        <v>1254</v>
      </c>
      <c r="B1260" s="91" t="s">
        <v>6995</v>
      </c>
      <c r="C1260" s="68" t="s">
        <v>6996</v>
      </c>
      <c r="D1260" s="51">
        <v>6</v>
      </c>
      <c r="E1260" s="51">
        <v>2</v>
      </c>
      <c r="F1260" s="51">
        <v>1</v>
      </c>
      <c r="G1260" s="51">
        <v>1</v>
      </c>
      <c r="H1260" s="51">
        <v>5</v>
      </c>
      <c r="I1260" s="52" t="s">
        <v>181</v>
      </c>
      <c r="J1260" s="89">
        <v>42026</v>
      </c>
      <c r="K1260" s="70" t="s">
        <v>6746</v>
      </c>
      <c r="L1260" s="71" t="s">
        <v>9291</v>
      </c>
      <c r="M1260" s="71">
        <v>2</v>
      </c>
      <c r="N1260" s="72" t="s">
        <v>84</v>
      </c>
      <c r="O1260" s="73" t="s">
        <v>153</v>
      </c>
      <c r="P1260" s="74">
        <f t="shared" ca="1" si="96"/>
        <v>0</v>
      </c>
      <c r="Q1260" s="75">
        <f t="shared" ca="1" si="97"/>
        <v>11</v>
      </c>
      <c r="R1260" s="74">
        <f t="shared" ca="1" si="98"/>
        <v>21</v>
      </c>
      <c r="S1260" s="93">
        <v>34539</v>
      </c>
      <c r="T1260" s="84" t="s">
        <v>146</v>
      </c>
      <c r="U1260" s="113" t="s">
        <v>6997</v>
      </c>
      <c r="V1260" s="84" t="s">
        <v>968</v>
      </c>
      <c r="W1260" s="86" t="s">
        <v>4872</v>
      </c>
      <c r="X1260" s="84" t="s">
        <v>645</v>
      </c>
      <c r="Y1260" s="84" t="s">
        <v>91</v>
      </c>
      <c r="Z1260" s="77" t="s">
        <v>146</v>
      </c>
      <c r="AA1260" s="84" t="s">
        <v>968</v>
      </c>
      <c r="AB1260" s="77" t="s">
        <v>146</v>
      </c>
      <c r="AC1260" s="86" t="s">
        <v>6998</v>
      </c>
      <c r="AD1260" s="77" t="s">
        <v>121</v>
      </c>
      <c r="AE1260" s="77" t="s">
        <v>5175</v>
      </c>
      <c r="AF1260" s="77" t="s">
        <v>4667</v>
      </c>
      <c r="AG1260" s="77" t="s">
        <v>96</v>
      </c>
      <c r="AH1260" s="79" t="str">
        <f t="shared" si="100"/>
        <v>Jl. Manggis-05/02-Dermo-Bangil-Pasuruan</v>
      </c>
      <c r="AI1260" s="65"/>
    </row>
    <row r="1261" spans="1:35" s="13" customFormat="1" ht="15" customHeight="1" x14ac:dyDescent="0.2">
      <c r="A1261" s="66">
        <f t="shared" si="99"/>
        <v>1255</v>
      </c>
      <c r="B1261" s="91" t="s">
        <v>6999</v>
      </c>
      <c r="C1261" s="68" t="s">
        <v>7000</v>
      </c>
      <c r="D1261" s="51">
        <v>6</v>
      </c>
      <c r="E1261" s="51">
        <v>2</v>
      </c>
      <c r="F1261" s="51">
        <v>1</v>
      </c>
      <c r="G1261" s="51">
        <v>1</v>
      </c>
      <c r="H1261" s="51">
        <v>2</v>
      </c>
      <c r="I1261" s="52" t="s">
        <v>181</v>
      </c>
      <c r="J1261" s="89">
        <v>42026</v>
      </c>
      <c r="K1261" s="70" t="s">
        <v>6746</v>
      </c>
      <c r="L1261" s="71" t="s">
        <v>9291</v>
      </c>
      <c r="M1261" s="71">
        <v>2</v>
      </c>
      <c r="N1261" s="72" t="s">
        <v>116</v>
      </c>
      <c r="O1261" s="73" t="s">
        <v>153</v>
      </c>
      <c r="P1261" s="74">
        <f t="shared" ca="1" si="96"/>
        <v>0</v>
      </c>
      <c r="Q1261" s="75">
        <f t="shared" ca="1" si="97"/>
        <v>11</v>
      </c>
      <c r="R1261" s="74">
        <f t="shared" ca="1" si="98"/>
        <v>21</v>
      </c>
      <c r="S1261" s="93">
        <v>34793</v>
      </c>
      <c r="T1261" s="84" t="s">
        <v>146</v>
      </c>
      <c r="U1261" s="113" t="s">
        <v>7001</v>
      </c>
      <c r="V1261" s="84" t="s">
        <v>7002</v>
      </c>
      <c r="W1261" s="86" t="s">
        <v>4563</v>
      </c>
      <c r="X1261" s="84" t="s">
        <v>398</v>
      </c>
      <c r="Y1261" s="84" t="s">
        <v>4817</v>
      </c>
      <c r="Z1261" s="77" t="s">
        <v>146</v>
      </c>
      <c r="AA1261" s="84" t="s">
        <v>7002</v>
      </c>
      <c r="AB1261" s="77" t="s">
        <v>146</v>
      </c>
      <c r="AC1261" s="86" t="s">
        <v>7003</v>
      </c>
      <c r="AD1261" s="77" t="s">
        <v>121</v>
      </c>
      <c r="AE1261" s="77" t="s">
        <v>7004</v>
      </c>
      <c r="AF1261" s="77" t="s">
        <v>3082</v>
      </c>
      <c r="AG1261" s="77" t="s">
        <v>96</v>
      </c>
      <c r="AH1261" s="79" t="str">
        <f t="shared" si="100"/>
        <v>JL. RA.Kartini Gg 9 No 35-02/01-Bangilan-Panggung rejo-Pasuruan</v>
      </c>
      <c r="AI1261" s="65"/>
    </row>
    <row r="1262" spans="1:35" s="13" customFormat="1" ht="15" customHeight="1" x14ac:dyDescent="0.2">
      <c r="A1262" s="66">
        <f t="shared" si="99"/>
        <v>1256</v>
      </c>
      <c r="B1262" s="91" t="s">
        <v>7005</v>
      </c>
      <c r="C1262" s="68" t="s">
        <v>7006</v>
      </c>
      <c r="D1262" s="51">
        <v>6</v>
      </c>
      <c r="E1262" s="51">
        <v>2</v>
      </c>
      <c r="F1262" s="51">
        <v>2</v>
      </c>
      <c r="G1262" s="51">
        <v>4</v>
      </c>
      <c r="H1262" s="51">
        <v>4</v>
      </c>
      <c r="I1262" s="52" t="s">
        <v>181</v>
      </c>
      <c r="J1262" s="89">
        <v>42026</v>
      </c>
      <c r="K1262" s="70" t="s">
        <v>6746</v>
      </c>
      <c r="L1262" s="71" t="s">
        <v>9291</v>
      </c>
      <c r="M1262" s="71">
        <v>2</v>
      </c>
      <c r="N1262" s="72" t="s">
        <v>84</v>
      </c>
      <c r="O1262" s="73" t="s">
        <v>153</v>
      </c>
      <c r="P1262" s="74">
        <f t="shared" ca="1" si="96"/>
        <v>0</v>
      </c>
      <c r="Q1262" s="75">
        <f t="shared" ca="1" si="97"/>
        <v>11</v>
      </c>
      <c r="R1262" s="74">
        <f t="shared" ca="1" si="98"/>
        <v>23</v>
      </c>
      <c r="S1262" s="93">
        <v>33971</v>
      </c>
      <c r="T1262" s="84" t="s">
        <v>146</v>
      </c>
      <c r="U1262" s="113" t="s">
        <v>7007</v>
      </c>
      <c r="V1262" s="84" t="s">
        <v>7008</v>
      </c>
      <c r="W1262" s="86" t="s">
        <v>5227</v>
      </c>
      <c r="X1262" s="84" t="s">
        <v>193</v>
      </c>
      <c r="Y1262" s="84" t="s">
        <v>91</v>
      </c>
      <c r="Z1262" s="77" t="s">
        <v>146</v>
      </c>
      <c r="AA1262" s="84" t="s">
        <v>7008</v>
      </c>
      <c r="AB1262" s="77" t="s">
        <v>146</v>
      </c>
      <c r="AC1262" s="86" t="s">
        <v>7009</v>
      </c>
      <c r="AD1262" s="77" t="s">
        <v>121</v>
      </c>
      <c r="AE1262" s="77" t="s">
        <v>3370</v>
      </c>
      <c r="AF1262" s="77" t="s">
        <v>4017</v>
      </c>
      <c r="AG1262" s="77" t="s">
        <v>96</v>
      </c>
      <c r="AH1262" s="79" t="str">
        <f t="shared" si="100"/>
        <v>Jl. Tengiri 560-A-07/03-Bendomungal-Bangil-Pasuruan</v>
      </c>
      <c r="AI1262" s="65"/>
    </row>
    <row r="1263" spans="1:35" s="13" customFormat="1" ht="15" customHeight="1" x14ac:dyDescent="0.2">
      <c r="A1263" s="66">
        <f t="shared" si="99"/>
        <v>1257</v>
      </c>
      <c r="B1263" s="91" t="s">
        <v>7010</v>
      </c>
      <c r="C1263" s="68" t="s">
        <v>7011</v>
      </c>
      <c r="D1263" s="51">
        <v>6</v>
      </c>
      <c r="E1263" s="51">
        <v>2</v>
      </c>
      <c r="F1263" s="51">
        <v>2</v>
      </c>
      <c r="G1263" s="51">
        <v>4</v>
      </c>
      <c r="H1263" s="51">
        <v>4</v>
      </c>
      <c r="I1263" s="52" t="s">
        <v>181</v>
      </c>
      <c r="J1263" s="89">
        <v>42026</v>
      </c>
      <c r="K1263" s="70" t="s">
        <v>6746</v>
      </c>
      <c r="L1263" s="71" t="s">
        <v>9291</v>
      </c>
      <c r="M1263" s="71">
        <v>2</v>
      </c>
      <c r="N1263" s="72" t="s">
        <v>84</v>
      </c>
      <c r="O1263" s="73" t="s">
        <v>153</v>
      </c>
      <c r="P1263" s="74">
        <f t="shared" ca="1" si="96"/>
        <v>0</v>
      </c>
      <c r="Q1263" s="75">
        <f t="shared" ca="1" si="97"/>
        <v>11</v>
      </c>
      <c r="R1263" s="74">
        <f t="shared" ca="1" si="98"/>
        <v>22</v>
      </c>
      <c r="S1263" s="93">
        <v>34363</v>
      </c>
      <c r="T1263" s="84" t="s">
        <v>146</v>
      </c>
      <c r="U1263" s="113" t="s">
        <v>7012</v>
      </c>
      <c r="V1263" s="84" t="s">
        <v>1403</v>
      </c>
      <c r="W1263" s="86" t="s">
        <v>4592</v>
      </c>
      <c r="X1263" s="84" t="s">
        <v>379</v>
      </c>
      <c r="Y1263" s="84" t="s">
        <v>91</v>
      </c>
      <c r="Z1263" s="77" t="s">
        <v>146</v>
      </c>
      <c r="AA1263" s="84" t="s">
        <v>1403</v>
      </c>
      <c r="AB1263" s="77" t="s">
        <v>146</v>
      </c>
      <c r="AC1263" s="86" t="s">
        <v>7013</v>
      </c>
      <c r="AD1263" s="77" t="s">
        <v>121</v>
      </c>
      <c r="AE1263" s="77" t="s">
        <v>5175</v>
      </c>
      <c r="AF1263" s="77" t="s">
        <v>4017</v>
      </c>
      <c r="AG1263" s="77" t="s">
        <v>96</v>
      </c>
      <c r="AH1263" s="79" t="str">
        <f t="shared" si="100"/>
        <v>Mendalan-04/01-Kolursari-Bangil-Pasuruan</v>
      </c>
      <c r="AI1263" s="65"/>
    </row>
    <row r="1264" spans="1:35" s="13" customFormat="1" ht="15" customHeight="1" x14ac:dyDescent="0.2">
      <c r="A1264" s="66">
        <f t="shared" si="99"/>
        <v>1258</v>
      </c>
      <c r="B1264" s="91" t="s">
        <v>7014</v>
      </c>
      <c r="C1264" s="68" t="s">
        <v>7015</v>
      </c>
      <c r="D1264" s="51">
        <v>6</v>
      </c>
      <c r="E1264" s="51">
        <v>2</v>
      </c>
      <c r="F1264" s="51">
        <v>2</v>
      </c>
      <c r="G1264" s="51">
        <v>4</v>
      </c>
      <c r="H1264" s="51">
        <v>2</v>
      </c>
      <c r="I1264" s="52" t="s">
        <v>181</v>
      </c>
      <c r="J1264" s="89">
        <v>42026</v>
      </c>
      <c r="K1264" s="70" t="s">
        <v>6746</v>
      </c>
      <c r="L1264" s="71" t="s">
        <v>9291</v>
      </c>
      <c r="M1264" s="71">
        <v>2</v>
      </c>
      <c r="N1264" s="72" t="s">
        <v>84</v>
      </c>
      <c r="O1264" s="73" t="s">
        <v>153</v>
      </c>
      <c r="P1264" s="74">
        <f t="shared" ca="1" si="96"/>
        <v>0</v>
      </c>
      <c r="Q1264" s="75">
        <f t="shared" ca="1" si="97"/>
        <v>11</v>
      </c>
      <c r="R1264" s="74">
        <f t="shared" ca="1" si="98"/>
        <v>21</v>
      </c>
      <c r="S1264" s="93">
        <v>34850</v>
      </c>
      <c r="T1264" s="84" t="s">
        <v>146</v>
      </c>
      <c r="U1264" s="113" t="s">
        <v>7016</v>
      </c>
      <c r="V1264" s="84" t="s">
        <v>7017</v>
      </c>
      <c r="W1264" s="86" t="s">
        <v>5227</v>
      </c>
      <c r="X1264" s="84" t="s">
        <v>5468</v>
      </c>
      <c r="Y1264" s="84" t="s">
        <v>4817</v>
      </c>
      <c r="Z1264" s="77" t="s">
        <v>146</v>
      </c>
      <c r="AA1264" s="84" t="s">
        <v>7017</v>
      </c>
      <c r="AB1264" s="77" t="s">
        <v>146</v>
      </c>
      <c r="AC1264" s="86" t="s">
        <v>7018</v>
      </c>
      <c r="AD1264" s="77" t="s">
        <v>121</v>
      </c>
      <c r="AE1264" s="77" t="s">
        <v>4792</v>
      </c>
      <c r="AF1264" s="77" t="s">
        <v>393</v>
      </c>
      <c r="AG1264" s="77" t="s">
        <v>96</v>
      </c>
      <c r="AH1264" s="79" t="str">
        <f t="shared" si="100"/>
        <v>Jl. Hasanudin-07/03-Karang anyar-Panggung rejo-Pasuruan</v>
      </c>
      <c r="AI1264" s="65"/>
    </row>
    <row r="1265" spans="1:35" s="13" customFormat="1" ht="15" customHeight="1" x14ac:dyDescent="0.2">
      <c r="A1265" s="66">
        <f t="shared" si="99"/>
        <v>1259</v>
      </c>
      <c r="B1265" s="91" t="s">
        <v>7019</v>
      </c>
      <c r="C1265" s="68" t="s">
        <v>7020</v>
      </c>
      <c r="D1265" s="51">
        <v>6</v>
      </c>
      <c r="E1265" s="51">
        <v>2</v>
      </c>
      <c r="F1265" s="51">
        <v>2</v>
      </c>
      <c r="G1265" s="51">
        <v>4</v>
      </c>
      <c r="H1265" s="51">
        <v>2</v>
      </c>
      <c r="I1265" s="52" t="s">
        <v>181</v>
      </c>
      <c r="J1265" s="89">
        <v>42026</v>
      </c>
      <c r="K1265" s="70" t="s">
        <v>6746</v>
      </c>
      <c r="L1265" s="71" t="s">
        <v>9291</v>
      </c>
      <c r="M1265" s="71">
        <v>2</v>
      </c>
      <c r="N1265" s="72" t="s">
        <v>84</v>
      </c>
      <c r="O1265" s="73" t="s">
        <v>153</v>
      </c>
      <c r="P1265" s="74">
        <f t="shared" ca="1" si="96"/>
        <v>0</v>
      </c>
      <c r="Q1265" s="75">
        <f t="shared" ca="1" si="97"/>
        <v>11</v>
      </c>
      <c r="R1265" s="74">
        <f t="shared" ca="1" si="98"/>
        <v>21</v>
      </c>
      <c r="S1265" s="93">
        <v>34558</v>
      </c>
      <c r="T1265" s="84" t="s">
        <v>146</v>
      </c>
      <c r="U1265" s="113" t="s">
        <v>7021</v>
      </c>
      <c r="V1265" s="84" t="s">
        <v>7022</v>
      </c>
      <c r="W1265" s="86" t="s">
        <v>7023</v>
      </c>
      <c r="X1265" s="84" t="s">
        <v>1307</v>
      </c>
      <c r="Y1265" s="84" t="s">
        <v>91</v>
      </c>
      <c r="Z1265" s="77" t="s">
        <v>146</v>
      </c>
      <c r="AA1265" s="84" t="s">
        <v>7022</v>
      </c>
      <c r="AB1265" s="77" t="s">
        <v>146</v>
      </c>
      <c r="AC1265" s="86" t="s">
        <v>7024</v>
      </c>
      <c r="AD1265" s="77" t="s">
        <v>121</v>
      </c>
      <c r="AE1265" s="77" t="s">
        <v>5175</v>
      </c>
      <c r="AF1265" s="77" t="s">
        <v>4537</v>
      </c>
      <c r="AG1265" s="77" t="s">
        <v>96</v>
      </c>
      <c r="AH1265" s="79" t="str">
        <f t="shared" si="100"/>
        <v>Jl. Arum Dalu-10/05-Tambakan-Bangil-Pasuruan</v>
      </c>
      <c r="AI1265" s="65"/>
    </row>
    <row r="1266" spans="1:35" s="13" customFormat="1" ht="15" customHeight="1" x14ac:dyDescent="0.2">
      <c r="A1266" s="66">
        <f t="shared" si="99"/>
        <v>1260</v>
      </c>
      <c r="B1266" s="91" t="s">
        <v>7025</v>
      </c>
      <c r="C1266" s="68" t="s">
        <v>581</v>
      </c>
      <c r="D1266" s="51">
        <v>6</v>
      </c>
      <c r="E1266" s="51">
        <v>2</v>
      </c>
      <c r="F1266" s="51">
        <v>2</v>
      </c>
      <c r="G1266" s="51">
        <v>4</v>
      </c>
      <c r="H1266" s="51">
        <v>2</v>
      </c>
      <c r="I1266" s="52" t="s">
        <v>181</v>
      </c>
      <c r="J1266" s="89">
        <v>42026</v>
      </c>
      <c r="K1266" s="70" t="s">
        <v>6746</v>
      </c>
      <c r="L1266" s="71" t="s">
        <v>9291</v>
      </c>
      <c r="M1266" s="71">
        <v>2</v>
      </c>
      <c r="N1266" s="72" t="s">
        <v>84</v>
      </c>
      <c r="O1266" s="73" t="s">
        <v>153</v>
      </c>
      <c r="P1266" s="74">
        <f t="shared" ca="1" si="96"/>
        <v>0</v>
      </c>
      <c r="Q1266" s="75">
        <f t="shared" ca="1" si="97"/>
        <v>11</v>
      </c>
      <c r="R1266" s="74">
        <f t="shared" ca="1" si="98"/>
        <v>20</v>
      </c>
      <c r="S1266" s="93">
        <v>35092</v>
      </c>
      <c r="T1266" s="84" t="s">
        <v>146</v>
      </c>
      <c r="U1266" s="113" t="s">
        <v>7026</v>
      </c>
      <c r="V1266" s="84" t="s">
        <v>7027</v>
      </c>
      <c r="W1266" s="86" t="s">
        <v>4563</v>
      </c>
      <c r="X1266" s="84" t="s">
        <v>3455</v>
      </c>
      <c r="Y1266" s="84" t="s">
        <v>358</v>
      </c>
      <c r="Z1266" s="77" t="s">
        <v>146</v>
      </c>
      <c r="AA1266" s="84" t="s">
        <v>7027</v>
      </c>
      <c r="AB1266" s="77" t="s">
        <v>146</v>
      </c>
      <c r="AC1266" s="86" t="s">
        <v>7028</v>
      </c>
      <c r="AD1266" s="77" t="s">
        <v>121</v>
      </c>
      <c r="AE1266" s="77" t="s">
        <v>3821</v>
      </c>
      <c r="AF1266" s="77" t="s">
        <v>3246</v>
      </c>
      <c r="AG1266" s="77" t="s">
        <v>96</v>
      </c>
      <c r="AH1266" s="79" t="str">
        <f t="shared" si="100"/>
        <v>Desa Kepel-02/01-Kepel-Bugul Kidul-Pasuruan</v>
      </c>
      <c r="AI1266" s="65"/>
    </row>
    <row r="1267" spans="1:35" s="13" customFormat="1" ht="15" customHeight="1" x14ac:dyDescent="0.2">
      <c r="A1267" s="66">
        <f t="shared" si="99"/>
        <v>1261</v>
      </c>
      <c r="B1267" s="91" t="s">
        <v>7029</v>
      </c>
      <c r="C1267" s="68" t="s">
        <v>7030</v>
      </c>
      <c r="D1267" s="51">
        <v>6</v>
      </c>
      <c r="E1267" s="51">
        <v>3</v>
      </c>
      <c r="F1267" s="51">
        <v>3</v>
      </c>
      <c r="G1267" s="51" t="s">
        <v>9294</v>
      </c>
      <c r="H1267" s="51">
        <v>3</v>
      </c>
      <c r="I1267" s="52" t="s">
        <v>152</v>
      </c>
      <c r="J1267" s="89">
        <v>42026</v>
      </c>
      <c r="K1267" s="70" t="s">
        <v>6746</v>
      </c>
      <c r="L1267" s="71" t="s">
        <v>9291</v>
      </c>
      <c r="M1267" s="71">
        <v>2</v>
      </c>
      <c r="N1267" s="72" t="s">
        <v>116</v>
      </c>
      <c r="O1267" s="73" t="s">
        <v>153</v>
      </c>
      <c r="P1267" s="74">
        <f t="shared" ca="1" si="96"/>
        <v>0</v>
      </c>
      <c r="Q1267" s="75">
        <f t="shared" ca="1" si="97"/>
        <v>11</v>
      </c>
      <c r="R1267" s="74">
        <f t="shared" ca="1" si="98"/>
        <v>20</v>
      </c>
      <c r="S1267" s="93">
        <v>35195</v>
      </c>
      <c r="T1267" s="84" t="s">
        <v>1169</v>
      </c>
      <c r="U1267" s="113" t="s">
        <v>7031</v>
      </c>
      <c r="V1267" s="84" t="s">
        <v>7032</v>
      </c>
      <c r="W1267" s="86" t="s">
        <v>4279</v>
      </c>
      <c r="X1267" s="84" t="s">
        <v>7033</v>
      </c>
      <c r="Y1267" s="84" t="s">
        <v>7034</v>
      </c>
      <c r="Z1267" s="77" t="s">
        <v>146</v>
      </c>
      <c r="AA1267" s="84" t="s">
        <v>7032</v>
      </c>
      <c r="AB1267" s="77" t="s">
        <v>146</v>
      </c>
      <c r="AC1267" s="86" t="s">
        <v>7035</v>
      </c>
      <c r="AD1267" s="77" t="s">
        <v>121</v>
      </c>
      <c r="AE1267" s="77" t="s">
        <v>7036</v>
      </c>
      <c r="AF1267" s="77" t="s">
        <v>4426</v>
      </c>
      <c r="AG1267" s="77" t="s">
        <v>96</v>
      </c>
      <c r="AH1267" s="79" t="str">
        <f t="shared" si="100"/>
        <v>Lorejo-01/03-PlosoKidul-Plosoklaten-Pasuruan</v>
      </c>
      <c r="AI1267" s="65"/>
    </row>
    <row r="1268" spans="1:35" s="13" customFormat="1" ht="15" customHeight="1" x14ac:dyDescent="0.2">
      <c r="A1268" s="66">
        <f t="shared" si="99"/>
        <v>1262</v>
      </c>
      <c r="B1268" s="91" t="s">
        <v>7037</v>
      </c>
      <c r="C1268" s="68" t="s">
        <v>7038</v>
      </c>
      <c r="D1268" s="51">
        <v>6</v>
      </c>
      <c r="E1268" s="51">
        <v>2</v>
      </c>
      <c r="F1268" s="51">
        <v>1</v>
      </c>
      <c r="G1268" s="51">
        <v>1</v>
      </c>
      <c r="H1268" s="51">
        <v>2</v>
      </c>
      <c r="I1268" s="52" t="s">
        <v>181</v>
      </c>
      <c r="J1268" s="89">
        <v>42026</v>
      </c>
      <c r="K1268" s="70" t="s">
        <v>6746</v>
      </c>
      <c r="L1268" s="71" t="s">
        <v>9291</v>
      </c>
      <c r="M1268" s="71">
        <v>2</v>
      </c>
      <c r="N1268" s="72" t="s">
        <v>84</v>
      </c>
      <c r="O1268" s="73" t="s">
        <v>153</v>
      </c>
      <c r="P1268" s="74">
        <f t="shared" ca="1" si="96"/>
        <v>0</v>
      </c>
      <c r="Q1268" s="75">
        <f t="shared" ca="1" si="97"/>
        <v>11</v>
      </c>
      <c r="R1268" s="74">
        <f t="shared" ca="1" si="98"/>
        <v>20</v>
      </c>
      <c r="S1268" s="93">
        <v>34899</v>
      </c>
      <c r="T1268" s="84" t="s">
        <v>1232</v>
      </c>
      <c r="U1268" s="113" t="s">
        <v>7039</v>
      </c>
      <c r="V1268" s="84" t="s">
        <v>7040</v>
      </c>
      <c r="W1268" s="86" t="s">
        <v>7041</v>
      </c>
      <c r="X1268" s="84" t="s">
        <v>1307</v>
      </c>
      <c r="Y1268" s="84" t="s">
        <v>91</v>
      </c>
      <c r="Z1268" s="77" t="s">
        <v>146</v>
      </c>
      <c r="AA1268" s="84" t="s">
        <v>7040</v>
      </c>
      <c r="AB1268" s="77" t="s">
        <v>146</v>
      </c>
      <c r="AC1268" s="86" t="s">
        <v>7042</v>
      </c>
      <c r="AD1268" s="77" t="s">
        <v>121</v>
      </c>
      <c r="AE1268" s="77" t="s">
        <v>3370</v>
      </c>
      <c r="AF1268" s="77" t="s">
        <v>3246</v>
      </c>
      <c r="AG1268" s="77" t="s">
        <v>96</v>
      </c>
      <c r="AH1268" s="79" t="str">
        <f t="shared" si="100"/>
        <v>Kalikunting-09/05-Tambakan-Bangil-Pasuruan</v>
      </c>
      <c r="AI1268" s="65"/>
    </row>
    <row r="1269" spans="1:35" s="13" customFormat="1" ht="15" customHeight="1" x14ac:dyDescent="0.2">
      <c r="A1269" s="66">
        <f t="shared" si="99"/>
        <v>1263</v>
      </c>
      <c r="B1269" s="91" t="s">
        <v>7043</v>
      </c>
      <c r="C1269" s="68" t="s">
        <v>7044</v>
      </c>
      <c r="D1269" s="51">
        <v>6</v>
      </c>
      <c r="E1269" s="51">
        <v>3</v>
      </c>
      <c r="F1269" s="51">
        <v>3</v>
      </c>
      <c r="G1269" s="51">
        <v>1</v>
      </c>
      <c r="H1269" s="51">
        <v>1</v>
      </c>
      <c r="I1269" s="52" t="s">
        <v>152</v>
      </c>
      <c r="J1269" s="89">
        <v>42030</v>
      </c>
      <c r="K1269" s="70" t="s">
        <v>82</v>
      </c>
      <c r="L1269" s="71" t="s">
        <v>9291</v>
      </c>
      <c r="M1269" s="71">
        <v>2</v>
      </c>
      <c r="N1269" s="72" t="s">
        <v>116</v>
      </c>
      <c r="O1269" s="73" t="s">
        <v>153</v>
      </c>
      <c r="P1269" s="74">
        <f t="shared" ca="1" si="96"/>
        <v>0</v>
      </c>
      <c r="Q1269" s="75">
        <f t="shared" ca="1" si="97"/>
        <v>11</v>
      </c>
      <c r="R1269" s="74">
        <f t="shared" ca="1" si="98"/>
        <v>24</v>
      </c>
      <c r="S1269" s="93">
        <v>33726</v>
      </c>
      <c r="T1269" s="84" t="s">
        <v>146</v>
      </c>
      <c r="U1269" s="93" t="s">
        <v>7045</v>
      </c>
      <c r="V1269" s="84" t="s">
        <v>7046</v>
      </c>
      <c r="W1269" s="86" t="s">
        <v>4563</v>
      </c>
      <c r="X1269" s="84" t="s">
        <v>435</v>
      </c>
      <c r="Y1269" s="84" t="s">
        <v>358</v>
      </c>
      <c r="Z1269" s="77" t="s">
        <v>146</v>
      </c>
      <c r="AA1269" s="84" t="s">
        <v>7046</v>
      </c>
      <c r="AB1269" s="77" t="s">
        <v>146</v>
      </c>
      <c r="AC1269" s="86" t="s">
        <v>7047</v>
      </c>
      <c r="AD1269" s="77" t="s">
        <v>121</v>
      </c>
      <c r="AE1269" s="77" t="s">
        <v>3791</v>
      </c>
      <c r="AF1269" s="77" t="s">
        <v>393</v>
      </c>
      <c r="AG1269" s="77" t="s">
        <v>96</v>
      </c>
      <c r="AH1269" s="79" t="str">
        <f t="shared" si="100"/>
        <v>JL. Dr Wahidin Sudiro Husodo No 2 Gg III-02/01-Petamanan-Bugul Kidul-Pasuruan</v>
      </c>
      <c r="AI1269" s="65"/>
    </row>
    <row r="1270" spans="1:35" s="13" customFormat="1" ht="15" customHeight="1" x14ac:dyDescent="0.2">
      <c r="A1270" s="66">
        <f t="shared" si="99"/>
        <v>1264</v>
      </c>
      <c r="B1270" s="91" t="s">
        <v>7048</v>
      </c>
      <c r="C1270" s="68" t="s">
        <v>7049</v>
      </c>
      <c r="D1270" s="51">
        <v>6</v>
      </c>
      <c r="E1270" s="51">
        <v>2</v>
      </c>
      <c r="F1270" s="51">
        <v>5</v>
      </c>
      <c r="G1270" s="51">
        <v>3</v>
      </c>
      <c r="H1270" s="51">
        <v>1</v>
      </c>
      <c r="I1270" s="52" t="s">
        <v>181</v>
      </c>
      <c r="J1270" s="89">
        <v>42030</v>
      </c>
      <c r="K1270" s="70" t="s">
        <v>82</v>
      </c>
      <c r="L1270" s="71" t="s">
        <v>9291</v>
      </c>
      <c r="M1270" s="71">
        <v>2</v>
      </c>
      <c r="N1270" s="72" t="s">
        <v>116</v>
      </c>
      <c r="O1270" s="73" t="s">
        <v>153</v>
      </c>
      <c r="P1270" s="74">
        <f t="shared" ca="1" si="96"/>
        <v>0</v>
      </c>
      <c r="Q1270" s="75">
        <f t="shared" ca="1" si="97"/>
        <v>11</v>
      </c>
      <c r="R1270" s="74">
        <f t="shared" ca="1" si="98"/>
        <v>31</v>
      </c>
      <c r="S1270" s="93">
        <v>30845</v>
      </c>
      <c r="T1270" s="84" t="s">
        <v>146</v>
      </c>
      <c r="U1270" s="93" t="s">
        <v>7050</v>
      </c>
      <c r="V1270" s="84" t="s">
        <v>7051</v>
      </c>
      <c r="W1270" s="86" t="s">
        <v>4747</v>
      </c>
      <c r="X1270" s="84" t="s">
        <v>1455</v>
      </c>
      <c r="Y1270" s="84" t="s">
        <v>322</v>
      </c>
      <c r="Z1270" s="77" t="s">
        <v>146</v>
      </c>
      <c r="AA1270" s="84" t="s">
        <v>7051</v>
      </c>
      <c r="AB1270" s="77" t="s">
        <v>146</v>
      </c>
      <c r="AC1270" s="86" t="s">
        <v>7052</v>
      </c>
      <c r="AD1270" s="77" t="s">
        <v>121</v>
      </c>
      <c r="AE1270" s="77" t="s">
        <v>6681</v>
      </c>
      <c r="AF1270" s="77" t="s">
        <v>393</v>
      </c>
      <c r="AG1270" s="77" t="s">
        <v>96</v>
      </c>
      <c r="AH1270" s="79" t="str">
        <f t="shared" si="100"/>
        <v>Dadapan-03/02-Patuguran-Rejoso-Pasuruan</v>
      </c>
      <c r="AI1270" s="65"/>
    </row>
    <row r="1271" spans="1:35" s="13" customFormat="1" ht="15" customHeight="1" x14ac:dyDescent="0.2">
      <c r="A1271" s="66">
        <f t="shared" si="99"/>
        <v>1265</v>
      </c>
      <c r="B1271" s="91" t="s">
        <v>7053</v>
      </c>
      <c r="C1271" s="68" t="s">
        <v>7054</v>
      </c>
      <c r="D1271" s="51">
        <v>6</v>
      </c>
      <c r="E1271" s="51">
        <v>3</v>
      </c>
      <c r="F1271" s="51">
        <v>4</v>
      </c>
      <c r="G1271" s="51">
        <v>1</v>
      </c>
      <c r="H1271" s="51">
        <v>1</v>
      </c>
      <c r="I1271" s="52" t="s">
        <v>152</v>
      </c>
      <c r="J1271" s="89">
        <v>42030</v>
      </c>
      <c r="K1271" s="70" t="s">
        <v>82</v>
      </c>
      <c r="L1271" s="71" t="s">
        <v>9291</v>
      </c>
      <c r="M1271" s="71">
        <v>2</v>
      </c>
      <c r="N1271" s="72" t="s">
        <v>116</v>
      </c>
      <c r="O1271" s="73" t="s">
        <v>153</v>
      </c>
      <c r="P1271" s="74">
        <f t="shared" ca="1" si="96"/>
        <v>0</v>
      </c>
      <c r="Q1271" s="75">
        <f t="shared" ca="1" si="97"/>
        <v>11</v>
      </c>
      <c r="R1271" s="74">
        <f t="shared" ca="1" si="98"/>
        <v>21</v>
      </c>
      <c r="S1271" s="93">
        <v>34531</v>
      </c>
      <c r="T1271" s="84" t="s">
        <v>146</v>
      </c>
      <c r="U1271" s="93" t="s">
        <v>7055</v>
      </c>
      <c r="V1271" s="84" t="s">
        <v>7056</v>
      </c>
      <c r="W1271" s="86" t="s">
        <v>7057</v>
      </c>
      <c r="X1271" s="84" t="s">
        <v>3511</v>
      </c>
      <c r="Y1271" s="84" t="s">
        <v>91</v>
      </c>
      <c r="Z1271" s="77" t="s">
        <v>146</v>
      </c>
      <c r="AA1271" s="84" t="s">
        <v>7056</v>
      </c>
      <c r="AB1271" s="77" t="s">
        <v>146</v>
      </c>
      <c r="AC1271" s="86" t="s">
        <v>7058</v>
      </c>
      <c r="AD1271" s="77" t="s">
        <v>121</v>
      </c>
      <c r="AE1271" s="77" t="s">
        <v>4761</v>
      </c>
      <c r="AF1271" s="77" t="s">
        <v>3987</v>
      </c>
      <c r="AG1271" s="77" t="s">
        <v>96</v>
      </c>
      <c r="AH1271" s="79" t="str">
        <f t="shared" si="100"/>
        <v>Balong Bendo-11/04-Masangan-Bangil-Pasuruan</v>
      </c>
      <c r="AI1271" s="65"/>
    </row>
    <row r="1272" spans="1:35" s="13" customFormat="1" ht="15" customHeight="1" x14ac:dyDescent="0.2">
      <c r="A1272" s="66">
        <f t="shared" si="99"/>
        <v>1266</v>
      </c>
      <c r="B1272" s="91" t="s">
        <v>7059</v>
      </c>
      <c r="C1272" s="68" t="s">
        <v>7060</v>
      </c>
      <c r="D1272" s="51">
        <v>5</v>
      </c>
      <c r="E1272" s="51">
        <v>3</v>
      </c>
      <c r="F1272" s="51">
        <v>1</v>
      </c>
      <c r="G1272" s="51">
        <v>1</v>
      </c>
      <c r="H1272" s="51">
        <v>2</v>
      </c>
      <c r="I1272" s="52" t="s">
        <v>252</v>
      </c>
      <c r="J1272" s="89">
        <v>42040</v>
      </c>
      <c r="K1272" s="70" t="s">
        <v>6746</v>
      </c>
      <c r="L1272" s="71" t="s">
        <v>9291</v>
      </c>
      <c r="M1272" s="71">
        <v>2</v>
      </c>
      <c r="N1272" s="72" t="s">
        <v>116</v>
      </c>
      <c r="O1272" s="73" t="s">
        <v>153</v>
      </c>
      <c r="P1272" s="74">
        <f t="shared" ca="1" si="96"/>
        <v>0</v>
      </c>
      <c r="Q1272" s="75">
        <f t="shared" ca="1" si="97"/>
        <v>10</v>
      </c>
      <c r="R1272" s="74">
        <f t="shared" ca="1" si="98"/>
        <v>19</v>
      </c>
      <c r="S1272" s="93">
        <v>35277</v>
      </c>
      <c r="T1272" s="84" t="s">
        <v>146</v>
      </c>
      <c r="U1272" s="113" t="s">
        <v>7061</v>
      </c>
      <c r="V1272" s="84" t="s">
        <v>3197</v>
      </c>
      <c r="W1272" s="86" t="s">
        <v>5250</v>
      </c>
      <c r="X1272" s="84" t="s">
        <v>2036</v>
      </c>
      <c r="Y1272" s="84" t="s">
        <v>309</v>
      </c>
      <c r="Z1272" s="77" t="s">
        <v>146</v>
      </c>
      <c r="AA1272" s="84" t="s">
        <v>3197</v>
      </c>
      <c r="AB1272" s="77" t="s">
        <v>146</v>
      </c>
      <c r="AC1272" s="86" t="s">
        <v>7062</v>
      </c>
      <c r="AD1272" s="77" t="s">
        <v>121</v>
      </c>
      <c r="AE1272" s="77" t="s">
        <v>4470</v>
      </c>
      <c r="AF1272" s="77" t="s">
        <v>3987</v>
      </c>
      <c r="AG1272" s="77" t="s">
        <v>96</v>
      </c>
      <c r="AH1272" s="79" t="str">
        <f t="shared" si="100"/>
        <v>Krajan-03/04-Kedawung Wetan-Grati-Pasuruan</v>
      </c>
      <c r="AI1272" s="65"/>
    </row>
    <row r="1273" spans="1:35" s="13" customFormat="1" ht="15" customHeight="1" x14ac:dyDescent="0.2">
      <c r="A1273" s="66">
        <f t="shared" si="99"/>
        <v>1267</v>
      </c>
      <c r="B1273" s="91" t="s">
        <v>7063</v>
      </c>
      <c r="C1273" s="68" t="s">
        <v>7064</v>
      </c>
      <c r="D1273" s="51">
        <v>6</v>
      </c>
      <c r="E1273" s="51">
        <v>2</v>
      </c>
      <c r="F1273" s="51">
        <v>5</v>
      </c>
      <c r="G1273" s="51">
        <v>2</v>
      </c>
      <c r="H1273" s="51">
        <v>3</v>
      </c>
      <c r="I1273" s="52" t="s">
        <v>181</v>
      </c>
      <c r="J1273" s="89">
        <v>42040</v>
      </c>
      <c r="K1273" s="70" t="s">
        <v>6746</v>
      </c>
      <c r="L1273" s="71" t="s">
        <v>9291</v>
      </c>
      <c r="M1273" s="71">
        <v>2</v>
      </c>
      <c r="N1273" s="72" t="s">
        <v>116</v>
      </c>
      <c r="O1273" s="73" t="s">
        <v>153</v>
      </c>
      <c r="P1273" s="74">
        <f t="shared" ca="1" si="96"/>
        <v>0</v>
      </c>
      <c r="Q1273" s="75">
        <f t="shared" ca="1" si="97"/>
        <v>10</v>
      </c>
      <c r="R1273" s="74">
        <f t="shared" ca="1" si="98"/>
        <v>20</v>
      </c>
      <c r="S1273" s="93">
        <v>35118</v>
      </c>
      <c r="T1273" s="84" t="s">
        <v>146</v>
      </c>
      <c r="U1273" s="113" t="s">
        <v>7065</v>
      </c>
      <c r="V1273" s="84" t="s">
        <v>6180</v>
      </c>
      <c r="W1273" s="86" t="s">
        <v>4569</v>
      </c>
      <c r="X1273" s="84" t="s">
        <v>1698</v>
      </c>
      <c r="Y1273" s="84" t="s">
        <v>322</v>
      </c>
      <c r="Z1273" s="77" t="s">
        <v>146</v>
      </c>
      <c r="AA1273" s="84" t="s">
        <v>6180</v>
      </c>
      <c r="AB1273" s="77" t="s">
        <v>146</v>
      </c>
      <c r="AC1273" s="86" t="s">
        <v>7066</v>
      </c>
      <c r="AD1273" s="77" t="s">
        <v>121</v>
      </c>
      <c r="AE1273" s="77" t="s">
        <v>4470</v>
      </c>
      <c r="AF1273" s="77" t="s">
        <v>4345</v>
      </c>
      <c r="AG1273" s="77" t="s">
        <v>96</v>
      </c>
      <c r="AH1273" s="79" t="str">
        <f t="shared" si="100"/>
        <v>Ngopak - arjosari-02/07-Arjosari-Rejoso-Pasuruan</v>
      </c>
      <c r="AI1273" s="65"/>
    </row>
    <row r="1274" spans="1:35" s="13" customFormat="1" ht="15" customHeight="1" x14ac:dyDescent="0.2">
      <c r="A1274" s="66">
        <f t="shared" si="99"/>
        <v>1268</v>
      </c>
      <c r="B1274" s="91" t="s">
        <v>7067</v>
      </c>
      <c r="C1274" s="68" t="s">
        <v>7068</v>
      </c>
      <c r="D1274" s="51">
        <v>5</v>
      </c>
      <c r="E1274" s="51">
        <v>3</v>
      </c>
      <c r="F1274" s="51">
        <v>1</v>
      </c>
      <c r="G1274" s="51">
        <v>1</v>
      </c>
      <c r="H1274" s="51">
        <v>2</v>
      </c>
      <c r="I1274" s="52" t="s">
        <v>252</v>
      </c>
      <c r="J1274" s="89">
        <v>42040</v>
      </c>
      <c r="K1274" s="70" t="s">
        <v>6746</v>
      </c>
      <c r="L1274" s="71" t="s">
        <v>9291</v>
      </c>
      <c r="M1274" s="71">
        <v>2</v>
      </c>
      <c r="N1274" s="72" t="s">
        <v>116</v>
      </c>
      <c r="O1274" s="73" t="s">
        <v>153</v>
      </c>
      <c r="P1274" s="74">
        <f t="shared" ca="1" si="96"/>
        <v>0</v>
      </c>
      <c r="Q1274" s="75">
        <f t="shared" ca="1" si="97"/>
        <v>10</v>
      </c>
      <c r="R1274" s="74">
        <f t="shared" ca="1" si="98"/>
        <v>20</v>
      </c>
      <c r="S1274" s="93">
        <v>35203</v>
      </c>
      <c r="T1274" s="84" t="s">
        <v>146</v>
      </c>
      <c r="U1274" s="113" t="s">
        <v>7069</v>
      </c>
      <c r="V1274" s="84" t="s">
        <v>5956</v>
      </c>
      <c r="W1274" s="86" t="s">
        <v>4214</v>
      </c>
      <c r="X1274" s="84" t="s">
        <v>5956</v>
      </c>
      <c r="Y1274" s="84" t="s">
        <v>837</v>
      </c>
      <c r="Z1274" s="77" t="s">
        <v>146</v>
      </c>
      <c r="AA1274" s="84" t="s">
        <v>5956</v>
      </c>
      <c r="AB1274" s="77" t="s">
        <v>146</v>
      </c>
      <c r="AC1274" s="86" t="s">
        <v>7070</v>
      </c>
      <c r="AD1274" s="77" t="s">
        <v>121</v>
      </c>
      <c r="AE1274" s="77" t="s">
        <v>4774</v>
      </c>
      <c r="AF1274" s="77" t="s">
        <v>7071</v>
      </c>
      <c r="AG1274" s="77" t="s">
        <v>96</v>
      </c>
      <c r="AH1274" s="79" t="str">
        <f t="shared" si="100"/>
        <v>Lebak-02/05-Lebak-Winongan-Pasuruan</v>
      </c>
      <c r="AI1274" s="65"/>
    </row>
    <row r="1275" spans="1:35" s="13" customFormat="1" ht="15" customHeight="1" x14ac:dyDescent="0.2">
      <c r="A1275" s="66">
        <f t="shared" si="99"/>
        <v>1269</v>
      </c>
      <c r="B1275" s="91" t="s">
        <v>7072</v>
      </c>
      <c r="C1275" s="68" t="s">
        <v>7073</v>
      </c>
      <c r="D1275" s="51">
        <v>5</v>
      </c>
      <c r="E1275" s="51">
        <v>3</v>
      </c>
      <c r="F1275" s="51">
        <v>1</v>
      </c>
      <c r="G1275" s="51">
        <v>1</v>
      </c>
      <c r="H1275" s="51">
        <v>2</v>
      </c>
      <c r="I1275" s="52" t="s">
        <v>252</v>
      </c>
      <c r="J1275" s="89">
        <v>42040</v>
      </c>
      <c r="K1275" s="70" t="s">
        <v>6746</v>
      </c>
      <c r="L1275" s="71" t="s">
        <v>9291</v>
      </c>
      <c r="M1275" s="71">
        <v>2</v>
      </c>
      <c r="N1275" s="72" t="s">
        <v>116</v>
      </c>
      <c r="O1275" s="73" t="s">
        <v>153</v>
      </c>
      <c r="P1275" s="74">
        <f t="shared" ca="1" si="96"/>
        <v>0</v>
      </c>
      <c r="Q1275" s="75">
        <f t="shared" ca="1" si="97"/>
        <v>10</v>
      </c>
      <c r="R1275" s="74">
        <f t="shared" ca="1" si="98"/>
        <v>20</v>
      </c>
      <c r="S1275" s="93">
        <v>35114</v>
      </c>
      <c r="T1275" s="84" t="s">
        <v>146</v>
      </c>
      <c r="U1275" s="113" t="s">
        <v>7074</v>
      </c>
      <c r="V1275" s="84" t="s">
        <v>7075</v>
      </c>
      <c r="W1275" s="86" t="s">
        <v>4186</v>
      </c>
      <c r="X1275" s="84" t="s">
        <v>7076</v>
      </c>
      <c r="Y1275" s="84" t="s">
        <v>309</v>
      </c>
      <c r="Z1275" s="77" t="s">
        <v>146</v>
      </c>
      <c r="AA1275" s="84" t="s">
        <v>7075</v>
      </c>
      <c r="AB1275" s="77" t="s">
        <v>146</v>
      </c>
      <c r="AC1275" s="86" t="s">
        <v>7077</v>
      </c>
      <c r="AD1275" s="77" t="s">
        <v>121</v>
      </c>
      <c r="AE1275" s="77" t="s">
        <v>4470</v>
      </c>
      <c r="AF1275" s="77" t="s">
        <v>3987</v>
      </c>
      <c r="AG1275" s="77" t="s">
        <v>96</v>
      </c>
      <c r="AH1275" s="79" t="str">
        <f t="shared" si="100"/>
        <v>Pangrengan-04/03-Sumber agung-Grati-Pasuruan</v>
      </c>
      <c r="AI1275" s="65"/>
    </row>
    <row r="1276" spans="1:35" s="13" customFormat="1" ht="15" customHeight="1" x14ac:dyDescent="0.2">
      <c r="A1276" s="66">
        <f t="shared" si="99"/>
        <v>1270</v>
      </c>
      <c r="B1276" s="91" t="s">
        <v>7078</v>
      </c>
      <c r="C1276" s="68" t="s">
        <v>7079</v>
      </c>
      <c r="D1276" s="51">
        <v>5</v>
      </c>
      <c r="E1276" s="51">
        <v>3</v>
      </c>
      <c r="F1276" s="51">
        <v>1</v>
      </c>
      <c r="G1276" s="51">
        <v>1</v>
      </c>
      <c r="H1276" s="51">
        <v>2</v>
      </c>
      <c r="I1276" s="52" t="s">
        <v>252</v>
      </c>
      <c r="J1276" s="89">
        <v>42040</v>
      </c>
      <c r="K1276" s="70" t="s">
        <v>6746</v>
      </c>
      <c r="L1276" s="71" t="s">
        <v>9291</v>
      </c>
      <c r="M1276" s="71">
        <v>2</v>
      </c>
      <c r="N1276" s="72" t="s">
        <v>116</v>
      </c>
      <c r="O1276" s="73" t="s">
        <v>153</v>
      </c>
      <c r="P1276" s="74">
        <f t="shared" ca="1" si="96"/>
        <v>0</v>
      </c>
      <c r="Q1276" s="75">
        <f t="shared" ca="1" si="97"/>
        <v>10</v>
      </c>
      <c r="R1276" s="74">
        <f t="shared" ca="1" si="98"/>
        <v>21</v>
      </c>
      <c r="S1276" s="93">
        <v>34696</v>
      </c>
      <c r="T1276" s="84" t="s">
        <v>146</v>
      </c>
      <c r="U1276" s="113" t="s">
        <v>7080</v>
      </c>
      <c r="V1276" s="84" t="s">
        <v>6819</v>
      </c>
      <c r="W1276" s="86" t="s">
        <v>2409</v>
      </c>
      <c r="X1276" s="84" t="s">
        <v>1666</v>
      </c>
      <c r="Y1276" s="84" t="s">
        <v>309</v>
      </c>
      <c r="Z1276" s="77" t="s">
        <v>146</v>
      </c>
      <c r="AA1276" s="84" t="s">
        <v>6819</v>
      </c>
      <c r="AB1276" s="77" t="s">
        <v>146</v>
      </c>
      <c r="AC1276" s="86" t="s">
        <v>7081</v>
      </c>
      <c r="AD1276" s="77" t="s">
        <v>121</v>
      </c>
      <c r="AE1276" s="77" t="s">
        <v>4470</v>
      </c>
      <c r="AF1276" s="77" t="s">
        <v>7082</v>
      </c>
      <c r="AG1276" s="77" t="s">
        <v>96</v>
      </c>
      <c r="AH1276" s="79" t="str">
        <f t="shared" si="100"/>
        <v>Krikilan-06/02-Kalipang-Grati-Pasuruan</v>
      </c>
      <c r="AI1276" s="65"/>
    </row>
    <row r="1277" spans="1:35" s="13" customFormat="1" ht="15" customHeight="1" x14ac:dyDescent="0.2">
      <c r="A1277" s="66">
        <f t="shared" si="99"/>
        <v>1271</v>
      </c>
      <c r="B1277" s="91" t="s">
        <v>7083</v>
      </c>
      <c r="C1277" s="68" t="s">
        <v>7084</v>
      </c>
      <c r="D1277" s="51">
        <v>5</v>
      </c>
      <c r="E1277" s="51">
        <v>3</v>
      </c>
      <c r="F1277" s="51">
        <v>1</v>
      </c>
      <c r="G1277" s="51">
        <v>1</v>
      </c>
      <c r="H1277" s="51">
        <v>2</v>
      </c>
      <c r="I1277" s="52" t="s">
        <v>252</v>
      </c>
      <c r="J1277" s="89">
        <v>42040</v>
      </c>
      <c r="K1277" s="70" t="s">
        <v>6746</v>
      </c>
      <c r="L1277" s="71" t="s">
        <v>9291</v>
      </c>
      <c r="M1277" s="71">
        <v>2</v>
      </c>
      <c r="N1277" s="72" t="s">
        <v>84</v>
      </c>
      <c r="O1277" s="73" t="s">
        <v>153</v>
      </c>
      <c r="P1277" s="74">
        <f t="shared" ca="1" si="96"/>
        <v>0</v>
      </c>
      <c r="Q1277" s="75">
        <f t="shared" ca="1" si="97"/>
        <v>10</v>
      </c>
      <c r="R1277" s="74">
        <f t="shared" ca="1" si="98"/>
        <v>20</v>
      </c>
      <c r="S1277" s="93">
        <v>35045</v>
      </c>
      <c r="T1277" s="84" t="s">
        <v>146</v>
      </c>
      <c r="U1277" s="113" t="s">
        <v>7085</v>
      </c>
      <c r="V1277" s="84" t="s">
        <v>7086</v>
      </c>
      <c r="W1277" s="86" t="s">
        <v>4753</v>
      </c>
      <c r="X1277" s="84" t="s">
        <v>7076</v>
      </c>
      <c r="Y1277" s="84" t="s">
        <v>309</v>
      </c>
      <c r="Z1277" s="77" t="s">
        <v>146</v>
      </c>
      <c r="AA1277" s="84" t="s">
        <v>7086</v>
      </c>
      <c r="AB1277" s="77" t="s">
        <v>146</v>
      </c>
      <c r="AC1277" s="86" t="s">
        <v>7087</v>
      </c>
      <c r="AD1277" s="77" t="s">
        <v>121</v>
      </c>
      <c r="AE1277" s="77" t="s">
        <v>4470</v>
      </c>
      <c r="AF1277" s="77" t="s">
        <v>3246</v>
      </c>
      <c r="AG1277" s="77" t="s">
        <v>96</v>
      </c>
      <c r="AH1277" s="79" t="str">
        <f t="shared" si="100"/>
        <v>Kenayan-04/02-Sumber agung-Grati-Pasuruan</v>
      </c>
      <c r="AI1277" s="65"/>
    </row>
    <row r="1278" spans="1:35" s="13" customFormat="1" ht="15" customHeight="1" x14ac:dyDescent="0.2">
      <c r="A1278" s="66">
        <f t="shared" si="99"/>
        <v>1272</v>
      </c>
      <c r="B1278" s="91" t="s">
        <v>7088</v>
      </c>
      <c r="C1278" s="68" t="s">
        <v>7089</v>
      </c>
      <c r="D1278" s="51">
        <v>6</v>
      </c>
      <c r="E1278" s="51">
        <v>3</v>
      </c>
      <c r="F1278" s="51">
        <v>4</v>
      </c>
      <c r="G1278" s="51">
        <v>1</v>
      </c>
      <c r="H1278" s="51">
        <v>1</v>
      </c>
      <c r="I1278" s="52" t="s">
        <v>152</v>
      </c>
      <c r="J1278" s="89">
        <v>42059</v>
      </c>
      <c r="K1278" s="70" t="s">
        <v>82</v>
      </c>
      <c r="L1278" s="71" t="s">
        <v>9291</v>
      </c>
      <c r="M1278" s="71">
        <v>2</v>
      </c>
      <c r="N1278" s="72" t="s">
        <v>84</v>
      </c>
      <c r="O1278" s="73" t="s">
        <v>153</v>
      </c>
      <c r="P1278" s="74">
        <f t="shared" ca="1" si="96"/>
        <v>0</v>
      </c>
      <c r="Q1278" s="75">
        <f t="shared" ca="1" si="97"/>
        <v>10</v>
      </c>
      <c r="R1278" s="74">
        <f t="shared" ca="1" si="98"/>
        <v>22</v>
      </c>
      <c r="S1278" s="93">
        <v>34226</v>
      </c>
      <c r="T1278" s="84" t="s">
        <v>146</v>
      </c>
      <c r="U1278" s="76" t="s">
        <v>7090</v>
      </c>
      <c r="V1278" s="84" t="s">
        <v>7091</v>
      </c>
      <c r="W1278" s="86" t="s">
        <v>7092</v>
      </c>
      <c r="X1278" s="84" t="s">
        <v>6197</v>
      </c>
      <c r="Y1278" s="84" t="s">
        <v>498</v>
      </c>
      <c r="Z1278" s="77" t="s">
        <v>146</v>
      </c>
      <c r="AA1278" s="84" t="s">
        <v>7091</v>
      </c>
      <c r="AB1278" s="77" t="s">
        <v>146</v>
      </c>
      <c r="AC1278" s="86" t="s">
        <v>7093</v>
      </c>
      <c r="AD1278" s="77" t="s">
        <v>121</v>
      </c>
      <c r="AE1278" s="77" t="s">
        <v>1938</v>
      </c>
      <c r="AF1278" s="77" t="s">
        <v>4487</v>
      </c>
      <c r="AG1278" s="77" t="s">
        <v>96</v>
      </c>
      <c r="AH1278" s="79" t="str">
        <f t="shared" si="100"/>
        <v>JL. Cangkring Malang Utara-21/07-Guyangan-Beji-Pasuruan</v>
      </c>
      <c r="AI1278" s="65"/>
    </row>
    <row r="1279" spans="1:35" s="13" customFormat="1" ht="15" customHeight="1" x14ac:dyDescent="0.2">
      <c r="A1279" s="66">
        <f t="shared" si="99"/>
        <v>1273</v>
      </c>
      <c r="B1279" s="91" t="s">
        <v>7094</v>
      </c>
      <c r="C1279" s="68" t="s">
        <v>7095</v>
      </c>
      <c r="D1279" s="51">
        <v>6</v>
      </c>
      <c r="E1279" s="51">
        <v>3</v>
      </c>
      <c r="F1279" s="51">
        <v>3</v>
      </c>
      <c r="G1279" s="51">
        <v>2</v>
      </c>
      <c r="H1279" s="51">
        <v>3</v>
      </c>
      <c r="I1279" s="52" t="s">
        <v>152</v>
      </c>
      <c r="J1279" s="89">
        <v>42059</v>
      </c>
      <c r="K1279" s="70" t="s">
        <v>82</v>
      </c>
      <c r="L1279" s="71" t="s">
        <v>9291</v>
      </c>
      <c r="M1279" s="71">
        <v>2</v>
      </c>
      <c r="N1279" s="72" t="s">
        <v>116</v>
      </c>
      <c r="O1279" s="73" t="s">
        <v>153</v>
      </c>
      <c r="P1279" s="74">
        <f t="shared" ca="1" si="96"/>
        <v>0</v>
      </c>
      <c r="Q1279" s="75">
        <f t="shared" ca="1" si="97"/>
        <v>10</v>
      </c>
      <c r="R1279" s="74">
        <f t="shared" ca="1" si="98"/>
        <v>22</v>
      </c>
      <c r="S1279" s="93">
        <v>34311</v>
      </c>
      <c r="T1279" s="84" t="s">
        <v>146</v>
      </c>
      <c r="U1279" s="76" t="s">
        <v>7096</v>
      </c>
      <c r="V1279" s="84" t="s">
        <v>7097</v>
      </c>
      <c r="W1279" s="86" t="s">
        <v>7098</v>
      </c>
      <c r="X1279" s="84" t="s">
        <v>497</v>
      </c>
      <c r="Y1279" s="84" t="s">
        <v>498</v>
      </c>
      <c r="Z1279" s="77" t="s">
        <v>146</v>
      </c>
      <c r="AA1279" s="84" t="s">
        <v>7097</v>
      </c>
      <c r="AB1279" s="77" t="s">
        <v>146</v>
      </c>
      <c r="AC1279" s="86" t="s">
        <v>7099</v>
      </c>
      <c r="AD1279" s="77" t="s">
        <v>121</v>
      </c>
      <c r="AE1279" s="77" t="s">
        <v>5175</v>
      </c>
      <c r="AF1279" s="77" t="s">
        <v>4330</v>
      </c>
      <c r="AG1279" s="77" t="s">
        <v>96</v>
      </c>
      <c r="AH1279" s="79" t="str">
        <f t="shared" si="100"/>
        <v>Kedung Ringin Selatan-19/06-Kedung Ringin-Beji-Pasuruan</v>
      </c>
      <c r="AI1279" s="65"/>
    </row>
    <row r="1280" spans="1:35" s="13" customFormat="1" ht="15" customHeight="1" x14ac:dyDescent="0.2">
      <c r="A1280" s="66">
        <f t="shared" si="99"/>
        <v>1274</v>
      </c>
      <c r="B1280" s="91" t="s">
        <v>7100</v>
      </c>
      <c r="C1280" s="68" t="s">
        <v>7101</v>
      </c>
      <c r="D1280" s="51">
        <v>6</v>
      </c>
      <c r="E1280" s="51">
        <v>3</v>
      </c>
      <c r="F1280" s="51">
        <v>3</v>
      </c>
      <c r="G1280" s="51">
        <v>2</v>
      </c>
      <c r="H1280" s="51">
        <v>1</v>
      </c>
      <c r="I1280" s="52" t="s">
        <v>152</v>
      </c>
      <c r="J1280" s="89">
        <v>42059</v>
      </c>
      <c r="K1280" s="70" t="s">
        <v>82</v>
      </c>
      <c r="L1280" s="71" t="s">
        <v>9291</v>
      </c>
      <c r="M1280" s="71">
        <v>2</v>
      </c>
      <c r="N1280" s="72" t="s">
        <v>116</v>
      </c>
      <c r="O1280" s="73" t="s">
        <v>153</v>
      </c>
      <c r="P1280" s="74">
        <f t="shared" ca="1" si="96"/>
        <v>0</v>
      </c>
      <c r="Q1280" s="75">
        <f t="shared" ca="1" si="97"/>
        <v>10</v>
      </c>
      <c r="R1280" s="74">
        <f t="shared" ca="1" si="98"/>
        <v>25</v>
      </c>
      <c r="S1280" s="93">
        <v>33188</v>
      </c>
      <c r="T1280" s="84" t="s">
        <v>146</v>
      </c>
      <c r="U1280" s="76" t="s">
        <v>7102</v>
      </c>
      <c r="V1280" s="84" t="s">
        <v>7103</v>
      </c>
      <c r="W1280" s="86" t="s">
        <v>7104</v>
      </c>
      <c r="X1280" s="84" t="s">
        <v>7105</v>
      </c>
      <c r="Y1280" s="84" t="s">
        <v>498</v>
      </c>
      <c r="Z1280" s="77" t="s">
        <v>146</v>
      </c>
      <c r="AA1280" s="84" t="s">
        <v>7103</v>
      </c>
      <c r="AB1280" s="77" t="s">
        <v>146</v>
      </c>
      <c r="AC1280" s="86" t="s">
        <v>7106</v>
      </c>
      <c r="AD1280" s="77" t="s">
        <v>121</v>
      </c>
      <c r="AE1280" s="77" t="s">
        <v>3909</v>
      </c>
      <c r="AF1280" s="77" t="s">
        <v>145</v>
      </c>
      <c r="AG1280" s="77" t="s">
        <v>96</v>
      </c>
      <c r="AH1280" s="79" t="str">
        <f t="shared" si="100"/>
        <v>Gunung sari-15/05-gunung sari-Beji-Pasuruan</v>
      </c>
      <c r="AI1280" s="65"/>
    </row>
    <row r="1281" spans="1:35" s="13" customFormat="1" ht="15" customHeight="1" x14ac:dyDescent="0.2">
      <c r="A1281" s="66">
        <f t="shared" si="99"/>
        <v>1275</v>
      </c>
      <c r="B1281" s="91" t="s">
        <v>7107</v>
      </c>
      <c r="C1281" s="68" t="s">
        <v>7108</v>
      </c>
      <c r="D1281" s="51">
        <v>5</v>
      </c>
      <c r="E1281" s="51">
        <v>3</v>
      </c>
      <c r="F1281" s="51">
        <v>1</v>
      </c>
      <c r="G1281" s="51">
        <v>1</v>
      </c>
      <c r="H1281" s="51">
        <v>2</v>
      </c>
      <c r="I1281" s="52" t="s">
        <v>252</v>
      </c>
      <c r="J1281" s="89">
        <v>42059</v>
      </c>
      <c r="K1281" s="70" t="s">
        <v>82</v>
      </c>
      <c r="L1281" s="71" t="s">
        <v>9291</v>
      </c>
      <c r="M1281" s="71">
        <v>2</v>
      </c>
      <c r="N1281" s="72" t="s">
        <v>116</v>
      </c>
      <c r="O1281" s="73" t="s">
        <v>153</v>
      </c>
      <c r="P1281" s="74">
        <f t="shared" ca="1" si="96"/>
        <v>0</v>
      </c>
      <c r="Q1281" s="75">
        <f t="shared" ca="1" si="97"/>
        <v>10</v>
      </c>
      <c r="R1281" s="74">
        <f t="shared" ca="1" si="98"/>
        <v>22</v>
      </c>
      <c r="S1281" s="93">
        <v>34425</v>
      </c>
      <c r="T1281" s="84" t="s">
        <v>473</v>
      </c>
      <c r="U1281" s="76" t="s">
        <v>7109</v>
      </c>
      <c r="V1281" s="84" t="s">
        <v>7110</v>
      </c>
      <c r="W1281" s="86" t="s">
        <v>4151</v>
      </c>
      <c r="X1281" s="84" t="s">
        <v>7111</v>
      </c>
      <c r="Y1281" s="84" t="s">
        <v>7111</v>
      </c>
      <c r="Z1281" s="77" t="s">
        <v>473</v>
      </c>
      <c r="AA1281" s="84" t="s">
        <v>7110</v>
      </c>
      <c r="AB1281" s="77" t="s">
        <v>473</v>
      </c>
      <c r="AC1281" s="86" t="s">
        <v>7112</v>
      </c>
      <c r="AD1281" s="77" t="s">
        <v>121</v>
      </c>
      <c r="AE1281" s="77" t="s">
        <v>7113</v>
      </c>
      <c r="AF1281" s="77" t="s">
        <v>418</v>
      </c>
      <c r="AG1281" s="77" t="s">
        <v>96</v>
      </c>
      <c r="AH1281" s="79" t="str">
        <f t="shared" si="100"/>
        <v>Dusun Krajan-01/01-Lumbang-Lumbang-Probolinggo</v>
      </c>
      <c r="AI1281" s="65"/>
    </row>
    <row r="1282" spans="1:35" s="13" customFormat="1" ht="15" customHeight="1" x14ac:dyDescent="0.2">
      <c r="A1282" s="66">
        <f t="shared" si="99"/>
        <v>1276</v>
      </c>
      <c r="B1282" s="91" t="s">
        <v>7114</v>
      </c>
      <c r="C1282" s="68" t="s">
        <v>7115</v>
      </c>
      <c r="D1282" s="51">
        <v>6</v>
      </c>
      <c r="E1282" s="51">
        <v>2</v>
      </c>
      <c r="F1282" s="51">
        <v>5</v>
      </c>
      <c r="G1282" s="51">
        <v>1</v>
      </c>
      <c r="H1282" s="51">
        <v>3</v>
      </c>
      <c r="I1282" s="52" t="s">
        <v>181</v>
      </c>
      <c r="J1282" s="89">
        <v>42066</v>
      </c>
      <c r="K1282" s="70" t="s">
        <v>6746</v>
      </c>
      <c r="L1282" s="71" t="s">
        <v>9291</v>
      </c>
      <c r="M1282" s="71">
        <v>2</v>
      </c>
      <c r="N1282" s="72" t="s">
        <v>116</v>
      </c>
      <c r="O1282" s="73" t="s">
        <v>153</v>
      </c>
      <c r="P1282" s="74">
        <f t="shared" ca="1" si="96"/>
        <v>0</v>
      </c>
      <c r="Q1282" s="75">
        <f t="shared" ca="1" si="97"/>
        <v>9</v>
      </c>
      <c r="R1282" s="74">
        <f t="shared" ca="1" si="98"/>
        <v>21</v>
      </c>
      <c r="S1282" s="93">
        <v>34650</v>
      </c>
      <c r="T1282" s="84" t="s">
        <v>146</v>
      </c>
      <c r="U1282" s="113" t="s">
        <v>7116</v>
      </c>
      <c r="V1282" s="84" t="s">
        <v>7117</v>
      </c>
      <c r="W1282" s="86" t="s">
        <v>4816</v>
      </c>
      <c r="X1282" s="84" t="s">
        <v>4336</v>
      </c>
      <c r="Y1282" s="84" t="s">
        <v>309</v>
      </c>
      <c r="Z1282" s="77" t="s">
        <v>146</v>
      </c>
      <c r="AA1282" s="84" t="s">
        <v>7117</v>
      </c>
      <c r="AB1282" s="77" t="s">
        <v>146</v>
      </c>
      <c r="AC1282" s="86" t="s">
        <v>7118</v>
      </c>
      <c r="AD1282" s="77" t="s">
        <v>121</v>
      </c>
      <c r="AE1282" s="77" t="s">
        <v>3886</v>
      </c>
      <c r="AF1282" s="77" t="s">
        <v>3082</v>
      </c>
      <c r="AG1282" s="77" t="s">
        <v>96</v>
      </c>
      <c r="AH1282" s="79" t="str">
        <f t="shared" si="100"/>
        <v>Menangas Kulon-01/07-Kebonrejo-Grati-Pasuruan</v>
      </c>
      <c r="AI1282" s="65"/>
    </row>
    <row r="1283" spans="1:35" s="13" customFormat="1" ht="15" customHeight="1" x14ac:dyDescent="0.2">
      <c r="A1283" s="66">
        <f t="shared" si="99"/>
        <v>1277</v>
      </c>
      <c r="B1283" s="91" t="s">
        <v>7119</v>
      </c>
      <c r="C1283" s="68" t="s">
        <v>7120</v>
      </c>
      <c r="D1283" s="51">
        <v>6</v>
      </c>
      <c r="E1283" s="51">
        <v>2</v>
      </c>
      <c r="F1283" s="51">
        <v>5</v>
      </c>
      <c r="G1283" s="51">
        <v>1</v>
      </c>
      <c r="H1283" s="51">
        <v>2</v>
      </c>
      <c r="I1283" s="52" t="s">
        <v>181</v>
      </c>
      <c r="J1283" s="89">
        <v>42066</v>
      </c>
      <c r="K1283" s="70" t="s">
        <v>6746</v>
      </c>
      <c r="L1283" s="71" t="s">
        <v>9291</v>
      </c>
      <c r="M1283" s="71">
        <v>2</v>
      </c>
      <c r="N1283" s="72" t="s">
        <v>116</v>
      </c>
      <c r="O1283" s="73" t="s">
        <v>153</v>
      </c>
      <c r="P1283" s="74">
        <f t="shared" ca="1" si="96"/>
        <v>0</v>
      </c>
      <c r="Q1283" s="75">
        <f t="shared" ca="1" si="97"/>
        <v>9</v>
      </c>
      <c r="R1283" s="74">
        <f t="shared" ca="1" si="98"/>
        <v>20</v>
      </c>
      <c r="S1283" s="93">
        <v>35065</v>
      </c>
      <c r="T1283" s="84" t="s">
        <v>146</v>
      </c>
      <c r="U1283" s="113" t="s">
        <v>7121</v>
      </c>
      <c r="V1283" s="84" t="s">
        <v>7122</v>
      </c>
      <c r="W1283" s="86" t="s">
        <v>4663</v>
      </c>
      <c r="X1283" s="84" t="s">
        <v>6839</v>
      </c>
      <c r="Y1283" s="84" t="s">
        <v>322</v>
      </c>
      <c r="Z1283" s="77" t="s">
        <v>146</v>
      </c>
      <c r="AA1283" s="84" t="s">
        <v>7122</v>
      </c>
      <c r="AB1283" s="77" t="s">
        <v>146</v>
      </c>
      <c r="AC1283" s="86" t="s">
        <v>7123</v>
      </c>
      <c r="AD1283" s="77" t="s">
        <v>121</v>
      </c>
      <c r="AE1283" s="77" t="s">
        <v>7124</v>
      </c>
      <c r="AF1283" s="77" t="s">
        <v>3987</v>
      </c>
      <c r="AG1283" s="77" t="s">
        <v>96</v>
      </c>
      <c r="AH1283" s="79" t="str">
        <f t="shared" si="100"/>
        <v>Trimo-02/04-Kemantren Rejo-Rejoso-Pasuruan</v>
      </c>
      <c r="AI1283" s="65"/>
    </row>
    <row r="1284" spans="1:35" s="13" customFormat="1" ht="15" customHeight="1" x14ac:dyDescent="0.2">
      <c r="A1284" s="66">
        <f t="shared" si="99"/>
        <v>1278</v>
      </c>
      <c r="B1284" s="91" t="s">
        <v>7125</v>
      </c>
      <c r="C1284" s="68" t="s">
        <v>7126</v>
      </c>
      <c r="D1284" s="51">
        <v>6</v>
      </c>
      <c r="E1284" s="51">
        <v>2</v>
      </c>
      <c r="F1284" s="51">
        <v>1</v>
      </c>
      <c r="G1284" s="51">
        <v>1</v>
      </c>
      <c r="H1284" s="51">
        <v>5</v>
      </c>
      <c r="I1284" s="52" t="s">
        <v>181</v>
      </c>
      <c r="J1284" s="89">
        <v>42066</v>
      </c>
      <c r="K1284" s="70" t="s">
        <v>6746</v>
      </c>
      <c r="L1284" s="71" t="s">
        <v>9291</v>
      </c>
      <c r="M1284" s="71">
        <v>2</v>
      </c>
      <c r="N1284" s="72" t="s">
        <v>84</v>
      </c>
      <c r="O1284" s="73" t="s">
        <v>153</v>
      </c>
      <c r="P1284" s="74">
        <f t="shared" ca="1" si="96"/>
        <v>0</v>
      </c>
      <c r="Q1284" s="75">
        <f t="shared" ca="1" si="97"/>
        <v>9</v>
      </c>
      <c r="R1284" s="74">
        <f t="shared" ca="1" si="98"/>
        <v>21</v>
      </c>
      <c r="S1284" s="93">
        <v>34743</v>
      </c>
      <c r="T1284" s="84" t="s">
        <v>146</v>
      </c>
      <c r="U1284" s="113" t="s">
        <v>7127</v>
      </c>
      <c r="V1284" s="84" t="s">
        <v>3861</v>
      </c>
      <c r="W1284" s="86" t="s">
        <v>4879</v>
      </c>
      <c r="X1284" s="84" t="s">
        <v>2036</v>
      </c>
      <c r="Y1284" s="84" t="s">
        <v>309</v>
      </c>
      <c r="Z1284" s="77" t="s">
        <v>146</v>
      </c>
      <c r="AA1284" s="84" t="s">
        <v>3861</v>
      </c>
      <c r="AB1284" s="77" t="s">
        <v>146</v>
      </c>
      <c r="AC1284" s="86" t="s">
        <v>7128</v>
      </c>
      <c r="AD1284" s="77" t="s">
        <v>121</v>
      </c>
      <c r="AE1284" s="77" t="s">
        <v>3965</v>
      </c>
      <c r="AF1284" s="77" t="s">
        <v>3246</v>
      </c>
      <c r="AG1284" s="77" t="s">
        <v>96</v>
      </c>
      <c r="AH1284" s="79" t="str">
        <f t="shared" si="100"/>
        <v>Krawan-01/04-Kedawung Wetan-Grati-Pasuruan</v>
      </c>
      <c r="AI1284" s="65"/>
    </row>
    <row r="1285" spans="1:35" s="13" customFormat="1" ht="15" customHeight="1" x14ac:dyDescent="0.2">
      <c r="A1285" s="66">
        <f t="shared" si="99"/>
        <v>1279</v>
      </c>
      <c r="B1285" s="91" t="s">
        <v>7129</v>
      </c>
      <c r="C1285" s="68" t="s">
        <v>7130</v>
      </c>
      <c r="D1285" s="51">
        <v>6</v>
      </c>
      <c r="E1285" s="51">
        <v>2</v>
      </c>
      <c r="F1285" s="51">
        <v>1</v>
      </c>
      <c r="G1285" s="51">
        <v>1</v>
      </c>
      <c r="H1285" s="51">
        <v>5</v>
      </c>
      <c r="I1285" s="52" t="s">
        <v>181</v>
      </c>
      <c r="J1285" s="89">
        <v>42066</v>
      </c>
      <c r="K1285" s="70" t="s">
        <v>6746</v>
      </c>
      <c r="L1285" s="71" t="s">
        <v>9291</v>
      </c>
      <c r="M1285" s="71">
        <v>2</v>
      </c>
      <c r="N1285" s="72" t="s">
        <v>84</v>
      </c>
      <c r="O1285" s="73" t="s">
        <v>153</v>
      </c>
      <c r="P1285" s="74">
        <f t="shared" ca="1" si="96"/>
        <v>0</v>
      </c>
      <c r="Q1285" s="75">
        <f t="shared" ca="1" si="97"/>
        <v>9</v>
      </c>
      <c r="R1285" s="74">
        <f t="shared" ca="1" si="98"/>
        <v>19</v>
      </c>
      <c r="S1285" s="93">
        <v>35331</v>
      </c>
      <c r="T1285" s="84" t="s">
        <v>4601</v>
      </c>
      <c r="U1285" s="113" t="s">
        <v>7131</v>
      </c>
      <c r="V1285" s="84" t="s">
        <v>7132</v>
      </c>
      <c r="W1285" s="86" t="s">
        <v>4286</v>
      </c>
      <c r="X1285" s="84" t="s">
        <v>7133</v>
      </c>
      <c r="Y1285" s="84" t="s">
        <v>309</v>
      </c>
      <c r="Z1285" s="77" t="s">
        <v>146</v>
      </c>
      <c r="AA1285" s="84" t="s">
        <v>7132</v>
      </c>
      <c r="AB1285" s="77" t="s">
        <v>146</v>
      </c>
      <c r="AC1285" s="86" t="s">
        <v>7134</v>
      </c>
      <c r="AD1285" s="77" t="s">
        <v>121</v>
      </c>
      <c r="AE1285" s="77" t="s">
        <v>964</v>
      </c>
      <c r="AF1285" s="77" t="s">
        <v>4017</v>
      </c>
      <c r="AG1285" s="77" t="s">
        <v>96</v>
      </c>
      <c r="AH1285" s="79" t="str">
        <f t="shared" si="100"/>
        <v>Kedawung Kulon Gg XI-06/01-Kedawung wetan-Grati-Pasuruan</v>
      </c>
      <c r="AI1285" s="65"/>
    </row>
    <row r="1286" spans="1:35" s="13" customFormat="1" ht="15" customHeight="1" x14ac:dyDescent="0.2">
      <c r="A1286" s="66">
        <f t="shared" si="99"/>
        <v>1280</v>
      </c>
      <c r="B1286" s="91" t="s">
        <v>7135</v>
      </c>
      <c r="C1286" s="68" t="s">
        <v>7136</v>
      </c>
      <c r="D1286" s="51">
        <v>4</v>
      </c>
      <c r="E1286" s="51">
        <v>3</v>
      </c>
      <c r="F1286" s="51">
        <v>1</v>
      </c>
      <c r="G1286" s="51">
        <v>1</v>
      </c>
      <c r="H1286" s="51">
        <v>1</v>
      </c>
      <c r="I1286" s="52" t="s">
        <v>114</v>
      </c>
      <c r="J1286" s="89">
        <v>42074</v>
      </c>
      <c r="K1286" s="70" t="s">
        <v>82</v>
      </c>
      <c r="L1286" s="71" t="s">
        <v>127</v>
      </c>
      <c r="M1286" s="71">
        <v>5</v>
      </c>
      <c r="N1286" s="72" t="s">
        <v>116</v>
      </c>
      <c r="O1286" s="73" t="s">
        <v>153</v>
      </c>
      <c r="P1286" s="74">
        <f t="shared" ca="1" si="96"/>
        <v>0</v>
      </c>
      <c r="Q1286" s="75">
        <f t="shared" ca="1" si="97"/>
        <v>9</v>
      </c>
      <c r="R1286" s="74">
        <f t="shared" ca="1" si="98"/>
        <v>25</v>
      </c>
      <c r="S1286" s="93">
        <v>33381</v>
      </c>
      <c r="T1286" s="84" t="s">
        <v>163</v>
      </c>
      <c r="U1286" s="113" t="s">
        <v>7137</v>
      </c>
      <c r="V1286" s="84" t="s">
        <v>7138</v>
      </c>
      <c r="W1286" s="86" t="s">
        <v>4705</v>
      </c>
      <c r="X1286" s="84" t="s">
        <v>7139</v>
      </c>
      <c r="Y1286" s="84" t="s">
        <v>4159</v>
      </c>
      <c r="Z1286" s="77" t="s">
        <v>163</v>
      </c>
      <c r="AA1286" s="84" t="s">
        <v>7138</v>
      </c>
      <c r="AB1286" s="77" t="s">
        <v>163</v>
      </c>
      <c r="AC1286" s="86" t="s">
        <v>7140</v>
      </c>
      <c r="AD1286" s="77" t="s">
        <v>93</v>
      </c>
      <c r="AE1286" s="77" t="s">
        <v>1235</v>
      </c>
      <c r="AF1286" s="77" t="s">
        <v>3532</v>
      </c>
      <c r="AG1286" s="77" t="s">
        <v>96</v>
      </c>
      <c r="AH1286" s="79" t="str">
        <f t="shared" si="100"/>
        <v>Jl. Tutut No 35-03/07-Arjowinangun-Kedung Kandang-Malang</v>
      </c>
      <c r="AI1286" s="65"/>
    </row>
    <row r="1287" spans="1:35" s="13" customFormat="1" ht="15" customHeight="1" x14ac:dyDescent="0.2">
      <c r="A1287" s="66">
        <f t="shared" si="99"/>
        <v>1281</v>
      </c>
      <c r="B1287" s="91" t="s">
        <v>7141</v>
      </c>
      <c r="C1287" s="68" t="s">
        <v>7142</v>
      </c>
      <c r="D1287" s="51">
        <v>6</v>
      </c>
      <c r="E1287" s="51">
        <v>3</v>
      </c>
      <c r="F1287" s="51">
        <v>3</v>
      </c>
      <c r="G1287" s="51">
        <v>8</v>
      </c>
      <c r="H1287" s="51">
        <v>2</v>
      </c>
      <c r="I1287" s="52" t="s">
        <v>152</v>
      </c>
      <c r="J1287" s="89">
        <v>42074</v>
      </c>
      <c r="K1287" s="70" t="s">
        <v>82</v>
      </c>
      <c r="L1287" s="71" t="s">
        <v>9291</v>
      </c>
      <c r="M1287" s="71">
        <v>2</v>
      </c>
      <c r="N1287" s="71" t="s">
        <v>84</v>
      </c>
      <c r="O1287" s="73" t="s">
        <v>153</v>
      </c>
      <c r="P1287" s="74">
        <f t="shared" ref="P1287:P1350" ca="1" si="101">DATEDIF(J1287,$J$2,"Y")</f>
        <v>0</v>
      </c>
      <c r="Q1287" s="75">
        <f t="shared" ref="Q1287:Q1350" ca="1" si="102">DATEDIF(J1287,$J$2,"ym")</f>
        <v>9</v>
      </c>
      <c r="R1287" s="74">
        <f t="shared" ref="R1287:R1350" ca="1" si="103">IF(MONTH(S1287)-MONTH($J$2)&gt;6,YEAR($J$2)-YEAR(S1287)-1,IF(MONTH(S1287)-MONTH($J$2)&lt;-6,YEAR($J$2)-YEAR(S1287)+1,YEAR($J$2)-YEAR(S1287)))</f>
        <v>22</v>
      </c>
      <c r="S1287" s="93">
        <v>34422</v>
      </c>
      <c r="T1287" s="84" t="s">
        <v>146</v>
      </c>
      <c r="U1287" s="76" t="s">
        <v>7143</v>
      </c>
      <c r="V1287" s="84" t="s">
        <v>7144</v>
      </c>
      <c r="W1287" s="86" t="s">
        <v>4349</v>
      </c>
      <c r="X1287" s="84" t="s">
        <v>6795</v>
      </c>
      <c r="Y1287" s="84" t="s">
        <v>322</v>
      </c>
      <c r="Z1287" s="77" t="s">
        <v>146</v>
      </c>
      <c r="AA1287" s="84" t="s">
        <v>7144</v>
      </c>
      <c r="AB1287" s="77" t="s">
        <v>146</v>
      </c>
      <c r="AC1287" s="86" t="s">
        <v>7145</v>
      </c>
      <c r="AD1287" s="77" t="s">
        <v>121</v>
      </c>
      <c r="AE1287" s="77" t="s">
        <v>2031</v>
      </c>
      <c r="AF1287" s="77" t="s">
        <v>7146</v>
      </c>
      <c r="AG1287" s="77" t="s">
        <v>96</v>
      </c>
      <c r="AH1287" s="79" t="str">
        <f t="shared" si="100"/>
        <v>Gapuk-02/02-Kawisrejo-Rejoso-Pasuruan</v>
      </c>
      <c r="AI1287" s="65"/>
    </row>
    <row r="1288" spans="1:35" s="13" customFormat="1" ht="15" customHeight="1" x14ac:dyDescent="0.2">
      <c r="A1288" s="66">
        <f t="shared" ref="A1288:A1351" si="104">A1287+1</f>
        <v>1282</v>
      </c>
      <c r="B1288" s="91" t="s">
        <v>7147</v>
      </c>
      <c r="C1288" s="68" t="s">
        <v>7148</v>
      </c>
      <c r="D1288" s="51">
        <v>6</v>
      </c>
      <c r="E1288" s="51">
        <v>3</v>
      </c>
      <c r="F1288" s="51">
        <v>3</v>
      </c>
      <c r="G1288" s="51">
        <v>1</v>
      </c>
      <c r="H1288" s="51">
        <v>4</v>
      </c>
      <c r="I1288" s="52" t="s">
        <v>152</v>
      </c>
      <c r="J1288" s="89">
        <v>42074</v>
      </c>
      <c r="K1288" s="70" t="s">
        <v>82</v>
      </c>
      <c r="L1288" s="71" t="s">
        <v>9291</v>
      </c>
      <c r="M1288" s="71">
        <v>2</v>
      </c>
      <c r="N1288" s="71" t="s">
        <v>116</v>
      </c>
      <c r="O1288" s="73" t="s">
        <v>153</v>
      </c>
      <c r="P1288" s="74">
        <f t="shared" ca="1" si="101"/>
        <v>0</v>
      </c>
      <c r="Q1288" s="75">
        <f t="shared" ca="1" si="102"/>
        <v>9</v>
      </c>
      <c r="R1288" s="74">
        <f t="shared" ca="1" si="103"/>
        <v>23</v>
      </c>
      <c r="S1288" s="93">
        <v>34020</v>
      </c>
      <c r="T1288" s="84" t="s">
        <v>146</v>
      </c>
      <c r="U1288" s="76" t="s">
        <v>7149</v>
      </c>
      <c r="V1288" s="84" t="s">
        <v>5185</v>
      </c>
      <c r="W1288" s="86" t="s">
        <v>4179</v>
      </c>
      <c r="X1288" s="84" t="s">
        <v>276</v>
      </c>
      <c r="Y1288" s="84" t="s">
        <v>276</v>
      </c>
      <c r="Z1288" s="77" t="s">
        <v>146</v>
      </c>
      <c r="AA1288" s="84" t="s">
        <v>5185</v>
      </c>
      <c r="AB1288" s="77" t="s">
        <v>146</v>
      </c>
      <c r="AC1288" s="86" t="s">
        <v>7150</v>
      </c>
      <c r="AD1288" s="77" t="s">
        <v>121</v>
      </c>
      <c r="AE1288" s="77" t="s">
        <v>6495</v>
      </c>
      <c r="AF1288" s="77" t="s">
        <v>393</v>
      </c>
      <c r="AG1288" s="77" t="s">
        <v>96</v>
      </c>
      <c r="AH1288" s="79" t="str">
        <f t="shared" si="100"/>
        <v>Rembang I-03/01-Rembang-Rembang-Pasuruan</v>
      </c>
      <c r="AI1288" s="65"/>
    </row>
    <row r="1289" spans="1:35" s="13" customFormat="1" ht="15" customHeight="1" x14ac:dyDescent="0.2">
      <c r="A1289" s="66">
        <f t="shared" si="104"/>
        <v>1283</v>
      </c>
      <c r="B1289" s="91" t="s">
        <v>7151</v>
      </c>
      <c r="C1289" s="68" t="s">
        <v>7152</v>
      </c>
      <c r="D1289" s="51">
        <v>6</v>
      </c>
      <c r="E1289" s="51">
        <v>2</v>
      </c>
      <c r="F1289" s="51">
        <v>1</v>
      </c>
      <c r="G1289" s="51">
        <v>1</v>
      </c>
      <c r="H1289" s="51">
        <v>2</v>
      </c>
      <c r="I1289" s="52" t="s">
        <v>181</v>
      </c>
      <c r="J1289" s="89">
        <v>42074</v>
      </c>
      <c r="K1289" s="70" t="s">
        <v>82</v>
      </c>
      <c r="L1289" s="71" t="s">
        <v>9291</v>
      </c>
      <c r="M1289" s="71">
        <v>2</v>
      </c>
      <c r="N1289" s="71" t="s">
        <v>116</v>
      </c>
      <c r="O1289" s="73" t="s">
        <v>153</v>
      </c>
      <c r="P1289" s="74">
        <f t="shared" ca="1" si="101"/>
        <v>0</v>
      </c>
      <c r="Q1289" s="75">
        <f t="shared" ca="1" si="102"/>
        <v>9</v>
      </c>
      <c r="R1289" s="74">
        <f t="shared" ca="1" si="103"/>
        <v>25</v>
      </c>
      <c r="S1289" s="93">
        <v>33238</v>
      </c>
      <c r="T1289" s="84" t="s">
        <v>146</v>
      </c>
      <c r="U1289" s="76" t="s">
        <v>7153</v>
      </c>
      <c r="V1289" s="84" t="s">
        <v>5622</v>
      </c>
      <c r="W1289" s="86" t="s">
        <v>7154</v>
      </c>
      <c r="X1289" s="84" t="s">
        <v>7155</v>
      </c>
      <c r="Y1289" s="84" t="s">
        <v>276</v>
      </c>
      <c r="Z1289" s="77" t="s">
        <v>146</v>
      </c>
      <c r="AA1289" s="84" t="s">
        <v>5622</v>
      </c>
      <c r="AB1289" s="77" t="s">
        <v>146</v>
      </c>
      <c r="AC1289" s="86" t="s">
        <v>7156</v>
      </c>
      <c r="AD1289" s="77" t="s">
        <v>121</v>
      </c>
      <c r="AE1289" s="77" t="s">
        <v>7157</v>
      </c>
      <c r="AF1289" s="77" t="s">
        <v>6720</v>
      </c>
      <c r="AG1289" s="77" t="s">
        <v>96</v>
      </c>
      <c r="AH1289" s="79" t="str">
        <f t="shared" si="100"/>
        <v>Oro-oro ombo wetan-04/13-oro-oro ombo wetan-Rembang-Pasuruan</v>
      </c>
      <c r="AI1289" s="65"/>
    </row>
    <row r="1290" spans="1:35" s="13" customFormat="1" ht="15" customHeight="1" x14ac:dyDescent="0.2">
      <c r="A1290" s="66">
        <f t="shared" si="104"/>
        <v>1284</v>
      </c>
      <c r="B1290" s="91" t="s">
        <v>7158</v>
      </c>
      <c r="C1290" s="68" t="s">
        <v>7159</v>
      </c>
      <c r="D1290" s="51">
        <v>4</v>
      </c>
      <c r="E1290" s="51">
        <v>2</v>
      </c>
      <c r="F1290" s="51">
        <v>1</v>
      </c>
      <c r="G1290" s="51">
        <v>1</v>
      </c>
      <c r="H1290" s="51">
        <v>3</v>
      </c>
      <c r="I1290" s="52" t="s">
        <v>126</v>
      </c>
      <c r="J1290" s="89">
        <v>42074</v>
      </c>
      <c r="K1290" s="70" t="s">
        <v>82</v>
      </c>
      <c r="L1290" s="71" t="s">
        <v>9291</v>
      </c>
      <c r="M1290" s="71">
        <v>2</v>
      </c>
      <c r="N1290" s="71" t="s">
        <v>116</v>
      </c>
      <c r="O1290" s="73" t="s">
        <v>153</v>
      </c>
      <c r="P1290" s="74">
        <f t="shared" ca="1" si="101"/>
        <v>0</v>
      </c>
      <c r="Q1290" s="75">
        <f t="shared" ca="1" si="102"/>
        <v>9</v>
      </c>
      <c r="R1290" s="74">
        <f t="shared" ca="1" si="103"/>
        <v>23</v>
      </c>
      <c r="S1290" s="93">
        <v>34087</v>
      </c>
      <c r="T1290" s="84" t="s">
        <v>146</v>
      </c>
      <c r="U1290" s="76" t="s">
        <v>7160</v>
      </c>
      <c r="V1290" s="84" t="s">
        <v>7161</v>
      </c>
      <c r="W1290" s="86" t="s">
        <v>4214</v>
      </c>
      <c r="X1290" s="84" t="s">
        <v>1118</v>
      </c>
      <c r="Y1290" s="84" t="s">
        <v>490</v>
      </c>
      <c r="Z1290" s="77" t="s">
        <v>146</v>
      </c>
      <c r="AA1290" s="84" t="s">
        <v>7161</v>
      </c>
      <c r="AB1290" s="77" t="s">
        <v>146</v>
      </c>
      <c r="AC1290" s="86" t="s">
        <v>7162</v>
      </c>
      <c r="AD1290" s="77" t="s">
        <v>121</v>
      </c>
      <c r="AE1290" s="77" t="s">
        <v>3958</v>
      </c>
      <c r="AF1290" s="77" t="s">
        <v>3987</v>
      </c>
      <c r="AG1290" s="77" t="s">
        <v>96</v>
      </c>
      <c r="AH1290" s="79" t="str">
        <f t="shared" si="100"/>
        <v>Dusun Karanglo-02/05-Sebani-Pandaan-Pasuruan</v>
      </c>
      <c r="AI1290" s="65"/>
    </row>
    <row r="1291" spans="1:35" s="13" customFormat="1" ht="15" customHeight="1" x14ac:dyDescent="0.2">
      <c r="A1291" s="66">
        <f t="shared" si="104"/>
        <v>1285</v>
      </c>
      <c r="B1291" s="91" t="s">
        <v>7163</v>
      </c>
      <c r="C1291" s="68" t="s">
        <v>7164</v>
      </c>
      <c r="D1291" s="51">
        <v>6</v>
      </c>
      <c r="E1291" s="51">
        <v>2</v>
      </c>
      <c r="F1291" s="51">
        <v>2</v>
      </c>
      <c r="G1291" s="51">
        <v>4</v>
      </c>
      <c r="H1291" s="51">
        <v>2</v>
      </c>
      <c r="I1291" s="52" t="s">
        <v>181</v>
      </c>
      <c r="J1291" s="89">
        <v>42074</v>
      </c>
      <c r="K1291" s="70" t="s">
        <v>82</v>
      </c>
      <c r="L1291" s="71" t="s">
        <v>9291</v>
      </c>
      <c r="M1291" s="71">
        <v>2</v>
      </c>
      <c r="N1291" s="71" t="s">
        <v>84</v>
      </c>
      <c r="O1291" s="73" t="s">
        <v>153</v>
      </c>
      <c r="P1291" s="74">
        <f t="shared" ca="1" si="101"/>
        <v>0</v>
      </c>
      <c r="Q1291" s="75">
        <f t="shared" ca="1" si="102"/>
        <v>9</v>
      </c>
      <c r="R1291" s="74">
        <f t="shared" ca="1" si="103"/>
        <v>22</v>
      </c>
      <c r="S1291" s="93">
        <v>34435</v>
      </c>
      <c r="T1291" s="84" t="s">
        <v>146</v>
      </c>
      <c r="U1291" s="76" t="s">
        <v>7165</v>
      </c>
      <c r="V1291" s="84" t="s">
        <v>7166</v>
      </c>
      <c r="W1291" s="86" t="s">
        <v>4747</v>
      </c>
      <c r="X1291" s="84" t="s">
        <v>7167</v>
      </c>
      <c r="Y1291" s="84" t="s">
        <v>7168</v>
      </c>
      <c r="Z1291" s="77" t="s">
        <v>146</v>
      </c>
      <c r="AA1291" s="84" t="s">
        <v>7166</v>
      </c>
      <c r="AB1291" s="77" t="s">
        <v>146</v>
      </c>
      <c r="AC1291" s="86" t="s">
        <v>7169</v>
      </c>
      <c r="AD1291" s="77" t="s">
        <v>121</v>
      </c>
      <c r="AE1291" s="77" t="s">
        <v>3821</v>
      </c>
      <c r="AF1291" s="77" t="s">
        <v>4330</v>
      </c>
      <c r="AG1291" s="77" t="s">
        <v>96</v>
      </c>
      <c r="AH1291" s="79" t="str">
        <f t="shared" si="100"/>
        <v>Dusun Gesing-03/02-Rowogempol-lekok-Pasuruan</v>
      </c>
      <c r="AI1291" s="65"/>
    </row>
    <row r="1292" spans="1:35" s="13" customFormat="1" ht="15" customHeight="1" x14ac:dyDescent="0.2">
      <c r="A1292" s="66">
        <f t="shared" si="104"/>
        <v>1286</v>
      </c>
      <c r="B1292" s="91" t="s">
        <v>7170</v>
      </c>
      <c r="C1292" s="68" t="s">
        <v>7171</v>
      </c>
      <c r="D1292" s="51">
        <v>5</v>
      </c>
      <c r="E1292" s="51">
        <v>3</v>
      </c>
      <c r="F1292" s="51">
        <v>1</v>
      </c>
      <c r="G1292" s="51">
        <v>1</v>
      </c>
      <c r="H1292" s="51">
        <v>2</v>
      </c>
      <c r="I1292" s="52" t="s">
        <v>252</v>
      </c>
      <c r="J1292" s="89">
        <v>42074</v>
      </c>
      <c r="K1292" s="70" t="s">
        <v>82</v>
      </c>
      <c r="L1292" s="71" t="s">
        <v>9291</v>
      </c>
      <c r="M1292" s="71">
        <v>2</v>
      </c>
      <c r="N1292" s="71" t="s">
        <v>84</v>
      </c>
      <c r="O1292" s="73" t="s">
        <v>153</v>
      </c>
      <c r="P1292" s="74">
        <f t="shared" ca="1" si="101"/>
        <v>0</v>
      </c>
      <c r="Q1292" s="75">
        <f t="shared" ca="1" si="102"/>
        <v>9</v>
      </c>
      <c r="R1292" s="74">
        <f t="shared" ca="1" si="103"/>
        <v>30</v>
      </c>
      <c r="S1292" s="93">
        <v>31544</v>
      </c>
      <c r="T1292" s="84" t="s">
        <v>146</v>
      </c>
      <c r="U1292" s="76" t="s">
        <v>7172</v>
      </c>
      <c r="V1292" s="84" t="s">
        <v>7173</v>
      </c>
      <c r="W1292" s="86" t="s">
        <v>7174</v>
      </c>
      <c r="X1292" s="84" t="s">
        <v>616</v>
      </c>
      <c r="Y1292" s="84" t="s">
        <v>498</v>
      </c>
      <c r="Z1292" s="77" t="s">
        <v>146</v>
      </c>
      <c r="AA1292" s="84" t="s">
        <v>7173</v>
      </c>
      <c r="AB1292" s="77" t="s">
        <v>146</v>
      </c>
      <c r="AC1292" s="86" t="s">
        <v>7175</v>
      </c>
      <c r="AD1292" s="77" t="s">
        <v>121</v>
      </c>
      <c r="AE1292" s="77" t="s">
        <v>3821</v>
      </c>
      <c r="AF1292" s="77" t="s">
        <v>7176</v>
      </c>
      <c r="AG1292" s="77" t="s">
        <v>96</v>
      </c>
      <c r="AH1292" s="79" t="str">
        <f t="shared" si="100"/>
        <v>Desa Kedungringin-22/07-Kedungringin-Beji-Pasuruan</v>
      </c>
      <c r="AI1292" s="65"/>
    </row>
    <row r="1293" spans="1:35" s="13" customFormat="1" ht="15" customHeight="1" x14ac:dyDescent="0.2">
      <c r="A1293" s="66">
        <f t="shared" si="104"/>
        <v>1287</v>
      </c>
      <c r="B1293" s="91" t="s">
        <v>7177</v>
      </c>
      <c r="C1293" s="68" t="s">
        <v>7178</v>
      </c>
      <c r="D1293" s="51">
        <v>6</v>
      </c>
      <c r="E1293" s="51">
        <v>2</v>
      </c>
      <c r="F1293" s="51">
        <v>1</v>
      </c>
      <c r="G1293" s="51">
        <v>1</v>
      </c>
      <c r="H1293" s="51">
        <v>2</v>
      </c>
      <c r="I1293" s="52" t="s">
        <v>181</v>
      </c>
      <c r="J1293" s="89">
        <v>42074</v>
      </c>
      <c r="K1293" s="70" t="s">
        <v>82</v>
      </c>
      <c r="L1293" s="71" t="s">
        <v>9291</v>
      </c>
      <c r="M1293" s="71">
        <v>2</v>
      </c>
      <c r="N1293" s="71" t="s">
        <v>84</v>
      </c>
      <c r="O1293" s="73" t="s">
        <v>153</v>
      </c>
      <c r="P1293" s="74">
        <f t="shared" ca="1" si="101"/>
        <v>0</v>
      </c>
      <c r="Q1293" s="75">
        <f t="shared" ca="1" si="102"/>
        <v>9</v>
      </c>
      <c r="R1293" s="74">
        <f t="shared" ca="1" si="103"/>
        <v>23</v>
      </c>
      <c r="S1293" s="93">
        <v>33917</v>
      </c>
      <c r="T1293" s="84" t="s">
        <v>146</v>
      </c>
      <c r="U1293" s="76" t="s">
        <v>7179</v>
      </c>
      <c r="V1293" s="84" t="s">
        <v>1320</v>
      </c>
      <c r="W1293" s="86" t="s">
        <v>4151</v>
      </c>
      <c r="X1293" s="84" t="s">
        <v>6718</v>
      </c>
      <c r="Y1293" s="84" t="s">
        <v>276</v>
      </c>
      <c r="Z1293" s="77" t="s">
        <v>146</v>
      </c>
      <c r="AA1293" s="84" t="s">
        <v>1320</v>
      </c>
      <c r="AB1293" s="77" t="s">
        <v>146</v>
      </c>
      <c r="AC1293" s="86" t="s">
        <v>7180</v>
      </c>
      <c r="AD1293" s="77" t="s">
        <v>121</v>
      </c>
      <c r="AE1293" s="77" t="s">
        <v>5175</v>
      </c>
      <c r="AF1293" s="77" t="s">
        <v>5235</v>
      </c>
      <c r="AG1293" s="77" t="s">
        <v>96</v>
      </c>
      <c r="AH1293" s="79" t="str">
        <f t="shared" si="100"/>
        <v>Nganglang-01/01-Oro-oro ombo-Rembang-Pasuruan</v>
      </c>
      <c r="AI1293" s="65"/>
    </row>
    <row r="1294" spans="1:35" s="13" customFormat="1" ht="15" customHeight="1" x14ac:dyDescent="0.2">
      <c r="A1294" s="66">
        <f t="shared" si="104"/>
        <v>1288</v>
      </c>
      <c r="B1294" s="91" t="s">
        <v>7181</v>
      </c>
      <c r="C1294" s="68" t="s">
        <v>7182</v>
      </c>
      <c r="D1294" s="51">
        <v>6</v>
      </c>
      <c r="E1294" s="51">
        <v>3</v>
      </c>
      <c r="F1294" s="51">
        <v>4</v>
      </c>
      <c r="G1294" s="51">
        <v>7</v>
      </c>
      <c r="H1294" s="51">
        <v>2</v>
      </c>
      <c r="I1294" s="52" t="s">
        <v>152</v>
      </c>
      <c r="J1294" s="89">
        <v>42082</v>
      </c>
      <c r="K1294" s="70" t="s">
        <v>6746</v>
      </c>
      <c r="L1294" s="71" t="s">
        <v>9291</v>
      </c>
      <c r="M1294" s="71">
        <v>2</v>
      </c>
      <c r="N1294" s="72" t="s">
        <v>116</v>
      </c>
      <c r="O1294" s="73" t="s">
        <v>153</v>
      </c>
      <c r="P1294" s="74">
        <f t="shared" ca="1" si="101"/>
        <v>0</v>
      </c>
      <c r="Q1294" s="75">
        <f t="shared" ca="1" si="102"/>
        <v>9</v>
      </c>
      <c r="R1294" s="74">
        <f t="shared" ca="1" si="103"/>
        <v>24</v>
      </c>
      <c r="S1294" s="93">
        <v>33653</v>
      </c>
      <c r="T1294" s="84" t="s">
        <v>146</v>
      </c>
      <c r="U1294" s="113" t="s">
        <v>7183</v>
      </c>
      <c r="V1294" s="84" t="s">
        <v>3620</v>
      </c>
      <c r="W1294" s="86" t="s">
        <v>4663</v>
      </c>
      <c r="X1294" s="84" t="s">
        <v>854</v>
      </c>
      <c r="Y1294" s="84" t="s">
        <v>854</v>
      </c>
      <c r="Z1294" s="77" t="s">
        <v>146</v>
      </c>
      <c r="AA1294" s="84" t="s">
        <v>3620</v>
      </c>
      <c r="AB1294" s="77" t="s">
        <v>146</v>
      </c>
      <c r="AC1294" s="86" t="s">
        <v>7184</v>
      </c>
      <c r="AD1294" s="77" t="s">
        <v>121</v>
      </c>
      <c r="AE1294" s="77" t="s">
        <v>4358</v>
      </c>
      <c r="AF1294" s="77" t="s">
        <v>393</v>
      </c>
      <c r="AG1294" s="77" t="s">
        <v>96</v>
      </c>
      <c r="AH1294" s="79" t="str">
        <f t="shared" si="100"/>
        <v>Sidorejo-02/04-Kejayan-Kejayan-Pasuruan</v>
      </c>
      <c r="AI1294" s="65"/>
    </row>
    <row r="1295" spans="1:35" s="13" customFormat="1" ht="15" customHeight="1" x14ac:dyDescent="0.2">
      <c r="A1295" s="66">
        <f t="shared" si="104"/>
        <v>1289</v>
      </c>
      <c r="B1295" s="91" t="s">
        <v>7185</v>
      </c>
      <c r="C1295" s="68" t="s">
        <v>7186</v>
      </c>
      <c r="D1295" s="51">
        <v>6</v>
      </c>
      <c r="E1295" s="51">
        <v>2</v>
      </c>
      <c r="F1295" s="51">
        <v>1</v>
      </c>
      <c r="G1295" s="51">
        <v>1</v>
      </c>
      <c r="H1295" s="51">
        <v>2</v>
      </c>
      <c r="I1295" s="52" t="s">
        <v>181</v>
      </c>
      <c r="J1295" s="89">
        <v>42082</v>
      </c>
      <c r="K1295" s="70" t="s">
        <v>6746</v>
      </c>
      <c r="L1295" s="71" t="s">
        <v>9291</v>
      </c>
      <c r="M1295" s="71">
        <v>2</v>
      </c>
      <c r="N1295" s="72" t="s">
        <v>116</v>
      </c>
      <c r="O1295" s="73" t="s">
        <v>153</v>
      </c>
      <c r="P1295" s="74">
        <f t="shared" ca="1" si="101"/>
        <v>0</v>
      </c>
      <c r="Q1295" s="75">
        <f t="shared" ca="1" si="102"/>
        <v>9</v>
      </c>
      <c r="R1295" s="74">
        <f t="shared" ca="1" si="103"/>
        <v>22</v>
      </c>
      <c r="S1295" s="93">
        <v>34160</v>
      </c>
      <c r="T1295" s="84" t="s">
        <v>146</v>
      </c>
      <c r="U1295" s="113" t="s">
        <v>7187</v>
      </c>
      <c r="V1295" s="84" t="s">
        <v>7188</v>
      </c>
      <c r="W1295" s="86" t="s">
        <v>4941</v>
      </c>
      <c r="X1295" s="84" t="s">
        <v>7189</v>
      </c>
      <c r="Y1295" s="84" t="s">
        <v>4402</v>
      </c>
      <c r="Z1295" s="77" t="s">
        <v>146</v>
      </c>
      <c r="AA1295" s="84" t="s">
        <v>7188</v>
      </c>
      <c r="AB1295" s="77" t="s">
        <v>146</v>
      </c>
      <c r="AC1295" s="86" t="s">
        <v>7190</v>
      </c>
      <c r="AD1295" s="77" t="s">
        <v>121</v>
      </c>
      <c r="AE1295" s="77" t="s">
        <v>3965</v>
      </c>
      <c r="AF1295" s="77" t="s">
        <v>4867</v>
      </c>
      <c r="AG1295" s="77" t="s">
        <v>96</v>
      </c>
      <c r="AH1295" s="79" t="str">
        <f t="shared" si="100"/>
        <v>Kerajan Selatan-04/07-Rowo Gempol-Lekok-Pasuruan</v>
      </c>
      <c r="AI1295" s="65"/>
    </row>
    <row r="1296" spans="1:35" s="13" customFormat="1" ht="15" customHeight="1" x14ac:dyDescent="0.2">
      <c r="A1296" s="66">
        <f t="shared" si="104"/>
        <v>1290</v>
      </c>
      <c r="B1296" s="91" t="s">
        <v>7191</v>
      </c>
      <c r="C1296" s="68" t="s">
        <v>7192</v>
      </c>
      <c r="D1296" s="51">
        <v>6</v>
      </c>
      <c r="E1296" s="51">
        <v>3</v>
      </c>
      <c r="F1296" s="51">
        <v>4</v>
      </c>
      <c r="G1296" s="51">
        <v>7</v>
      </c>
      <c r="H1296" s="51">
        <v>2</v>
      </c>
      <c r="I1296" s="52" t="s">
        <v>152</v>
      </c>
      <c r="J1296" s="89">
        <v>42082</v>
      </c>
      <c r="K1296" s="70" t="s">
        <v>6746</v>
      </c>
      <c r="L1296" s="71" t="s">
        <v>9291</v>
      </c>
      <c r="M1296" s="71">
        <v>2</v>
      </c>
      <c r="N1296" s="72" t="s">
        <v>116</v>
      </c>
      <c r="O1296" s="73" t="s">
        <v>153</v>
      </c>
      <c r="P1296" s="74">
        <f t="shared" ca="1" si="101"/>
        <v>0</v>
      </c>
      <c r="Q1296" s="75">
        <f t="shared" ca="1" si="102"/>
        <v>9</v>
      </c>
      <c r="R1296" s="74">
        <f t="shared" ca="1" si="103"/>
        <v>19</v>
      </c>
      <c r="S1296" s="93">
        <v>35332</v>
      </c>
      <c r="T1296" s="84" t="s">
        <v>146</v>
      </c>
      <c r="U1296" s="113" t="s">
        <v>7193</v>
      </c>
      <c r="V1296" s="84" t="s">
        <v>7194</v>
      </c>
      <c r="W1296" s="86" t="s">
        <v>3450</v>
      </c>
      <c r="X1296" s="84" t="s">
        <v>7195</v>
      </c>
      <c r="Y1296" s="84" t="s">
        <v>775</v>
      </c>
      <c r="Z1296" s="77" t="s">
        <v>146</v>
      </c>
      <c r="AA1296" s="84" t="s">
        <v>7194</v>
      </c>
      <c r="AB1296" s="77" t="s">
        <v>146</v>
      </c>
      <c r="AC1296" s="86" t="s">
        <v>7196</v>
      </c>
      <c r="AD1296" s="77" t="s">
        <v>121</v>
      </c>
      <c r="AE1296" s="77" t="s">
        <v>3965</v>
      </c>
      <c r="AF1296" s="77" t="s">
        <v>4449</v>
      </c>
      <c r="AG1296" s="77" t="s">
        <v>96</v>
      </c>
      <c r="AH1296" s="79" t="str">
        <f t="shared" ref="AH1296:AH1359" si="105">V1296&amp;"-"&amp;W1296&amp;"-"&amp;X1296&amp;"-"&amp;Y1296&amp;"-"&amp;Z1296</f>
        <v>Dusun Sumber-07/02-Wot Galilh-Nguling-Pasuruan</v>
      </c>
      <c r="AI1296" s="65"/>
    </row>
    <row r="1297" spans="1:35" s="13" customFormat="1" ht="15" customHeight="1" x14ac:dyDescent="0.2">
      <c r="A1297" s="66">
        <f t="shared" si="104"/>
        <v>1291</v>
      </c>
      <c r="B1297" s="91" t="s">
        <v>7197</v>
      </c>
      <c r="C1297" s="68" t="s">
        <v>7198</v>
      </c>
      <c r="D1297" s="51">
        <v>6</v>
      </c>
      <c r="E1297" s="51">
        <v>2</v>
      </c>
      <c r="F1297" s="51">
        <v>1</v>
      </c>
      <c r="G1297" s="51">
        <v>1</v>
      </c>
      <c r="H1297" s="51">
        <v>5</v>
      </c>
      <c r="I1297" s="52" t="s">
        <v>181</v>
      </c>
      <c r="J1297" s="89">
        <v>42082</v>
      </c>
      <c r="K1297" s="70" t="s">
        <v>6746</v>
      </c>
      <c r="L1297" s="71" t="s">
        <v>9291</v>
      </c>
      <c r="M1297" s="71">
        <v>2</v>
      </c>
      <c r="N1297" s="72" t="s">
        <v>116</v>
      </c>
      <c r="O1297" s="73" t="s">
        <v>153</v>
      </c>
      <c r="P1297" s="74">
        <f t="shared" ca="1" si="101"/>
        <v>0</v>
      </c>
      <c r="Q1297" s="75">
        <f t="shared" ca="1" si="102"/>
        <v>9</v>
      </c>
      <c r="R1297" s="74">
        <f t="shared" ca="1" si="103"/>
        <v>20</v>
      </c>
      <c r="S1297" s="93">
        <v>35097</v>
      </c>
      <c r="T1297" s="84" t="s">
        <v>146</v>
      </c>
      <c r="U1297" s="113" t="s">
        <v>7199</v>
      </c>
      <c r="V1297" s="84" t="s">
        <v>7200</v>
      </c>
      <c r="W1297" s="86" t="s">
        <v>7201</v>
      </c>
      <c r="X1297" s="84" t="s">
        <v>4829</v>
      </c>
      <c r="Y1297" s="84" t="s">
        <v>4402</v>
      </c>
      <c r="Z1297" s="77" t="s">
        <v>146</v>
      </c>
      <c r="AA1297" s="84" t="s">
        <v>7200</v>
      </c>
      <c r="AB1297" s="77" t="s">
        <v>146</v>
      </c>
      <c r="AC1297" s="85" t="s">
        <v>7202</v>
      </c>
      <c r="AD1297" s="77" t="s">
        <v>121</v>
      </c>
      <c r="AE1297" s="77" t="s">
        <v>3965</v>
      </c>
      <c r="AF1297" s="77" t="s">
        <v>4345</v>
      </c>
      <c r="AG1297" s="77" t="s">
        <v>96</v>
      </c>
      <c r="AH1297" s="79" t="str">
        <f t="shared" si="105"/>
        <v>Gunting-01/12-Rowo gempol-Lekok-Pasuruan</v>
      </c>
      <c r="AI1297" s="65"/>
    </row>
    <row r="1298" spans="1:35" s="13" customFormat="1" ht="15" customHeight="1" x14ac:dyDescent="0.2">
      <c r="A1298" s="66">
        <f t="shared" si="104"/>
        <v>1292</v>
      </c>
      <c r="B1298" s="91" t="s">
        <v>7203</v>
      </c>
      <c r="C1298" s="68" t="s">
        <v>7204</v>
      </c>
      <c r="D1298" s="51">
        <v>6</v>
      </c>
      <c r="E1298" s="51">
        <v>2</v>
      </c>
      <c r="F1298" s="51">
        <v>2</v>
      </c>
      <c r="G1298" s="51">
        <v>4</v>
      </c>
      <c r="H1298" s="51">
        <v>2</v>
      </c>
      <c r="I1298" s="52" t="s">
        <v>181</v>
      </c>
      <c r="J1298" s="89">
        <v>42082</v>
      </c>
      <c r="K1298" s="70" t="s">
        <v>6746</v>
      </c>
      <c r="L1298" s="71" t="s">
        <v>9291</v>
      </c>
      <c r="M1298" s="71">
        <v>2</v>
      </c>
      <c r="N1298" s="72" t="s">
        <v>116</v>
      </c>
      <c r="O1298" s="73" t="s">
        <v>153</v>
      </c>
      <c r="P1298" s="74">
        <f t="shared" ca="1" si="101"/>
        <v>0</v>
      </c>
      <c r="Q1298" s="75">
        <f t="shared" ca="1" si="102"/>
        <v>9</v>
      </c>
      <c r="R1298" s="74">
        <f t="shared" ca="1" si="103"/>
        <v>19</v>
      </c>
      <c r="S1298" s="93">
        <v>35323</v>
      </c>
      <c r="T1298" s="84" t="s">
        <v>146</v>
      </c>
      <c r="U1298" s="113" t="s">
        <v>7205</v>
      </c>
      <c r="V1298" s="84" t="s">
        <v>7206</v>
      </c>
      <c r="W1298" s="86" t="s">
        <v>4663</v>
      </c>
      <c r="X1298" s="84" t="s">
        <v>7206</v>
      </c>
      <c r="Y1298" s="84" t="s">
        <v>309</v>
      </c>
      <c r="Z1298" s="77" t="s">
        <v>146</v>
      </c>
      <c r="AA1298" s="84" t="s">
        <v>7206</v>
      </c>
      <c r="AB1298" s="77" t="s">
        <v>146</v>
      </c>
      <c r="AC1298" s="86" t="s">
        <v>7207</v>
      </c>
      <c r="AD1298" s="77" t="s">
        <v>121</v>
      </c>
      <c r="AE1298" s="77" t="s">
        <v>3965</v>
      </c>
      <c r="AF1298" s="77" t="s">
        <v>4449</v>
      </c>
      <c r="AG1298" s="77" t="s">
        <v>96</v>
      </c>
      <c r="AH1298" s="79" t="str">
        <f t="shared" si="105"/>
        <v>Kedawung kulon-02/04-Kedawung kulon-Grati-Pasuruan</v>
      </c>
      <c r="AI1298" s="65"/>
    </row>
    <row r="1299" spans="1:35" s="13" customFormat="1" ht="15" customHeight="1" x14ac:dyDescent="0.2">
      <c r="A1299" s="66">
        <f t="shared" si="104"/>
        <v>1293</v>
      </c>
      <c r="B1299" s="91" t="s">
        <v>7208</v>
      </c>
      <c r="C1299" s="68" t="s">
        <v>7209</v>
      </c>
      <c r="D1299" s="51">
        <v>6</v>
      </c>
      <c r="E1299" s="51">
        <v>3</v>
      </c>
      <c r="F1299" s="51">
        <v>3</v>
      </c>
      <c r="G1299" s="51">
        <v>2</v>
      </c>
      <c r="H1299" s="51">
        <v>3</v>
      </c>
      <c r="I1299" s="52" t="s">
        <v>152</v>
      </c>
      <c r="J1299" s="89">
        <v>42082</v>
      </c>
      <c r="K1299" s="70" t="s">
        <v>6746</v>
      </c>
      <c r="L1299" s="71" t="s">
        <v>9291</v>
      </c>
      <c r="M1299" s="71">
        <v>2</v>
      </c>
      <c r="N1299" s="72" t="s">
        <v>116</v>
      </c>
      <c r="O1299" s="73" t="s">
        <v>153</v>
      </c>
      <c r="P1299" s="74">
        <f t="shared" ca="1" si="101"/>
        <v>0</v>
      </c>
      <c r="Q1299" s="75">
        <f t="shared" ca="1" si="102"/>
        <v>9</v>
      </c>
      <c r="R1299" s="74">
        <f t="shared" ca="1" si="103"/>
        <v>20</v>
      </c>
      <c r="S1299" s="93">
        <v>35055</v>
      </c>
      <c r="T1299" s="84" t="s">
        <v>146</v>
      </c>
      <c r="U1299" s="113" t="s">
        <v>7210</v>
      </c>
      <c r="V1299" s="84" t="s">
        <v>7211</v>
      </c>
      <c r="W1299" s="86" t="s">
        <v>7041</v>
      </c>
      <c r="X1299" s="84" t="s">
        <v>1930</v>
      </c>
      <c r="Y1299" s="84" t="s">
        <v>775</v>
      </c>
      <c r="Z1299" s="77" t="s">
        <v>146</v>
      </c>
      <c r="AA1299" s="84" t="s">
        <v>7211</v>
      </c>
      <c r="AB1299" s="77" t="s">
        <v>146</v>
      </c>
      <c r="AC1299" s="86" t="s">
        <v>7212</v>
      </c>
      <c r="AD1299" s="77" t="s">
        <v>121</v>
      </c>
      <c r="AE1299" s="77" t="s">
        <v>4855</v>
      </c>
      <c r="AF1299" s="77" t="s">
        <v>418</v>
      </c>
      <c r="AG1299" s="77" t="s">
        <v>96</v>
      </c>
      <c r="AH1299" s="79" t="str">
        <f t="shared" si="105"/>
        <v>Sumurwaru-09/05-Sumberanyar-Nguling-Pasuruan</v>
      </c>
      <c r="AI1299" s="65"/>
    </row>
    <row r="1300" spans="1:35" s="13" customFormat="1" ht="15" customHeight="1" x14ac:dyDescent="0.2">
      <c r="A1300" s="66">
        <f t="shared" si="104"/>
        <v>1294</v>
      </c>
      <c r="B1300" s="91" t="s">
        <v>7213</v>
      </c>
      <c r="C1300" s="68" t="s">
        <v>7214</v>
      </c>
      <c r="D1300" s="51">
        <v>6</v>
      </c>
      <c r="E1300" s="51">
        <v>3</v>
      </c>
      <c r="F1300" s="51">
        <v>2</v>
      </c>
      <c r="G1300" s="51">
        <v>1</v>
      </c>
      <c r="H1300" s="51">
        <v>1</v>
      </c>
      <c r="I1300" s="52" t="s">
        <v>152</v>
      </c>
      <c r="J1300" s="89">
        <v>42082</v>
      </c>
      <c r="K1300" s="70" t="s">
        <v>6746</v>
      </c>
      <c r="L1300" s="71" t="s">
        <v>9291</v>
      </c>
      <c r="M1300" s="71">
        <v>2</v>
      </c>
      <c r="N1300" s="72" t="s">
        <v>116</v>
      </c>
      <c r="O1300" s="73" t="s">
        <v>153</v>
      </c>
      <c r="P1300" s="74">
        <f t="shared" ca="1" si="101"/>
        <v>0</v>
      </c>
      <c r="Q1300" s="75">
        <f t="shared" ca="1" si="102"/>
        <v>9</v>
      </c>
      <c r="R1300" s="74">
        <f t="shared" ca="1" si="103"/>
        <v>22</v>
      </c>
      <c r="S1300" s="93">
        <v>34348</v>
      </c>
      <c r="T1300" s="84" t="s">
        <v>146</v>
      </c>
      <c r="U1300" s="113" t="s">
        <v>7215</v>
      </c>
      <c r="V1300" s="84" t="s">
        <v>7216</v>
      </c>
      <c r="W1300" s="86" t="s">
        <v>4712</v>
      </c>
      <c r="X1300" s="84" t="s">
        <v>5003</v>
      </c>
      <c r="Y1300" s="84" t="s">
        <v>322</v>
      </c>
      <c r="Z1300" s="77" t="s">
        <v>146</v>
      </c>
      <c r="AA1300" s="84" t="s">
        <v>7216</v>
      </c>
      <c r="AB1300" s="77" t="s">
        <v>146</v>
      </c>
      <c r="AC1300" s="86" t="s">
        <v>7217</v>
      </c>
      <c r="AD1300" s="77" t="s">
        <v>121</v>
      </c>
      <c r="AE1300" s="77" t="s">
        <v>7218</v>
      </c>
      <c r="AF1300" s="77" t="s">
        <v>3082</v>
      </c>
      <c r="AG1300" s="77" t="s">
        <v>96</v>
      </c>
      <c r="AH1300" s="79" t="str">
        <f t="shared" si="105"/>
        <v>Cerongan-03/06-Toyaning-Rejoso-Pasuruan</v>
      </c>
      <c r="AI1300" s="65"/>
    </row>
    <row r="1301" spans="1:35" s="13" customFormat="1" ht="15" customHeight="1" x14ac:dyDescent="0.2">
      <c r="A1301" s="66">
        <f t="shared" si="104"/>
        <v>1295</v>
      </c>
      <c r="B1301" s="91" t="s">
        <v>7219</v>
      </c>
      <c r="C1301" s="68" t="s">
        <v>7220</v>
      </c>
      <c r="D1301" s="51">
        <v>6</v>
      </c>
      <c r="E1301" s="51">
        <v>3</v>
      </c>
      <c r="F1301" s="51">
        <v>4</v>
      </c>
      <c r="G1301" s="51">
        <v>1</v>
      </c>
      <c r="H1301" s="51">
        <v>1</v>
      </c>
      <c r="I1301" s="52" t="s">
        <v>152</v>
      </c>
      <c r="J1301" s="89">
        <v>42082</v>
      </c>
      <c r="K1301" s="70" t="s">
        <v>6746</v>
      </c>
      <c r="L1301" s="71" t="s">
        <v>9291</v>
      </c>
      <c r="M1301" s="71">
        <v>2</v>
      </c>
      <c r="N1301" s="72" t="s">
        <v>84</v>
      </c>
      <c r="O1301" s="73" t="s">
        <v>153</v>
      </c>
      <c r="P1301" s="74">
        <f t="shared" ca="1" si="101"/>
        <v>0</v>
      </c>
      <c r="Q1301" s="75">
        <f t="shared" ca="1" si="102"/>
        <v>9</v>
      </c>
      <c r="R1301" s="74">
        <f t="shared" ca="1" si="103"/>
        <v>20</v>
      </c>
      <c r="S1301" s="93">
        <v>35145</v>
      </c>
      <c r="T1301" s="84" t="s">
        <v>146</v>
      </c>
      <c r="U1301" s="113" t="s">
        <v>7221</v>
      </c>
      <c r="V1301" s="84" t="s">
        <v>7222</v>
      </c>
      <c r="W1301" s="86" t="s">
        <v>3727</v>
      </c>
      <c r="X1301" s="84" t="s">
        <v>1589</v>
      </c>
      <c r="Y1301" s="84" t="s">
        <v>358</v>
      </c>
      <c r="Z1301" s="77" t="s">
        <v>146</v>
      </c>
      <c r="AA1301" s="84" t="s">
        <v>7222</v>
      </c>
      <c r="AB1301" s="77" t="s">
        <v>146</v>
      </c>
      <c r="AC1301" s="86" t="s">
        <v>7223</v>
      </c>
      <c r="AD1301" s="77" t="s">
        <v>121</v>
      </c>
      <c r="AE1301" s="77" t="s">
        <v>6797</v>
      </c>
      <c r="AF1301" s="77" t="s">
        <v>3246</v>
      </c>
      <c r="AG1301" s="77" t="s">
        <v>96</v>
      </c>
      <c r="AH1301" s="79" t="str">
        <f t="shared" si="105"/>
        <v>Desa Blandongan-02/06-Blandongan-Bugul Kidul-Pasuruan</v>
      </c>
      <c r="AI1301" s="65"/>
    </row>
    <row r="1302" spans="1:35" s="13" customFormat="1" ht="15" customHeight="1" x14ac:dyDescent="0.2">
      <c r="A1302" s="66">
        <f t="shared" si="104"/>
        <v>1296</v>
      </c>
      <c r="B1302" s="91" t="s">
        <v>7224</v>
      </c>
      <c r="C1302" s="68" t="s">
        <v>7225</v>
      </c>
      <c r="D1302" s="51">
        <v>6</v>
      </c>
      <c r="E1302" s="51">
        <v>2</v>
      </c>
      <c r="F1302" s="51">
        <v>1</v>
      </c>
      <c r="G1302" s="51">
        <v>1</v>
      </c>
      <c r="H1302" s="51">
        <v>2</v>
      </c>
      <c r="I1302" s="52" t="s">
        <v>181</v>
      </c>
      <c r="J1302" s="89">
        <v>42082</v>
      </c>
      <c r="K1302" s="70" t="s">
        <v>6746</v>
      </c>
      <c r="L1302" s="71" t="s">
        <v>9291</v>
      </c>
      <c r="M1302" s="71">
        <v>2</v>
      </c>
      <c r="N1302" s="72" t="s">
        <v>84</v>
      </c>
      <c r="O1302" s="73" t="s">
        <v>153</v>
      </c>
      <c r="P1302" s="74">
        <f t="shared" ca="1" si="101"/>
        <v>0</v>
      </c>
      <c r="Q1302" s="75">
        <f t="shared" ca="1" si="102"/>
        <v>9</v>
      </c>
      <c r="R1302" s="74">
        <f t="shared" ca="1" si="103"/>
        <v>21</v>
      </c>
      <c r="S1302" s="93">
        <v>34794</v>
      </c>
      <c r="T1302" s="84" t="s">
        <v>163</v>
      </c>
      <c r="U1302" s="113" t="s">
        <v>7226</v>
      </c>
      <c r="V1302" s="84" t="s">
        <v>3620</v>
      </c>
      <c r="W1302" s="86" t="s">
        <v>7227</v>
      </c>
      <c r="X1302" s="84" t="s">
        <v>3620</v>
      </c>
      <c r="Y1302" s="84" t="s">
        <v>7228</v>
      </c>
      <c r="Z1302" s="77" t="s">
        <v>163</v>
      </c>
      <c r="AA1302" s="84" t="s">
        <v>3620</v>
      </c>
      <c r="AB1302" s="77" t="s">
        <v>163</v>
      </c>
      <c r="AC1302" s="86" t="s">
        <v>7229</v>
      </c>
      <c r="AD1302" s="77" t="s">
        <v>121</v>
      </c>
      <c r="AE1302" s="77" t="s">
        <v>7230</v>
      </c>
      <c r="AF1302" s="77" t="s">
        <v>4330</v>
      </c>
      <c r="AG1302" s="77" t="s">
        <v>96</v>
      </c>
      <c r="AH1302" s="79" t="str">
        <f t="shared" si="105"/>
        <v>Sidorejo-32/12-Sidorejo-Pagelaran-Malang</v>
      </c>
      <c r="AI1302" s="65"/>
    </row>
    <row r="1303" spans="1:35" s="13" customFormat="1" ht="15" customHeight="1" x14ac:dyDescent="0.2">
      <c r="A1303" s="66">
        <f t="shared" si="104"/>
        <v>1297</v>
      </c>
      <c r="B1303" s="91" t="s">
        <v>7231</v>
      </c>
      <c r="C1303" s="68" t="s">
        <v>7232</v>
      </c>
      <c r="D1303" s="51">
        <v>6</v>
      </c>
      <c r="E1303" s="51">
        <v>3</v>
      </c>
      <c r="F1303" s="51">
        <v>4</v>
      </c>
      <c r="G1303" s="51">
        <v>1</v>
      </c>
      <c r="H1303" s="51">
        <v>3</v>
      </c>
      <c r="I1303" s="52" t="s">
        <v>152</v>
      </c>
      <c r="J1303" s="89">
        <v>42082</v>
      </c>
      <c r="K1303" s="70" t="s">
        <v>6746</v>
      </c>
      <c r="L1303" s="71" t="s">
        <v>9291</v>
      </c>
      <c r="M1303" s="71">
        <v>2</v>
      </c>
      <c r="N1303" s="72" t="s">
        <v>84</v>
      </c>
      <c r="O1303" s="73" t="s">
        <v>153</v>
      </c>
      <c r="P1303" s="74">
        <f t="shared" ca="1" si="101"/>
        <v>0</v>
      </c>
      <c r="Q1303" s="75">
        <f t="shared" ca="1" si="102"/>
        <v>9</v>
      </c>
      <c r="R1303" s="74">
        <f t="shared" ca="1" si="103"/>
        <v>21</v>
      </c>
      <c r="S1303" s="93">
        <v>34799</v>
      </c>
      <c r="T1303" s="84" t="s">
        <v>146</v>
      </c>
      <c r="U1303" s="113" t="s">
        <v>7233</v>
      </c>
      <c r="V1303" s="84" t="s">
        <v>7234</v>
      </c>
      <c r="W1303" s="86" t="s">
        <v>3450</v>
      </c>
      <c r="X1303" s="84" t="s">
        <v>458</v>
      </c>
      <c r="Y1303" s="84" t="s">
        <v>91</v>
      </c>
      <c r="Z1303" s="77" t="s">
        <v>146</v>
      </c>
      <c r="AA1303" s="84" t="s">
        <v>7234</v>
      </c>
      <c r="AB1303" s="77" t="s">
        <v>146</v>
      </c>
      <c r="AC1303" s="86" t="s">
        <v>7235</v>
      </c>
      <c r="AD1303" s="77" t="s">
        <v>121</v>
      </c>
      <c r="AE1303" s="77" t="s">
        <v>3370</v>
      </c>
      <c r="AF1303" s="77" t="s">
        <v>3246</v>
      </c>
      <c r="AG1303" s="77" t="s">
        <v>96</v>
      </c>
      <c r="AH1303" s="79" t="str">
        <f t="shared" si="105"/>
        <v>Jl. Kakap 180-07/02-Kalianyar-Bangil-Pasuruan</v>
      </c>
      <c r="AI1303" s="65"/>
    </row>
    <row r="1304" spans="1:35" s="13" customFormat="1" ht="15" customHeight="1" x14ac:dyDescent="0.2">
      <c r="A1304" s="66">
        <f t="shared" si="104"/>
        <v>1298</v>
      </c>
      <c r="B1304" s="91" t="s">
        <v>7236</v>
      </c>
      <c r="C1304" s="68" t="s">
        <v>7237</v>
      </c>
      <c r="D1304" s="51">
        <v>6</v>
      </c>
      <c r="E1304" s="51">
        <v>3</v>
      </c>
      <c r="F1304" s="51">
        <v>2</v>
      </c>
      <c r="G1304" s="51">
        <v>1</v>
      </c>
      <c r="H1304" s="51">
        <v>1</v>
      </c>
      <c r="I1304" s="52" t="s">
        <v>152</v>
      </c>
      <c r="J1304" s="89">
        <v>42082</v>
      </c>
      <c r="K1304" s="70" t="s">
        <v>6746</v>
      </c>
      <c r="L1304" s="71" t="s">
        <v>9291</v>
      </c>
      <c r="M1304" s="71">
        <v>2</v>
      </c>
      <c r="N1304" s="72" t="s">
        <v>116</v>
      </c>
      <c r="O1304" s="73" t="s">
        <v>153</v>
      </c>
      <c r="P1304" s="74">
        <f t="shared" ca="1" si="101"/>
        <v>0</v>
      </c>
      <c r="Q1304" s="75">
        <f t="shared" ca="1" si="102"/>
        <v>9</v>
      </c>
      <c r="R1304" s="74">
        <f t="shared" ca="1" si="103"/>
        <v>20</v>
      </c>
      <c r="S1304" s="93">
        <v>34860</v>
      </c>
      <c r="T1304" s="84" t="s">
        <v>146</v>
      </c>
      <c r="U1304" s="113" t="s">
        <v>7238</v>
      </c>
      <c r="V1304" s="84" t="s">
        <v>6839</v>
      </c>
      <c r="W1304" s="86" t="s">
        <v>4802</v>
      </c>
      <c r="X1304" s="84" t="s">
        <v>6840</v>
      </c>
      <c r="Y1304" s="84" t="s">
        <v>322</v>
      </c>
      <c r="Z1304" s="77" t="s">
        <v>146</v>
      </c>
      <c r="AA1304" s="84" t="s">
        <v>6839</v>
      </c>
      <c r="AB1304" s="77" t="s">
        <v>146</v>
      </c>
      <c r="AC1304" s="86" t="s">
        <v>7239</v>
      </c>
      <c r="AD1304" s="77" t="s">
        <v>121</v>
      </c>
      <c r="AE1304" s="77" t="s">
        <v>4470</v>
      </c>
      <c r="AF1304" s="77" t="s">
        <v>4867</v>
      </c>
      <c r="AG1304" s="77" t="s">
        <v>96</v>
      </c>
      <c r="AH1304" s="79" t="str">
        <f t="shared" si="105"/>
        <v>Kemantren Rejo-05/03-Kemantren rejo-Rejoso-Pasuruan</v>
      </c>
      <c r="AI1304" s="65"/>
    </row>
    <row r="1305" spans="1:35" s="13" customFormat="1" ht="15" customHeight="1" x14ac:dyDescent="0.2">
      <c r="A1305" s="66">
        <f t="shared" si="104"/>
        <v>1299</v>
      </c>
      <c r="B1305" s="91" t="s">
        <v>7240</v>
      </c>
      <c r="C1305" s="68" t="s">
        <v>7241</v>
      </c>
      <c r="D1305" s="51">
        <v>6</v>
      </c>
      <c r="E1305" s="51">
        <v>3</v>
      </c>
      <c r="F1305" s="51">
        <v>4</v>
      </c>
      <c r="G1305" s="51">
        <v>3</v>
      </c>
      <c r="H1305" s="51">
        <v>2</v>
      </c>
      <c r="I1305" s="52" t="s">
        <v>152</v>
      </c>
      <c r="J1305" s="89">
        <v>42082</v>
      </c>
      <c r="K1305" s="70" t="s">
        <v>6746</v>
      </c>
      <c r="L1305" s="71" t="s">
        <v>9291</v>
      </c>
      <c r="M1305" s="71">
        <v>2</v>
      </c>
      <c r="N1305" s="72" t="s">
        <v>116</v>
      </c>
      <c r="O1305" s="73" t="s">
        <v>153</v>
      </c>
      <c r="P1305" s="74">
        <f t="shared" ca="1" si="101"/>
        <v>0</v>
      </c>
      <c r="Q1305" s="75">
        <f t="shared" ca="1" si="102"/>
        <v>9</v>
      </c>
      <c r="R1305" s="74">
        <f t="shared" ca="1" si="103"/>
        <v>20</v>
      </c>
      <c r="S1305" s="93">
        <v>34892</v>
      </c>
      <c r="T1305" s="84" t="s">
        <v>146</v>
      </c>
      <c r="U1305" s="113" t="s">
        <v>7242</v>
      </c>
      <c r="V1305" s="84" t="s">
        <v>7243</v>
      </c>
      <c r="W1305" s="86" t="s">
        <v>4349</v>
      </c>
      <c r="X1305" s="84" t="s">
        <v>3363</v>
      </c>
      <c r="Y1305" s="84" t="s">
        <v>309</v>
      </c>
      <c r="Z1305" s="77" t="s">
        <v>146</v>
      </c>
      <c r="AA1305" s="84" t="s">
        <v>7243</v>
      </c>
      <c r="AB1305" s="77" t="s">
        <v>146</v>
      </c>
      <c r="AC1305" s="86" t="s">
        <v>7244</v>
      </c>
      <c r="AD1305" s="77" t="s">
        <v>121</v>
      </c>
      <c r="AE1305" s="77" t="s">
        <v>3965</v>
      </c>
      <c r="AF1305" s="77" t="s">
        <v>3246</v>
      </c>
      <c r="AG1305" s="77" t="s">
        <v>96</v>
      </c>
      <c r="AH1305" s="79" t="str">
        <f t="shared" si="105"/>
        <v>Brandong-02/02-Sumberdawesari-Grati-Pasuruan</v>
      </c>
      <c r="AI1305" s="65"/>
    </row>
    <row r="1306" spans="1:35" s="13" customFormat="1" ht="15" customHeight="1" x14ac:dyDescent="0.2">
      <c r="A1306" s="66">
        <f t="shared" si="104"/>
        <v>1300</v>
      </c>
      <c r="B1306" s="91" t="s">
        <v>7245</v>
      </c>
      <c r="C1306" s="68" t="s">
        <v>7246</v>
      </c>
      <c r="D1306" s="51">
        <v>6</v>
      </c>
      <c r="E1306" s="51">
        <v>3</v>
      </c>
      <c r="F1306" s="51">
        <v>4</v>
      </c>
      <c r="G1306" s="51">
        <v>1</v>
      </c>
      <c r="H1306" s="51">
        <v>1</v>
      </c>
      <c r="I1306" s="52" t="s">
        <v>152</v>
      </c>
      <c r="J1306" s="89">
        <v>42082</v>
      </c>
      <c r="K1306" s="70" t="s">
        <v>6746</v>
      </c>
      <c r="L1306" s="71" t="s">
        <v>9291</v>
      </c>
      <c r="M1306" s="71">
        <v>2</v>
      </c>
      <c r="N1306" s="72" t="s">
        <v>116</v>
      </c>
      <c r="O1306" s="73" t="s">
        <v>153</v>
      </c>
      <c r="P1306" s="74">
        <f t="shared" ca="1" si="101"/>
        <v>0</v>
      </c>
      <c r="Q1306" s="75">
        <f t="shared" ca="1" si="102"/>
        <v>9</v>
      </c>
      <c r="R1306" s="74">
        <f t="shared" ca="1" si="103"/>
        <v>22</v>
      </c>
      <c r="S1306" s="93">
        <v>34187</v>
      </c>
      <c r="T1306" s="84" t="s">
        <v>146</v>
      </c>
      <c r="U1306" s="113" t="s">
        <v>7247</v>
      </c>
      <c r="V1306" s="84" t="s">
        <v>7248</v>
      </c>
      <c r="W1306" s="86" t="s">
        <v>4241</v>
      </c>
      <c r="X1306" s="84" t="s">
        <v>6840</v>
      </c>
      <c r="Y1306" s="84" t="s">
        <v>322</v>
      </c>
      <c r="Z1306" s="77" t="s">
        <v>146</v>
      </c>
      <c r="AA1306" s="84" t="s">
        <v>7248</v>
      </c>
      <c r="AB1306" s="77" t="s">
        <v>146</v>
      </c>
      <c r="AC1306" s="86" t="s">
        <v>7249</v>
      </c>
      <c r="AD1306" s="77" t="s">
        <v>121</v>
      </c>
      <c r="AE1306" s="77" t="s">
        <v>3965</v>
      </c>
      <c r="AF1306" s="77" t="s">
        <v>4867</v>
      </c>
      <c r="AG1306" s="77" t="s">
        <v>96</v>
      </c>
      <c r="AH1306" s="79" t="str">
        <f t="shared" si="105"/>
        <v>Dusun Tanjung-03/03-Kemantren rejo-Rejoso-Pasuruan</v>
      </c>
      <c r="AI1306" s="65"/>
    </row>
    <row r="1307" spans="1:35" s="13" customFormat="1" ht="15" customHeight="1" x14ac:dyDescent="0.2">
      <c r="A1307" s="66">
        <f t="shared" si="104"/>
        <v>1301</v>
      </c>
      <c r="B1307" s="91" t="s">
        <v>7250</v>
      </c>
      <c r="C1307" s="68" t="s">
        <v>7251</v>
      </c>
      <c r="D1307" s="51">
        <v>6</v>
      </c>
      <c r="E1307" s="51">
        <v>2</v>
      </c>
      <c r="F1307" s="51">
        <v>2</v>
      </c>
      <c r="G1307" s="51">
        <v>5</v>
      </c>
      <c r="H1307" s="51">
        <v>2</v>
      </c>
      <c r="I1307" s="52" t="s">
        <v>181</v>
      </c>
      <c r="J1307" s="89">
        <v>42082</v>
      </c>
      <c r="K1307" s="70" t="s">
        <v>6746</v>
      </c>
      <c r="L1307" s="71" t="s">
        <v>9291</v>
      </c>
      <c r="M1307" s="71">
        <v>2</v>
      </c>
      <c r="N1307" s="72" t="s">
        <v>116</v>
      </c>
      <c r="O1307" s="73" t="s">
        <v>153</v>
      </c>
      <c r="P1307" s="74">
        <f t="shared" ca="1" si="101"/>
        <v>0</v>
      </c>
      <c r="Q1307" s="75">
        <f t="shared" ca="1" si="102"/>
        <v>9</v>
      </c>
      <c r="R1307" s="74">
        <f t="shared" ca="1" si="103"/>
        <v>19</v>
      </c>
      <c r="S1307" s="93">
        <v>35284</v>
      </c>
      <c r="T1307" s="84" t="s">
        <v>102</v>
      </c>
      <c r="U1307" s="113" t="s">
        <v>7252</v>
      </c>
      <c r="V1307" s="84" t="s">
        <v>7253</v>
      </c>
      <c r="W1307" s="86" t="s">
        <v>4592</v>
      </c>
      <c r="X1307" s="84" t="s">
        <v>6948</v>
      </c>
      <c r="Y1307" s="84" t="s">
        <v>3090</v>
      </c>
      <c r="Z1307" s="77" t="s">
        <v>146</v>
      </c>
      <c r="AA1307" s="84" t="s">
        <v>7253</v>
      </c>
      <c r="AB1307" s="77" t="s">
        <v>146</v>
      </c>
      <c r="AC1307" s="86" t="s">
        <v>7254</v>
      </c>
      <c r="AD1307" s="77" t="s">
        <v>121</v>
      </c>
      <c r="AE1307" s="77" t="s">
        <v>359</v>
      </c>
      <c r="AF1307" s="77" t="s">
        <v>146</v>
      </c>
      <c r="AG1307" s="77" t="s">
        <v>96</v>
      </c>
      <c r="AH1307" s="79" t="str">
        <f t="shared" si="105"/>
        <v>Karang asem-04/01-Karang ketug-Gadingrejo-Pasuruan</v>
      </c>
      <c r="AI1307" s="65"/>
    </row>
    <row r="1308" spans="1:35" s="13" customFormat="1" ht="15" customHeight="1" x14ac:dyDescent="0.2">
      <c r="A1308" s="66">
        <f t="shared" si="104"/>
        <v>1302</v>
      </c>
      <c r="B1308" s="91" t="s">
        <v>7255</v>
      </c>
      <c r="C1308" s="68" t="s">
        <v>7256</v>
      </c>
      <c r="D1308" s="51">
        <v>6</v>
      </c>
      <c r="E1308" s="51">
        <v>2</v>
      </c>
      <c r="F1308" s="51">
        <v>1</v>
      </c>
      <c r="G1308" s="51">
        <v>1</v>
      </c>
      <c r="H1308" s="51">
        <v>2</v>
      </c>
      <c r="I1308" s="52" t="s">
        <v>181</v>
      </c>
      <c r="J1308" s="89">
        <v>42082</v>
      </c>
      <c r="K1308" s="70" t="s">
        <v>6746</v>
      </c>
      <c r="L1308" s="71" t="s">
        <v>9291</v>
      </c>
      <c r="M1308" s="71">
        <v>2</v>
      </c>
      <c r="N1308" s="72" t="s">
        <v>116</v>
      </c>
      <c r="O1308" s="73" t="s">
        <v>153</v>
      </c>
      <c r="P1308" s="74">
        <f t="shared" ca="1" si="101"/>
        <v>0</v>
      </c>
      <c r="Q1308" s="75">
        <f t="shared" ca="1" si="102"/>
        <v>9</v>
      </c>
      <c r="R1308" s="74">
        <f t="shared" ca="1" si="103"/>
        <v>21</v>
      </c>
      <c r="S1308" s="93">
        <v>34779</v>
      </c>
      <c r="T1308" s="84" t="s">
        <v>146</v>
      </c>
      <c r="U1308" s="113" t="s">
        <v>7257</v>
      </c>
      <c r="V1308" s="84" t="s">
        <v>7258</v>
      </c>
      <c r="W1308" s="86" t="s">
        <v>4214</v>
      </c>
      <c r="X1308" s="84" t="s">
        <v>7259</v>
      </c>
      <c r="Y1308" s="84" t="s">
        <v>322</v>
      </c>
      <c r="Z1308" s="77" t="s">
        <v>146</v>
      </c>
      <c r="AA1308" s="84" t="s">
        <v>7258</v>
      </c>
      <c r="AB1308" s="77" t="s">
        <v>146</v>
      </c>
      <c r="AC1308" s="86" t="s">
        <v>7260</v>
      </c>
      <c r="AD1308" s="77" t="s">
        <v>121</v>
      </c>
      <c r="AE1308" s="77" t="s">
        <v>3965</v>
      </c>
      <c r="AF1308" s="77" t="s">
        <v>4449</v>
      </c>
      <c r="AG1308" s="77" t="s">
        <v>96</v>
      </c>
      <c r="AH1308" s="79" t="str">
        <f t="shared" si="105"/>
        <v>Bedodo-segoropuro-02/05-Segoro Puro-Rejoso-Pasuruan</v>
      </c>
      <c r="AI1308" s="65"/>
    </row>
    <row r="1309" spans="1:35" s="13" customFormat="1" ht="15" customHeight="1" x14ac:dyDescent="0.2">
      <c r="A1309" s="66">
        <f t="shared" si="104"/>
        <v>1303</v>
      </c>
      <c r="B1309" s="91" t="s">
        <v>7261</v>
      </c>
      <c r="C1309" s="68" t="s">
        <v>7262</v>
      </c>
      <c r="D1309" s="51">
        <v>6</v>
      </c>
      <c r="E1309" s="51">
        <v>2</v>
      </c>
      <c r="F1309" s="51">
        <v>2</v>
      </c>
      <c r="G1309" s="51">
        <v>4</v>
      </c>
      <c r="H1309" s="51">
        <v>2</v>
      </c>
      <c r="I1309" s="52" t="s">
        <v>181</v>
      </c>
      <c r="J1309" s="89">
        <v>42082</v>
      </c>
      <c r="K1309" s="70" t="s">
        <v>6746</v>
      </c>
      <c r="L1309" s="71" t="s">
        <v>9291</v>
      </c>
      <c r="M1309" s="71">
        <v>2</v>
      </c>
      <c r="N1309" s="72" t="s">
        <v>84</v>
      </c>
      <c r="O1309" s="73" t="s">
        <v>153</v>
      </c>
      <c r="P1309" s="74">
        <f t="shared" ca="1" si="101"/>
        <v>0</v>
      </c>
      <c r="Q1309" s="75">
        <f t="shared" ca="1" si="102"/>
        <v>9</v>
      </c>
      <c r="R1309" s="74">
        <f t="shared" ca="1" si="103"/>
        <v>21</v>
      </c>
      <c r="S1309" s="93">
        <v>34844</v>
      </c>
      <c r="T1309" s="84" t="s">
        <v>146</v>
      </c>
      <c r="U1309" s="113" t="s">
        <v>7263</v>
      </c>
      <c r="V1309" s="84" t="s">
        <v>7264</v>
      </c>
      <c r="W1309" s="86" t="s">
        <v>3450</v>
      </c>
      <c r="X1309" s="84" t="s">
        <v>458</v>
      </c>
      <c r="Y1309" s="84" t="s">
        <v>91</v>
      </c>
      <c r="Z1309" s="77" t="s">
        <v>146</v>
      </c>
      <c r="AA1309" s="84" t="s">
        <v>7264</v>
      </c>
      <c r="AB1309" s="77" t="s">
        <v>146</v>
      </c>
      <c r="AC1309" s="86" t="s">
        <v>7265</v>
      </c>
      <c r="AD1309" s="77" t="s">
        <v>121</v>
      </c>
      <c r="AE1309" s="77" t="s">
        <v>3370</v>
      </c>
      <c r="AF1309" s="77" t="s">
        <v>3246</v>
      </c>
      <c r="AG1309" s="77" t="s">
        <v>96</v>
      </c>
      <c r="AH1309" s="79" t="str">
        <f t="shared" si="105"/>
        <v>Jl. Kakap-07/02-Kalianyar-Bangil-Pasuruan</v>
      </c>
      <c r="AI1309" s="65"/>
    </row>
    <row r="1310" spans="1:35" s="13" customFormat="1" ht="15" customHeight="1" x14ac:dyDescent="0.2">
      <c r="A1310" s="66">
        <f t="shared" si="104"/>
        <v>1304</v>
      </c>
      <c r="B1310" s="91" t="s">
        <v>7266</v>
      </c>
      <c r="C1310" s="68" t="s">
        <v>7267</v>
      </c>
      <c r="D1310" s="51">
        <v>6</v>
      </c>
      <c r="E1310" s="51">
        <v>3</v>
      </c>
      <c r="F1310" s="51">
        <v>3</v>
      </c>
      <c r="G1310" s="51" t="s">
        <v>9294</v>
      </c>
      <c r="H1310" s="51">
        <v>3</v>
      </c>
      <c r="I1310" s="52" t="s">
        <v>152</v>
      </c>
      <c r="J1310" s="89">
        <v>42082</v>
      </c>
      <c r="K1310" s="70" t="s">
        <v>6746</v>
      </c>
      <c r="L1310" s="71" t="s">
        <v>9291</v>
      </c>
      <c r="M1310" s="71">
        <v>2</v>
      </c>
      <c r="N1310" s="72" t="s">
        <v>116</v>
      </c>
      <c r="O1310" s="73" t="s">
        <v>153</v>
      </c>
      <c r="P1310" s="74">
        <f t="shared" ca="1" si="101"/>
        <v>0</v>
      </c>
      <c r="Q1310" s="75">
        <f t="shared" ca="1" si="102"/>
        <v>9</v>
      </c>
      <c r="R1310" s="74">
        <f t="shared" ca="1" si="103"/>
        <v>23</v>
      </c>
      <c r="S1310" s="93">
        <v>34022</v>
      </c>
      <c r="T1310" s="84" t="s">
        <v>146</v>
      </c>
      <c r="U1310" s="113" t="s">
        <v>7268</v>
      </c>
      <c r="V1310" s="84" t="s">
        <v>7269</v>
      </c>
      <c r="W1310" s="86" t="s">
        <v>7270</v>
      </c>
      <c r="X1310" s="84" t="s">
        <v>7271</v>
      </c>
      <c r="Y1310" s="84" t="s">
        <v>854</v>
      </c>
      <c r="Z1310" s="77" t="s">
        <v>146</v>
      </c>
      <c r="AA1310" s="84" t="s">
        <v>7269</v>
      </c>
      <c r="AB1310" s="77" t="s">
        <v>146</v>
      </c>
      <c r="AC1310" s="86" t="s">
        <v>7272</v>
      </c>
      <c r="AD1310" s="77" t="s">
        <v>121</v>
      </c>
      <c r="AE1310" s="77" t="s">
        <v>3398</v>
      </c>
      <c r="AF1310" s="77" t="s">
        <v>3987</v>
      </c>
      <c r="AG1310" s="77" t="s">
        <v>96</v>
      </c>
      <c r="AH1310" s="79" t="str">
        <f t="shared" si="105"/>
        <v>Tundo Soro-05/06-Tundosoro-Kejayan-Pasuruan</v>
      </c>
      <c r="AI1310" s="65"/>
    </row>
    <row r="1311" spans="1:35" s="13" customFormat="1" ht="15" customHeight="1" x14ac:dyDescent="0.2">
      <c r="A1311" s="66">
        <f t="shared" si="104"/>
        <v>1305</v>
      </c>
      <c r="B1311" s="91" t="s">
        <v>7273</v>
      </c>
      <c r="C1311" s="68" t="s">
        <v>7274</v>
      </c>
      <c r="D1311" s="51">
        <v>6</v>
      </c>
      <c r="E1311" s="51">
        <v>3</v>
      </c>
      <c r="F1311" s="51">
        <v>3</v>
      </c>
      <c r="G1311" s="51">
        <v>1</v>
      </c>
      <c r="H1311" s="51">
        <v>1</v>
      </c>
      <c r="I1311" s="52" t="s">
        <v>152</v>
      </c>
      <c r="J1311" s="89">
        <v>42082</v>
      </c>
      <c r="K1311" s="70" t="s">
        <v>6746</v>
      </c>
      <c r="L1311" s="71" t="s">
        <v>9291</v>
      </c>
      <c r="M1311" s="71">
        <v>2</v>
      </c>
      <c r="N1311" s="72" t="s">
        <v>116</v>
      </c>
      <c r="O1311" s="73" t="s">
        <v>153</v>
      </c>
      <c r="P1311" s="74">
        <f t="shared" ca="1" si="101"/>
        <v>0</v>
      </c>
      <c r="Q1311" s="75">
        <f t="shared" ca="1" si="102"/>
        <v>9</v>
      </c>
      <c r="R1311" s="74">
        <f t="shared" ca="1" si="103"/>
        <v>20</v>
      </c>
      <c r="S1311" s="93">
        <v>34882</v>
      </c>
      <c r="T1311" s="84" t="s">
        <v>146</v>
      </c>
      <c r="U1311" s="113" t="s">
        <v>7275</v>
      </c>
      <c r="V1311" s="84" t="s">
        <v>7276</v>
      </c>
      <c r="W1311" s="86" t="s">
        <v>7277</v>
      </c>
      <c r="X1311" s="84" t="s">
        <v>7206</v>
      </c>
      <c r="Y1311" s="84" t="s">
        <v>309</v>
      </c>
      <c r="Z1311" s="77" t="s">
        <v>146</v>
      </c>
      <c r="AA1311" s="84" t="s">
        <v>7276</v>
      </c>
      <c r="AB1311" s="77" t="s">
        <v>146</v>
      </c>
      <c r="AC1311" s="85" t="s">
        <v>7278</v>
      </c>
      <c r="AD1311" s="77" t="s">
        <v>121</v>
      </c>
      <c r="AE1311" s="77" t="s">
        <v>3965</v>
      </c>
      <c r="AF1311" s="77" t="s">
        <v>4449</v>
      </c>
      <c r="AG1311" s="77" t="s">
        <v>96</v>
      </c>
      <c r="AH1311" s="79" t="str">
        <f t="shared" si="105"/>
        <v>Kebru'an-02/09-Kedawung kulon-Grati-Pasuruan</v>
      </c>
      <c r="AI1311" s="65"/>
    </row>
    <row r="1312" spans="1:35" s="13" customFormat="1" ht="15" customHeight="1" x14ac:dyDescent="0.2">
      <c r="A1312" s="66">
        <f t="shared" si="104"/>
        <v>1306</v>
      </c>
      <c r="B1312" s="91" t="s">
        <v>7279</v>
      </c>
      <c r="C1312" s="68" t="s">
        <v>7280</v>
      </c>
      <c r="D1312" s="51">
        <v>6</v>
      </c>
      <c r="E1312" s="51">
        <v>2</v>
      </c>
      <c r="F1312" s="51">
        <v>2</v>
      </c>
      <c r="G1312" s="51">
        <v>5</v>
      </c>
      <c r="H1312" s="51">
        <v>1</v>
      </c>
      <c r="I1312" s="52" t="s">
        <v>181</v>
      </c>
      <c r="J1312" s="89">
        <v>42082</v>
      </c>
      <c r="K1312" s="70" t="s">
        <v>6746</v>
      </c>
      <c r="L1312" s="71" t="s">
        <v>9291</v>
      </c>
      <c r="M1312" s="71">
        <v>2</v>
      </c>
      <c r="N1312" s="72" t="s">
        <v>116</v>
      </c>
      <c r="O1312" s="73" t="s">
        <v>153</v>
      </c>
      <c r="P1312" s="74">
        <f t="shared" ca="1" si="101"/>
        <v>0</v>
      </c>
      <c r="Q1312" s="75">
        <f t="shared" ca="1" si="102"/>
        <v>9</v>
      </c>
      <c r="R1312" s="74">
        <f t="shared" ca="1" si="103"/>
        <v>22</v>
      </c>
      <c r="S1312" s="93">
        <v>34198</v>
      </c>
      <c r="T1312" s="84" t="s">
        <v>146</v>
      </c>
      <c r="U1312" s="113" t="s">
        <v>7281</v>
      </c>
      <c r="V1312" s="84" t="s">
        <v>7282</v>
      </c>
      <c r="W1312" s="86" t="s">
        <v>4279</v>
      </c>
      <c r="X1312" s="84" t="s">
        <v>4829</v>
      </c>
      <c r="Y1312" s="84" t="s">
        <v>4402</v>
      </c>
      <c r="Z1312" s="77" t="s">
        <v>146</v>
      </c>
      <c r="AA1312" s="84" t="s">
        <v>7282</v>
      </c>
      <c r="AB1312" s="77" t="s">
        <v>146</v>
      </c>
      <c r="AC1312" s="85" t="s">
        <v>7283</v>
      </c>
      <c r="AD1312" s="77" t="s">
        <v>121</v>
      </c>
      <c r="AE1312" s="77" t="s">
        <v>3965</v>
      </c>
      <c r="AF1312" s="77" t="s">
        <v>4449</v>
      </c>
      <c r="AG1312" s="77" t="s">
        <v>96</v>
      </c>
      <c r="AH1312" s="79" t="str">
        <f t="shared" si="105"/>
        <v>Rowo-01/03-Rowo gempol-Lekok-Pasuruan</v>
      </c>
      <c r="AI1312" s="65"/>
    </row>
    <row r="1313" spans="1:35" s="13" customFormat="1" ht="15" customHeight="1" x14ac:dyDescent="0.2">
      <c r="A1313" s="66">
        <f t="shared" si="104"/>
        <v>1307</v>
      </c>
      <c r="B1313" s="91" t="s">
        <v>7284</v>
      </c>
      <c r="C1313" s="68" t="s">
        <v>7285</v>
      </c>
      <c r="D1313" s="51">
        <v>6</v>
      </c>
      <c r="E1313" s="51">
        <v>2</v>
      </c>
      <c r="F1313" s="51">
        <v>5</v>
      </c>
      <c r="G1313" s="51">
        <v>2</v>
      </c>
      <c r="H1313" s="51">
        <v>1</v>
      </c>
      <c r="I1313" s="52" t="s">
        <v>181</v>
      </c>
      <c r="J1313" s="89">
        <v>42090</v>
      </c>
      <c r="K1313" s="70" t="s">
        <v>6746</v>
      </c>
      <c r="L1313" s="71" t="s">
        <v>9291</v>
      </c>
      <c r="M1313" s="71">
        <v>2</v>
      </c>
      <c r="N1313" s="72" t="s">
        <v>116</v>
      </c>
      <c r="O1313" s="73" t="s">
        <v>153</v>
      </c>
      <c r="P1313" s="74">
        <f t="shared" ca="1" si="101"/>
        <v>0</v>
      </c>
      <c r="Q1313" s="75">
        <f t="shared" ca="1" si="102"/>
        <v>9</v>
      </c>
      <c r="R1313" s="74">
        <f t="shared" ca="1" si="103"/>
        <v>21</v>
      </c>
      <c r="S1313" s="93">
        <v>34701</v>
      </c>
      <c r="T1313" s="84" t="s">
        <v>146</v>
      </c>
      <c r="U1313" s="113" t="s">
        <v>7286</v>
      </c>
      <c r="V1313" s="84" t="s">
        <v>7287</v>
      </c>
      <c r="W1313" s="86" t="s">
        <v>4563</v>
      </c>
      <c r="X1313" s="84" t="s">
        <v>7288</v>
      </c>
      <c r="Y1313" s="84" t="s">
        <v>923</v>
      </c>
      <c r="Z1313" s="77" t="s">
        <v>146</v>
      </c>
      <c r="AA1313" s="84" t="s">
        <v>7287</v>
      </c>
      <c r="AB1313" s="77" t="s">
        <v>146</v>
      </c>
      <c r="AC1313" s="86" t="s">
        <v>7289</v>
      </c>
      <c r="AD1313" s="77" t="s">
        <v>121</v>
      </c>
      <c r="AE1313" s="77" t="s">
        <v>4358</v>
      </c>
      <c r="AF1313" s="77" t="s">
        <v>393</v>
      </c>
      <c r="AG1313" s="77" t="s">
        <v>96</v>
      </c>
      <c r="AH1313" s="79" t="str">
        <f t="shared" si="105"/>
        <v>Klampis Utara-02/01-Klampis rejo-Kraton-Pasuruan</v>
      </c>
      <c r="AI1313" s="65"/>
    </row>
    <row r="1314" spans="1:35" s="13" customFormat="1" ht="15" customHeight="1" x14ac:dyDescent="0.2">
      <c r="A1314" s="66">
        <f t="shared" si="104"/>
        <v>1308</v>
      </c>
      <c r="B1314" s="91" t="s">
        <v>7290</v>
      </c>
      <c r="C1314" s="68" t="s">
        <v>7291</v>
      </c>
      <c r="D1314" s="51">
        <v>6</v>
      </c>
      <c r="E1314" s="51">
        <v>2</v>
      </c>
      <c r="F1314" s="51">
        <v>5</v>
      </c>
      <c r="G1314" s="51">
        <v>2</v>
      </c>
      <c r="H1314" s="51">
        <v>2</v>
      </c>
      <c r="I1314" s="52" t="s">
        <v>181</v>
      </c>
      <c r="J1314" s="89">
        <v>42090</v>
      </c>
      <c r="K1314" s="70" t="s">
        <v>6746</v>
      </c>
      <c r="L1314" s="71" t="s">
        <v>9291</v>
      </c>
      <c r="M1314" s="71">
        <v>2</v>
      </c>
      <c r="N1314" s="72" t="s">
        <v>116</v>
      </c>
      <c r="O1314" s="73" t="s">
        <v>153</v>
      </c>
      <c r="P1314" s="74">
        <f t="shared" ca="1" si="101"/>
        <v>0</v>
      </c>
      <c r="Q1314" s="75">
        <f t="shared" ca="1" si="102"/>
        <v>9</v>
      </c>
      <c r="R1314" s="74">
        <f t="shared" ca="1" si="103"/>
        <v>20</v>
      </c>
      <c r="S1314" s="93">
        <v>35047</v>
      </c>
      <c r="T1314" s="84" t="s">
        <v>146</v>
      </c>
      <c r="U1314" s="113" t="s">
        <v>7292</v>
      </c>
      <c r="V1314" s="84" t="s">
        <v>7293</v>
      </c>
      <c r="W1314" s="86" t="s">
        <v>4454</v>
      </c>
      <c r="X1314" s="84" t="s">
        <v>7294</v>
      </c>
      <c r="Y1314" s="84" t="s">
        <v>775</v>
      </c>
      <c r="Z1314" s="77" t="s">
        <v>146</v>
      </c>
      <c r="AA1314" s="84" t="s">
        <v>7293</v>
      </c>
      <c r="AB1314" s="77" t="s">
        <v>146</v>
      </c>
      <c r="AC1314" s="86" t="s">
        <v>7295</v>
      </c>
      <c r="AD1314" s="77" t="s">
        <v>121</v>
      </c>
      <c r="AE1314" s="77" t="s">
        <v>3965</v>
      </c>
      <c r="AF1314" s="77" t="s">
        <v>4867</v>
      </c>
      <c r="AG1314" s="77" t="s">
        <v>96</v>
      </c>
      <c r="AH1314" s="79" t="str">
        <f t="shared" si="105"/>
        <v>Sabak-01/06-Danang Gendis-Nguling-Pasuruan</v>
      </c>
      <c r="AI1314" s="65"/>
    </row>
    <row r="1315" spans="1:35" s="13" customFormat="1" ht="15" customHeight="1" x14ac:dyDescent="0.2">
      <c r="A1315" s="66">
        <f t="shared" si="104"/>
        <v>1309</v>
      </c>
      <c r="B1315" s="91" t="s">
        <v>7296</v>
      </c>
      <c r="C1315" s="68" t="s">
        <v>7297</v>
      </c>
      <c r="D1315" s="51">
        <v>6</v>
      </c>
      <c r="E1315" s="51">
        <v>2</v>
      </c>
      <c r="F1315" s="51">
        <v>5</v>
      </c>
      <c r="G1315" s="51">
        <v>3</v>
      </c>
      <c r="H1315" s="51">
        <v>1</v>
      </c>
      <c r="I1315" s="52" t="s">
        <v>181</v>
      </c>
      <c r="J1315" s="89">
        <v>42090</v>
      </c>
      <c r="K1315" s="70" t="s">
        <v>6746</v>
      </c>
      <c r="L1315" s="71" t="s">
        <v>9291</v>
      </c>
      <c r="M1315" s="71">
        <v>2</v>
      </c>
      <c r="N1315" s="72" t="s">
        <v>116</v>
      </c>
      <c r="O1315" s="73" t="s">
        <v>153</v>
      </c>
      <c r="P1315" s="74">
        <f t="shared" ca="1" si="101"/>
        <v>0</v>
      </c>
      <c r="Q1315" s="75">
        <f t="shared" ca="1" si="102"/>
        <v>9</v>
      </c>
      <c r="R1315" s="74">
        <f t="shared" ca="1" si="103"/>
        <v>21</v>
      </c>
      <c r="S1315" s="93">
        <v>34845</v>
      </c>
      <c r="T1315" s="84" t="s">
        <v>146</v>
      </c>
      <c r="U1315" s="113" t="s">
        <v>7298</v>
      </c>
      <c r="V1315" s="84" t="s">
        <v>7299</v>
      </c>
      <c r="W1315" s="86" t="s">
        <v>4151</v>
      </c>
      <c r="X1315" s="84" t="s">
        <v>7300</v>
      </c>
      <c r="Y1315" s="84" t="s">
        <v>322</v>
      </c>
      <c r="Z1315" s="77" t="s">
        <v>146</v>
      </c>
      <c r="AA1315" s="84" t="s">
        <v>7299</v>
      </c>
      <c r="AB1315" s="77" t="s">
        <v>146</v>
      </c>
      <c r="AC1315" s="86" t="s">
        <v>7301</v>
      </c>
      <c r="AD1315" s="77" t="s">
        <v>121</v>
      </c>
      <c r="AE1315" s="77" t="s">
        <v>324</v>
      </c>
      <c r="AF1315" s="77" t="s">
        <v>6911</v>
      </c>
      <c r="AG1315" s="77" t="s">
        <v>96</v>
      </c>
      <c r="AH1315" s="79" t="str">
        <f t="shared" si="105"/>
        <v>Dusun Suruh-01/01-Kedungbako-Rejoso-Pasuruan</v>
      </c>
      <c r="AI1315" s="65"/>
    </row>
    <row r="1316" spans="1:35" s="13" customFormat="1" ht="15" customHeight="1" x14ac:dyDescent="0.2">
      <c r="A1316" s="66">
        <f t="shared" si="104"/>
        <v>1310</v>
      </c>
      <c r="B1316" s="91" t="s">
        <v>7302</v>
      </c>
      <c r="C1316" s="68" t="s">
        <v>7303</v>
      </c>
      <c r="D1316" s="51">
        <v>6</v>
      </c>
      <c r="E1316" s="51">
        <v>2</v>
      </c>
      <c r="F1316" s="51">
        <v>5</v>
      </c>
      <c r="G1316" s="51">
        <v>3</v>
      </c>
      <c r="H1316" s="51">
        <v>1</v>
      </c>
      <c r="I1316" s="52" t="s">
        <v>181</v>
      </c>
      <c r="J1316" s="89">
        <v>42090</v>
      </c>
      <c r="K1316" s="70" t="s">
        <v>6746</v>
      </c>
      <c r="L1316" s="71" t="s">
        <v>9291</v>
      </c>
      <c r="M1316" s="71">
        <v>2</v>
      </c>
      <c r="N1316" s="72" t="s">
        <v>116</v>
      </c>
      <c r="O1316" s="73" t="s">
        <v>153</v>
      </c>
      <c r="P1316" s="74">
        <f t="shared" ca="1" si="101"/>
        <v>0</v>
      </c>
      <c r="Q1316" s="75">
        <f t="shared" ca="1" si="102"/>
        <v>9</v>
      </c>
      <c r="R1316" s="74">
        <f t="shared" ca="1" si="103"/>
        <v>20</v>
      </c>
      <c r="S1316" s="93">
        <v>34895</v>
      </c>
      <c r="T1316" s="84" t="s">
        <v>146</v>
      </c>
      <c r="U1316" s="113" t="s">
        <v>7304</v>
      </c>
      <c r="V1316" s="84" t="s">
        <v>3197</v>
      </c>
      <c r="W1316" s="86" t="s">
        <v>4157</v>
      </c>
      <c r="X1316" s="84" t="s">
        <v>7305</v>
      </c>
      <c r="Y1316" s="84" t="s">
        <v>4402</v>
      </c>
      <c r="Z1316" s="77" t="s">
        <v>146</v>
      </c>
      <c r="AA1316" s="84" t="s">
        <v>3197</v>
      </c>
      <c r="AB1316" s="77" t="s">
        <v>146</v>
      </c>
      <c r="AC1316" s="85" t="s">
        <v>7306</v>
      </c>
      <c r="AD1316" s="77" t="s">
        <v>121</v>
      </c>
      <c r="AE1316" s="77" t="s">
        <v>2031</v>
      </c>
      <c r="AF1316" s="77" t="s">
        <v>4684</v>
      </c>
      <c r="AG1316" s="77" t="s">
        <v>96</v>
      </c>
      <c r="AH1316" s="79" t="str">
        <f t="shared" si="105"/>
        <v>Krajan-02/08-Balong Anyar-Lekok-Pasuruan</v>
      </c>
      <c r="AI1316" s="65"/>
    </row>
    <row r="1317" spans="1:35" s="13" customFormat="1" ht="15" customHeight="1" x14ac:dyDescent="0.2">
      <c r="A1317" s="66">
        <f t="shared" si="104"/>
        <v>1311</v>
      </c>
      <c r="B1317" s="91" t="s">
        <v>7307</v>
      </c>
      <c r="C1317" s="68" t="s">
        <v>7308</v>
      </c>
      <c r="D1317" s="51">
        <v>2</v>
      </c>
      <c r="E1317" s="51">
        <v>1</v>
      </c>
      <c r="F1317" s="51">
        <v>3</v>
      </c>
      <c r="G1317" s="51">
        <v>1</v>
      </c>
      <c r="H1317" s="51">
        <v>4</v>
      </c>
      <c r="I1317" s="52" t="s">
        <v>232</v>
      </c>
      <c r="J1317" s="89">
        <v>42095</v>
      </c>
      <c r="K1317" s="70" t="s">
        <v>82</v>
      </c>
      <c r="L1317" s="71" t="s">
        <v>299</v>
      </c>
      <c r="M1317" s="71">
        <v>3</v>
      </c>
      <c r="N1317" s="72" t="s">
        <v>116</v>
      </c>
      <c r="O1317" s="73" t="s">
        <v>153</v>
      </c>
      <c r="P1317" s="74">
        <f t="shared" ca="1" si="101"/>
        <v>0</v>
      </c>
      <c r="Q1317" s="75">
        <f t="shared" ca="1" si="102"/>
        <v>8</v>
      </c>
      <c r="R1317" s="74">
        <f t="shared" ca="1" si="103"/>
        <v>39</v>
      </c>
      <c r="S1317" s="93">
        <v>28016</v>
      </c>
      <c r="T1317" s="84" t="s">
        <v>146</v>
      </c>
      <c r="U1317" s="76" t="s">
        <v>7309</v>
      </c>
      <c r="V1317" s="84" t="s">
        <v>7310</v>
      </c>
      <c r="W1317" s="86" t="s">
        <v>4179</v>
      </c>
      <c r="X1317" s="84" t="s">
        <v>7311</v>
      </c>
      <c r="Y1317" s="84" t="s">
        <v>490</v>
      </c>
      <c r="Z1317" s="77" t="s">
        <v>146</v>
      </c>
      <c r="AA1317" s="84" t="s">
        <v>7310</v>
      </c>
      <c r="AB1317" s="77" t="s">
        <v>146</v>
      </c>
      <c r="AC1317" s="86" t="s">
        <v>7312</v>
      </c>
      <c r="AD1317" s="77" t="s">
        <v>121</v>
      </c>
      <c r="AE1317" s="77" t="s">
        <v>7313</v>
      </c>
      <c r="AF1317" s="77" t="s">
        <v>1069</v>
      </c>
      <c r="AG1317" s="77" t="s">
        <v>96</v>
      </c>
      <c r="AH1317" s="79" t="str">
        <f t="shared" si="105"/>
        <v>Jl. Pesarean 27 Kasri-03/01-Petungsari-Pandaan-Pasuruan</v>
      </c>
      <c r="AI1317" s="65"/>
    </row>
    <row r="1318" spans="1:35" s="13" customFormat="1" ht="15" customHeight="1" x14ac:dyDescent="0.2">
      <c r="A1318" s="66">
        <f t="shared" si="104"/>
        <v>1312</v>
      </c>
      <c r="B1318" s="91" t="s">
        <v>7314</v>
      </c>
      <c r="C1318" s="68" t="s">
        <v>7315</v>
      </c>
      <c r="D1318" s="51">
        <v>6</v>
      </c>
      <c r="E1318" s="51">
        <v>2</v>
      </c>
      <c r="F1318" s="51">
        <v>5</v>
      </c>
      <c r="G1318" s="51">
        <v>2</v>
      </c>
      <c r="H1318" s="51">
        <v>3</v>
      </c>
      <c r="I1318" s="52" t="s">
        <v>181</v>
      </c>
      <c r="J1318" s="89">
        <v>42110</v>
      </c>
      <c r="K1318" s="70" t="s">
        <v>6746</v>
      </c>
      <c r="L1318" s="71" t="s">
        <v>9291</v>
      </c>
      <c r="M1318" s="71">
        <v>2</v>
      </c>
      <c r="N1318" s="72" t="s">
        <v>116</v>
      </c>
      <c r="O1318" s="73" t="s">
        <v>153</v>
      </c>
      <c r="P1318" s="74">
        <f t="shared" ca="1" si="101"/>
        <v>0</v>
      </c>
      <c r="Q1318" s="75">
        <f t="shared" ca="1" si="102"/>
        <v>8</v>
      </c>
      <c r="R1318" s="74">
        <f t="shared" ca="1" si="103"/>
        <v>21</v>
      </c>
      <c r="S1318" s="93">
        <v>34765</v>
      </c>
      <c r="T1318" s="84" t="s">
        <v>146</v>
      </c>
      <c r="U1318" s="113" t="s">
        <v>7316</v>
      </c>
      <c r="V1318" s="84" t="s">
        <v>7317</v>
      </c>
      <c r="W1318" s="86" t="s">
        <v>4602</v>
      </c>
      <c r="X1318" s="84" t="s">
        <v>5275</v>
      </c>
      <c r="Y1318" s="84" t="s">
        <v>276</v>
      </c>
      <c r="Z1318" s="77" t="s">
        <v>146</v>
      </c>
      <c r="AA1318" s="84" t="s">
        <v>7317</v>
      </c>
      <c r="AB1318" s="77" t="s">
        <v>146</v>
      </c>
      <c r="AC1318" s="86" t="s">
        <v>7318</v>
      </c>
      <c r="AD1318" s="77" t="s">
        <v>121</v>
      </c>
      <c r="AE1318" s="77" t="s">
        <v>4464</v>
      </c>
      <c r="AF1318" s="77" t="s">
        <v>4449</v>
      </c>
      <c r="AG1318" s="77" t="s">
        <v>96</v>
      </c>
      <c r="AH1318" s="79" t="str">
        <f t="shared" si="105"/>
        <v>Legok-03/05-Siyar-Rembang-Pasuruan</v>
      </c>
      <c r="AI1318" s="65"/>
    </row>
    <row r="1319" spans="1:35" s="13" customFormat="1" ht="15" customHeight="1" x14ac:dyDescent="0.2">
      <c r="A1319" s="66">
        <f t="shared" si="104"/>
        <v>1313</v>
      </c>
      <c r="B1319" s="91" t="s">
        <v>7319</v>
      </c>
      <c r="C1319" s="68" t="s">
        <v>7320</v>
      </c>
      <c r="D1319" s="51">
        <v>6</v>
      </c>
      <c r="E1319" s="51">
        <v>2</v>
      </c>
      <c r="F1319" s="51">
        <v>5</v>
      </c>
      <c r="G1319" s="51">
        <v>2</v>
      </c>
      <c r="H1319" s="51">
        <v>3</v>
      </c>
      <c r="I1319" s="52" t="s">
        <v>181</v>
      </c>
      <c r="J1319" s="89">
        <v>42110</v>
      </c>
      <c r="K1319" s="70" t="s">
        <v>6746</v>
      </c>
      <c r="L1319" s="71" t="s">
        <v>9291</v>
      </c>
      <c r="M1319" s="71">
        <v>2</v>
      </c>
      <c r="N1319" s="72" t="s">
        <v>116</v>
      </c>
      <c r="O1319" s="73" t="s">
        <v>153</v>
      </c>
      <c r="P1319" s="74">
        <f t="shared" ca="1" si="101"/>
        <v>0</v>
      </c>
      <c r="Q1319" s="75">
        <f t="shared" ca="1" si="102"/>
        <v>8</v>
      </c>
      <c r="R1319" s="74">
        <f t="shared" ca="1" si="103"/>
        <v>19</v>
      </c>
      <c r="S1319" s="93">
        <v>35228</v>
      </c>
      <c r="T1319" s="84" t="s">
        <v>146</v>
      </c>
      <c r="U1319" s="113" t="s">
        <v>7321</v>
      </c>
      <c r="V1319" s="84" t="s">
        <v>7322</v>
      </c>
      <c r="W1319" s="86" t="s">
        <v>4214</v>
      </c>
      <c r="X1319" s="84" t="s">
        <v>5141</v>
      </c>
      <c r="Y1319" s="84" t="s">
        <v>4817</v>
      </c>
      <c r="Z1319" s="77" t="s">
        <v>146</v>
      </c>
      <c r="AA1319" s="84" t="s">
        <v>7322</v>
      </c>
      <c r="AB1319" s="77" t="s">
        <v>146</v>
      </c>
      <c r="AC1319" s="86" t="s">
        <v>7323</v>
      </c>
      <c r="AD1319" s="77" t="s">
        <v>121</v>
      </c>
      <c r="AE1319" s="77" t="s">
        <v>3398</v>
      </c>
      <c r="AF1319" s="77" t="s">
        <v>4684</v>
      </c>
      <c r="AG1319" s="77" t="s">
        <v>96</v>
      </c>
      <c r="AH1319" s="79" t="str">
        <f t="shared" si="105"/>
        <v>Jl. MT Haryono Gg 20 No 46-02/05-Bugul lor-Panggung rejo-Pasuruan</v>
      </c>
      <c r="AI1319" s="65"/>
    </row>
    <row r="1320" spans="1:35" s="13" customFormat="1" ht="15" customHeight="1" x14ac:dyDescent="0.2">
      <c r="A1320" s="66">
        <f t="shared" si="104"/>
        <v>1314</v>
      </c>
      <c r="B1320" s="91" t="s">
        <v>7324</v>
      </c>
      <c r="C1320" s="68" t="s">
        <v>7325</v>
      </c>
      <c r="D1320" s="51">
        <v>5</v>
      </c>
      <c r="E1320" s="51">
        <v>3</v>
      </c>
      <c r="F1320" s="51">
        <v>1</v>
      </c>
      <c r="G1320" s="51">
        <v>1</v>
      </c>
      <c r="H1320" s="51">
        <v>2</v>
      </c>
      <c r="I1320" s="52" t="s">
        <v>252</v>
      </c>
      <c r="J1320" s="89">
        <v>42110</v>
      </c>
      <c r="K1320" s="70" t="s">
        <v>6746</v>
      </c>
      <c r="L1320" s="71" t="s">
        <v>9291</v>
      </c>
      <c r="M1320" s="71">
        <v>2</v>
      </c>
      <c r="N1320" s="72" t="s">
        <v>116</v>
      </c>
      <c r="O1320" s="73" t="s">
        <v>153</v>
      </c>
      <c r="P1320" s="74">
        <f t="shared" ca="1" si="101"/>
        <v>0</v>
      </c>
      <c r="Q1320" s="75">
        <f t="shared" ca="1" si="102"/>
        <v>8</v>
      </c>
      <c r="R1320" s="74">
        <f t="shared" ca="1" si="103"/>
        <v>20</v>
      </c>
      <c r="S1320" s="93">
        <v>34854</v>
      </c>
      <c r="T1320" s="84" t="s">
        <v>163</v>
      </c>
      <c r="U1320" s="113" t="s">
        <v>7326</v>
      </c>
      <c r="V1320" s="84" t="s">
        <v>7327</v>
      </c>
      <c r="W1320" s="86" t="s">
        <v>4186</v>
      </c>
      <c r="X1320" s="84" t="s">
        <v>4860</v>
      </c>
      <c r="Y1320" s="84" t="s">
        <v>322</v>
      </c>
      <c r="Z1320" s="77" t="s">
        <v>146</v>
      </c>
      <c r="AA1320" s="84" t="s">
        <v>7327</v>
      </c>
      <c r="AB1320" s="77" t="s">
        <v>146</v>
      </c>
      <c r="AC1320" s="86" t="s">
        <v>7328</v>
      </c>
      <c r="AD1320" s="77" t="s">
        <v>121</v>
      </c>
      <c r="AE1320" s="77" t="s">
        <v>6176</v>
      </c>
      <c r="AF1320" s="77" t="s">
        <v>3835</v>
      </c>
      <c r="AG1320" s="77" t="s">
        <v>96</v>
      </c>
      <c r="AH1320" s="79" t="str">
        <f t="shared" si="105"/>
        <v>Kedung bendo-04/03-Rejoso Lor-Rejoso-Pasuruan</v>
      </c>
      <c r="AI1320" s="65"/>
    </row>
    <row r="1321" spans="1:35" s="13" customFormat="1" ht="15" customHeight="1" x14ac:dyDescent="0.2">
      <c r="A1321" s="66">
        <f t="shared" si="104"/>
        <v>1315</v>
      </c>
      <c r="B1321" s="91" t="s">
        <v>7329</v>
      </c>
      <c r="C1321" s="68" t="s">
        <v>7330</v>
      </c>
      <c r="D1321" s="51">
        <v>6</v>
      </c>
      <c r="E1321" s="51">
        <v>2</v>
      </c>
      <c r="F1321" s="51">
        <v>5</v>
      </c>
      <c r="G1321" s="51">
        <v>3</v>
      </c>
      <c r="H1321" s="51">
        <v>1</v>
      </c>
      <c r="I1321" s="52" t="s">
        <v>181</v>
      </c>
      <c r="J1321" s="89">
        <v>42110</v>
      </c>
      <c r="K1321" s="70" t="s">
        <v>6746</v>
      </c>
      <c r="L1321" s="71" t="s">
        <v>9291</v>
      </c>
      <c r="M1321" s="71">
        <v>2</v>
      </c>
      <c r="N1321" s="72" t="s">
        <v>116</v>
      </c>
      <c r="O1321" s="73" t="s">
        <v>153</v>
      </c>
      <c r="P1321" s="74">
        <f t="shared" ca="1" si="101"/>
        <v>0</v>
      </c>
      <c r="Q1321" s="75">
        <f t="shared" ca="1" si="102"/>
        <v>8</v>
      </c>
      <c r="R1321" s="74">
        <f t="shared" ca="1" si="103"/>
        <v>20</v>
      </c>
      <c r="S1321" s="93">
        <v>35120</v>
      </c>
      <c r="T1321" s="84" t="s">
        <v>146</v>
      </c>
      <c r="U1321" s="113" t="s">
        <v>7331</v>
      </c>
      <c r="V1321" s="84" t="s">
        <v>7332</v>
      </c>
      <c r="W1321" s="86" t="s">
        <v>4753</v>
      </c>
      <c r="X1321" s="84" t="s">
        <v>7133</v>
      </c>
      <c r="Y1321" s="84" t="s">
        <v>309</v>
      </c>
      <c r="Z1321" s="77" t="s">
        <v>146</v>
      </c>
      <c r="AA1321" s="84" t="s">
        <v>7332</v>
      </c>
      <c r="AB1321" s="77" t="s">
        <v>146</v>
      </c>
      <c r="AC1321" s="86" t="s">
        <v>7333</v>
      </c>
      <c r="AD1321" s="77" t="s">
        <v>121</v>
      </c>
      <c r="AE1321" s="77" t="s">
        <v>3965</v>
      </c>
      <c r="AF1321" s="77" t="s">
        <v>4449</v>
      </c>
      <c r="AG1321" s="77" t="s">
        <v>96</v>
      </c>
      <c r="AH1321" s="79" t="str">
        <f t="shared" si="105"/>
        <v>Kajarkuning-04/02-Kedawung wetan-Grati-Pasuruan</v>
      </c>
      <c r="AI1321" s="65"/>
    </row>
    <row r="1322" spans="1:35" s="13" customFormat="1" ht="15" customHeight="1" x14ac:dyDescent="0.2">
      <c r="A1322" s="66">
        <f t="shared" si="104"/>
        <v>1316</v>
      </c>
      <c r="B1322" s="91" t="s">
        <v>7334</v>
      </c>
      <c r="C1322" s="68" t="s">
        <v>7335</v>
      </c>
      <c r="D1322" s="51">
        <v>6</v>
      </c>
      <c r="E1322" s="51">
        <v>2</v>
      </c>
      <c r="F1322" s="51">
        <v>5</v>
      </c>
      <c r="G1322" s="51">
        <v>1</v>
      </c>
      <c r="H1322" s="51">
        <v>3</v>
      </c>
      <c r="I1322" s="52" t="s">
        <v>181</v>
      </c>
      <c r="J1322" s="89">
        <v>42110</v>
      </c>
      <c r="K1322" s="70" t="s">
        <v>6746</v>
      </c>
      <c r="L1322" s="71" t="s">
        <v>9291</v>
      </c>
      <c r="M1322" s="71">
        <v>2</v>
      </c>
      <c r="N1322" s="72" t="s">
        <v>116</v>
      </c>
      <c r="O1322" s="73" t="s">
        <v>153</v>
      </c>
      <c r="P1322" s="74">
        <f t="shared" ca="1" si="101"/>
        <v>0</v>
      </c>
      <c r="Q1322" s="75">
        <f t="shared" ca="1" si="102"/>
        <v>8</v>
      </c>
      <c r="R1322" s="74">
        <f t="shared" ca="1" si="103"/>
        <v>20</v>
      </c>
      <c r="S1322" s="93">
        <v>35124</v>
      </c>
      <c r="T1322" s="84" t="s">
        <v>146</v>
      </c>
      <c r="U1322" s="113" t="s">
        <v>7336</v>
      </c>
      <c r="V1322" s="84" t="s">
        <v>7337</v>
      </c>
      <c r="W1322" s="86" t="s">
        <v>4705</v>
      </c>
      <c r="X1322" s="84" t="s">
        <v>7338</v>
      </c>
      <c r="Y1322" s="84" t="s">
        <v>322</v>
      </c>
      <c r="Z1322" s="77" t="s">
        <v>146</v>
      </c>
      <c r="AA1322" s="84" t="s">
        <v>7337</v>
      </c>
      <c r="AB1322" s="77" t="s">
        <v>146</v>
      </c>
      <c r="AC1322" s="86" t="s">
        <v>7339</v>
      </c>
      <c r="AD1322" s="77" t="s">
        <v>121</v>
      </c>
      <c r="AE1322" s="77" t="s">
        <v>7340</v>
      </c>
      <c r="AF1322" s="77" t="s">
        <v>393</v>
      </c>
      <c r="AG1322" s="77" t="s">
        <v>96</v>
      </c>
      <c r="AH1322" s="79" t="str">
        <f t="shared" si="105"/>
        <v>Budug-03/07-Sambirejo-Rejoso-Pasuruan</v>
      </c>
      <c r="AI1322" s="65"/>
    </row>
    <row r="1323" spans="1:35" s="13" customFormat="1" ht="15" customHeight="1" x14ac:dyDescent="0.2">
      <c r="A1323" s="66">
        <f t="shared" si="104"/>
        <v>1317</v>
      </c>
      <c r="B1323" s="91" t="s">
        <v>7341</v>
      </c>
      <c r="C1323" s="68" t="s">
        <v>7342</v>
      </c>
      <c r="D1323" s="51">
        <v>5</v>
      </c>
      <c r="E1323" s="51">
        <v>3</v>
      </c>
      <c r="F1323" s="51">
        <v>1</v>
      </c>
      <c r="G1323" s="51">
        <v>1</v>
      </c>
      <c r="H1323" s="51">
        <v>2</v>
      </c>
      <c r="I1323" s="52" t="s">
        <v>252</v>
      </c>
      <c r="J1323" s="89">
        <v>42110</v>
      </c>
      <c r="K1323" s="70" t="s">
        <v>6746</v>
      </c>
      <c r="L1323" s="71" t="s">
        <v>9291</v>
      </c>
      <c r="M1323" s="71">
        <v>2</v>
      </c>
      <c r="N1323" s="72" t="s">
        <v>116</v>
      </c>
      <c r="O1323" s="73" t="s">
        <v>153</v>
      </c>
      <c r="P1323" s="74">
        <f t="shared" ca="1" si="101"/>
        <v>0</v>
      </c>
      <c r="Q1323" s="75">
        <f t="shared" ca="1" si="102"/>
        <v>8</v>
      </c>
      <c r="R1323" s="74">
        <f t="shared" ca="1" si="103"/>
        <v>19</v>
      </c>
      <c r="S1323" s="93">
        <v>35315</v>
      </c>
      <c r="T1323" s="84" t="s">
        <v>146</v>
      </c>
      <c r="U1323" s="113" t="s">
        <v>7343</v>
      </c>
      <c r="V1323" s="84" t="s">
        <v>7344</v>
      </c>
      <c r="W1323" s="86" t="s">
        <v>4151</v>
      </c>
      <c r="X1323" s="84" t="s">
        <v>6162</v>
      </c>
      <c r="Y1323" s="84" t="s">
        <v>837</v>
      </c>
      <c r="Z1323" s="77" t="s">
        <v>146</v>
      </c>
      <c r="AA1323" s="84" t="s">
        <v>7344</v>
      </c>
      <c r="AB1323" s="77" t="s">
        <v>146</v>
      </c>
      <c r="AC1323" s="86" t="s">
        <v>7345</v>
      </c>
      <c r="AD1323" s="77" t="s">
        <v>121</v>
      </c>
      <c r="AE1323" s="77" t="s">
        <v>3886</v>
      </c>
      <c r="AF1323" s="77" t="s">
        <v>6720</v>
      </c>
      <c r="AG1323" s="77" t="s">
        <v>96</v>
      </c>
      <c r="AH1323" s="79" t="str">
        <f t="shared" si="105"/>
        <v>Dusun Banyubiru lor-01/01-Sumberejo-Winongan-Pasuruan</v>
      </c>
      <c r="AI1323" s="65"/>
    </row>
    <row r="1324" spans="1:35" s="13" customFormat="1" ht="15" customHeight="1" x14ac:dyDescent="0.2">
      <c r="A1324" s="66">
        <f t="shared" si="104"/>
        <v>1318</v>
      </c>
      <c r="B1324" s="91" t="s">
        <v>7346</v>
      </c>
      <c r="C1324" s="68" t="s">
        <v>7347</v>
      </c>
      <c r="D1324" s="51">
        <v>5</v>
      </c>
      <c r="E1324" s="51">
        <v>3</v>
      </c>
      <c r="F1324" s="51">
        <v>1</v>
      </c>
      <c r="G1324" s="51">
        <v>1</v>
      </c>
      <c r="H1324" s="51">
        <v>2</v>
      </c>
      <c r="I1324" s="52" t="s">
        <v>252</v>
      </c>
      <c r="J1324" s="89">
        <v>42110</v>
      </c>
      <c r="K1324" s="70" t="s">
        <v>6746</v>
      </c>
      <c r="L1324" s="71" t="s">
        <v>9291</v>
      </c>
      <c r="M1324" s="71">
        <v>2</v>
      </c>
      <c r="N1324" s="72" t="s">
        <v>116</v>
      </c>
      <c r="O1324" s="73" t="s">
        <v>153</v>
      </c>
      <c r="P1324" s="74">
        <f t="shared" ca="1" si="101"/>
        <v>0</v>
      </c>
      <c r="Q1324" s="75">
        <f t="shared" ca="1" si="102"/>
        <v>8</v>
      </c>
      <c r="R1324" s="74">
        <f t="shared" ca="1" si="103"/>
        <v>20</v>
      </c>
      <c r="S1324" s="93">
        <v>34924</v>
      </c>
      <c r="T1324" s="84" t="s">
        <v>146</v>
      </c>
      <c r="U1324" s="113" t="s">
        <v>7348</v>
      </c>
      <c r="V1324" s="84" t="s">
        <v>5955</v>
      </c>
      <c r="W1324" s="86" t="s">
        <v>4879</v>
      </c>
      <c r="X1324" s="84" t="s">
        <v>5956</v>
      </c>
      <c r="Y1324" s="84" t="s">
        <v>837</v>
      </c>
      <c r="Z1324" s="77" t="s">
        <v>146</v>
      </c>
      <c r="AA1324" s="84" t="s">
        <v>5955</v>
      </c>
      <c r="AB1324" s="77" t="s">
        <v>146</v>
      </c>
      <c r="AC1324" s="86" t="s">
        <v>7349</v>
      </c>
      <c r="AD1324" s="77" t="s">
        <v>121</v>
      </c>
      <c r="AE1324" s="77" t="s">
        <v>3886</v>
      </c>
      <c r="AF1324" s="77" t="s">
        <v>6570</v>
      </c>
      <c r="AG1324" s="77" t="s">
        <v>96</v>
      </c>
      <c r="AH1324" s="79" t="str">
        <f t="shared" si="105"/>
        <v>Dusun Ketonggo-01/04-Lebak-Winongan-Pasuruan</v>
      </c>
      <c r="AI1324" s="65"/>
    </row>
    <row r="1325" spans="1:35" s="13" customFormat="1" ht="15" customHeight="1" x14ac:dyDescent="0.2">
      <c r="A1325" s="66">
        <f t="shared" si="104"/>
        <v>1319</v>
      </c>
      <c r="B1325" s="91" t="s">
        <v>7350</v>
      </c>
      <c r="C1325" s="68" t="s">
        <v>7351</v>
      </c>
      <c r="D1325" s="51">
        <v>6</v>
      </c>
      <c r="E1325" s="51">
        <v>2</v>
      </c>
      <c r="F1325" s="51">
        <v>5</v>
      </c>
      <c r="G1325" s="51">
        <v>2</v>
      </c>
      <c r="H1325" s="51">
        <v>2</v>
      </c>
      <c r="I1325" s="52" t="s">
        <v>181</v>
      </c>
      <c r="J1325" s="89">
        <v>42110</v>
      </c>
      <c r="K1325" s="70" t="s">
        <v>6746</v>
      </c>
      <c r="L1325" s="71" t="s">
        <v>9291</v>
      </c>
      <c r="M1325" s="71">
        <v>2</v>
      </c>
      <c r="N1325" s="72" t="s">
        <v>116</v>
      </c>
      <c r="O1325" s="73" t="s">
        <v>153</v>
      </c>
      <c r="P1325" s="74">
        <f t="shared" ca="1" si="101"/>
        <v>0</v>
      </c>
      <c r="Q1325" s="75">
        <f t="shared" ca="1" si="102"/>
        <v>8</v>
      </c>
      <c r="R1325" s="74">
        <f t="shared" ca="1" si="103"/>
        <v>20</v>
      </c>
      <c r="S1325" s="93">
        <v>34921</v>
      </c>
      <c r="T1325" s="84" t="s">
        <v>146</v>
      </c>
      <c r="U1325" s="113" t="s">
        <v>7352</v>
      </c>
      <c r="V1325" s="84" t="s">
        <v>984</v>
      </c>
      <c r="W1325" s="86" t="s">
        <v>4454</v>
      </c>
      <c r="X1325" s="84" t="s">
        <v>984</v>
      </c>
      <c r="Y1325" s="84" t="s">
        <v>923</v>
      </c>
      <c r="Z1325" s="77" t="s">
        <v>146</v>
      </c>
      <c r="AA1325" s="84" t="s">
        <v>984</v>
      </c>
      <c r="AB1325" s="77" t="s">
        <v>146</v>
      </c>
      <c r="AC1325" s="86" t="s">
        <v>7353</v>
      </c>
      <c r="AD1325" s="77" t="s">
        <v>121</v>
      </c>
      <c r="AE1325" s="77" t="s">
        <v>3398</v>
      </c>
      <c r="AF1325" s="77" t="s">
        <v>7354</v>
      </c>
      <c r="AG1325" s="77" t="s">
        <v>96</v>
      </c>
      <c r="AH1325" s="79" t="str">
        <f t="shared" si="105"/>
        <v>Bendungan-01/06-Bendungan-Kraton-Pasuruan</v>
      </c>
      <c r="AI1325" s="65"/>
    </row>
    <row r="1326" spans="1:35" s="13" customFormat="1" ht="15" customHeight="1" x14ac:dyDescent="0.2">
      <c r="A1326" s="66">
        <f t="shared" si="104"/>
        <v>1320</v>
      </c>
      <c r="B1326" s="91" t="s">
        <v>7355</v>
      </c>
      <c r="C1326" s="68" t="s">
        <v>7356</v>
      </c>
      <c r="D1326" s="51">
        <v>6</v>
      </c>
      <c r="E1326" s="51">
        <v>2</v>
      </c>
      <c r="F1326" s="51">
        <v>1</v>
      </c>
      <c r="G1326" s="51">
        <v>1</v>
      </c>
      <c r="H1326" s="51">
        <v>5</v>
      </c>
      <c r="I1326" s="52" t="s">
        <v>181</v>
      </c>
      <c r="J1326" s="89">
        <v>42110</v>
      </c>
      <c r="K1326" s="70" t="s">
        <v>6746</v>
      </c>
      <c r="L1326" s="71" t="s">
        <v>9291</v>
      </c>
      <c r="M1326" s="71">
        <v>2</v>
      </c>
      <c r="N1326" s="72" t="s">
        <v>116</v>
      </c>
      <c r="O1326" s="73" t="s">
        <v>153</v>
      </c>
      <c r="P1326" s="74">
        <f t="shared" ca="1" si="101"/>
        <v>0</v>
      </c>
      <c r="Q1326" s="75">
        <f t="shared" ca="1" si="102"/>
        <v>8</v>
      </c>
      <c r="R1326" s="74">
        <f t="shared" ca="1" si="103"/>
        <v>20</v>
      </c>
      <c r="S1326" s="93">
        <v>34892</v>
      </c>
      <c r="T1326" s="84" t="s">
        <v>1169</v>
      </c>
      <c r="U1326" s="113" t="s">
        <v>7357</v>
      </c>
      <c r="V1326" s="84" t="s">
        <v>7358</v>
      </c>
      <c r="W1326" s="86" t="s">
        <v>4196</v>
      </c>
      <c r="X1326" s="84" t="s">
        <v>7359</v>
      </c>
      <c r="Y1326" s="84" t="s">
        <v>7360</v>
      </c>
      <c r="Z1326" s="77" t="s">
        <v>146</v>
      </c>
      <c r="AA1326" s="84" t="s">
        <v>7358</v>
      </c>
      <c r="AB1326" s="77" t="s">
        <v>146</v>
      </c>
      <c r="AC1326" s="86" t="s">
        <v>7361</v>
      </c>
      <c r="AD1326" s="77" t="s">
        <v>121</v>
      </c>
      <c r="AE1326" s="77" t="s">
        <v>7362</v>
      </c>
      <c r="AF1326" s="77" t="s">
        <v>7363</v>
      </c>
      <c r="AG1326" s="77" t="s">
        <v>96</v>
      </c>
      <c r="AH1326" s="79" t="str">
        <f t="shared" si="105"/>
        <v>Dusun Soko Mrambil-14/04-Bedali-Ngancar-Pasuruan</v>
      </c>
      <c r="AI1326" s="65"/>
    </row>
    <row r="1327" spans="1:35" s="13" customFormat="1" ht="15" customHeight="1" x14ac:dyDescent="0.2">
      <c r="A1327" s="66">
        <f t="shared" si="104"/>
        <v>1321</v>
      </c>
      <c r="B1327" s="91" t="s">
        <v>7364</v>
      </c>
      <c r="C1327" s="68" t="s">
        <v>7365</v>
      </c>
      <c r="D1327" s="51">
        <v>3</v>
      </c>
      <c r="E1327" s="51">
        <v>3</v>
      </c>
      <c r="F1327" s="51">
        <v>1</v>
      </c>
      <c r="G1327" s="51">
        <v>1</v>
      </c>
      <c r="H1327" s="51">
        <v>1</v>
      </c>
      <c r="I1327" s="52" t="s">
        <v>81</v>
      </c>
      <c r="J1327" s="89">
        <v>42125</v>
      </c>
      <c r="K1327" s="70" t="s">
        <v>82</v>
      </c>
      <c r="L1327" s="81" t="s">
        <v>9293</v>
      </c>
      <c r="M1327" s="71">
        <v>5</v>
      </c>
      <c r="N1327" s="72" t="s">
        <v>116</v>
      </c>
      <c r="O1327" s="73" t="s">
        <v>153</v>
      </c>
      <c r="P1327" s="74">
        <f t="shared" ca="1" si="101"/>
        <v>0</v>
      </c>
      <c r="Q1327" s="75">
        <f t="shared" ca="1" si="102"/>
        <v>7</v>
      </c>
      <c r="R1327" s="74">
        <f t="shared" ca="1" si="103"/>
        <v>24</v>
      </c>
      <c r="S1327" s="93">
        <v>33404</v>
      </c>
      <c r="T1327" s="84" t="s">
        <v>7366</v>
      </c>
      <c r="U1327" s="113" t="s">
        <v>7367</v>
      </c>
      <c r="V1327" s="84" t="s">
        <v>7368</v>
      </c>
      <c r="W1327" s="86" t="s">
        <v>4879</v>
      </c>
      <c r="X1327" s="84" t="s">
        <v>1376</v>
      </c>
      <c r="Y1327" s="84" t="s">
        <v>3090</v>
      </c>
      <c r="Z1327" s="77" t="s">
        <v>146</v>
      </c>
      <c r="AA1327" s="84" t="s">
        <v>7368</v>
      </c>
      <c r="AB1327" s="77" t="s">
        <v>146</v>
      </c>
      <c r="AC1327" s="86"/>
      <c r="AD1327" s="77" t="s">
        <v>121</v>
      </c>
      <c r="AE1327" s="77" t="s">
        <v>1235</v>
      </c>
      <c r="AF1327" s="77" t="s">
        <v>4625</v>
      </c>
      <c r="AG1327" s="77" t="s">
        <v>96</v>
      </c>
      <c r="AH1327" s="79" t="str">
        <f t="shared" si="105"/>
        <v>Jl. Slamet Riyadi no 15 B-01/04-Gentong-Gadingrejo-Pasuruan</v>
      </c>
      <c r="AI1327" s="65"/>
    </row>
    <row r="1328" spans="1:35" s="13" customFormat="1" ht="15" customHeight="1" x14ac:dyDescent="0.2">
      <c r="A1328" s="66">
        <f t="shared" si="104"/>
        <v>1322</v>
      </c>
      <c r="B1328" s="91" t="s">
        <v>7369</v>
      </c>
      <c r="C1328" s="68" t="s">
        <v>7370</v>
      </c>
      <c r="D1328" s="51">
        <v>3</v>
      </c>
      <c r="E1328" s="51">
        <v>3</v>
      </c>
      <c r="F1328" s="51">
        <v>1</v>
      </c>
      <c r="G1328" s="51">
        <v>1</v>
      </c>
      <c r="H1328" s="51">
        <v>1</v>
      </c>
      <c r="I1328" s="52" t="s">
        <v>81</v>
      </c>
      <c r="J1328" s="89">
        <v>42114</v>
      </c>
      <c r="K1328" s="70" t="s">
        <v>82</v>
      </c>
      <c r="L1328" s="81" t="s">
        <v>9293</v>
      </c>
      <c r="M1328" s="71">
        <v>5</v>
      </c>
      <c r="N1328" s="72" t="s">
        <v>84</v>
      </c>
      <c r="O1328" s="73" t="s">
        <v>153</v>
      </c>
      <c r="P1328" s="74">
        <f t="shared" ca="1" si="101"/>
        <v>0</v>
      </c>
      <c r="Q1328" s="75">
        <f t="shared" ca="1" si="102"/>
        <v>8</v>
      </c>
      <c r="R1328" s="74">
        <f t="shared" ca="1" si="103"/>
        <v>25</v>
      </c>
      <c r="S1328" s="93">
        <v>33290</v>
      </c>
      <c r="T1328" s="84" t="s">
        <v>90</v>
      </c>
      <c r="U1328" s="113" t="s">
        <v>7371</v>
      </c>
      <c r="V1328" s="84" t="s">
        <v>3626</v>
      </c>
      <c r="W1328" s="86" t="s">
        <v>4272</v>
      </c>
      <c r="X1328" s="84" t="s">
        <v>3626</v>
      </c>
      <c r="Y1328" s="84" t="s">
        <v>372</v>
      </c>
      <c r="Z1328" s="61" t="s">
        <v>90</v>
      </c>
      <c r="AA1328" s="84" t="s">
        <v>3626</v>
      </c>
      <c r="AB1328" s="61" t="s">
        <v>90</v>
      </c>
      <c r="AC1328" s="86" t="s">
        <v>7372</v>
      </c>
      <c r="AD1328" s="77" t="s">
        <v>93</v>
      </c>
      <c r="AE1328" s="77" t="s">
        <v>1235</v>
      </c>
      <c r="AF1328" s="77" t="s">
        <v>4625</v>
      </c>
      <c r="AG1328" s="77" t="s">
        <v>96</v>
      </c>
      <c r="AH1328" s="79" t="str">
        <f t="shared" si="105"/>
        <v>Kebonanom-01/08-Kebonanom-Gedangan-Sidoarjo</v>
      </c>
      <c r="AI1328" s="65"/>
    </row>
    <row r="1329" spans="1:35" s="13" customFormat="1" ht="15" customHeight="1" x14ac:dyDescent="0.2">
      <c r="A1329" s="66">
        <f t="shared" si="104"/>
        <v>1323</v>
      </c>
      <c r="B1329" s="91" t="s">
        <v>7373</v>
      </c>
      <c r="C1329" s="68" t="s">
        <v>7374</v>
      </c>
      <c r="D1329" s="51">
        <v>6</v>
      </c>
      <c r="E1329" s="51">
        <v>2</v>
      </c>
      <c r="F1329" s="51">
        <v>5</v>
      </c>
      <c r="G1329" s="51">
        <v>2</v>
      </c>
      <c r="H1329" s="51">
        <v>3</v>
      </c>
      <c r="I1329" s="52" t="s">
        <v>181</v>
      </c>
      <c r="J1329" s="89">
        <v>42117</v>
      </c>
      <c r="K1329" s="70" t="s">
        <v>6746</v>
      </c>
      <c r="L1329" s="71" t="s">
        <v>9291</v>
      </c>
      <c r="M1329" s="71">
        <v>2</v>
      </c>
      <c r="N1329" s="72" t="s">
        <v>116</v>
      </c>
      <c r="O1329" s="73" t="s">
        <v>153</v>
      </c>
      <c r="P1329" s="74">
        <f t="shared" ca="1" si="101"/>
        <v>0</v>
      </c>
      <c r="Q1329" s="75">
        <f t="shared" ca="1" si="102"/>
        <v>8</v>
      </c>
      <c r="R1329" s="74">
        <f t="shared" ca="1" si="103"/>
        <v>20</v>
      </c>
      <c r="S1329" s="93">
        <v>34900</v>
      </c>
      <c r="T1329" s="84" t="s">
        <v>146</v>
      </c>
      <c r="U1329" s="113" t="s">
        <v>7375</v>
      </c>
      <c r="V1329" s="84" t="s">
        <v>7376</v>
      </c>
      <c r="W1329" s="86" t="s">
        <v>4663</v>
      </c>
      <c r="X1329" s="84" t="s">
        <v>1903</v>
      </c>
      <c r="Y1329" s="84" t="s">
        <v>309</v>
      </c>
      <c r="Z1329" s="77" t="s">
        <v>146</v>
      </c>
      <c r="AA1329" s="84" t="s">
        <v>7376</v>
      </c>
      <c r="AB1329" s="77" t="s">
        <v>146</v>
      </c>
      <c r="AC1329" s="86" t="s">
        <v>7377</v>
      </c>
      <c r="AD1329" s="77" t="s">
        <v>121</v>
      </c>
      <c r="AE1329" s="77" t="s">
        <v>3965</v>
      </c>
      <c r="AF1329" s="77" t="s">
        <v>4449</v>
      </c>
      <c r="AG1329" s="77" t="s">
        <v>96</v>
      </c>
      <c r="AH1329" s="79" t="str">
        <f t="shared" si="105"/>
        <v>Dusun Magersari-02/04-Kedawung Kulon-Grati-Pasuruan</v>
      </c>
      <c r="AI1329" s="65"/>
    </row>
    <row r="1330" spans="1:35" s="13" customFormat="1" ht="15" customHeight="1" x14ac:dyDescent="0.2">
      <c r="A1330" s="66">
        <f t="shared" si="104"/>
        <v>1324</v>
      </c>
      <c r="B1330" s="91" t="s">
        <v>7378</v>
      </c>
      <c r="C1330" s="68" t="s">
        <v>7379</v>
      </c>
      <c r="D1330" s="51">
        <v>6</v>
      </c>
      <c r="E1330" s="51">
        <v>2</v>
      </c>
      <c r="F1330" s="51">
        <v>5</v>
      </c>
      <c r="G1330" s="51">
        <v>2</v>
      </c>
      <c r="H1330" s="51">
        <v>1</v>
      </c>
      <c r="I1330" s="52" t="s">
        <v>181</v>
      </c>
      <c r="J1330" s="89">
        <v>42117</v>
      </c>
      <c r="K1330" s="70" t="s">
        <v>6746</v>
      </c>
      <c r="L1330" s="71" t="s">
        <v>9291</v>
      </c>
      <c r="M1330" s="71">
        <v>2</v>
      </c>
      <c r="N1330" s="72" t="s">
        <v>116</v>
      </c>
      <c r="O1330" s="73" t="s">
        <v>153</v>
      </c>
      <c r="P1330" s="74">
        <f t="shared" ca="1" si="101"/>
        <v>0</v>
      </c>
      <c r="Q1330" s="75">
        <f t="shared" ca="1" si="102"/>
        <v>8</v>
      </c>
      <c r="R1330" s="74">
        <f t="shared" ca="1" si="103"/>
        <v>22</v>
      </c>
      <c r="S1330" s="93">
        <v>34241</v>
      </c>
      <c r="T1330" s="84" t="s">
        <v>146</v>
      </c>
      <c r="U1330" s="113" t="s">
        <v>7380</v>
      </c>
      <c r="V1330" s="84" t="s">
        <v>7381</v>
      </c>
      <c r="W1330" s="86" t="s">
        <v>4214</v>
      </c>
      <c r="X1330" s="84" t="s">
        <v>4699</v>
      </c>
      <c r="Y1330" s="84" t="s">
        <v>353</v>
      </c>
      <c r="Z1330" s="77" t="s">
        <v>146</v>
      </c>
      <c r="AA1330" s="84" t="s">
        <v>7381</v>
      </c>
      <c r="AB1330" s="77" t="s">
        <v>146</v>
      </c>
      <c r="AC1330" s="86" t="s">
        <v>7382</v>
      </c>
      <c r="AD1330" s="77" t="s">
        <v>121</v>
      </c>
      <c r="AE1330" s="77" t="s">
        <v>7383</v>
      </c>
      <c r="AF1330" s="77" t="s">
        <v>393</v>
      </c>
      <c r="AG1330" s="77" t="s">
        <v>96</v>
      </c>
      <c r="AH1330" s="79" t="str">
        <f t="shared" si="105"/>
        <v>Jl. Dr Wahidin -02/05-Purut rejo-Purworejo-Pasuruan</v>
      </c>
      <c r="AI1330" s="65"/>
    </row>
    <row r="1331" spans="1:35" s="13" customFormat="1" ht="15" customHeight="1" x14ac:dyDescent="0.2">
      <c r="A1331" s="66">
        <f t="shared" si="104"/>
        <v>1325</v>
      </c>
      <c r="B1331" s="91" t="s">
        <v>7384</v>
      </c>
      <c r="C1331" s="68" t="s">
        <v>3477</v>
      </c>
      <c r="D1331" s="51">
        <v>6</v>
      </c>
      <c r="E1331" s="51">
        <v>2</v>
      </c>
      <c r="F1331" s="51">
        <v>5</v>
      </c>
      <c r="G1331" s="51">
        <v>2</v>
      </c>
      <c r="H1331" s="51">
        <v>3</v>
      </c>
      <c r="I1331" s="52" t="s">
        <v>181</v>
      </c>
      <c r="J1331" s="89">
        <v>42117</v>
      </c>
      <c r="K1331" s="70" t="s">
        <v>6746</v>
      </c>
      <c r="L1331" s="71" t="s">
        <v>9291</v>
      </c>
      <c r="M1331" s="71">
        <v>2</v>
      </c>
      <c r="N1331" s="72" t="s">
        <v>116</v>
      </c>
      <c r="O1331" s="73" t="s">
        <v>153</v>
      </c>
      <c r="P1331" s="74">
        <f t="shared" ca="1" si="101"/>
        <v>0</v>
      </c>
      <c r="Q1331" s="75">
        <f t="shared" ca="1" si="102"/>
        <v>8</v>
      </c>
      <c r="R1331" s="74">
        <f t="shared" ca="1" si="103"/>
        <v>20</v>
      </c>
      <c r="S1331" s="93">
        <v>34894</v>
      </c>
      <c r="T1331" s="84" t="s">
        <v>146</v>
      </c>
      <c r="U1331" s="113" t="s">
        <v>7385</v>
      </c>
      <c r="V1331" s="84" t="s">
        <v>411</v>
      </c>
      <c r="W1331" s="86" t="s">
        <v>4279</v>
      </c>
      <c r="X1331" s="84" t="s">
        <v>7386</v>
      </c>
      <c r="Y1331" s="84" t="s">
        <v>923</v>
      </c>
      <c r="Z1331" s="77" t="s">
        <v>146</v>
      </c>
      <c r="AA1331" s="84" t="s">
        <v>411</v>
      </c>
      <c r="AB1331" s="77" t="s">
        <v>146</v>
      </c>
      <c r="AC1331" s="86" t="s">
        <v>7387</v>
      </c>
      <c r="AD1331" s="77" t="s">
        <v>121</v>
      </c>
      <c r="AE1331" s="77" t="s">
        <v>7388</v>
      </c>
      <c r="AF1331" s="77" t="s">
        <v>393</v>
      </c>
      <c r="AG1331" s="77" t="s">
        <v>96</v>
      </c>
      <c r="AH1331" s="79" t="str">
        <f t="shared" si="105"/>
        <v>Pesanggrahan-01/03-Slambrit-Kraton-Pasuruan</v>
      </c>
      <c r="AI1331" s="65"/>
    </row>
    <row r="1332" spans="1:35" s="13" customFormat="1" ht="15" customHeight="1" x14ac:dyDescent="0.2">
      <c r="A1332" s="66">
        <f t="shared" si="104"/>
        <v>1326</v>
      </c>
      <c r="B1332" s="91" t="s">
        <v>7389</v>
      </c>
      <c r="C1332" s="68" t="s">
        <v>7390</v>
      </c>
      <c r="D1332" s="51">
        <v>6</v>
      </c>
      <c r="E1332" s="51">
        <v>2</v>
      </c>
      <c r="F1332" s="51">
        <v>5</v>
      </c>
      <c r="G1332" s="51">
        <v>2</v>
      </c>
      <c r="H1332" s="51">
        <v>3</v>
      </c>
      <c r="I1332" s="52" t="s">
        <v>181</v>
      </c>
      <c r="J1332" s="89">
        <v>42117</v>
      </c>
      <c r="K1332" s="70" t="s">
        <v>6746</v>
      </c>
      <c r="L1332" s="71" t="s">
        <v>9291</v>
      </c>
      <c r="M1332" s="71">
        <v>2</v>
      </c>
      <c r="N1332" s="72" t="s">
        <v>116</v>
      </c>
      <c r="O1332" s="73" t="s">
        <v>153</v>
      </c>
      <c r="P1332" s="74">
        <f t="shared" ca="1" si="101"/>
        <v>0</v>
      </c>
      <c r="Q1332" s="75">
        <f t="shared" ca="1" si="102"/>
        <v>8</v>
      </c>
      <c r="R1332" s="74">
        <f t="shared" ca="1" si="103"/>
        <v>21</v>
      </c>
      <c r="S1332" s="93">
        <v>34772</v>
      </c>
      <c r="T1332" s="84" t="s">
        <v>146</v>
      </c>
      <c r="U1332" s="113" t="s">
        <v>7391</v>
      </c>
      <c r="V1332" s="84" t="s">
        <v>7392</v>
      </c>
      <c r="W1332" s="86" t="s">
        <v>4663</v>
      </c>
      <c r="X1332" s="84" t="s">
        <v>7393</v>
      </c>
      <c r="Y1332" s="84" t="s">
        <v>4402</v>
      </c>
      <c r="Z1332" s="77" t="s">
        <v>146</v>
      </c>
      <c r="AA1332" s="84" t="s">
        <v>7392</v>
      </c>
      <c r="AB1332" s="77" t="s">
        <v>146</v>
      </c>
      <c r="AC1332" s="86" t="s">
        <v>7394</v>
      </c>
      <c r="AD1332" s="77" t="s">
        <v>121</v>
      </c>
      <c r="AE1332" s="77" t="s">
        <v>4470</v>
      </c>
      <c r="AF1332" s="77" t="s">
        <v>4017</v>
      </c>
      <c r="AG1332" s="77" t="s">
        <v>96</v>
      </c>
      <c r="AH1332" s="79" t="str">
        <f t="shared" si="105"/>
        <v>Tambak Lekok-02/04-Pasisiran-Lekok-Pasuruan</v>
      </c>
      <c r="AI1332" s="65"/>
    </row>
    <row r="1333" spans="1:35" s="13" customFormat="1" ht="15" customHeight="1" x14ac:dyDescent="0.2">
      <c r="A1333" s="66">
        <f t="shared" si="104"/>
        <v>1327</v>
      </c>
      <c r="B1333" s="91" t="s">
        <v>7395</v>
      </c>
      <c r="C1333" s="68" t="s">
        <v>7396</v>
      </c>
      <c r="D1333" s="51">
        <v>6</v>
      </c>
      <c r="E1333" s="51">
        <v>2</v>
      </c>
      <c r="F1333" s="51">
        <v>5</v>
      </c>
      <c r="G1333" s="51">
        <v>2</v>
      </c>
      <c r="H1333" s="51">
        <v>3</v>
      </c>
      <c r="I1333" s="52" t="s">
        <v>181</v>
      </c>
      <c r="J1333" s="89">
        <v>42117</v>
      </c>
      <c r="K1333" s="70" t="s">
        <v>6746</v>
      </c>
      <c r="L1333" s="71" t="s">
        <v>9291</v>
      </c>
      <c r="M1333" s="71">
        <v>2</v>
      </c>
      <c r="N1333" s="72" t="s">
        <v>116</v>
      </c>
      <c r="O1333" s="73" t="s">
        <v>153</v>
      </c>
      <c r="P1333" s="74">
        <f t="shared" ca="1" si="101"/>
        <v>0</v>
      </c>
      <c r="Q1333" s="75">
        <f t="shared" ca="1" si="102"/>
        <v>8</v>
      </c>
      <c r="R1333" s="74">
        <f t="shared" ca="1" si="103"/>
        <v>22</v>
      </c>
      <c r="S1333" s="93">
        <v>34446</v>
      </c>
      <c r="T1333" s="84" t="s">
        <v>146</v>
      </c>
      <c r="U1333" s="113" t="s">
        <v>7397</v>
      </c>
      <c r="V1333" s="84" t="s">
        <v>7398</v>
      </c>
      <c r="W1333" s="86" t="s">
        <v>4747</v>
      </c>
      <c r="X1333" s="84" t="s">
        <v>4401</v>
      </c>
      <c r="Y1333" s="84" t="s">
        <v>4402</v>
      </c>
      <c r="Z1333" s="77" t="s">
        <v>146</v>
      </c>
      <c r="AA1333" s="84" t="s">
        <v>7398</v>
      </c>
      <c r="AB1333" s="77" t="s">
        <v>146</v>
      </c>
      <c r="AC1333" s="86" t="s">
        <v>7399</v>
      </c>
      <c r="AD1333" s="77" t="s">
        <v>121</v>
      </c>
      <c r="AE1333" s="77" t="s">
        <v>3965</v>
      </c>
      <c r="AF1333" s="77" t="s">
        <v>4867</v>
      </c>
      <c r="AG1333" s="77" t="s">
        <v>96</v>
      </c>
      <c r="AH1333" s="79" t="str">
        <f t="shared" si="105"/>
        <v>Dusun Krajan Selatan-03/02-Gejugjati-Lekok-Pasuruan</v>
      </c>
      <c r="AI1333" s="65"/>
    </row>
    <row r="1334" spans="1:35" s="13" customFormat="1" ht="15" customHeight="1" x14ac:dyDescent="0.2">
      <c r="A1334" s="66">
        <f t="shared" si="104"/>
        <v>1328</v>
      </c>
      <c r="B1334" s="91" t="s">
        <v>7400</v>
      </c>
      <c r="C1334" s="68" t="s">
        <v>7401</v>
      </c>
      <c r="D1334" s="51">
        <v>6</v>
      </c>
      <c r="E1334" s="51">
        <v>2</v>
      </c>
      <c r="F1334" s="51">
        <v>5</v>
      </c>
      <c r="G1334" s="51">
        <v>2</v>
      </c>
      <c r="H1334" s="51">
        <v>3</v>
      </c>
      <c r="I1334" s="52" t="s">
        <v>181</v>
      </c>
      <c r="J1334" s="89">
        <v>42117</v>
      </c>
      <c r="K1334" s="70" t="s">
        <v>6746</v>
      </c>
      <c r="L1334" s="71" t="s">
        <v>9291</v>
      </c>
      <c r="M1334" s="71">
        <v>2</v>
      </c>
      <c r="N1334" s="72" t="s">
        <v>116</v>
      </c>
      <c r="O1334" s="73" t="s">
        <v>153</v>
      </c>
      <c r="P1334" s="74">
        <f t="shared" ca="1" si="101"/>
        <v>0</v>
      </c>
      <c r="Q1334" s="75">
        <f t="shared" ca="1" si="102"/>
        <v>8</v>
      </c>
      <c r="R1334" s="74">
        <f t="shared" ca="1" si="103"/>
        <v>22</v>
      </c>
      <c r="S1334" s="93">
        <v>34193</v>
      </c>
      <c r="T1334" s="84" t="s">
        <v>146</v>
      </c>
      <c r="U1334" s="113" t="s">
        <v>7402</v>
      </c>
      <c r="V1334" s="84" t="s">
        <v>7403</v>
      </c>
      <c r="W1334" s="86" t="s">
        <v>4151</v>
      </c>
      <c r="X1334" s="84" t="s">
        <v>6749</v>
      </c>
      <c r="Y1334" s="84" t="s">
        <v>4402</v>
      </c>
      <c r="Z1334" s="77" t="s">
        <v>146</v>
      </c>
      <c r="AA1334" s="84" t="s">
        <v>7403</v>
      </c>
      <c r="AB1334" s="77" t="s">
        <v>146</v>
      </c>
      <c r="AC1334" s="86" t="s">
        <v>7404</v>
      </c>
      <c r="AD1334" s="77" t="s">
        <v>121</v>
      </c>
      <c r="AE1334" s="77" t="s">
        <v>3216</v>
      </c>
      <c r="AF1334" s="77" t="s">
        <v>7405</v>
      </c>
      <c r="AG1334" s="77" t="s">
        <v>96</v>
      </c>
      <c r="AH1334" s="79" t="str">
        <f t="shared" si="105"/>
        <v>Krajan Barat-01/01-Branang-Lekok-Pasuruan</v>
      </c>
      <c r="AI1334" s="65"/>
    </row>
    <row r="1335" spans="1:35" s="13" customFormat="1" ht="15" customHeight="1" x14ac:dyDescent="0.2">
      <c r="A1335" s="66">
        <f t="shared" si="104"/>
        <v>1329</v>
      </c>
      <c r="B1335" s="91" t="s">
        <v>7406</v>
      </c>
      <c r="C1335" s="68" t="s">
        <v>7407</v>
      </c>
      <c r="D1335" s="51">
        <v>6</v>
      </c>
      <c r="E1335" s="51">
        <v>2</v>
      </c>
      <c r="F1335" s="51">
        <v>5</v>
      </c>
      <c r="G1335" s="51">
        <v>2</v>
      </c>
      <c r="H1335" s="51">
        <v>1</v>
      </c>
      <c r="I1335" s="52" t="s">
        <v>181</v>
      </c>
      <c r="J1335" s="89">
        <v>42117</v>
      </c>
      <c r="K1335" s="70" t="s">
        <v>6746</v>
      </c>
      <c r="L1335" s="71" t="s">
        <v>9291</v>
      </c>
      <c r="M1335" s="71">
        <v>2</v>
      </c>
      <c r="N1335" s="72" t="s">
        <v>116</v>
      </c>
      <c r="O1335" s="73" t="s">
        <v>153</v>
      </c>
      <c r="P1335" s="74">
        <f t="shared" ca="1" si="101"/>
        <v>0</v>
      </c>
      <c r="Q1335" s="75">
        <f t="shared" ca="1" si="102"/>
        <v>8</v>
      </c>
      <c r="R1335" s="74">
        <f t="shared" ca="1" si="103"/>
        <v>20</v>
      </c>
      <c r="S1335" s="93">
        <v>35123</v>
      </c>
      <c r="T1335" s="84" t="s">
        <v>146</v>
      </c>
      <c r="U1335" s="113" t="s">
        <v>7408</v>
      </c>
      <c r="V1335" s="84" t="s">
        <v>7409</v>
      </c>
      <c r="W1335" s="86" t="s">
        <v>4705</v>
      </c>
      <c r="X1335" s="84" t="s">
        <v>7338</v>
      </c>
      <c r="Y1335" s="84" t="s">
        <v>322</v>
      </c>
      <c r="Z1335" s="77" t="s">
        <v>146</v>
      </c>
      <c r="AA1335" s="84" t="s">
        <v>7409</v>
      </c>
      <c r="AB1335" s="77" t="s">
        <v>146</v>
      </c>
      <c r="AC1335" s="86" t="s">
        <v>7410</v>
      </c>
      <c r="AD1335" s="77" t="s">
        <v>121</v>
      </c>
      <c r="AE1335" s="77" t="s">
        <v>3398</v>
      </c>
      <c r="AF1335" s="77" t="s">
        <v>3987</v>
      </c>
      <c r="AG1335" s="77" t="s">
        <v>96</v>
      </c>
      <c r="AH1335" s="79" t="str">
        <f t="shared" si="105"/>
        <v>Dusun Budug rejo-03/07-Sambirejo-Rejoso-Pasuruan</v>
      </c>
      <c r="AI1335" s="65"/>
    </row>
    <row r="1336" spans="1:35" s="13" customFormat="1" ht="15" customHeight="1" x14ac:dyDescent="0.2">
      <c r="A1336" s="66">
        <f t="shared" si="104"/>
        <v>1330</v>
      </c>
      <c r="B1336" s="91" t="s">
        <v>7411</v>
      </c>
      <c r="C1336" s="68" t="s">
        <v>7412</v>
      </c>
      <c r="D1336" s="51">
        <v>6</v>
      </c>
      <c r="E1336" s="51">
        <v>2</v>
      </c>
      <c r="F1336" s="51">
        <v>5</v>
      </c>
      <c r="G1336" s="51">
        <v>2</v>
      </c>
      <c r="H1336" s="51">
        <v>3</v>
      </c>
      <c r="I1336" s="52" t="s">
        <v>181</v>
      </c>
      <c r="J1336" s="89">
        <v>42117</v>
      </c>
      <c r="K1336" s="70" t="s">
        <v>6746</v>
      </c>
      <c r="L1336" s="71" t="s">
        <v>9291</v>
      </c>
      <c r="M1336" s="71">
        <v>2</v>
      </c>
      <c r="N1336" s="72" t="s">
        <v>116</v>
      </c>
      <c r="O1336" s="73" t="s">
        <v>153</v>
      </c>
      <c r="P1336" s="74">
        <f t="shared" ca="1" si="101"/>
        <v>0</v>
      </c>
      <c r="Q1336" s="75">
        <f t="shared" ca="1" si="102"/>
        <v>8</v>
      </c>
      <c r="R1336" s="74">
        <f t="shared" ca="1" si="103"/>
        <v>21</v>
      </c>
      <c r="S1336" s="93">
        <v>34719</v>
      </c>
      <c r="T1336" s="84" t="s">
        <v>146</v>
      </c>
      <c r="U1336" s="113" t="s">
        <v>7413</v>
      </c>
      <c r="V1336" s="84" t="s">
        <v>7414</v>
      </c>
      <c r="W1336" s="86" t="s">
        <v>4241</v>
      </c>
      <c r="X1336" s="84" t="s">
        <v>4401</v>
      </c>
      <c r="Y1336" s="84" t="s">
        <v>4402</v>
      </c>
      <c r="Z1336" s="77" t="s">
        <v>146</v>
      </c>
      <c r="AA1336" s="84" t="s">
        <v>7414</v>
      </c>
      <c r="AB1336" s="77" t="s">
        <v>146</v>
      </c>
      <c r="AC1336" s="86" t="s">
        <v>7415</v>
      </c>
      <c r="AD1336" s="77" t="s">
        <v>121</v>
      </c>
      <c r="AE1336" s="77" t="s">
        <v>585</v>
      </c>
      <c r="AF1336" s="77" t="s">
        <v>393</v>
      </c>
      <c r="AG1336" s="77" t="s">
        <v>96</v>
      </c>
      <c r="AH1336" s="79" t="str">
        <f t="shared" si="105"/>
        <v>Krajan Utara-03/03-Gejugjati-Lekok-Pasuruan</v>
      </c>
      <c r="AI1336" s="65"/>
    </row>
    <row r="1337" spans="1:35" s="13" customFormat="1" ht="15" customHeight="1" x14ac:dyDescent="0.2">
      <c r="A1337" s="66">
        <f t="shared" si="104"/>
        <v>1331</v>
      </c>
      <c r="B1337" s="91" t="s">
        <v>7416</v>
      </c>
      <c r="C1337" s="68" t="s">
        <v>7417</v>
      </c>
      <c r="D1337" s="51">
        <v>6</v>
      </c>
      <c r="E1337" s="51">
        <v>2</v>
      </c>
      <c r="F1337" s="51">
        <v>5</v>
      </c>
      <c r="G1337" s="51">
        <v>2</v>
      </c>
      <c r="H1337" s="51">
        <v>3</v>
      </c>
      <c r="I1337" s="52" t="s">
        <v>181</v>
      </c>
      <c r="J1337" s="89">
        <v>42122</v>
      </c>
      <c r="K1337" s="70" t="s">
        <v>6746</v>
      </c>
      <c r="L1337" s="71" t="s">
        <v>9291</v>
      </c>
      <c r="M1337" s="71">
        <v>2</v>
      </c>
      <c r="N1337" s="72" t="s">
        <v>116</v>
      </c>
      <c r="O1337" s="73" t="s">
        <v>153</v>
      </c>
      <c r="P1337" s="74">
        <f t="shared" ca="1" si="101"/>
        <v>0</v>
      </c>
      <c r="Q1337" s="75">
        <f t="shared" ca="1" si="102"/>
        <v>8</v>
      </c>
      <c r="R1337" s="74">
        <f t="shared" ca="1" si="103"/>
        <v>22</v>
      </c>
      <c r="S1337" s="93">
        <v>34433</v>
      </c>
      <c r="T1337" s="84" t="s">
        <v>146</v>
      </c>
      <c r="U1337" s="113" t="s">
        <v>7418</v>
      </c>
      <c r="V1337" s="84" t="s">
        <v>1090</v>
      </c>
      <c r="W1337" s="86" t="s">
        <v>4349</v>
      </c>
      <c r="X1337" s="84" t="s">
        <v>1090</v>
      </c>
      <c r="Y1337" s="84" t="s">
        <v>4803</v>
      </c>
      <c r="Z1337" s="77" t="s">
        <v>146</v>
      </c>
      <c r="AA1337" s="84" t="s">
        <v>1090</v>
      </c>
      <c r="AB1337" s="77" t="s">
        <v>146</v>
      </c>
      <c r="AC1337" s="86" t="s">
        <v>7419</v>
      </c>
      <c r="AD1337" s="77" t="s">
        <v>121</v>
      </c>
      <c r="AE1337" s="77" t="s">
        <v>5724</v>
      </c>
      <c r="AF1337" s="77" t="s">
        <v>6911</v>
      </c>
      <c r="AG1337" s="77" t="s">
        <v>96</v>
      </c>
      <c r="AH1337" s="79" t="str">
        <f t="shared" si="105"/>
        <v>Bajangan-02/02-Bajangan-Gondang wetan-Pasuruan</v>
      </c>
      <c r="AI1337" s="65"/>
    </row>
    <row r="1338" spans="1:35" s="13" customFormat="1" ht="15" customHeight="1" x14ac:dyDescent="0.2">
      <c r="A1338" s="66">
        <f t="shared" si="104"/>
        <v>1332</v>
      </c>
      <c r="B1338" s="91" t="s">
        <v>7420</v>
      </c>
      <c r="C1338" s="68" t="s">
        <v>7421</v>
      </c>
      <c r="D1338" s="51">
        <v>6</v>
      </c>
      <c r="E1338" s="51">
        <v>2</v>
      </c>
      <c r="F1338" s="51">
        <v>5</v>
      </c>
      <c r="G1338" s="51">
        <v>3</v>
      </c>
      <c r="H1338" s="51">
        <v>1</v>
      </c>
      <c r="I1338" s="52" t="s">
        <v>181</v>
      </c>
      <c r="J1338" s="89">
        <v>42122</v>
      </c>
      <c r="K1338" s="70" t="s">
        <v>6746</v>
      </c>
      <c r="L1338" s="71" t="s">
        <v>9291</v>
      </c>
      <c r="M1338" s="71">
        <v>2</v>
      </c>
      <c r="N1338" s="72" t="s">
        <v>116</v>
      </c>
      <c r="O1338" s="73" t="s">
        <v>153</v>
      </c>
      <c r="P1338" s="74">
        <f t="shared" ca="1" si="101"/>
        <v>0</v>
      </c>
      <c r="Q1338" s="75">
        <f t="shared" ca="1" si="102"/>
        <v>8</v>
      </c>
      <c r="R1338" s="74">
        <f t="shared" ca="1" si="103"/>
        <v>20</v>
      </c>
      <c r="S1338" s="93">
        <v>34904</v>
      </c>
      <c r="T1338" s="84" t="s">
        <v>146</v>
      </c>
      <c r="U1338" s="113" t="s">
        <v>7422</v>
      </c>
      <c r="V1338" s="84" t="s">
        <v>3403</v>
      </c>
      <c r="W1338" s="86" t="s">
        <v>4563</v>
      </c>
      <c r="X1338" s="84" t="s">
        <v>3403</v>
      </c>
      <c r="Y1338" s="84" t="s">
        <v>322</v>
      </c>
      <c r="Z1338" s="77" t="s">
        <v>146</v>
      </c>
      <c r="AA1338" s="84" t="s">
        <v>3403</v>
      </c>
      <c r="AB1338" s="77" t="s">
        <v>146</v>
      </c>
      <c r="AC1338" s="86" t="s">
        <v>7423</v>
      </c>
      <c r="AD1338" s="77" t="s">
        <v>121</v>
      </c>
      <c r="AE1338" s="77" t="s">
        <v>4470</v>
      </c>
      <c r="AF1338" s="77" t="s">
        <v>3966</v>
      </c>
      <c r="AG1338" s="77" t="s">
        <v>96</v>
      </c>
      <c r="AH1338" s="79" t="str">
        <f t="shared" si="105"/>
        <v>Ketegan-02/01-Ketegan-Rejoso-Pasuruan</v>
      </c>
      <c r="AI1338" s="65"/>
    </row>
    <row r="1339" spans="1:35" s="13" customFormat="1" ht="15" customHeight="1" x14ac:dyDescent="0.2">
      <c r="A1339" s="66">
        <f t="shared" si="104"/>
        <v>1333</v>
      </c>
      <c r="B1339" s="91" t="s">
        <v>7424</v>
      </c>
      <c r="C1339" s="68" t="s">
        <v>7425</v>
      </c>
      <c r="D1339" s="51">
        <v>6</v>
      </c>
      <c r="E1339" s="51">
        <v>2</v>
      </c>
      <c r="F1339" s="51">
        <v>5</v>
      </c>
      <c r="G1339" s="51">
        <v>3</v>
      </c>
      <c r="H1339" s="51">
        <v>1</v>
      </c>
      <c r="I1339" s="52" t="s">
        <v>181</v>
      </c>
      <c r="J1339" s="89">
        <v>42122</v>
      </c>
      <c r="K1339" s="70" t="s">
        <v>6746</v>
      </c>
      <c r="L1339" s="71" t="s">
        <v>9291</v>
      </c>
      <c r="M1339" s="71">
        <v>2</v>
      </c>
      <c r="N1339" s="72" t="s">
        <v>116</v>
      </c>
      <c r="O1339" s="73" t="s">
        <v>153</v>
      </c>
      <c r="P1339" s="74">
        <f t="shared" ca="1" si="101"/>
        <v>0</v>
      </c>
      <c r="Q1339" s="75">
        <f t="shared" ca="1" si="102"/>
        <v>8</v>
      </c>
      <c r="R1339" s="74">
        <f t="shared" ca="1" si="103"/>
        <v>20</v>
      </c>
      <c r="S1339" s="93">
        <v>35046</v>
      </c>
      <c r="T1339" s="84" t="s">
        <v>146</v>
      </c>
      <c r="U1339" s="113" t="s">
        <v>7426</v>
      </c>
      <c r="V1339" s="84" t="s">
        <v>7427</v>
      </c>
      <c r="W1339" s="86" t="s">
        <v>4705</v>
      </c>
      <c r="X1339" s="84" t="s">
        <v>1903</v>
      </c>
      <c r="Y1339" s="84" t="s">
        <v>309</v>
      </c>
      <c r="Z1339" s="77" t="s">
        <v>146</v>
      </c>
      <c r="AA1339" s="84" t="s">
        <v>7427</v>
      </c>
      <c r="AB1339" s="77" t="s">
        <v>146</v>
      </c>
      <c r="AC1339" s="86" t="s">
        <v>7428</v>
      </c>
      <c r="AD1339" s="77" t="s">
        <v>121</v>
      </c>
      <c r="AE1339" s="77" t="s">
        <v>3965</v>
      </c>
      <c r="AF1339" s="77" t="s">
        <v>3966</v>
      </c>
      <c r="AG1339" s="77" t="s">
        <v>96</v>
      </c>
      <c r="AH1339" s="79" t="str">
        <f t="shared" si="105"/>
        <v>Dusun Buntalan-03/07-Kedawung Kulon-Grati-Pasuruan</v>
      </c>
      <c r="AI1339" s="65"/>
    </row>
    <row r="1340" spans="1:35" s="13" customFormat="1" ht="15" customHeight="1" x14ac:dyDescent="0.2">
      <c r="A1340" s="66">
        <f t="shared" si="104"/>
        <v>1334</v>
      </c>
      <c r="B1340" s="91" t="s">
        <v>7429</v>
      </c>
      <c r="C1340" s="68" t="s">
        <v>7430</v>
      </c>
      <c r="D1340" s="51">
        <v>6</v>
      </c>
      <c r="E1340" s="51">
        <v>2</v>
      </c>
      <c r="F1340" s="51">
        <v>1</v>
      </c>
      <c r="G1340" s="51">
        <v>1</v>
      </c>
      <c r="H1340" s="51">
        <v>5</v>
      </c>
      <c r="I1340" s="52" t="s">
        <v>181</v>
      </c>
      <c r="J1340" s="89">
        <v>42122</v>
      </c>
      <c r="K1340" s="70" t="s">
        <v>6746</v>
      </c>
      <c r="L1340" s="71" t="s">
        <v>9291</v>
      </c>
      <c r="M1340" s="71">
        <v>2</v>
      </c>
      <c r="N1340" s="72" t="s">
        <v>116</v>
      </c>
      <c r="O1340" s="73" t="s">
        <v>153</v>
      </c>
      <c r="P1340" s="74">
        <f t="shared" ca="1" si="101"/>
        <v>0</v>
      </c>
      <c r="Q1340" s="75">
        <f t="shared" ca="1" si="102"/>
        <v>8</v>
      </c>
      <c r="R1340" s="74">
        <f t="shared" ca="1" si="103"/>
        <v>21</v>
      </c>
      <c r="S1340" s="93">
        <v>34746</v>
      </c>
      <c r="T1340" s="84" t="s">
        <v>146</v>
      </c>
      <c r="U1340" s="113" t="s">
        <v>7431</v>
      </c>
      <c r="V1340" s="84" t="s">
        <v>6926</v>
      </c>
      <c r="W1340" s="86" t="s">
        <v>5320</v>
      </c>
      <c r="X1340" s="84" t="s">
        <v>6749</v>
      </c>
      <c r="Y1340" s="84" t="s">
        <v>4402</v>
      </c>
      <c r="Z1340" s="77" t="s">
        <v>146</v>
      </c>
      <c r="AA1340" s="84" t="s">
        <v>6926</v>
      </c>
      <c r="AB1340" s="77" t="s">
        <v>146</v>
      </c>
      <c r="AC1340" s="85" t="s">
        <v>7432</v>
      </c>
      <c r="AD1340" s="77" t="s">
        <v>121</v>
      </c>
      <c r="AE1340" s="77" t="s">
        <v>3965</v>
      </c>
      <c r="AF1340" s="77" t="s">
        <v>4449</v>
      </c>
      <c r="AG1340" s="77" t="s">
        <v>96</v>
      </c>
      <c r="AH1340" s="79" t="str">
        <f t="shared" si="105"/>
        <v>Pendopo Barat-07/04-Branang-Lekok-Pasuruan</v>
      </c>
      <c r="AI1340" s="65"/>
    </row>
    <row r="1341" spans="1:35" s="13" customFormat="1" ht="15" customHeight="1" x14ac:dyDescent="0.2">
      <c r="A1341" s="66">
        <f t="shared" si="104"/>
        <v>1335</v>
      </c>
      <c r="B1341" s="91" t="s">
        <v>7433</v>
      </c>
      <c r="C1341" s="68" t="s">
        <v>7434</v>
      </c>
      <c r="D1341" s="51">
        <v>6</v>
      </c>
      <c r="E1341" s="51">
        <v>2</v>
      </c>
      <c r="F1341" s="51">
        <v>5</v>
      </c>
      <c r="G1341" s="51">
        <v>2</v>
      </c>
      <c r="H1341" s="51">
        <v>3</v>
      </c>
      <c r="I1341" s="52" t="s">
        <v>181</v>
      </c>
      <c r="J1341" s="89">
        <v>42122</v>
      </c>
      <c r="K1341" s="70" t="s">
        <v>6746</v>
      </c>
      <c r="L1341" s="71" t="s">
        <v>9291</v>
      </c>
      <c r="M1341" s="71">
        <v>2</v>
      </c>
      <c r="N1341" s="72" t="s">
        <v>116</v>
      </c>
      <c r="O1341" s="73" t="s">
        <v>153</v>
      </c>
      <c r="P1341" s="74">
        <f t="shared" ca="1" si="101"/>
        <v>0</v>
      </c>
      <c r="Q1341" s="75">
        <f t="shared" ca="1" si="102"/>
        <v>8</v>
      </c>
      <c r="R1341" s="74">
        <f t="shared" ca="1" si="103"/>
        <v>20</v>
      </c>
      <c r="S1341" s="93">
        <v>34966</v>
      </c>
      <c r="T1341" s="84" t="s">
        <v>146</v>
      </c>
      <c r="U1341" s="113" t="s">
        <v>7435</v>
      </c>
      <c r="V1341" s="84" t="s">
        <v>3244</v>
      </c>
      <c r="W1341" s="86" t="s">
        <v>2409</v>
      </c>
      <c r="X1341" s="84" t="s">
        <v>384</v>
      </c>
      <c r="Y1341" s="84" t="s">
        <v>91</v>
      </c>
      <c r="Z1341" s="77" t="s">
        <v>146</v>
      </c>
      <c r="AA1341" s="84" t="s">
        <v>3244</v>
      </c>
      <c r="AB1341" s="77" t="s">
        <v>146</v>
      </c>
      <c r="AC1341" s="86" t="s">
        <v>7436</v>
      </c>
      <c r="AD1341" s="77" t="s">
        <v>121</v>
      </c>
      <c r="AE1341" s="77" t="s">
        <v>5635</v>
      </c>
      <c r="AF1341" s="77" t="s">
        <v>3987</v>
      </c>
      <c r="AG1341" s="77" t="s">
        <v>96</v>
      </c>
      <c r="AH1341" s="79" t="str">
        <f t="shared" si="105"/>
        <v>Kaliteluh-06/02-Latek-Bangil-Pasuruan</v>
      </c>
      <c r="AI1341" s="65"/>
    </row>
    <row r="1342" spans="1:35" s="13" customFormat="1" ht="15" customHeight="1" x14ac:dyDescent="0.2">
      <c r="A1342" s="66">
        <f t="shared" si="104"/>
        <v>1336</v>
      </c>
      <c r="B1342" s="91" t="s">
        <v>7437</v>
      </c>
      <c r="C1342" s="68" t="s">
        <v>7438</v>
      </c>
      <c r="D1342" s="51">
        <v>6</v>
      </c>
      <c r="E1342" s="51">
        <v>2</v>
      </c>
      <c r="F1342" s="51">
        <v>5</v>
      </c>
      <c r="G1342" s="51">
        <v>2</v>
      </c>
      <c r="H1342" s="51">
        <v>1</v>
      </c>
      <c r="I1342" s="52" t="s">
        <v>181</v>
      </c>
      <c r="J1342" s="89">
        <v>42122</v>
      </c>
      <c r="K1342" s="70" t="s">
        <v>6746</v>
      </c>
      <c r="L1342" s="71" t="s">
        <v>9291</v>
      </c>
      <c r="M1342" s="71">
        <v>2</v>
      </c>
      <c r="N1342" s="72" t="s">
        <v>116</v>
      </c>
      <c r="O1342" s="73" t="s">
        <v>153</v>
      </c>
      <c r="P1342" s="74">
        <f t="shared" ca="1" si="101"/>
        <v>0</v>
      </c>
      <c r="Q1342" s="75">
        <f t="shared" ca="1" si="102"/>
        <v>8</v>
      </c>
      <c r="R1342" s="74">
        <f t="shared" ca="1" si="103"/>
        <v>22</v>
      </c>
      <c r="S1342" s="93">
        <v>34253</v>
      </c>
      <c r="T1342" s="84" t="s">
        <v>146</v>
      </c>
      <c r="U1342" s="113" t="s">
        <v>7439</v>
      </c>
      <c r="V1342" s="84" t="s">
        <v>5249</v>
      </c>
      <c r="W1342" s="86" t="s">
        <v>5250</v>
      </c>
      <c r="X1342" s="84" t="s">
        <v>316</v>
      </c>
      <c r="Y1342" s="84" t="s">
        <v>276</v>
      </c>
      <c r="Z1342" s="77" t="s">
        <v>146</v>
      </c>
      <c r="AA1342" s="84" t="s">
        <v>5249</v>
      </c>
      <c r="AB1342" s="77" t="s">
        <v>146</v>
      </c>
      <c r="AC1342" s="86" t="s">
        <v>7440</v>
      </c>
      <c r="AD1342" s="77" t="s">
        <v>121</v>
      </c>
      <c r="AE1342" s="77" t="s">
        <v>4464</v>
      </c>
      <c r="AF1342" s="77" t="s">
        <v>3987</v>
      </c>
      <c r="AG1342" s="77" t="s">
        <v>96</v>
      </c>
      <c r="AH1342" s="79" t="str">
        <f t="shared" si="105"/>
        <v>Bunut selatan-03/04-Pejangkungan-Rembang-Pasuruan</v>
      </c>
      <c r="AI1342" s="65"/>
    </row>
    <row r="1343" spans="1:35" s="13" customFormat="1" ht="15" customHeight="1" x14ac:dyDescent="0.2">
      <c r="A1343" s="66">
        <f t="shared" si="104"/>
        <v>1337</v>
      </c>
      <c r="B1343" s="91" t="s">
        <v>7441</v>
      </c>
      <c r="C1343" s="68" t="s">
        <v>7442</v>
      </c>
      <c r="D1343" s="51">
        <v>6</v>
      </c>
      <c r="E1343" s="51">
        <v>2</v>
      </c>
      <c r="F1343" s="51">
        <v>5</v>
      </c>
      <c r="G1343" s="51">
        <v>3</v>
      </c>
      <c r="H1343" s="51">
        <v>2</v>
      </c>
      <c r="I1343" s="52" t="s">
        <v>181</v>
      </c>
      <c r="J1343" s="89">
        <v>42122</v>
      </c>
      <c r="K1343" s="70" t="s">
        <v>6746</v>
      </c>
      <c r="L1343" s="71" t="s">
        <v>9291</v>
      </c>
      <c r="M1343" s="71">
        <v>2</v>
      </c>
      <c r="N1343" s="72" t="s">
        <v>116</v>
      </c>
      <c r="O1343" s="73" t="s">
        <v>153</v>
      </c>
      <c r="P1343" s="74">
        <f t="shared" ca="1" si="101"/>
        <v>0</v>
      </c>
      <c r="Q1343" s="75">
        <f t="shared" ca="1" si="102"/>
        <v>8</v>
      </c>
      <c r="R1343" s="74">
        <f t="shared" ca="1" si="103"/>
        <v>20</v>
      </c>
      <c r="S1343" s="93">
        <v>34965</v>
      </c>
      <c r="T1343" s="84" t="s">
        <v>146</v>
      </c>
      <c r="U1343" s="113" t="s">
        <v>7443</v>
      </c>
      <c r="V1343" s="84" t="s">
        <v>7444</v>
      </c>
      <c r="W1343" s="86" t="s">
        <v>7445</v>
      </c>
      <c r="X1343" s="84" t="s">
        <v>5542</v>
      </c>
      <c r="Y1343" s="84" t="s">
        <v>284</v>
      </c>
      <c r="Z1343" s="77" t="s">
        <v>146</v>
      </c>
      <c r="AA1343" s="84" t="s">
        <v>7444</v>
      </c>
      <c r="AB1343" s="77" t="s">
        <v>146</v>
      </c>
      <c r="AC1343" s="86" t="s">
        <v>7446</v>
      </c>
      <c r="AD1343" s="77" t="s">
        <v>121</v>
      </c>
      <c r="AE1343" s="77" t="s">
        <v>5635</v>
      </c>
      <c r="AF1343" s="77" t="s">
        <v>3987</v>
      </c>
      <c r="AG1343" s="77" t="s">
        <v>96</v>
      </c>
      <c r="AH1343" s="79" t="str">
        <f t="shared" si="105"/>
        <v>Dusun kedung Banteng-34/11-Candi Binangun-Sukorejo-Pasuruan</v>
      </c>
      <c r="AI1343" s="65"/>
    </row>
    <row r="1344" spans="1:35" s="13" customFormat="1" ht="15" customHeight="1" x14ac:dyDescent="0.2">
      <c r="A1344" s="66">
        <f t="shared" si="104"/>
        <v>1338</v>
      </c>
      <c r="B1344" s="91" t="s">
        <v>7447</v>
      </c>
      <c r="C1344" s="68" t="s">
        <v>7448</v>
      </c>
      <c r="D1344" s="51">
        <v>6</v>
      </c>
      <c r="E1344" s="51">
        <v>2</v>
      </c>
      <c r="F1344" s="51">
        <v>5</v>
      </c>
      <c r="G1344" s="51">
        <v>2</v>
      </c>
      <c r="H1344" s="51">
        <v>3</v>
      </c>
      <c r="I1344" s="52" t="s">
        <v>181</v>
      </c>
      <c r="J1344" s="89">
        <v>42122</v>
      </c>
      <c r="K1344" s="70" t="s">
        <v>6746</v>
      </c>
      <c r="L1344" s="71" t="s">
        <v>9291</v>
      </c>
      <c r="M1344" s="71">
        <v>2</v>
      </c>
      <c r="N1344" s="72" t="s">
        <v>116</v>
      </c>
      <c r="O1344" s="73" t="s">
        <v>153</v>
      </c>
      <c r="P1344" s="74">
        <f t="shared" ca="1" si="101"/>
        <v>0</v>
      </c>
      <c r="Q1344" s="75">
        <f t="shared" ca="1" si="102"/>
        <v>8</v>
      </c>
      <c r="R1344" s="74">
        <f t="shared" ca="1" si="103"/>
        <v>21</v>
      </c>
      <c r="S1344" s="93">
        <v>34517</v>
      </c>
      <c r="T1344" s="84" t="s">
        <v>146</v>
      </c>
      <c r="U1344" s="113" t="s">
        <v>7449</v>
      </c>
      <c r="V1344" s="84" t="s">
        <v>7450</v>
      </c>
      <c r="W1344" s="86" t="s">
        <v>4678</v>
      </c>
      <c r="X1344" s="84" t="s">
        <v>1455</v>
      </c>
      <c r="Y1344" s="84" t="s">
        <v>322</v>
      </c>
      <c r="Z1344" s="77" t="s">
        <v>146</v>
      </c>
      <c r="AA1344" s="84" t="s">
        <v>7450</v>
      </c>
      <c r="AB1344" s="77" t="s">
        <v>146</v>
      </c>
      <c r="AC1344" s="86" t="s">
        <v>7451</v>
      </c>
      <c r="AD1344" s="77" t="s">
        <v>121</v>
      </c>
      <c r="AE1344" s="77" t="s">
        <v>3965</v>
      </c>
      <c r="AF1344" s="77" t="s">
        <v>3966</v>
      </c>
      <c r="AG1344" s="77" t="s">
        <v>96</v>
      </c>
      <c r="AH1344" s="79" t="str">
        <f t="shared" si="105"/>
        <v>Sekarputih-05/01-Patuguran-Rejoso-Pasuruan</v>
      </c>
      <c r="AI1344" s="65"/>
    </row>
    <row r="1345" spans="1:35" s="13" customFormat="1" ht="15" customHeight="1" x14ac:dyDescent="0.2">
      <c r="A1345" s="66">
        <f t="shared" si="104"/>
        <v>1339</v>
      </c>
      <c r="B1345" s="91" t="s">
        <v>7452</v>
      </c>
      <c r="C1345" s="68" t="s">
        <v>7453</v>
      </c>
      <c r="D1345" s="51">
        <v>3</v>
      </c>
      <c r="E1345" s="51">
        <v>2</v>
      </c>
      <c r="F1345" s="51">
        <v>1</v>
      </c>
      <c r="G1345" s="51">
        <v>1</v>
      </c>
      <c r="H1345" s="51">
        <v>1</v>
      </c>
      <c r="I1345" s="52" t="s">
        <v>81</v>
      </c>
      <c r="J1345" s="89">
        <v>42128</v>
      </c>
      <c r="K1345" s="70" t="s">
        <v>82</v>
      </c>
      <c r="L1345" s="71" t="s">
        <v>9291</v>
      </c>
      <c r="M1345" s="71">
        <v>2</v>
      </c>
      <c r="N1345" s="72" t="s">
        <v>84</v>
      </c>
      <c r="O1345" s="73" t="s">
        <v>153</v>
      </c>
      <c r="P1345" s="74">
        <f t="shared" ca="1" si="101"/>
        <v>0</v>
      </c>
      <c r="Q1345" s="75">
        <f t="shared" ca="1" si="102"/>
        <v>7</v>
      </c>
      <c r="R1345" s="74">
        <f t="shared" ca="1" si="103"/>
        <v>23</v>
      </c>
      <c r="S1345" s="93">
        <v>33803</v>
      </c>
      <c r="T1345" s="84" t="s">
        <v>163</v>
      </c>
      <c r="U1345" s="76" t="s">
        <v>7454</v>
      </c>
      <c r="V1345" s="84" t="s">
        <v>7455</v>
      </c>
      <c r="W1345" s="86" t="s">
        <v>7456</v>
      </c>
      <c r="X1345" s="84" t="s">
        <v>202</v>
      </c>
      <c r="Y1345" s="84" t="s">
        <v>203</v>
      </c>
      <c r="Z1345" s="77" t="s">
        <v>163</v>
      </c>
      <c r="AA1345" s="84" t="s">
        <v>3244</v>
      </c>
      <c r="AB1345" s="77" t="s">
        <v>91</v>
      </c>
      <c r="AC1345" s="86" t="s">
        <v>7457</v>
      </c>
      <c r="AD1345" s="77" t="s">
        <v>109</v>
      </c>
      <c r="AE1345" s="77" t="s">
        <v>5368</v>
      </c>
      <c r="AF1345" s="77" t="s">
        <v>7458</v>
      </c>
      <c r="AG1345" s="77" t="s">
        <v>96</v>
      </c>
      <c r="AH1345" s="79" t="str">
        <f t="shared" si="105"/>
        <v>JL. Bebekan-21/05-Slorok-Kromengan-Malang</v>
      </c>
      <c r="AI1345" s="65"/>
    </row>
    <row r="1346" spans="1:35" s="13" customFormat="1" ht="15" customHeight="1" x14ac:dyDescent="0.2">
      <c r="A1346" s="66">
        <f t="shared" si="104"/>
        <v>1340</v>
      </c>
      <c r="B1346" s="91" t="s">
        <v>7459</v>
      </c>
      <c r="C1346" s="68" t="s">
        <v>7460</v>
      </c>
      <c r="D1346" s="51">
        <v>6</v>
      </c>
      <c r="E1346" s="51">
        <v>3</v>
      </c>
      <c r="F1346" s="51">
        <v>2</v>
      </c>
      <c r="G1346" s="51">
        <v>1</v>
      </c>
      <c r="H1346" s="51">
        <v>1</v>
      </c>
      <c r="I1346" s="52" t="s">
        <v>152</v>
      </c>
      <c r="J1346" s="89">
        <v>42128</v>
      </c>
      <c r="K1346" s="70" t="s">
        <v>82</v>
      </c>
      <c r="L1346" s="71" t="s">
        <v>9291</v>
      </c>
      <c r="M1346" s="71">
        <v>2</v>
      </c>
      <c r="N1346" s="72" t="s">
        <v>84</v>
      </c>
      <c r="O1346" s="73" t="s">
        <v>153</v>
      </c>
      <c r="P1346" s="74">
        <f t="shared" ca="1" si="101"/>
        <v>0</v>
      </c>
      <c r="Q1346" s="75">
        <f t="shared" ca="1" si="102"/>
        <v>7</v>
      </c>
      <c r="R1346" s="74">
        <f t="shared" ca="1" si="103"/>
        <v>23</v>
      </c>
      <c r="S1346" s="93">
        <v>33895</v>
      </c>
      <c r="T1346" s="84" t="s">
        <v>146</v>
      </c>
      <c r="U1346" s="76" t="s">
        <v>7461</v>
      </c>
      <c r="V1346" s="84" t="s">
        <v>7110</v>
      </c>
      <c r="W1346" s="86" t="s">
        <v>4747</v>
      </c>
      <c r="X1346" s="84" t="s">
        <v>284</v>
      </c>
      <c r="Y1346" s="84" t="s">
        <v>284</v>
      </c>
      <c r="Z1346" s="77" t="s">
        <v>146</v>
      </c>
      <c r="AA1346" s="84" t="s">
        <v>7110</v>
      </c>
      <c r="AB1346" s="77" t="s">
        <v>146</v>
      </c>
      <c r="AC1346" s="86" t="s">
        <v>7462</v>
      </c>
      <c r="AD1346" s="77" t="s">
        <v>109</v>
      </c>
      <c r="AE1346" s="77" t="s">
        <v>5368</v>
      </c>
      <c r="AF1346" s="77" t="s">
        <v>7458</v>
      </c>
      <c r="AG1346" s="77" t="s">
        <v>96</v>
      </c>
      <c r="AH1346" s="79" t="str">
        <f t="shared" si="105"/>
        <v>Dusun Krajan-03/02-Sukorejo-Sukorejo-Pasuruan</v>
      </c>
      <c r="AI1346" s="65"/>
    </row>
    <row r="1347" spans="1:35" s="13" customFormat="1" ht="15" customHeight="1" x14ac:dyDescent="0.2">
      <c r="A1347" s="66">
        <f t="shared" si="104"/>
        <v>1341</v>
      </c>
      <c r="B1347" s="91" t="s">
        <v>7463</v>
      </c>
      <c r="C1347" s="68" t="s">
        <v>7464</v>
      </c>
      <c r="D1347" s="51">
        <v>5</v>
      </c>
      <c r="E1347" s="51">
        <v>3</v>
      </c>
      <c r="F1347" s="51">
        <v>1</v>
      </c>
      <c r="G1347" s="51">
        <v>1</v>
      </c>
      <c r="H1347" s="51">
        <v>1</v>
      </c>
      <c r="I1347" s="52" t="s">
        <v>252</v>
      </c>
      <c r="J1347" s="89">
        <v>42128</v>
      </c>
      <c r="K1347" s="70" t="s">
        <v>82</v>
      </c>
      <c r="L1347" s="81" t="s">
        <v>3681</v>
      </c>
      <c r="M1347" s="71">
        <v>3</v>
      </c>
      <c r="N1347" s="72" t="s">
        <v>84</v>
      </c>
      <c r="O1347" s="73" t="s">
        <v>153</v>
      </c>
      <c r="P1347" s="74">
        <f t="shared" ca="1" si="101"/>
        <v>0</v>
      </c>
      <c r="Q1347" s="75">
        <f t="shared" ca="1" si="102"/>
        <v>7</v>
      </c>
      <c r="R1347" s="74">
        <f t="shared" ca="1" si="103"/>
        <v>25</v>
      </c>
      <c r="S1347" s="93">
        <v>33044</v>
      </c>
      <c r="T1347" s="84" t="s">
        <v>146</v>
      </c>
      <c r="U1347" s="76" t="s">
        <v>7465</v>
      </c>
      <c r="V1347" s="84" t="s">
        <v>7466</v>
      </c>
      <c r="W1347" s="86" t="s">
        <v>7467</v>
      </c>
      <c r="X1347" s="84" t="s">
        <v>510</v>
      </c>
      <c r="Y1347" s="84" t="s">
        <v>353</v>
      </c>
      <c r="Z1347" s="77" t="s">
        <v>146</v>
      </c>
      <c r="AA1347" s="84" t="s">
        <v>7466</v>
      </c>
      <c r="AB1347" s="77" t="s">
        <v>146</v>
      </c>
      <c r="AC1347" s="86" t="s">
        <v>7468</v>
      </c>
      <c r="AD1347" s="77" t="s">
        <v>93</v>
      </c>
      <c r="AE1347" s="77" t="s">
        <v>1235</v>
      </c>
      <c r="AF1347" s="77" t="s">
        <v>4161</v>
      </c>
      <c r="AG1347" s="77" t="s">
        <v>96</v>
      </c>
      <c r="AH1347" s="79" t="str">
        <f t="shared" si="105"/>
        <v>Jl. KH Akhmad Dahlan Gang IV/ No 5-09/02-Pohjentrek-Purworejo-Pasuruan</v>
      </c>
      <c r="AI1347" s="65"/>
    </row>
    <row r="1348" spans="1:35" s="13" customFormat="1" ht="15" customHeight="1" x14ac:dyDescent="0.2">
      <c r="A1348" s="66">
        <f t="shared" si="104"/>
        <v>1342</v>
      </c>
      <c r="B1348" s="91" t="s">
        <v>7469</v>
      </c>
      <c r="C1348" s="68" t="s">
        <v>7470</v>
      </c>
      <c r="D1348" s="51">
        <v>2</v>
      </c>
      <c r="E1348" s="51">
        <v>1</v>
      </c>
      <c r="F1348" s="51">
        <v>3</v>
      </c>
      <c r="G1348" s="51">
        <v>1</v>
      </c>
      <c r="H1348" s="51">
        <v>4</v>
      </c>
      <c r="I1348" s="52" t="s">
        <v>232</v>
      </c>
      <c r="J1348" s="89">
        <v>42130</v>
      </c>
      <c r="K1348" s="70" t="s">
        <v>82</v>
      </c>
      <c r="L1348" s="81" t="s">
        <v>299</v>
      </c>
      <c r="M1348" s="71">
        <v>3</v>
      </c>
      <c r="N1348" s="72" t="s">
        <v>116</v>
      </c>
      <c r="O1348" s="73" t="s">
        <v>153</v>
      </c>
      <c r="P1348" s="74">
        <f t="shared" ca="1" si="101"/>
        <v>0</v>
      </c>
      <c r="Q1348" s="75">
        <f t="shared" ca="1" si="102"/>
        <v>7</v>
      </c>
      <c r="R1348" s="74">
        <f t="shared" ca="1" si="103"/>
        <v>36</v>
      </c>
      <c r="S1348" s="93">
        <v>29013</v>
      </c>
      <c r="T1348" s="84" t="s">
        <v>146</v>
      </c>
      <c r="U1348" s="93" t="s">
        <v>7471</v>
      </c>
      <c r="V1348" s="99" t="s">
        <v>7472</v>
      </c>
      <c r="W1348" s="84" t="s">
        <v>4602</v>
      </c>
      <c r="X1348" s="86" t="s">
        <v>3188</v>
      </c>
      <c r="Y1348" s="84" t="s">
        <v>3188</v>
      </c>
      <c r="Z1348" s="77" t="s">
        <v>146</v>
      </c>
      <c r="AA1348" s="84" t="s">
        <v>7472</v>
      </c>
      <c r="AB1348" s="77" t="s">
        <v>146</v>
      </c>
      <c r="AC1348" s="86" t="s">
        <v>7473</v>
      </c>
      <c r="AD1348" s="77" t="s">
        <v>121</v>
      </c>
      <c r="AE1348" s="77" t="s">
        <v>2837</v>
      </c>
      <c r="AF1348" s="77" t="s">
        <v>7474</v>
      </c>
      <c r="AG1348" s="77" t="s">
        <v>96</v>
      </c>
      <c r="AH1348" s="79" t="str">
        <f t="shared" si="105"/>
        <v>Jl. Dieng no 170-03/05-Prigen-Prigen-Pasuruan</v>
      </c>
      <c r="AI1348" s="65"/>
    </row>
    <row r="1349" spans="1:35" s="13" customFormat="1" ht="15" customHeight="1" x14ac:dyDescent="0.2">
      <c r="A1349" s="66">
        <f t="shared" si="104"/>
        <v>1343</v>
      </c>
      <c r="B1349" s="91" t="s">
        <v>7475</v>
      </c>
      <c r="C1349" s="68" t="s">
        <v>7476</v>
      </c>
      <c r="D1349" s="51">
        <v>6</v>
      </c>
      <c r="E1349" s="51">
        <v>2</v>
      </c>
      <c r="F1349" s="51">
        <v>2</v>
      </c>
      <c r="G1349" s="51">
        <v>4</v>
      </c>
      <c r="H1349" s="51">
        <v>2</v>
      </c>
      <c r="I1349" s="52" t="s">
        <v>181</v>
      </c>
      <c r="J1349" s="89">
        <v>42135</v>
      </c>
      <c r="K1349" s="70" t="s">
        <v>6746</v>
      </c>
      <c r="L1349" s="71" t="s">
        <v>9291</v>
      </c>
      <c r="M1349" s="71">
        <v>2</v>
      </c>
      <c r="N1349" s="72" t="s">
        <v>84</v>
      </c>
      <c r="O1349" s="73" t="s">
        <v>153</v>
      </c>
      <c r="P1349" s="74">
        <f t="shared" ca="1" si="101"/>
        <v>0</v>
      </c>
      <c r="Q1349" s="75">
        <f t="shared" ca="1" si="102"/>
        <v>7</v>
      </c>
      <c r="R1349" s="74">
        <f t="shared" ca="1" si="103"/>
        <v>20</v>
      </c>
      <c r="S1349" s="93">
        <v>34980</v>
      </c>
      <c r="T1349" s="84" t="s">
        <v>146</v>
      </c>
      <c r="U1349" s="113" t="s">
        <v>7477</v>
      </c>
      <c r="V1349" s="84" t="s">
        <v>7478</v>
      </c>
      <c r="W1349" s="86" t="s">
        <v>4712</v>
      </c>
      <c r="X1349" s="84" t="s">
        <v>1903</v>
      </c>
      <c r="Y1349" s="84" t="s">
        <v>309</v>
      </c>
      <c r="Z1349" s="77" t="s">
        <v>146</v>
      </c>
      <c r="AA1349" s="84" t="s">
        <v>7478</v>
      </c>
      <c r="AB1349" s="77" t="s">
        <v>146</v>
      </c>
      <c r="AC1349" s="85" t="s">
        <v>7479</v>
      </c>
      <c r="AD1349" s="77" t="s">
        <v>121</v>
      </c>
      <c r="AE1349" s="77" t="s">
        <v>4470</v>
      </c>
      <c r="AF1349" s="77" t="s">
        <v>4449</v>
      </c>
      <c r="AG1349" s="77" t="s">
        <v>96</v>
      </c>
      <c r="AH1349" s="79" t="str">
        <f t="shared" si="105"/>
        <v>Dusun Adirogo -03/06-Kedawung Kulon-Grati-Pasuruan</v>
      </c>
      <c r="AI1349" s="65"/>
    </row>
    <row r="1350" spans="1:35" s="13" customFormat="1" ht="15" customHeight="1" x14ac:dyDescent="0.2">
      <c r="A1350" s="66">
        <f t="shared" si="104"/>
        <v>1344</v>
      </c>
      <c r="B1350" s="91" t="s">
        <v>7480</v>
      </c>
      <c r="C1350" s="68" t="s">
        <v>7481</v>
      </c>
      <c r="D1350" s="51">
        <v>6</v>
      </c>
      <c r="E1350" s="51">
        <v>2</v>
      </c>
      <c r="F1350" s="51">
        <v>1</v>
      </c>
      <c r="G1350" s="51">
        <v>1</v>
      </c>
      <c r="H1350" s="51">
        <v>5</v>
      </c>
      <c r="I1350" s="52" t="s">
        <v>181</v>
      </c>
      <c r="J1350" s="89">
        <v>42135</v>
      </c>
      <c r="K1350" s="70" t="s">
        <v>6746</v>
      </c>
      <c r="L1350" s="71" t="s">
        <v>9291</v>
      </c>
      <c r="M1350" s="71">
        <v>2</v>
      </c>
      <c r="N1350" s="72" t="s">
        <v>84</v>
      </c>
      <c r="O1350" s="73" t="s">
        <v>153</v>
      </c>
      <c r="P1350" s="74">
        <f t="shared" ca="1" si="101"/>
        <v>0</v>
      </c>
      <c r="Q1350" s="75">
        <f t="shared" ca="1" si="102"/>
        <v>7</v>
      </c>
      <c r="R1350" s="74">
        <f t="shared" ca="1" si="103"/>
        <v>20</v>
      </c>
      <c r="S1350" s="93">
        <v>35121</v>
      </c>
      <c r="T1350" s="84" t="s">
        <v>146</v>
      </c>
      <c r="U1350" s="113" t="s">
        <v>7482</v>
      </c>
      <c r="V1350" s="84" t="s">
        <v>7483</v>
      </c>
      <c r="W1350" s="86" t="s">
        <v>4592</v>
      </c>
      <c r="X1350" s="84" t="s">
        <v>1903</v>
      </c>
      <c r="Y1350" s="84" t="s">
        <v>309</v>
      </c>
      <c r="Z1350" s="77" t="s">
        <v>146</v>
      </c>
      <c r="AA1350" s="84" t="s">
        <v>7483</v>
      </c>
      <c r="AB1350" s="77" t="s">
        <v>146</v>
      </c>
      <c r="AC1350" s="85" t="s">
        <v>7484</v>
      </c>
      <c r="AD1350" s="77" t="s">
        <v>121</v>
      </c>
      <c r="AE1350" s="77" t="s">
        <v>4470</v>
      </c>
      <c r="AF1350" s="77" t="s">
        <v>4449</v>
      </c>
      <c r="AG1350" s="77" t="s">
        <v>96</v>
      </c>
      <c r="AH1350" s="79" t="str">
        <f t="shared" si="105"/>
        <v>Dusun Kedawung-04/01-Kedawung Kulon-Grati-Pasuruan</v>
      </c>
      <c r="AI1350" s="65"/>
    </row>
    <row r="1351" spans="1:35" s="13" customFormat="1" ht="15" customHeight="1" x14ac:dyDescent="0.2">
      <c r="A1351" s="66">
        <f t="shared" si="104"/>
        <v>1345</v>
      </c>
      <c r="B1351" s="91" t="s">
        <v>7485</v>
      </c>
      <c r="C1351" s="68" t="s">
        <v>7486</v>
      </c>
      <c r="D1351" s="51">
        <v>6</v>
      </c>
      <c r="E1351" s="51">
        <v>2</v>
      </c>
      <c r="F1351" s="51">
        <v>2</v>
      </c>
      <c r="G1351" s="51">
        <v>4</v>
      </c>
      <c r="H1351" s="51">
        <v>4</v>
      </c>
      <c r="I1351" s="52" t="s">
        <v>181</v>
      </c>
      <c r="J1351" s="89">
        <v>42135</v>
      </c>
      <c r="K1351" s="70" t="s">
        <v>6746</v>
      </c>
      <c r="L1351" s="71" t="s">
        <v>9291</v>
      </c>
      <c r="M1351" s="71">
        <v>2</v>
      </c>
      <c r="N1351" s="72" t="s">
        <v>84</v>
      </c>
      <c r="O1351" s="73" t="s">
        <v>153</v>
      </c>
      <c r="P1351" s="74">
        <f t="shared" ref="P1351:P1414" ca="1" si="106">DATEDIF(J1351,$J$2,"Y")</f>
        <v>0</v>
      </c>
      <c r="Q1351" s="75">
        <f t="shared" ref="Q1351:Q1414" ca="1" si="107">DATEDIF(J1351,$J$2,"ym")</f>
        <v>7</v>
      </c>
      <c r="R1351" s="74">
        <f t="shared" ref="R1351:R1414" ca="1" si="108">IF(MONTH(S1351)-MONTH($J$2)&gt;6,YEAR($J$2)-YEAR(S1351)-1,IF(MONTH(S1351)-MONTH($J$2)&lt;-6,YEAR($J$2)-YEAR(S1351)+1,YEAR($J$2)-YEAR(S1351)))</f>
        <v>19</v>
      </c>
      <c r="S1351" s="93">
        <v>35478</v>
      </c>
      <c r="T1351" s="84" t="s">
        <v>146</v>
      </c>
      <c r="U1351" s="113" t="s">
        <v>7487</v>
      </c>
      <c r="V1351" s="84" t="s">
        <v>7110</v>
      </c>
      <c r="W1351" s="86" t="s">
        <v>4753</v>
      </c>
      <c r="X1351" s="84" t="s">
        <v>7488</v>
      </c>
      <c r="Y1351" s="84" t="s">
        <v>3107</v>
      </c>
      <c r="Z1351" s="77" t="s">
        <v>146</v>
      </c>
      <c r="AA1351" s="84" t="s">
        <v>7110</v>
      </c>
      <c r="AB1351" s="77" t="s">
        <v>146</v>
      </c>
      <c r="AC1351" s="85" t="s">
        <v>7489</v>
      </c>
      <c r="AD1351" s="77" t="s">
        <v>121</v>
      </c>
      <c r="AE1351" s="77" t="s">
        <v>3821</v>
      </c>
      <c r="AF1351" s="77" t="s">
        <v>3246</v>
      </c>
      <c r="AG1351" s="77" t="s">
        <v>96</v>
      </c>
      <c r="AH1351" s="79" t="str">
        <f t="shared" si="105"/>
        <v>Dusun Krajan-04/02-Grogol-Gondangwetan-Pasuruan</v>
      </c>
      <c r="AI1351" s="65"/>
    </row>
    <row r="1352" spans="1:35" s="13" customFormat="1" ht="15" customHeight="1" x14ac:dyDescent="0.2">
      <c r="A1352" s="66">
        <f t="shared" ref="A1352:A1415" si="109">A1351+1</f>
        <v>1346</v>
      </c>
      <c r="B1352" s="91" t="s">
        <v>7490</v>
      </c>
      <c r="C1352" s="68" t="s">
        <v>7491</v>
      </c>
      <c r="D1352" s="51">
        <v>6</v>
      </c>
      <c r="E1352" s="51">
        <v>2</v>
      </c>
      <c r="F1352" s="51">
        <v>2</v>
      </c>
      <c r="G1352" s="51">
        <v>4</v>
      </c>
      <c r="H1352" s="51">
        <v>2</v>
      </c>
      <c r="I1352" s="52" t="s">
        <v>181</v>
      </c>
      <c r="J1352" s="89">
        <v>42135</v>
      </c>
      <c r="K1352" s="70" t="s">
        <v>6746</v>
      </c>
      <c r="L1352" s="71" t="s">
        <v>9291</v>
      </c>
      <c r="M1352" s="71">
        <v>2</v>
      </c>
      <c r="N1352" s="72" t="s">
        <v>116</v>
      </c>
      <c r="O1352" s="73" t="s">
        <v>153</v>
      </c>
      <c r="P1352" s="74">
        <f t="shared" ca="1" si="106"/>
        <v>0</v>
      </c>
      <c r="Q1352" s="75">
        <f t="shared" ca="1" si="107"/>
        <v>7</v>
      </c>
      <c r="R1352" s="74">
        <f t="shared" ca="1" si="108"/>
        <v>21</v>
      </c>
      <c r="S1352" s="93">
        <v>34844</v>
      </c>
      <c r="T1352" s="84" t="s">
        <v>146</v>
      </c>
      <c r="U1352" s="113" t="s">
        <v>7492</v>
      </c>
      <c r="V1352" s="84" t="s">
        <v>7493</v>
      </c>
      <c r="W1352" s="86" t="s">
        <v>7041</v>
      </c>
      <c r="X1352" s="84" t="s">
        <v>1930</v>
      </c>
      <c r="Y1352" s="84" t="s">
        <v>775</v>
      </c>
      <c r="Z1352" s="77" t="s">
        <v>146</v>
      </c>
      <c r="AA1352" s="84" t="s">
        <v>7493</v>
      </c>
      <c r="AB1352" s="77" t="s">
        <v>146</v>
      </c>
      <c r="AC1352" s="85" t="s">
        <v>7494</v>
      </c>
      <c r="AD1352" s="77" t="s">
        <v>121</v>
      </c>
      <c r="AE1352" s="77" t="s">
        <v>4470</v>
      </c>
      <c r="AF1352" s="77" t="s">
        <v>393</v>
      </c>
      <c r="AG1352" s="77" t="s">
        <v>96</v>
      </c>
      <c r="AH1352" s="79" t="str">
        <f t="shared" si="105"/>
        <v>Dusun Sumurwaru-09/05-Sumberanyar-Nguling-Pasuruan</v>
      </c>
      <c r="AI1352" s="65"/>
    </row>
    <row r="1353" spans="1:35" s="13" customFormat="1" ht="15" customHeight="1" x14ac:dyDescent="0.2">
      <c r="A1353" s="66">
        <f t="shared" si="109"/>
        <v>1347</v>
      </c>
      <c r="B1353" s="91" t="s">
        <v>7495</v>
      </c>
      <c r="C1353" s="68" t="s">
        <v>7496</v>
      </c>
      <c r="D1353" s="51">
        <v>6</v>
      </c>
      <c r="E1353" s="51">
        <v>2</v>
      </c>
      <c r="F1353" s="51">
        <v>1</v>
      </c>
      <c r="G1353" s="51">
        <v>1</v>
      </c>
      <c r="H1353" s="51">
        <v>5</v>
      </c>
      <c r="I1353" s="52" t="s">
        <v>181</v>
      </c>
      <c r="J1353" s="89">
        <v>42135</v>
      </c>
      <c r="K1353" s="70" t="s">
        <v>6746</v>
      </c>
      <c r="L1353" s="71" t="s">
        <v>9291</v>
      </c>
      <c r="M1353" s="71">
        <v>2</v>
      </c>
      <c r="N1353" s="72" t="s">
        <v>84</v>
      </c>
      <c r="O1353" s="73" t="s">
        <v>153</v>
      </c>
      <c r="P1353" s="74">
        <f t="shared" ca="1" si="106"/>
        <v>0</v>
      </c>
      <c r="Q1353" s="75">
        <f t="shared" ca="1" si="107"/>
        <v>7</v>
      </c>
      <c r="R1353" s="74">
        <f t="shared" ca="1" si="108"/>
        <v>21</v>
      </c>
      <c r="S1353" s="93">
        <v>34824</v>
      </c>
      <c r="T1353" s="84" t="s">
        <v>146</v>
      </c>
      <c r="U1353" s="113" t="s">
        <v>7497</v>
      </c>
      <c r="V1353" s="84" t="s">
        <v>7498</v>
      </c>
      <c r="W1353" s="86" t="s">
        <v>3604</v>
      </c>
      <c r="X1353" s="84" t="s">
        <v>5003</v>
      </c>
      <c r="Y1353" s="84" t="s">
        <v>322</v>
      </c>
      <c r="Z1353" s="77" t="s">
        <v>146</v>
      </c>
      <c r="AA1353" s="84" t="s">
        <v>7498</v>
      </c>
      <c r="AB1353" s="77" t="s">
        <v>146</v>
      </c>
      <c r="AC1353" s="85" t="s">
        <v>7499</v>
      </c>
      <c r="AD1353" s="77" t="s">
        <v>121</v>
      </c>
      <c r="AE1353" s="77" t="s">
        <v>4470</v>
      </c>
      <c r="AF1353" s="77" t="s">
        <v>4449</v>
      </c>
      <c r="AG1353" s="77" t="s">
        <v>96</v>
      </c>
      <c r="AH1353" s="79" t="str">
        <f t="shared" si="105"/>
        <v>Dusun Turi-01/02-Toyaning-Rejoso-Pasuruan</v>
      </c>
      <c r="AI1353" s="65"/>
    </row>
    <row r="1354" spans="1:35" s="13" customFormat="1" ht="15" customHeight="1" x14ac:dyDescent="0.2">
      <c r="A1354" s="66">
        <f t="shared" si="109"/>
        <v>1348</v>
      </c>
      <c r="B1354" s="91" t="s">
        <v>7500</v>
      </c>
      <c r="C1354" s="68" t="s">
        <v>7501</v>
      </c>
      <c r="D1354" s="51">
        <v>6</v>
      </c>
      <c r="E1354" s="51">
        <v>2</v>
      </c>
      <c r="F1354" s="51">
        <v>1</v>
      </c>
      <c r="G1354" s="51">
        <v>1</v>
      </c>
      <c r="H1354" s="51">
        <v>5</v>
      </c>
      <c r="I1354" s="52" t="s">
        <v>181</v>
      </c>
      <c r="J1354" s="89">
        <v>42135</v>
      </c>
      <c r="K1354" s="70" t="s">
        <v>6746</v>
      </c>
      <c r="L1354" s="71" t="s">
        <v>9291</v>
      </c>
      <c r="M1354" s="71">
        <v>2</v>
      </c>
      <c r="N1354" s="72" t="s">
        <v>116</v>
      </c>
      <c r="O1354" s="73" t="s">
        <v>153</v>
      </c>
      <c r="P1354" s="74">
        <f t="shared" ca="1" si="106"/>
        <v>0</v>
      </c>
      <c r="Q1354" s="75">
        <f t="shared" ca="1" si="107"/>
        <v>7</v>
      </c>
      <c r="R1354" s="74">
        <f t="shared" ca="1" si="108"/>
        <v>20</v>
      </c>
      <c r="S1354" s="93">
        <v>34962</v>
      </c>
      <c r="T1354" s="84" t="s">
        <v>146</v>
      </c>
      <c r="U1354" s="113" t="s">
        <v>7502</v>
      </c>
      <c r="V1354" s="84" t="s">
        <v>7503</v>
      </c>
      <c r="W1354" s="86" t="s">
        <v>4569</v>
      </c>
      <c r="X1354" s="84" t="s">
        <v>435</v>
      </c>
      <c r="Y1354" s="84" t="s">
        <v>358</v>
      </c>
      <c r="Z1354" s="77" t="s">
        <v>146</v>
      </c>
      <c r="AA1354" s="84" t="s">
        <v>7503</v>
      </c>
      <c r="AB1354" s="77" t="s">
        <v>146</v>
      </c>
      <c r="AC1354" s="85" t="s">
        <v>7504</v>
      </c>
      <c r="AD1354" s="77" t="s">
        <v>121</v>
      </c>
      <c r="AE1354" s="77" t="s">
        <v>7505</v>
      </c>
      <c r="AF1354" s="77" t="s">
        <v>6720</v>
      </c>
      <c r="AG1354" s="77" t="s">
        <v>96</v>
      </c>
      <c r="AH1354" s="79" t="str">
        <f t="shared" si="105"/>
        <v>Jln. Sunan Ampel blok E no. 12-02/07-Petamanan-Bugul Kidul-Pasuruan</v>
      </c>
      <c r="AI1354" s="65"/>
    </row>
    <row r="1355" spans="1:35" s="13" customFormat="1" ht="15" customHeight="1" x14ac:dyDescent="0.2">
      <c r="A1355" s="66">
        <f t="shared" si="109"/>
        <v>1349</v>
      </c>
      <c r="B1355" s="91" t="s">
        <v>7506</v>
      </c>
      <c r="C1355" s="68" t="s">
        <v>7507</v>
      </c>
      <c r="D1355" s="51">
        <v>6</v>
      </c>
      <c r="E1355" s="51">
        <v>2</v>
      </c>
      <c r="F1355" s="51">
        <v>2</v>
      </c>
      <c r="G1355" s="51">
        <v>5</v>
      </c>
      <c r="H1355" s="51">
        <v>4</v>
      </c>
      <c r="I1355" s="52" t="s">
        <v>181</v>
      </c>
      <c r="J1355" s="89">
        <v>42135</v>
      </c>
      <c r="K1355" s="70" t="s">
        <v>6746</v>
      </c>
      <c r="L1355" s="71" t="s">
        <v>9291</v>
      </c>
      <c r="M1355" s="71">
        <v>2</v>
      </c>
      <c r="N1355" s="72" t="s">
        <v>116</v>
      </c>
      <c r="O1355" s="73" t="s">
        <v>153</v>
      </c>
      <c r="P1355" s="74">
        <f t="shared" ca="1" si="106"/>
        <v>0</v>
      </c>
      <c r="Q1355" s="75">
        <f t="shared" ca="1" si="107"/>
        <v>7</v>
      </c>
      <c r="R1355" s="74">
        <f t="shared" ca="1" si="108"/>
        <v>20</v>
      </c>
      <c r="S1355" s="93">
        <v>35136</v>
      </c>
      <c r="T1355" s="84" t="s">
        <v>146</v>
      </c>
      <c r="U1355" s="113" t="s">
        <v>7508</v>
      </c>
      <c r="V1355" s="84" t="s">
        <v>7509</v>
      </c>
      <c r="W1355" s="86" t="s">
        <v>4241</v>
      </c>
      <c r="X1355" s="84" t="s">
        <v>379</v>
      </c>
      <c r="Y1355" s="84" t="s">
        <v>91</v>
      </c>
      <c r="Z1355" s="77" t="s">
        <v>146</v>
      </c>
      <c r="AA1355" s="84" t="s">
        <v>7509</v>
      </c>
      <c r="AB1355" s="77" t="s">
        <v>146</v>
      </c>
      <c r="AC1355" s="85" t="s">
        <v>7510</v>
      </c>
      <c r="AD1355" s="77" t="s">
        <v>121</v>
      </c>
      <c r="AE1355" s="77" t="s">
        <v>7511</v>
      </c>
      <c r="AF1355" s="77" t="s">
        <v>1119</v>
      </c>
      <c r="AG1355" s="77" t="s">
        <v>96</v>
      </c>
      <c r="AH1355" s="79" t="str">
        <f t="shared" si="105"/>
        <v>Dusun Bekacak-03/03-Kolursari-Bangil-Pasuruan</v>
      </c>
      <c r="AI1355" s="65"/>
    </row>
    <row r="1356" spans="1:35" s="13" customFormat="1" ht="15" customHeight="1" x14ac:dyDescent="0.2">
      <c r="A1356" s="66">
        <f t="shared" si="109"/>
        <v>1350</v>
      </c>
      <c r="B1356" s="91" t="s">
        <v>7512</v>
      </c>
      <c r="C1356" s="68" t="s">
        <v>7513</v>
      </c>
      <c r="D1356" s="51">
        <v>6</v>
      </c>
      <c r="E1356" s="51">
        <v>2</v>
      </c>
      <c r="F1356" s="51">
        <v>1</v>
      </c>
      <c r="G1356" s="51">
        <v>1</v>
      </c>
      <c r="H1356" s="51">
        <v>2</v>
      </c>
      <c r="I1356" s="52" t="s">
        <v>181</v>
      </c>
      <c r="J1356" s="89">
        <v>42135</v>
      </c>
      <c r="K1356" s="70" t="s">
        <v>6746</v>
      </c>
      <c r="L1356" s="71" t="s">
        <v>9291</v>
      </c>
      <c r="M1356" s="71">
        <v>2</v>
      </c>
      <c r="N1356" s="72" t="s">
        <v>116</v>
      </c>
      <c r="O1356" s="73" t="s">
        <v>153</v>
      </c>
      <c r="P1356" s="74">
        <f t="shared" ca="1" si="106"/>
        <v>0</v>
      </c>
      <c r="Q1356" s="75">
        <f t="shared" ca="1" si="107"/>
        <v>7</v>
      </c>
      <c r="R1356" s="74">
        <f t="shared" ca="1" si="108"/>
        <v>20</v>
      </c>
      <c r="S1356" s="93">
        <v>34920</v>
      </c>
      <c r="T1356" s="84" t="s">
        <v>146</v>
      </c>
      <c r="U1356" s="113" t="s">
        <v>7514</v>
      </c>
      <c r="V1356" s="84" t="s">
        <v>7515</v>
      </c>
      <c r="W1356" s="86" t="s">
        <v>4179</v>
      </c>
      <c r="X1356" s="84" t="s">
        <v>1980</v>
      </c>
      <c r="Y1356" s="84" t="s">
        <v>91</v>
      </c>
      <c r="Z1356" s="77" t="s">
        <v>146</v>
      </c>
      <c r="AA1356" s="84" t="s">
        <v>7515</v>
      </c>
      <c r="AB1356" s="77" t="s">
        <v>146</v>
      </c>
      <c r="AC1356" s="85" t="s">
        <v>7516</v>
      </c>
      <c r="AD1356" s="77" t="s">
        <v>121</v>
      </c>
      <c r="AE1356" s="77" t="s">
        <v>7517</v>
      </c>
      <c r="AF1356" s="77" t="s">
        <v>7518</v>
      </c>
      <c r="AG1356" s="77" t="s">
        <v>96</v>
      </c>
      <c r="AH1356" s="79" t="str">
        <f t="shared" si="105"/>
        <v>Dusun Panumbuan-03/01-Raci-Bangil-Pasuruan</v>
      </c>
      <c r="AI1356" s="65"/>
    </row>
    <row r="1357" spans="1:35" s="13" customFormat="1" ht="15" customHeight="1" x14ac:dyDescent="0.2">
      <c r="A1357" s="66">
        <f t="shared" si="109"/>
        <v>1351</v>
      </c>
      <c r="B1357" s="91" t="s">
        <v>7519</v>
      </c>
      <c r="C1357" s="68" t="s">
        <v>7520</v>
      </c>
      <c r="D1357" s="51">
        <v>6</v>
      </c>
      <c r="E1357" s="51">
        <v>2</v>
      </c>
      <c r="F1357" s="51">
        <v>5</v>
      </c>
      <c r="G1357" s="51">
        <v>2</v>
      </c>
      <c r="H1357" s="51">
        <v>3</v>
      </c>
      <c r="I1357" s="52" t="s">
        <v>181</v>
      </c>
      <c r="J1357" s="89">
        <v>42135</v>
      </c>
      <c r="K1357" s="70" t="s">
        <v>6746</v>
      </c>
      <c r="L1357" s="71" t="s">
        <v>9291</v>
      </c>
      <c r="M1357" s="71">
        <v>2</v>
      </c>
      <c r="N1357" s="72" t="s">
        <v>116</v>
      </c>
      <c r="O1357" s="73" t="s">
        <v>153</v>
      </c>
      <c r="P1357" s="74">
        <f t="shared" ca="1" si="106"/>
        <v>0</v>
      </c>
      <c r="Q1357" s="75">
        <f t="shared" ca="1" si="107"/>
        <v>7</v>
      </c>
      <c r="R1357" s="74">
        <f t="shared" ca="1" si="108"/>
        <v>19</v>
      </c>
      <c r="S1357" s="93">
        <v>35282</v>
      </c>
      <c r="T1357" s="84" t="s">
        <v>146</v>
      </c>
      <c r="U1357" s="113" t="s">
        <v>7521</v>
      </c>
      <c r="V1357" s="84" t="s">
        <v>7522</v>
      </c>
      <c r="W1357" s="86" t="s">
        <v>3604</v>
      </c>
      <c r="X1357" s="84" t="s">
        <v>7523</v>
      </c>
      <c r="Y1357" s="84" t="s">
        <v>1091</v>
      </c>
      <c r="Z1357" s="77" t="s">
        <v>146</v>
      </c>
      <c r="AA1357" s="84" t="s">
        <v>7522</v>
      </c>
      <c r="AB1357" s="77" t="s">
        <v>146</v>
      </c>
      <c r="AC1357" s="85" t="s">
        <v>7524</v>
      </c>
      <c r="AD1357" s="77" t="s">
        <v>121</v>
      </c>
      <c r="AE1357" s="77" t="s">
        <v>5724</v>
      </c>
      <c r="AF1357" s="77" t="s">
        <v>6911</v>
      </c>
      <c r="AG1357" s="77" t="s">
        <v>96</v>
      </c>
      <c r="AH1357" s="79" t="str">
        <f t="shared" si="105"/>
        <v>Dusun Pengkol-01/02-Gondang Rejo-Gondang Wetan-Pasuruan</v>
      </c>
      <c r="AI1357" s="65"/>
    </row>
    <row r="1358" spans="1:35" s="13" customFormat="1" ht="15" customHeight="1" x14ac:dyDescent="0.2">
      <c r="A1358" s="66">
        <f t="shared" si="109"/>
        <v>1352</v>
      </c>
      <c r="B1358" s="91" t="s">
        <v>7525</v>
      </c>
      <c r="C1358" s="68" t="s">
        <v>7526</v>
      </c>
      <c r="D1358" s="51">
        <v>6</v>
      </c>
      <c r="E1358" s="51">
        <v>2</v>
      </c>
      <c r="F1358" s="51">
        <v>1</v>
      </c>
      <c r="G1358" s="51">
        <v>1</v>
      </c>
      <c r="H1358" s="51">
        <v>5</v>
      </c>
      <c r="I1358" s="52" t="s">
        <v>181</v>
      </c>
      <c r="J1358" s="89">
        <v>42135</v>
      </c>
      <c r="K1358" s="70" t="s">
        <v>6746</v>
      </c>
      <c r="L1358" s="71" t="s">
        <v>9291</v>
      </c>
      <c r="M1358" s="71">
        <v>2</v>
      </c>
      <c r="N1358" s="72" t="s">
        <v>116</v>
      </c>
      <c r="O1358" s="73" t="s">
        <v>153</v>
      </c>
      <c r="P1358" s="74">
        <f t="shared" ca="1" si="106"/>
        <v>0</v>
      </c>
      <c r="Q1358" s="75">
        <f t="shared" ca="1" si="107"/>
        <v>7</v>
      </c>
      <c r="R1358" s="74">
        <f t="shared" ca="1" si="108"/>
        <v>20</v>
      </c>
      <c r="S1358" s="93">
        <v>34948</v>
      </c>
      <c r="T1358" s="84" t="s">
        <v>146</v>
      </c>
      <c r="U1358" s="113" t="s">
        <v>7527</v>
      </c>
      <c r="V1358" s="84" t="s">
        <v>7528</v>
      </c>
      <c r="W1358" s="86" t="s">
        <v>5797</v>
      </c>
      <c r="X1358" s="84" t="s">
        <v>464</v>
      </c>
      <c r="Y1358" s="84" t="s">
        <v>91</v>
      </c>
      <c r="Z1358" s="77" t="s">
        <v>146</v>
      </c>
      <c r="AA1358" s="84" t="s">
        <v>7528</v>
      </c>
      <c r="AB1358" s="77" t="s">
        <v>146</v>
      </c>
      <c r="AC1358" s="85" t="s">
        <v>7529</v>
      </c>
      <c r="AD1358" s="77" t="s">
        <v>121</v>
      </c>
      <c r="AE1358" s="77" t="s">
        <v>3370</v>
      </c>
      <c r="AF1358" s="77" t="s">
        <v>393</v>
      </c>
      <c r="AG1358" s="77" t="s">
        <v>96</v>
      </c>
      <c r="AH1358" s="79" t="str">
        <f t="shared" si="105"/>
        <v>Jln. Mangga Rumdis Rutan-04/05-Kidul Dalem-Bangil-Pasuruan</v>
      </c>
      <c r="AI1358" s="65"/>
    </row>
    <row r="1359" spans="1:35" s="13" customFormat="1" ht="15" customHeight="1" x14ac:dyDescent="0.2">
      <c r="A1359" s="66">
        <f t="shared" si="109"/>
        <v>1353</v>
      </c>
      <c r="B1359" s="91" t="s">
        <v>7530</v>
      </c>
      <c r="C1359" s="68" t="s">
        <v>7531</v>
      </c>
      <c r="D1359" s="51">
        <v>6</v>
      </c>
      <c r="E1359" s="51">
        <v>2</v>
      </c>
      <c r="F1359" s="51">
        <v>5</v>
      </c>
      <c r="G1359" s="51">
        <v>2</v>
      </c>
      <c r="H1359" s="51">
        <v>3</v>
      </c>
      <c r="I1359" s="52" t="s">
        <v>181</v>
      </c>
      <c r="J1359" s="89">
        <v>42135</v>
      </c>
      <c r="K1359" s="70" t="s">
        <v>6746</v>
      </c>
      <c r="L1359" s="71" t="s">
        <v>9291</v>
      </c>
      <c r="M1359" s="71">
        <v>2</v>
      </c>
      <c r="N1359" s="72" t="s">
        <v>116</v>
      </c>
      <c r="O1359" s="73" t="s">
        <v>153</v>
      </c>
      <c r="P1359" s="74">
        <f t="shared" ca="1" si="106"/>
        <v>0</v>
      </c>
      <c r="Q1359" s="75">
        <f t="shared" ca="1" si="107"/>
        <v>7</v>
      </c>
      <c r="R1359" s="74">
        <f t="shared" ca="1" si="108"/>
        <v>20</v>
      </c>
      <c r="S1359" s="93">
        <v>35065</v>
      </c>
      <c r="T1359" s="84" t="s">
        <v>146</v>
      </c>
      <c r="U1359" s="113" t="s">
        <v>7532</v>
      </c>
      <c r="V1359" s="84" t="s">
        <v>7533</v>
      </c>
      <c r="W1359" s="86" t="s">
        <v>4151</v>
      </c>
      <c r="X1359" s="84" t="s">
        <v>482</v>
      </c>
      <c r="Y1359" s="84" t="s">
        <v>2483</v>
      </c>
      <c r="Z1359" s="77" t="s">
        <v>146</v>
      </c>
      <c r="AA1359" s="84" t="s">
        <v>7533</v>
      </c>
      <c r="AB1359" s="77" t="s">
        <v>146</v>
      </c>
      <c r="AC1359" s="85" t="s">
        <v>7534</v>
      </c>
      <c r="AD1359" s="77" t="s">
        <v>121</v>
      </c>
      <c r="AE1359" s="77" t="s">
        <v>440</v>
      </c>
      <c r="AF1359" s="77" t="s">
        <v>406</v>
      </c>
      <c r="AG1359" s="77" t="s">
        <v>96</v>
      </c>
      <c r="AH1359" s="79" t="str">
        <f t="shared" si="105"/>
        <v>Jln. Kolonel Sugiono-01/01-Trajeng-Panggungrejo-Pasuruan</v>
      </c>
      <c r="AI1359" s="65"/>
    </row>
    <row r="1360" spans="1:35" s="13" customFormat="1" ht="15" customHeight="1" x14ac:dyDescent="0.2">
      <c r="A1360" s="66">
        <f t="shared" si="109"/>
        <v>1354</v>
      </c>
      <c r="B1360" s="91" t="s">
        <v>7535</v>
      </c>
      <c r="C1360" s="68" t="s">
        <v>7536</v>
      </c>
      <c r="D1360" s="51">
        <v>6</v>
      </c>
      <c r="E1360" s="51">
        <v>2</v>
      </c>
      <c r="F1360" s="51">
        <v>1</v>
      </c>
      <c r="G1360" s="51">
        <v>1</v>
      </c>
      <c r="H1360" s="51">
        <v>5</v>
      </c>
      <c r="I1360" s="52" t="s">
        <v>181</v>
      </c>
      <c r="J1360" s="89">
        <v>42135</v>
      </c>
      <c r="K1360" s="70" t="s">
        <v>6746</v>
      </c>
      <c r="L1360" s="71" t="s">
        <v>9291</v>
      </c>
      <c r="M1360" s="71">
        <v>2</v>
      </c>
      <c r="N1360" s="72" t="s">
        <v>116</v>
      </c>
      <c r="O1360" s="73" t="s">
        <v>153</v>
      </c>
      <c r="P1360" s="74">
        <f t="shared" ca="1" si="106"/>
        <v>0</v>
      </c>
      <c r="Q1360" s="75">
        <f t="shared" ca="1" si="107"/>
        <v>7</v>
      </c>
      <c r="R1360" s="74">
        <f t="shared" ca="1" si="108"/>
        <v>20</v>
      </c>
      <c r="S1360" s="93">
        <v>34859</v>
      </c>
      <c r="T1360" s="84" t="s">
        <v>146</v>
      </c>
      <c r="U1360" s="113" t="s">
        <v>7537</v>
      </c>
      <c r="V1360" s="84" t="s">
        <v>7538</v>
      </c>
      <c r="W1360" s="86" t="s">
        <v>5084</v>
      </c>
      <c r="X1360" s="84" t="s">
        <v>5587</v>
      </c>
      <c r="Y1360" s="84" t="s">
        <v>276</v>
      </c>
      <c r="Z1360" s="77" t="s">
        <v>146</v>
      </c>
      <c r="AA1360" s="84" t="s">
        <v>7538</v>
      </c>
      <c r="AB1360" s="77" t="s">
        <v>146</v>
      </c>
      <c r="AC1360" s="85" t="s">
        <v>7539</v>
      </c>
      <c r="AD1360" s="77" t="s">
        <v>121</v>
      </c>
      <c r="AE1360" s="77" t="s">
        <v>5635</v>
      </c>
      <c r="AF1360" s="77" t="s">
        <v>4426</v>
      </c>
      <c r="AG1360" s="77" t="s">
        <v>96</v>
      </c>
      <c r="AH1360" s="79" t="str">
        <f t="shared" ref="AH1360:AH1395" si="110">V1360&amp;"-"&amp;W1360&amp;"-"&amp;X1360&amp;"-"&amp;Y1360&amp;"-"&amp;Z1360</f>
        <v>Dusun Sumberboto -02/12-Oro-oro Ombo Wetan-Rembang-Pasuruan</v>
      </c>
      <c r="AI1360" s="65"/>
    </row>
    <row r="1361" spans="1:35" s="13" customFormat="1" ht="15" customHeight="1" x14ac:dyDescent="0.2">
      <c r="A1361" s="66">
        <f t="shared" si="109"/>
        <v>1355</v>
      </c>
      <c r="B1361" s="91" t="s">
        <v>7540</v>
      </c>
      <c r="C1361" s="68" t="s">
        <v>7541</v>
      </c>
      <c r="D1361" s="51">
        <v>6</v>
      </c>
      <c r="E1361" s="51">
        <v>2</v>
      </c>
      <c r="F1361" s="51">
        <v>2</v>
      </c>
      <c r="G1361" s="51">
        <v>4</v>
      </c>
      <c r="H1361" s="51">
        <v>2</v>
      </c>
      <c r="I1361" s="52" t="s">
        <v>181</v>
      </c>
      <c r="J1361" s="89">
        <v>42135</v>
      </c>
      <c r="K1361" s="70" t="s">
        <v>6746</v>
      </c>
      <c r="L1361" s="71" t="s">
        <v>9291</v>
      </c>
      <c r="M1361" s="71">
        <v>2</v>
      </c>
      <c r="N1361" s="72" t="s">
        <v>84</v>
      </c>
      <c r="O1361" s="73" t="s">
        <v>153</v>
      </c>
      <c r="P1361" s="74">
        <f t="shared" ca="1" si="106"/>
        <v>0</v>
      </c>
      <c r="Q1361" s="75">
        <f t="shared" ca="1" si="107"/>
        <v>7</v>
      </c>
      <c r="R1361" s="74">
        <f t="shared" ca="1" si="108"/>
        <v>20</v>
      </c>
      <c r="S1361" s="93">
        <v>35159</v>
      </c>
      <c r="T1361" s="84" t="s">
        <v>146</v>
      </c>
      <c r="U1361" s="113" t="s">
        <v>7542</v>
      </c>
      <c r="V1361" s="84" t="s">
        <v>7543</v>
      </c>
      <c r="W1361" s="86" t="s">
        <v>4879</v>
      </c>
      <c r="X1361" s="84" t="s">
        <v>464</v>
      </c>
      <c r="Y1361" s="84" t="s">
        <v>91</v>
      </c>
      <c r="Z1361" s="77" t="s">
        <v>146</v>
      </c>
      <c r="AA1361" s="84" t="s">
        <v>7543</v>
      </c>
      <c r="AB1361" s="77" t="s">
        <v>146</v>
      </c>
      <c r="AC1361" s="85" t="s">
        <v>7544</v>
      </c>
      <c r="AD1361" s="77" t="s">
        <v>121</v>
      </c>
      <c r="AE1361" s="77" t="s">
        <v>3816</v>
      </c>
      <c r="AF1361" s="77" t="s">
        <v>3246</v>
      </c>
      <c r="AG1361" s="77" t="s">
        <v>96</v>
      </c>
      <c r="AH1361" s="79" t="str">
        <f t="shared" si="110"/>
        <v>Jln. Pandean 62-01/04-Kidul Dalem-Bangil-Pasuruan</v>
      </c>
      <c r="AI1361" s="65"/>
    </row>
    <row r="1362" spans="1:35" s="13" customFormat="1" ht="15" customHeight="1" x14ac:dyDescent="0.2">
      <c r="A1362" s="66">
        <f t="shared" si="109"/>
        <v>1356</v>
      </c>
      <c r="B1362" s="91" t="s">
        <v>7545</v>
      </c>
      <c r="C1362" s="68" t="s">
        <v>7546</v>
      </c>
      <c r="D1362" s="51">
        <v>6</v>
      </c>
      <c r="E1362" s="51">
        <v>2</v>
      </c>
      <c r="F1362" s="51">
        <v>2</v>
      </c>
      <c r="G1362" s="51">
        <v>4</v>
      </c>
      <c r="H1362" s="51">
        <v>2</v>
      </c>
      <c r="I1362" s="52" t="s">
        <v>181</v>
      </c>
      <c r="J1362" s="89">
        <v>42135</v>
      </c>
      <c r="K1362" s="70" t="s">
        <v>6746</v>
      </c>
      <c r="L1362" s="71" t="s">
        <v>9291</v>
      </c>
      <c r="M1362" s="71">
        <v>2</v>
      </c>
      <c r="N1362" s="72" t="s">
        <v>84</v>
      </c>
      <c r="O1362" s="73" t="s">
        <v>153</v>
      </c>
      <c r="P1362" s="74">
        <f t="shared" ca="1" si="106"/>
        <v>0</v>
      </c>
      <c r="Q1362" s="75">
        <f t="shared" ca="1" si="107"/>
        <v>7</v>
      </c>
      <c r="R1362" s="74">
        <f t="shared" ca="1" si="108"/>
        <v>20</v>
      </c>
      <c r="S1362" s="93">
        <v>34997</v>
      </c>
      <c r="T1362" s="84" t="s">
        <v>146</v>
      </c>
      <c r="U1362" s="113" t="s">
        <v>7547</v>
      </c>
      <c r="V1362" s="84" t="s">
        <v>7548</v>
      </c>
      <c r="W1362" s="86" t="s">
        <v>4279</v>
      </c>
      <c r="X1362" s="84" t="s">
        <v>3876</v>
      </c>
      <c r="Y1362" s="84" t="s">
        <v>322</v>
      </c>
      <c r="Z1362" s="77" t="s">
        <v>146</v>
      </c>
      <c r="AA1362" s="84" t="s">
        <v>7548</v>
      </c>
      <c r="AB1362" s="77" t="s">
        <v>146</v>
      </c>
      <c r="AC1362" s="85" t="s">
        <v>7549</v>
      </c>
      <c r="AD1362" s="77" t="s">
        <v>121</v>
      </c>
      <c r="AE1362" s="77" t="s">
        <v>324</v>
      </c>
      <c r="AF1362" s="77" t="s">
        <v>4506</v>
      </c>
      <c r="AG1362" s="77" t="s">
        <v>96</v>
      </c>
      <c r="AH1362" s="79" t="str">
        <f t="shared" si="110"/>
        <v>Dusun Puritan-01/03-Rejoso Kidul-Rejoso-Pasuruan</v>
      </c>
      <c r="AI1362" s="65"/>
    </row>
    <row r="1363" spans="1:35" s="13" customFormat="1" ht="15" customHeight="1" x14ac:dyDescent="0.2">
      <c r="A1363" s="66">
        <f t="shared" si="109"/>
        <v>1357</v>
      </c>
      <c r="B1363" s="91" t="s">
        <v>7550</v>
      </c>
      <c r="C1363" s="68" t="s">
        <v>7551</v>
      </c>
      <c r="D1363" s="51">
        <v>6</v>
      </c>
      <c r="E1363" s="51">
        <v>2</v>
      </c>
      <c r="F1363" s="51">
        <v>1</v>
      </c>
      <c r="G1363" s="51">
        <v>1</v>
      </c>
      <c r="H1363" s="51">
        <v>2</v>
      </c>
      <c r="I1363" s="52" t="s">
        <v>181</v>
      </c>
      <c r="J1363" s="89">
        <v>42135</v>
      </c>
      <c r="K1363" s="70" t="s">
        <v>6746</v>
      </c>
      <c r="L1363" s="71" t="s">
        <v>9291</v>
      </c>
      <c r="M1363" s="71">
        <v>2</v>
      </c>
      <c r="N1363" s="72" t="s">
        <v>116</v>
      </c>
      <c r="O1363" s="73" t="s">
        <v>153</v>
      </c>
      <c r="P1363" s="74">
        <f t="shared" ca="1" si="106"/>
        <v>0</v>
      </c>
      <c r="Q1363" s="75">
        <f t="shared" ca="1" si="107"/>
        <v>7</v>
      </c>
      <c r="R1363" s="74">
        <f t="shared" ca="1" si="108"/>
        <v>21</v>
      </c>
      <c r="S1363" s="93">
        <v>34837</v>
      </c>
      <c r="T1363" s="84" t="s">
        <v>146</v>
      </c>
      <c r="U1363" s="113" t="s">
        <v>7552</v>
      </c>
      <c r="V1363" s="84" t="s">
        <v>7553</v>
      </c>
      <c r="W1363" s="86" t="s">
        <v>7554</v>
      </c>
      <c r="X1363" s="84" t="s">
        <v>1302</v>
      </c>
      <c r="Y1363" s="84" t="s">
        <v>498</v>
      </c>
      <c r="Z1363" s="77" t="s">
        <v>146</v>
      </c>
      <c r="AA1363" s="84" t="s">
        <v>7553</v>
      </c>
      <c r="AB1363" s="77" t="s">
        <v>146</v>
      </c>
      <c r="AC1363" s="85" t="s">
        <v>7555</v>
      </c>
      <c r="AD1363" s="77" t="s">
        <v>121</v>
      </c>
      <c r="AE1363" s="77" t="s">
        <v>1938</v>
      </c>
      <c r="AF1363" s="77" t="s">
        <v>3347</v>
      </c>
      <c r="AG1363" s="77" t="s">
        <v>96</v>
      </c>
      <c r="AH1363" s="79" t="str">
        <f t="shared" si="110"/>
        <v>Jln. Kakap Dandang-26/09-Glanggang-Beji-Pasuruan</v>
      </c>
      <c r="AI1363" s="65"/>
    </row>
    <row r="1364" spans="1:35" s="13" customFormat="1" ht="15" customHeight="1" x14ac:dyDescent="0.2">
      <c r="A1364" s="66">
        <f t="shared" si="109"/>
        <v>1358</v>
      </c>
      <c r="B1364" s="91" t="s">
        <v>7556</v>
      </c>
      <c r="C1364" s="68" t="s">
        <v>7557</v>
      </c>
      <c r="D1364" s="51">
        <v>6</v>
      </c>
      <c r="E1364" s="51">
        <v>2</v>
      </c>
      <c r="F1364" s="51">
        <v>1</v>
      </c>
      <c r="G1364" s="51">
        <v>1</v>
      </c>
      <c r="H1364" s="51">
        <v>5</v>
      </c>
      <c r="I1364" s="52" t="s">
        <v>181</v>
      </c>
      <c r="J1364" s="89">
        <v>42135</v>
      </c>
      <c r="K1364" s="70" t="s">
        <v>6746</v>
      </c>
      <c r="L1364" s="71" t="s">
        <v>9291</v>
      </c>
      <c r="M1364" s="71">
        <v>2</v>
      </c>
      <c r="N1364" s="72" t="s">
        <v>84</v>
      </c>
      <c r="O1364" s="73" t="s">
        <v>153</v>
      </c>
      <c r="P1364" s="74">
        <f t="shared" ca="1" si="106"/>
        <v>0</v>
      </c>
      <c r="Q1364" s="75">
        <f t="shared" ca="1" si="107"/>
        <v>7</v>
      </c>
      <c r="R1364" s="74">
        <f t="shared" ca="1" si="108"/>
        <v>22</v>
      </c>
      <c r="S1364" s="93">
        <v>34129</v>
      </c>
      <c r="T1364" s="84" t="s">
        <v>146</v>
      </c>
      <c r="U1364" s="113" t="s">
        <v>7558</v>
      </c>
      <c r="V1364" s="84" t="s">
        <v>7559</v>
      </c>
      <c r="W1364" s="86" t="s">
        <v>4592</v>
      </c>
      <c r="X1364" s="84" t="s">
        <v>7133</v>
      </c>
      <c r="Y1364" s="84" t="s">
        <v>309</v>
      </c>
      <c r="Z1364" s="77" t="s">
        <v>146</v>
      </c>
      <c r="AA1364" s="84" t="s">
        <v>7559</v>
      </c>
      <c r="AB1364" s="77" t="s">
        <v>146</v>
      </c>
      <c r="AC1364" s="85" t="s">
        <v>7560</v>
      </c>
      <c r="AD1364" s="77" t="s">
        <v>121</v>
      </c>
      <c r="AE1364" s="77" t="s">
        <v>4470</v>
      </c>
      <c r="AF1364" s="77" t="s">
        <v>4449</v>
      </c>
      <c r="AG1364" s="77" t="s">
        <v>96</v>
      </c>
      <c r="AH1364" s="79" t="str">
        <f t="shared" si="110"/>
        <v>Dusun Kajarkuning-04/01-Kedawung wetan-Grati-Pasuruan</v>
      </c>
      <c r="AI1364" s="65"/>
    </row>
    <row r="1365" spans="1:35" s="13" customFormat="1" ht="15" customHeight="1" x14ac:dyDescent="0.2">
      <c r="A1365" s="66">
        <f t="shared" si="109"/>
        <v>1359</v>
      </c>
      <c r="B1365" s="91" t="s">
        <v>7561</v>
      </c>
      <c r="C1365" s="68" t="s">
        <v>7562</v>
      </c>
      <c r="D1365" s="51">
        <v>6</v>
      </c>
      <c r="E1365" s="51">
        <v>2</v>
      </c>
      <c r="F1365" s="51">
        <v>2</v>
      </c>
      <c r="G1365" s="51">
        <v>4</v>
      </c>
      <c r="H1365" s="51">
        <v>2</v>
      </c>
      <c r="I1365" s="52" t="s">
        <v>181</v>
      </c>
      <c r="J1365" s="89">
        <v>42135</v>
      </c>
      <c r="K1365" s="70" t="s">
        <v>6746</v>
      </c>
      <c r="L1365" s="71" t="s">
        <v>9291</v>
      </c>
      <c r="M1365" s="71">
        <v>2</v>
      </c>
      <c r="N1365" s="72" t="s">
        <v>84</v>
      </c>
      <c r="O1365" s="73" t="s">
        <v>153</v>
      </c>
      <c r="P1365" s="74">
        <f t="shared" ca="1" si="106"/>
        <v>0</v>
      </c>
      <c r="Q1365" s="75">
        <f t="shared" ca="1" si="107"/>
        <v>7</v>
      </c>
      <c r="R1365" s="74">
        <f t="shared" ca="1" si="108"/>
        <v>21</v>
      </c>
      <c r="S1365" s="93">
        <v>34813</v>
      </c>
      <c r="T1365" s="84" t="s">
        <v>146</v>
      </c>
      <c r="U1365" s="113" t="s">
        <v>7563</v>
      </c>
      <c r="V1365" s="84" t="s">
        <v>7483</v>
      </c>
      <c r="W1365" s="86" t="s">
        <v>4872</v>
      </c>
      <c r="X1365" s="84" t="s">
        <v>7206</v>
      </c>
      <c r="Y1365" s="84" t="s">
        <v>309</v>
      </c>
      <c r="Z1365" s="77" t="s">
        <v>146</v>
      </c>
      <c r="AA1365" s="84" t="s">
        <v>7483</v>
      </c>
      <c r="AB1365" s="77" t="s">
        <v>146</v>
      </c>
      <c r="AC1365" s="85" t="s">
        <v>7564</v>
      </c>
      <c r="AD1365" s="77" t="s">
        <v>121</v>
      </c>
      <c r="AE1365" s="77" t="s">
        <v>4470</v>
      </c>
      <c r="AF1365" s="77" t="s">
        <v>4449</v>
      </c>
      <c r="AG1365" s="77" t="s">
        <v>96</v>
      </c>
      <c r="AH1365" s="79" t="str">
        <f t="shared" si="110"/>
        <v>Dusun Kedawung-05/02-Kedawung kulon-Grati-Pasuruan</v>
      </c>
      <c r="AI1365" s="65"/>
    </row>
    <row r="1366" spans="1:35" s="13" customFormat="1" ht="15" customHeight="1" x14ac:dyDescent="0.2">
      <c r="A1366" s="66">
        <f t="shared" si="109"/>
        <v>1360</v>
      </c>
      <c r="B1366" s="91" t="s">
        <v>7565</v>
      </c>
      <c r="C1366" s="68" t="s">
        <v>7566</v>
      </c>
      <c r="D1366" s="51">
        <v>6</v>
      </c>
      <c r="E1366" s="51">
        <v>2</v>
      </c>
      <c r="F1366" s="51">
        <v>1</v>
      </c>
      <c r="G1366" s="51">
        <v>1</v>
      </c>
      <c r="H1366" s="51">
        <v>5</v>
      </c>
      <c r="I1366" s="52" t="s">
        <v>181</v>
      </c>
      <c r="J1366" s="89">
        <v>42135</v>
      </c>
      <c r="K1366" s="70" t="s">
        <v>6746</v>
      </c>
      <c r="L1366" s="71" t="s">
        <v>9291</v>
      </c>
      <c r="M1366" s="71">
        <v>2</v>
      </c>
      <c r="N1366" s="72" t="s">
        <v>84</v>
      </c>
      <c r="O1366" s="73" t="s">
        <v>153</v>
      </c>
      <c r="P1366" s="74">
        <f t="shared" ca="1" si="106"/>
        <v>0</v>
      </c>
      <c r="Q1366" s="75">
        <f t="shared" ca="1" si="107"/>
        <v>7</v>
      </c>
      <c r="R1366" s="74">
        <f t="shared" ca="1" si="108"/>
        <v>19</v>
      </c>
      <c r="S1366" s="93">
        <v>35341</v>
      </c>
      <c r="T1366" s="84" t="s">
        <v>4148</v>
      </c>
      <c r="U1366" s="113" t="s">
        <v>7567</v>
      </c>
      <c r="V1366" s="84" t="s">
        <v>7568</v>
      </c>
      <c r="W1366" s="86" t="s">
        <v>4179</v>
      </c>
      <c r="X1366" s="84" t="s">
        <v>7569</v>
      </c>
      <c r="Y1366" s="84" t="s">
        <v>7570</v>
      </c>
      <c r="Z1366" s="77" t="s">
        <v>4148</v>
      </c>
      <c r="AA1366" s="84" t="s">
        <v>7568</v>
      </c>
      <c r="AB1366" s="77" t="s">
        <v>4148</v>
      </c>
      <c r="AC1366" s="85" t="s">
        <v>7571</v>
      </c>
      <c r="AD1366" s="77" t="s">
        <v>121</v>
      </c>
      <c r="AE1366" s="77" t="s">
        <v>7572</v>
      </c>
      <c r="AF1366" s="77" t="s">
        <v>418</v>
      </c>
      <c r="AG1366" s="77" t="s">
        <v>96</v>
      </c>
      <c r="AH1366" s="79" t="str">
        <f t="shared" si="110"/>
        <v>Dusun Simo-03/01-Sukoharjo-Bancar-Tuban</v>
      </c>
      <c r="AI1366" s="65"/>
    </row>
    <row r="1367" spans="1:35" s="13" customFormat="1" ht="15" customHeight="1" x14ac:dyDescent="0.2">
      <c r="A1367" s="66">
        <f t="shared" si="109"/>
        <v>1361</v>
      </c>
      <c r="B1367" s="91" t="s">
        <v>7573</v>
      </c>
      <c r="C1367" s="68" t="s">
        <v>7574</v>
      </c>
      <c r="D1367" s="51">
        <v>6</v>
      </c>
      <c r="E1367" s="51">
        <v>2</v>
      </c>
      <c r="F1367" s="51">
        <v>1</v>
      </c>
      <c r="G1367" s="51">
        <v>1</v>
      </c>
      <c r="H1367" s="51">
        <v>5</v>
      </c>
      <c r="I1367" s="52" t="s">
        <v>181</v>
      </c>
      <c r="J1367" s="89">
        <v>42135</v>
      </c>
      <c r="K1367" s="70" t="s">
        <v>6746</v>
      </c>
      <c r="L1367" s="71" t="s">
        <v>9291</v>
      </c>
      <c r="M1367" s="71">
        <v>2</v>
      </c>
      <c r="N1367" s="72" t="s">
        <v>116</v>
      </c>
      <c r="O1367" s="73" t="s">
        <v>153</v>
      </c>
      <c r="P1367" s="74">
        <f t="shared" ca="1" si="106"/>
        <v>0</v>
      </c>
      <c r="Q1367" s="75">
        <f t="shared" ca="1" si="107"/>
        <v>7</v>
      </c>
      <c r="R1367" s="74">
        <f t="shared" ca="1" si="108"/>
        <v>20</v>
      </c>
      <c r="S1367" s="93">
        <v>35028</v>
      </c>
      <c r="T1367" s="84" t="s">
        <v>146</v>
      </c>
      <c r="U1367" s="113" t="s">
        <v>7575</v>
      </c>
      <c r="V1367" s="84" t="s">
        <v>7576</v>
      </c>
      <c r="W1367" s="86" t="s">
        <v>4272</v>
      </c>
      <c r="X1367" s="84" t="s">
        <v>1013</v>
      </c>
      <c r="Y1367" s="84" t="s">
        <v>1014</v>
      </c>
      <c r="Z1367" s="77" t="s">
        <v>146</v>
      </c>
      <c r="AA1367" s="84" t="s">
        <v>7576</v>
      </c>
      <c r="AB1367" s="77" t="s">
        <v>146</v>
      </c>
      <c r="AC1367" s="85" t="s">
        <v>7577</v>
      </c>
      <c r="AD1367" s="77" t="s">
        <v>121</v>
      </c>
      <c r="AE1367" s="77" t="s">
        <v>7578</v>
      </c>
      <c r="AF1367" s="77" t="s">
        <v>5458</v>
      </c>
      <c r="AG1367" s="77" t="s">
        <v>96</v>
      </c>
      <c r="AH1367" s="79" t="str">
        <f t="shared" si="110"/>
        <v>Dusun Melian-01/08-Kejapanan-Gempol-Pasuruan</v>
      </c>
      <c r="AI1367" s="65"/>
    </row>
    <row r="1368" spans="1:35" s="13" customFormat="1" ht="15" customHeight="1" x14ac:dyDescent="0.2">
      <c r="A1368" s="66">
        <f t="shared" si="109"/>
        <v>1362</v>
      </c>
      <c r="B1368" s="91" t="s">
        <v>7579</v>
      </c>
      <c r="C1368" s="68" t="s">
        <v>7580</v>
      </c>
      <c r="D1368" s="51">
        <v>6</v>
      </c>
      <c r="E1368" s="51">
        <v>2</v>
      </c>
      <c r="F1368" s="51">
        <v>1</v>
      </c>
      <c r="G1368" s="51">
        <v>1</v>
      </c>
      <c r="H1368" s="51">
        <v>2</v>
      </c>
      <c r="I1368" s="52" t="s">
        <v>181</v>
      </c>
      <c r="J1368" s="89">
        <v>42135</v>
      </c>
      <c r="K1368" s="70" t="s">
        <v>6746</v>
      </c>
      <c r="L1368" s="71" t="s">
        <v>9291</v>
      </c>
      <c r="M1368" s="71">
        <v>2</v>
      </c>
      <c r="N1368" s="72" t="s">
        <v>84</v>
      </c>
      <c r="O1368" s="73" t="s">
        <v>153</v>
      </c>
      <c r="P1368" s="74">
        <f t="shared" ca="1" si="106"/>
        <v>0</v>
      </c>
      <c r="Q1368" s="75">
        <f t="shared" ca="1" si="107"/>
        <v>7</v>
      </c>
      <c r="R1368" s="74">
        <f t="shared" ca="1" si="108"/>
        <v>20</v>
      </c>
      <c r="S1368" s="93">
        <v>35095</v>
      </c>
      <c r="T1368" s="84" t="s">
        <v>146</v>
      </c>
      <c r="U1368" s="113" t="s">
        <v>7581</v>
      </c>
      <c r="V1368" s="84" t="s">
        <v>7582</v>
      </c>
      <c r="W1368" s="85" t="s">
        <v>4563</v>
      </c>
      <c r="X1368" s="84"/>
      <c r="Y1368" s="84" t="s">
        <v>322</v>
      </c>
      <c r="Z1368" s="77" t="s">
        <v>146</v>
      </c>
      <c r="AA1368" s="84" t="s">
        <v>7582</v>
      </c>
      <c r="AB1368" s="77" t="s">
        <v>146</v>
      </c>
      <c r="AC1368" s="85" t="s">
        <v>7583</v>
      </c>
      <c r="AD1368" s="77" t="s">
        <v>121</v>
      </c>
      <c r="AE1368" s="77" t="s">
        <v>6294</v>
      </c>
      <c r="AF1368" s="77" t="s">
        <v>6720</v>
      </c>
      <c r="AG1368" s="77" t="s">
        <v>96</v>
      </c>
      <c r="AH1368" s="79" t="str">
        <f t="shared" si="110"/>
        <v>Jl. Sari Rejo RT 02 RW 01 dusun Arjosari -02/01--Rejoso-Pasuruan</v>
      </c>
      <c r="AI1368" s="65"/>
    </row>
    <row r="1369" spans="1:35" s="13" customFormat="1" ht="15" customHeight="1" x14ac:dyDescent="0.2">
      <c r="A1369" s="66">
        <f t="shared" si="109"/>
        <v>1363</v>
      </c>
      <c r="B1369" s="91" t="s">
        <v>7584</v>
      </c>
      <c r="C1369" s="68" t="s">
        <v>7585</v>
      </c>
      <c r="D1369" s="51">
        <v>6</v>
      </c>
      <c r="E1369" s="51">
        <v>3</v>
      </c>
      <c r="F1369" s="51">
        <v>4</v>
      </c>
      <c r="G1369" s="51">
        <v>7</v>
      </c>
      <c r="H1369" s="51">
        <v>2</v>
      </c>
      <c r="I1369" s="52" t="s">
        <v>152</v>
      </c>
      <c r="J1369" s="89">
        <v>42144</v>
      </c>
      <c r="K1369" s="70" t="s">
        <v>6746</v>
      </c>
      <c r="L1369" s="71" t="s">
        <v>9291</v>
      </c>
      <c r="M1369" s="71">
        <v>2</v>
      </c>
      <c r="N1369" s="72" t="s">
        <v>84</v>
      </c>
      <c r="O1369" s="73" t="s">
        <v>153</v>
      </c>
      <c r="P1369" s="74">
        <f t="shared" ca="1" si="106"/>
        <v>0</v>
      </c>
      <c r="Q1369" s="75">
        <f t="shared" ca="1" si="107"/>
        <v>7</v>
      </c>
      <c r="R1369" s="74">
        <f t="shared" ca="1" si="108"/>
        <v>20</v>
      </c>
      <c r="S1369" s="93">
        <v>35025</v>
      </c>
      <c r="T1369" s="84" t="s">
        <v>146</v>
      </c>
      <c r="U1369" s="113" t="s">
        <v>7586</v>
      </c>
      <c r="V1369" s="84" t="s">
        <v>688</v>
      </c>
      <c r="W1369" s="85" t="s">
        <v>751</v>
      </c>
      <c r="X1369" s="84" t="s">
        <v>384</v>
      </c>
      <c r="Y1369" s="84" t="s">
        <v>91</v>
      </c>
      <c r="Z1369" s="77" t="s">
        <v>146</v>
      </c>
      <c r="AA1369" s="84" t="s">
        <v>688</v>
      </c>
      <c r="AB1369" s="77" t="s">
        <v>146</v>
      </c>
      <c r="AC1369" s="85" t="s">
        <v>7587</v>
      </c>
      <c r="AD1369" s="77" t="s">
        <v>121</v>
      </c>
      <c r="AE1369" s="77" t="s">
        <v>7588</v>
      </c>
      <c r="AF1369" s="77" t="s">
        <v>4506</v>
      </c>
      <c r="AG1369" s="77" t="s">
        <v>96</v>
      </c>
      <c r="AH1369" s="79" t="str">
        <f t="shared" si="110"/>
        <v>Jl. Pakujoyo-08/01-Latek-Bangil-Pasuruan</v>
      </c>
      <c r="AI1369" s="65"/>
    </row>
    <row r="1370" spans="1:35" s="13" customFormat="1" ht="15" customHeight="1" x14ac:dyDescent="0.2">
      <c r="A1370" s="66">
        <f t="shared" si="109"/>
        <v>1364</v>
      </c>
      <c r="B1370" s="91" t="s">
        <v>7589</v>
      </c>
      <c r="C1370" s="68" t="s">
        <v>7590</v>
      </c>
      <c r="D1370" s="51">
        <v>6</v>
      </c>
      <c r="E1370" s="51">
        <v>3</v>
      </c>
      <c r="F1370" s="51">
        <v>4</v>
      </c>
      <c r="G1370" s="51">
        <v>7</v>
      </c>
      <c r="H1370" s="51">
        <v>2</v>
      </c>
      <c r="I1370" s="52" t="s">
        <v>152</v>
      </c>
      <c r="J1370" s="89">
        <v>42144</v>
      </c>
      <c r="K1370" s="70" t="s">
        <v>6746</v>
      </c>
      <c r="L1370" s="71" t="s">
        <v>9291</v>
      </c>
      <c r="M1370" s="71">
        <v>2</v>
      </c>
      <c r="N1370" s="72" t="s">
        <v>84</v>
      </c>
      <c r="O1370" s="73" t="s">
        <v>153</v>
      </c>
      <c r="P1370" s="74">
        <f t="shared" ca="1" si="106"/>
        <v>0</v>
      </c>
      <c r="Q1370" s="75">
        <f t="shared" ca="1" si="107"/>
        <v>7</v>
      </c>
      <c r="R1370" s="74">
        <f t="shared" ca="1" si="108"/>
        <v>21</v>
      </c>
      <c r="S1370" s="93">
        <v>34665</v>
      </c>
      <c r="T1370" s="84" t="s">
        <v>146</v>
      </c>
      <c r="U1370" s="113" t="s">
        <v>7591</v>
      </c>
      <c r="V1370" s="84" t="s">
        <v>7592</v>
      </c>
      <c r="W1370" s="85" t="s">
        <v>4349</v>
      </c>
      <c r="X1370" s="84" t="s">
        <v>1473</v>
      </c>
      <c r="Y1370" s="84" t="s">
        <v>2483</v>
      </c>
      <c r="Z1370" s="77" t="s">
        <v>146</v>
      </c>
      <c r="AA1370" s="84" t="s">
        <v>7592</v>
      </c>
      <c r="AB1370" s="77" t="s">
        <v>146</v>
      </c>
      <c r="AC1370" s="85" t="s">
        <v>7593</v>
      </c>
      <c r="AD1370" s="77" t="s">
        <v>121</v>
      </c>
      <c r="AE1370" s="77" t="s">
        <v>7594</v>
      </c>
      <c r="AF1370" s="77" t="s">
        <v>393</v>
      </c>
      <c r="AG1370" s="77" t="s">
        <v>96</v>
      </c>
      <c r="AH1370" s="79" t="str">
        <f t="shared" si="110"/>
        <v>Jl. Veteran III/12-02/02-Bugul Lor-Panggungrejo-Pasuruan</v>
      </c>
      <c r="AI1370" s="65"/>
    </row>
    <row r="1371" spans="1:35" s="13" customFormat="1" ht="15" customHeight="1" x14ac:dyDescent="0.2">
      <c r="A1371" s="66">
        <f t="shared" si="109"/>
        <v>1365</v>
      </c>
      <c r="B1371" s="91" t="s">
        <v>7595</v>
      </c>
      <c r="C1371" s="68" t="s">
        <v>7596</v>
      </c>
      <c r="D1371" s="51">
        <v>5</v>
      </c>
      <c r="E1371" s="51">
        <v>4</v>
      </c>
      <c r="F1371" s="51">
        <v>1</v>
      </c>
      <c r="G1371" s="51">
        <v>1</v>
      </c>
      <c r="H1371" s="51">
        <v>1</v>
      </c>
      <c r="I1371" s="52" t="s">
        <v>327</v>
      </c>
      <c r="J1371" s="89">
        <v>42172</v>
      </c>
      <c r="K1371" s="70" t="s">
        <v>82</v>
      </c>
      <c r="L1371" s="71" t="s">
        <v>9291</v>
      </c>
      <c r="M1371" s="71">
        <v>2</v>
      </c>
      <c r="N1371" s="72" t="s">
        <v>84</v>
      </c>
      <c r="O1371" s="73" t="s">
        <v>7597</v>
      </c>
      <c r="P1371" s="74">
        <f t="shared" ca="1" si="106"/>
        <v>0</v>
      </c>
      <c r="Q1371" s="75">
        <f t="shared" ca="1" si="107"/>
        <v>6</v>
      </c>
      <c r="R1371" s="74">
        <f t="shared" ca="1" si="108"/>
        <v>28</v>
      </c>
      <c r="S1371" s="93">
        <v>32109</v>
      </c>
      <c r="T1371" s="84" t="s">
        <v>91</v>
      </c>
      <c r="U1371" s="76" t="s">
        <v>7598</v>
      </c>
      <c r="V1371" s="84" t="s">
        <v>7599</v>
      </c>
      <c r="W1371" s="86" t="s">
        <v>4747</v>
      </c>
      <c r="X1371" s="84" t="s">
        <v>3984</v>
      </c>
      <c r="Y1371" s="77" t="s">
        <v>91</v>
      </c>
      <c r="Z1371" s="77" t="s">
        <v>146</v>
      </c>
      <c r="AA1371" s="84" t="s">
        <v>7599</v>
      </c>
      <c r="AB1371" s="77" t="s">
        <v>146</v>
      </c>
      <c r="AC1371" s="86" t="s">
        <v>7600</v>
      </c>
      <c r="AD1371" s="77" t="s">
        <v>109</v>
      </c>
      <c r="AE1371" s="77" t="s">
        <v>483</v>
      </c>
      <c r="AF1371" s="77" t="s">
        <v>7601</v>
      </c>
      <c r="AG1371" s="77" t="s">
        <v>96</v>
      </c>
      <c r="AH1371" s="79" t="str">
        <f t="shared" si="110"/>
        <v>JL. Manggis No 11 A-03/02-Lumpang Bolong-Bangil-Pasuruan</v>
      </c>
      <c r="AI1371" s="65"/>
    </row>
    <row r="1372" spans="1:35" s="13" customFormat="1" ht="15" customHeight="1" x14ac:dyDescent="0.2">
      <c r="A1372" s="66">
        <f t="shared" si="109"/>
        <v>1366</v>
      </c>
      <c r="B1372" s="91" t="s">
        <v>7602</v>
      </c>
      <c r="C1372" s="68" t="s">
        <v>7603</v>
      </c>
      <c r="D1372" s="51">
        <v>6</v>
      </c>
      <c r="E1372" s="51">
        <v>3</v>
      </c>
      <c r="F1372" s="51">
        <v>4</v>
      </c>
      <c r="G1372" s="51">
        <v>1</v>
      </c>
      <c r="H1372" s="51">
        <v>1</v>
      </c>
      <c r="I1372" s="52" t="s">
        <v>152</v>
      </c>
      <c r="J1372" s="89">
        <v>42172</v>
      </c>
      <c r="K1372" s="70" t="s">
        <v>82</v>
      </c>
      <c r="L1372" s="71" t="s">
        <v>9291</v>
      </c>
      <c r="M1372" s="71">
        <v>2</v>
      </c>
      <c r="N1372" s="72" t="s">
        <v>116</v>
      </c>
      <c r="O1372" s="73" t="s">
        <v>153</v>
      </c>
      <c r="P1372" s="74">
        <f t="shared" ca="1" si="106"/>
        <v>0</v>
      </c>
      <c r="Q1372" s="75">
        <f t="shared" ca="1" si="107"/>
        <v>6</v>
      </c>
      <c r="R1372" s="74">
        <f t="shared" ca="1" si="108"/>
        <v>22</v>
      </c>
      <c r="S1372" s="93">
        <v>34204</v>
      </c>
      <c r="T1372" s="84" t="s">
        <v>146</v>
      </c>
      <c r="U1372" s="76" t="s">
        <v>7604</v>
      </c>
      <c r="V1372" s="84" t="s">
        <v>7605</v>
      </c>
      <c r="W1372" s="86" t="s">
        <v>4179</v>
      </c>
      <c r="X1372" s="84" t="s">
        <v>4479</v>
      </c>
      <c r="Y1372" s="84" t="s">
        <v>498</v>
      </c>
      <c r="Z1372" s="77" t="s">
        <v>146</v>
      </c>
      <c r="AA1372" s="84" t="s">
        <v>7605</v>
      </c>
      <c r="AB1372" s="77" t="s">
        <v>146</v>
      </c>
      <c r="AC1372" s="86" t="s">
        <v>7606</v>
      </c>
      <c r="AD1372" s="77" t="s">
        <v>121</v>
      </c>
      <c r="AE1372" s="77" t="s">
        <v>7607</v>
      </c>
      <c r="AF1372" s="77" t="s">
        <v>7608</v>
      </c>
      <c r="AG1372" s="77" t="s">
        <v>6544</v>
      </c>
      <c r="AH1372" s="79" t="str">
        <f t="shared" si="110"/>
        <v>Dusun Tanggul-03/01-Baujeng-Beji-Pasuruan</v>
      </c>
      <c r="AI1372" s="65"/>
    </row>
    <row r="1373" spans="1:35" s="13" customFormat="1" ht="15" customHeight="1" x14ac:dyDescent="0.2">
      <c r="A1373" s="66">
        <f t="shared" si="109"/>
        <v>1367</v>
      </c>
      <c r="B1373" s="91" t="s">
        <v>7609</v>
      </c>
      <c r="C1373" s="68" t="s">
        <v>7610</v>
      </c>
      <c r="D1373" s="51">
        <v>5</v>
      </c>
      <c r="E1373" s="51">
        <v>2</v>
      </c>
      <c r="F1373" s="51">
        <v>1</v>
      </c>
      <c r="G1373" s="51">
        <v>1</v>
      </c>
      <c r="H1373" s="51">
        <v>1</v>
      </c>
      <c r="I1373" s="52" t="s">
        <v>1220</v>
      </c>
      <c r="J1373" s="89">
        <v>42172</v>
      </c>
      <c r="K1373" s="70" t="s">
        <v>82</v>
      </c>
      <c r="L1373" s="71" t="s">
        <v>9291</v>
      </c>
      <c r="M1373" s="71">
        <v>2</v>
      </c>
      <c r="N1373" s="72" t="s">
        <v>84</v>
      </c>
      <c r="O1373" s="73" t="s">
        <v>153</v>
      </c>
      <c r="P1373" s="74">
        <f t="shared" ca="1" si="106"/>
        <v>0</v>
      </c>
      <c r="Q1373" s="75">
        <f t="shared" ca="1" si="107"/>
        <v>6</v>
      </c>
      <c r="R1373" s="74">
        <f t="shared" ca="1" si="108"/>
        <v>24</v>
      </c>
      <c r="S1373" s="93">
        <v>33449</v>
      </c>
      <c r="T1373" s="84" t="s">
        <v>7611</v>
      </c>
      <c r="U1373" s="76" t="s">
        <v>7612</v>
      </c>
      <c r="V1373" s="84" t="s">
        <v>7613</v>
      </c>
      <c r="W1373" s="86" t="s">
        <v>4179</v>
      </c>
      <c r="X1373" s="84" t="s">
        <v>7614</v>
      </c>
      <c r="Y1373" s="84" t="s">
        <v>7615</v>
      </c>
      <c r="Z1373" s="77" t="s">
        <v>102</v>
      </c>
      <c r="AA1373" s="84" t="s">
        <v>7613</v>
      </c>
      <c r="AB1373" s="77" t="s">
        <v>102</v>
      </c>
      <c r="AC1373" s="86" t="s">
        <v>7616</v>
      </c>
      <c r="AD1373" s="77" t="s">
        <v>109</v>
      </c>
      <c r="AE1373" s="77" t="s">
        <v>3189</v>
      </c>
      <c r="AF1373" s="77" t="s">
        <v>7617</v>
      </c>
      <c r="AG1373" s="77" t="s">
        <v>96</v>
      </c>
      <c r="AH1373" s="79" t="str">
        <f t="shared" si="110"/>
        <v>Dusun Badung -03/01-KD Lengkong-Dlangu-Mojokerto</v>
      </c>
      <c r="AI1373" s="65"/>
    </row>
    <row r="1374" spans="1:35" s="13" customFormat="1" ht="15" customHeight="1" x14ac:dyDescent="0.2">
      <c r="A1374" s="66">
        <f t="shared" si="109"/>
        <v>1368</v>
      </c>
      <c r="B1374" s="91" t="s">
        <v>7618</v>
      </c>
      <c r="C1374" s="68" t="s">
        <v>7619</v>
      </c>
      <c r="D1374" s="51">
        <v>6</v>
      </c>
      <c r="E1374" s="51">
        <v>6</v>
      </c>
      <c r="F1374" s="51">
        <v>1</v>
      </c>
      <c r="G1374" s="51">
        <v>2</v>
      </c>
      <c r="H1374" s="51">
        <v>7</v>
      </c>
      <c r="I1374" s="52" t="s">
        <v>99</v>
      </c>
      <c r="J1374" s="89">
        <v>42172</v>
      </c>
      <c r="K1374" s="70" t="s">
        <v>82</v>
      </c>
      <c r="L1374" s="71" t="s">
        <v>9291</v>
      </c>
      <c r="M1374" s="71">
        <v>2</v>
      </c>
      <c r="N1374" s="72" t="s">
        <v>116</v>
      </c>
      <c r="O1374" s="73" t="s">
        <v>153</v>
      </c>
      <c r="P1374" s="74">
        <f t="shared" ca="1" si="106"/>
        <v>0</v>
      </c>
      <c r="Q1374" s="75">
        <f t="shared" ca="1" si="107"/>
        <v>6</v>
      </c>
      <c r="R1374" s="74">
        <f t="shared" ca="1" si="108"/>
        <v>24</v>
      </c>
      <c r="S1374" s="93">
        <v>33739</v>
      </c>
      <c r="T1374" s="84" t="s">
        <v>146</v>
      </c>
      <c r="U1374" s="76" t="s">
        <v>7620</v>
      </c>
      <c r="V1374" s="84" t="s">
        <v>7621</v>
      </c>
      <c r="W1374" s="86" t="s">
        <v>3604</v>
      </c>
      <c r="X1374" s="84" t="s">
        <v>1264</v>
      </c>
      <c r="Y1374" s="84" t="s">
        <v>3090</v>
      </c>
      <c r="Z1374" s="77" t="s">
        <v>146</v>
      </c>
      <c r="AA1374" s="84" t="s">
        <v>7621</v>
      </c>
      <c r="AB1374" s="77" t="s">
        <v>146</v>
      </c>
      <c r="AC1374" s="86" t="s">
        <v>7622</v>
      </c>
      <c r="AD1374" s="77" t="s">
        <v>121</v>
      </c>
      <c r="AE1374" s="77" t="s">
        <v>7623</v>
      </c>
      <c r="AF1374" s="77" t="s">
        <v>3082</v>
      </c>
      <c r="AG1374" s="77" t="s">
        <v>96</v>
      </c>
      <c r="AH1374" s="79" t="str">
        <f t="shared" si="110"/>
        <v>JL. Gatot Subroto-01/02-Petahunan-Gadingrejo-Pasuruan</v>
      </c>
      <c r="AI1374" s="65"/>
    </row>
    <row r="1375" spans="1:35" s="13" customFormat="1" ht="15" customHeight="1" x14ac:dyDescent="0.2">
      <c r="A1375" s="66">
        <f t="shared" si="109"/>
        <v>1369</v>
      </c>
      <c r="B1375" s="91" t="s">
        <v>7624</v>
      </c>
      <c r="C1375" s="68" t="s">
        <v>7625</v>
      </c>
      <c r="D1375" s="51">
        <v>6</v>
      </c>
      <c r="E1375" s="51">
        <v>3</v>
      </c>
      <c r="F1375" s="51">
        <v>3</v>
      </c>
      <c r="G1375" s="51">
        <v>1</v>
      </c>
      <c r="H1375" s="51">
        <v>3</v>
      </c>
      <c r="I1375" s="52" t="s">
        <v>152</v>
      </c>
      <c r="J1375" s="89">
        <v>42173</v>
      </c>
      <c r="K1375" s="70" t="s">
        <v>6746</v>
      </c>
      <c r="L1375" s="71" t="s">
        <v>9291</v>
      </c>
      <c r="M1375" s="71">
        <v>2</v>
      </c>
      <c r="N1375" s="72" t="s">
        <v>116</v>
      </c>
      <c r="O1375" s="73" t="s">
        <v>153</v>
      </c>
      <c r="P1375" s="74">
        <f t="shared" ca="1" si="106"/>
        <v>0</v>
      </c>
      <c r="Q1375" s="75">
        <f t="shared" ca="1" si="107"/>
        <v>6</v>
      </c>
      <c r="R1375" s="74">
        <f t="shared" ca="1" si="108"/>
        <v>20</v>
      </c>
      <c r="S1375" s="93">
        <v>34963</v>
      </c>
      <c r="T1375" s="84" t="s">
        <v>163</v>
      </c>
      <c r="U1375" s="87" t="s">
        <v>7626</v>
      </c>
      <c r="V1375" s="84" t="s">
        <v>7627</v>
      </c>
      <c r="W1375" s="86" t="s">
        <v>7628</v>
      </c>
      <c r="X1375" s="84" t="s">
        <v>7228</v>
      </c>
      <c r="Y1375" s="84" t="s">
        <v>7228</v>
      </c>
      <c r="Z1375" s="77" t="s">
        <v>163</v>
      </c>
      <c r="AA1375" s="84" t="s">
        <v>1980</v>
      </c>
      <c r="AB1375" s="77" t="s">
        <v>146</v>
      </c>
      <c r="AC1375" s="85" t="s">
        <v>7629</v>
      </c>
      <c r="AD1375" s="77" t="s">
        <v>121</v>
      </c>
      <c r="AE1375" s="77" t="s">
        <v>7630</v>
      </c>
      <c r="AF1375" s="77" t="s">
        <v>7631</v>
      </c>
      <c r="AG1375" s="77" t="s">
        <v>96</v>
      </c>
      <c r="AH1375" s="79" t="str">
        <f t="shared" si="110"/>
        <v>Jl. A. Yani-30/03-Pagelaran-Pagelaran-Malang</v>
      </c>
      <c r="AI1375" s="65"/>
    </row>
    <row r="1376" spans="1:35" s="13" customFormat="1" ht="15" customHeight="1" x14ac:dyDescent="0.2">
      <c r="A1376" s="66">
        <f t="shared" si="109"/>
        <v>1370</v>
      </c>
      <c r="B1376" s="91" t="s">
        <v>7632</v>
      </c>
      <c r="C1376" s="68" t="s">
        <v>7633</v>
      </c>
      <c r="D1376" s="51">
        <v>6</v>
      </c>
      <c r="E1376" s="51">
        <v>2</v>
      </c>
      <c r="F1376" s="51">
        <v>2</v>
      </c>
      <c r="G1376" s="51">
        <v>2</v>
      </c>
      <c r="H1376" s="51">
        <v>1</v>
      </c>
      <c r="I1376" s="52" t="s">
        <v>181</v>
      </c>
      <c r="J1376" s="89">
        <v>42173</v>
      </c>
      <c r="K1376" s="70" t="s">
        <v>6746</v>
      </c>
      <c r="L1376" s="71" t="s">
        <v>9291</v>
      </c>
      <c r="M1376" s="71">
        <v>2</v>
      </c>
      <c r="N1376" s="72" t="s">
        <v>116</v>
      </c>
      <c r="O1376" s="73" t="s">
        <v>153</v>
      </c>
      <c r="P1376" s="74">
        <f t="shared" ca="1" si="106"/>
        <v>0</v>
      </c>
      <c r="Q1376" s="75">
        <f t="shared" ca="1" si="107"/>
        <v>6</v>
      </c>
      <c r="R1376" s="74">
        <f t="shared" ca="1" si="108"/>
        <v>18</v>
      </c>
      <c r="S1376" s="93">
        <v>35788</v>
      </c>
      <c r="T1376" s="84" t="s">
        <v>163</v>
      </c>
      <c r="U1376" s="87" t="s">
        <v>7634</v>
      </c>
      <c r="V1376" s="84" t="s">
        <v>7635</v>
      </c>
      <c r="W1376" s="86" t="s">
        <v>4802</v>
      </c>
      <c r="X1376" s="84" t="s">
        <v>7636</v>
      </c>
      <c r="Y1376" s="84" t="s">
        <v>7637</v>
      </c>
      <c r="Z1376" s="77" t="s">
        <v>163</v>
      </c>
      <c r="AA1376" s="84" t="s">
        <v>1980</v>
      </c>
      <c r="AB1376" s="77" t="s">
        <v>146</v>
      </c>
      <c r="AC1376" s="85" t="s">
        <v>7638</v>
      </c>
      <c r="AD1376" s="77" t="s">
        <v>121</v>
      </c>
      <c r="AE1376" s="77" t="s">
        <v>7630</v>
      </c>
      <c r="AF1376" s="77" t="s">
        <v>4017</v>
      </c>
      <c r="AG1376" s="77" t="s">
        <v>96</v>
      </c>
      <c r="AH1376" s="79" t="str">
        <f t="shared" si="110"/>
        <v>Jl. Moris-05/03-Kemulan-Turen-Malang</v>
      </c>
      <c r="AI1376" s="65"/>
    </row>
    <row r="1377" spans="1:35" s="13" customFormat="1" ht="15" customHeight="1" x14ac:dyDescent="0.2">
      <c r="A1377" s="66">
        <f t="shared" si="109"/>
        <v>1371</v>
      </c>
      <c r="B1377" s="91" t="s">
        <v>7639</v>
      </c>
      <c r="C1377" s="68" t="s">
        <v>7640</v>
      </c>
      <c r="D1377" s="51">
        <v>6</v>
      </c>
      <c r="E1377" s="51">
        <v>2</v>
      </c>
      <c r="F1377" s="51">
        <v>1</v>
      </c>
      <c r="G1377" s="51">
        <v>1</v>
      </c>
      <c r="H1377" s="51">
        <v>2</v>
      </c>
      <c r="I1377" s="52" t="s">
        <v>181</v>
      </c>
      <c r="J1377" s="89">
        <v>42173</v>
      </c>
      <c r="K1377" s="70" t="s">
        <v>6746</v>
      </c>
      <c r="L1377" s="71" t="s">
        <v>9291</v>
      </c>
      <c r="M1377" s="71">
        <v>2</v>
      </c>
      <c r="N1377" s="72" t="s">
        <v>116</v>
      </c>
      <c r="O1377" s="73" t="s">
        <v>153</v>
      </c>
      <c r="P1377" s="74">
        <f t="shared" ca="1" si="106"/>
        <v>0</v>
      </c>
      <c r="Q1377" s="75">
        <f t="shared" ca="1" si="107"/>
        <v>6</v>
      </c>
      <c r="R1377" s="74">
        <f t="shared" ca="1" si="108"/>
        <v>18</v>
      </c>
      <c r="S1377" s="93">
        <v>35658</v>
      </c>
      <c r="T1377" s="84" t="s">
        <v>163</v>
      </c>
      <c r="U1377" s="87" t="s">
        <v>7641</v>
      </c>
      <c r="V1377" s="84" t="s">
        <v>7642</v>
      </c>
      <c r="W1377" s="86" t="s">
        <v>4678</v>
      </c>
      <c r="X1377" s="84" t="s">
        <v>7643</v>
      </c>
      <c r="Y1377" s="84" t="s">
        <v>3733</v>
      </c>
      <c r="Z1377" s="77" t="s">
        <v>163</v>
      </c>
      <c r="AA1377" s="84" t="s">
        <v>1980</v>
      </c>
      <c r="AB1377" s="77" t="s">
        <v>146</v>
      </c>
      <c r="AC1377" s="85" t="s">
        <v>7644</v>
      </c>
      <c r="AD1377" s="77" t="s">
        <v>121</v>
      </c>
      <c r="AE1377" s="77" t="s">
        <v>7630</v>
      </c>
      <c r="AF1377" s="77" t="s">
        <v>4017</v>
      </c>
      <c r="AG1377" s="77" t="s">
        <v>96</v>
      </c>
      <c r="AH1377" s="79" t="str">
        <f t="shared" si="110"/>
        <v>Dusun Wotgalih-05/01-Rejoyoso-Bantur-Malang</v>
      </c>
      <c r="AI1377" s="65"/>
    </row>
    <row r="1378" spans="1:35" s="13" customFormat="1" ht="15" customHeight="1" x14ac:dyDescent="0.2">
      <c r="A1378" s="66">
        <f t="shared" si="109"/>
        <v>1372</v>
      </c>
      <c r="B1378" s="91" t="s">
        <v>7645</v>
      </c>
      <c r="C1378" s="68" t="s">
        <v>7646</v>
      </c>
      <c r="D1378" s="51">
        <v>6</v>
      </c>
      <c r="E1378" s="51">
        <v>2</v>
      </c>
      <c r="F1378" s="51">
        <v>2</v>
      </c>
      <c r="G1378" s="51">
        <v>4</v>
      </c>
      <c r="H1378" s="51">
        <v>2</v>
      </c>
      <c r="I1378" s="52" t="s">
        <v>181</v>
      </c>
      <c r="J1378" s="89">
        <v>42173</v>
      </c>
      <c r="K1378" s="70" t="s">
        <v>6746</v>
      </c>
      <c r="L1378" s="71" t="s">
        <v>9291</v>
      </c>
      <c r="M1378" s="71">
        <v>2</v>
      </c>
      <c r="N1378" s="72" t="s">
        <v>84</v>
      </c>
      <c r="O1378" s="73" t="s">
        <v>153</v>
      </c>
      <c r="P1378" s="74">
        <f t="shared" ca="1" si="106"/>
        <v>0</v>
      </c>
      <c r="Q1378" s="75">
        <f t="shared" ca="1" si="107"/>
        <v>6</v>
      </c>
      <c r="R1378" s="74">
        <f t="shared" ca="1" si="108"/>
        <v>21</v>
      </c>
      <c r="S1378" s="93">
        <v>34846</v>
      </c>
      <c r="T1378" s="84" t="s">
        <v>146</v>
      </c>
      <c r="U1378" s="87" t="s">
        <v>7647</v>
      </c>
      <c r="V1378" s="84" t="s">
        <v>7648</v>
      </c>
      <c r="W1378" s="86" t="s">
        <v>4214</v>
      </c>
      <c r="X1378" s="84" t="s">
        <v>516</v>
      </c>
      <c r="Y1378" s="84" t="s">
        <v>353</v>
      </c>
      <c r="Z1378" s="77" t="s">
        <v>146</v>
      </c>
      <c r="AA1378" s="84" t="s">
        <v>7648</v>
      </c>
      <c r="AB1378" s="77" t="s">
        <v>146</v>
      </c>
      <c r="AC1378" s="85" t="s">
        <v>7649</v>
      </c>
      <c r="AD1378" s="77" t="s">
        <v>121</v>
      </c>
      <c r="AE1378" s="77" t="s">
        <v>440</v>
      </c>
      <c r="AF1378" s="77"/>
      <c r="AG1378" s="77" t="s">
        <v>96</v>
      </c>
      <c r="AH1378" s="79" t="str">
        <f t="shared" si="110"/>
        <v>Jl. Dr. Wahidin Sudirohusodo Gg. Waru no. 10A-02/05-Purutrejo-Purworejo-Pasuruan</v>
      </c>
      <c r="AI1378" s="65"/>
    </row>
    <row r="1379" spans="1:35" s="13" customFormat="1" ht="15" customHeight="1" x14ac:dyDescent="0.2">
      <c r="A1379" s="66">
        <f t="shared" si="109"/>
        <v>1373</v>
      </c>
      <c r="B1379" s="91" t="s">
        <v>7650</v>
      </c>
      <c r="C1379" s="68" t="s">
        <v>7651</v>
      </c>
      <c r="D1379" s="51">
        <v>6</v>
      </c>
      <c r="E1379" s="51">
        <v>2</v>
      </c>
      <c r="F1379" s="51">
        <v>2</v>
      </c>
      <c r="G1379" s="51">
        <v>4</v>
      </c>
      <c r="H1379" s="51">
        <v>4</v>
      </c>
      <c r="I1379" s="52" t="s">
        <v>181</v>
      </c>
      <c r="J1379" s="89">
        <v>42173</v>
      </c>
      <c r="K1379" s="70" t="s">
        <v>6746</v>
      </c>
      <c r="L1379" s="71" t="s">
        <v>9291</v>
      </c>
      <c r="M1379" s="71">
        <v>2</v>
      </c>
      <c r="N1379" s="72" t="s">
        <v>116</v>
      </c>
      <c r="O1379" s="73" t="s">
        <v>153</v>
      </c>
      <c r="P1379" s="74">
        <f t="shared" ca="1" si="106"/>
        <v>0</v>
      </c>
      <c r="Q1379" s="75">
        <f t="shared" ca="1" si="107"/>
        <v>6</v>
      </c>
      <c r="R1379" s="74">
        <f t="shared" ca="1" si="108"/>
        <v>18</v>
      </c>
      <c r="S1379" s="93">
        <v>35595</v>
      </c>
      <c r="T1379" s="84" t="s">
        <v>163</v>
      </c>
      <c r="U1379" s="87" t="s">
        <v>7652</v>
      </c>
      <c r="V1379" s="84" t="s">
        <v>7653</v>
      </c>
      <c r="W1379" s="86" t="s">
        <v>7654</v>
      </c>
      <c r="X1379" s="84" t="s">
        <v>256</v>
      </c>
      <c r="Y1379" s="84" t="s">
        <v>7637</v>
      </c>
      <c r="Z1379" s="77" t="s">
        <v>163</v>
      </c>
      <c r="AA1379" s="84" t="s">
        <v>1980</v>
      </c>
      <c r="AB1379" s="77" t="s">
        <v>146</v>
      </c>
      <c r="AC1379" s="85" t="s">
        <v>7655</v>
      </c>
      <c r="AD1379" s="77" t="s">
        <v>121</v>
      </c>
      <c r="AE1379" s="77" t="s">
        <v>7630</v>
      </c>
      <c r="AF1379" s="77" t="s">
        <v>7656</v>
      </c>
      <c r="AG1379" s="77" t="s">
        <v>96</v>
      </c>
      <c r="AH1379" s="79" t="str">
        <f t="shared" si="110"/>
        <v>Jl. Raya Sawahan -54/16-Sawahan-Turen-Malang</v>
      </c>
      <c r="AI1379" s="65"/>
    </row>
    <row r="1380" spans="1:35" s="13" customFormat="1" ht="15" customHeight="1" x14ac:dyDescent="0.2">
      <c r="A1380" s="66">
        <f t="shared" si="109"/>
        <v>1374</v>
      </c>
      <c r="B1380" s="91" t="s">
        <v>7657</v>
      </c>
      <c r="C1380" s="68" t="s">
        <v>7658</v>
      </c>
      <c r="D1380" s="51">
        <v>6</v>
      </c>
      <c r="E1380" s="51">
        <v>2</v>
      </c>
      <c r="F1380" s="51">
        <v>2</v>
      </c>
      <c r="G1380" s="51">
        <v>4</v>
      </c>
      <c r="H1380" s="51">
        <v>4</v>
      </c>
      <c r="I1380" s="52" t="s">
        <v>181</v>
      </c>
      <c r="J1380" s="89">
        <v>42173</v>
      </c>
      <c r="K1380" s="70" t="s">
        <v>6746</v>
      </c>
      <c r="L1380" s="71" t="s">
        <v>9291</v>
      </c>
      <c r="M1380" s="71">
        <v>2</v>
      </c>
      <c r="N1380" s="72" t="s">
        <v>84</v>
      </c>
      <c r="O1380" s="73" t="s">
        <v>153</v>
      </c>
      <c r="P1380" s="74">
        <f t="shared" ca="1" si="106"/>
        <v>0</v>
      </c>
      <c r="Q1380" s="75">
        <f t="shared" ca="1" si="107"/>
        <v>6</v>
      </c>
      <c r="R1380" s="74">
        <f t="shared" ca="1" si="108"/>
        <v>19</v>
      </c>
      <c r="S1380" s="93">
        <v>35352</v>
      </c>
      <c r="T1380" s="84" t="s">
        <v>146</v>
      </c>
      <c r="U1380" s="87" t="s">
        <v>7659</v>
      </c>
      <c r="V1380" s="84" t="s">
        <v>7660</v>
      </c>
      <c r="W1380" s="86" t="s">
        <v>3450</v>
      </c>
      <c r="X1380" s="84" t="s">
        <v>458</v>
      </c>
      <c r="Y1380" s="84" t="s">
        <v>91</v>
      </c>
      <c r="Z1380" s="77" t="s">
        <v>146</v>
      </c>
      <c r="AA1380" s="84" t="s">
        <v>7660</v>
      </c>
      <c r="AB1380" s="77" t="s">
        <v>146</v>
      </c>
      <c r="AC1380" s="85" t="s">
        <v>7661</v>
      </c>
      <c r="AD1380" s="77" t="s">
        <v>121</v>
      </c>
      <c r="AE1380" s="77" t="s">
        <v>1938</v>
      </c>
      <c r="AF1380" s="77"/>
      <c r="AG1380" s="77" t="s">
        <v>96</v>
      </c>
      <c r="AH1380" s="79" t="str">
        <f t="shared" si="110"/>
        <v>Jl. Kakap -07/02-Kalianyar-Bangil-Pasuruan</v>
      </c>
      <c r="AI1380" s="65"/>
    </row>
    <row r="1381" spans="1:35" s="13" customFormat="1" ht="15" customHeight="1" x14ac:dyDescent="0.2">
      <c r="A1381" s="66">
        <f t="shared" si="109"/>
        <v>1375</v>
      </c>
      <c r="B1381" s="91" t="s">
        <v>7662</v>
      </c>
      <c r="C1381" s="68" t="s">
        <v>7663</v>
      </c>
      <c r="D1381" s="51">
        <v>6</v>
      </c>
      <c r="E1381" s="51">
        <v>2</v>
      </c>
      <c r="F1381" s="51">
        <v>1</v>
      </c>
      <c r="G1381" s="51">
        <v>1</v>
      </c>
      <c r="H1381" s="51">
        <v>2</v>
      </c>
      <c r="I1381" s="52" t="s">
        <v>181</v>
      </c>
      <c r="J1381" s="89">
        <v>42173</v>
      </c>
      <c r="K1381" s="70" t="s">
        <v>6746</v>
      </c>
      <c r="L1381" s="71" t="s">
        <v>9291</v>
      </c>
      <c r="M1381" s="71">
        <v>2</v>
      </c>
      <c r="N1381" s="72" t="s">
        <v>84</v>
      </c>
      <c r="O1381" s="73" t="s">
        <v>153</v>
      </c>
      <c r="P1381" s="74">
        <f t="shared" ca="1" si="106"/>
        <v>0</v>
      </c>
      <c r="Q1381" s="75">
        <f t="shared" ca="1" si="107"/>
        <v>6</v>
      </c>
      <c r="R1381" s="74">
        <f t="shared" ca="1" si="108"/>
        <v>18</v>
      </c>
      <c r="S1381" s="93">
        <v>35722</v>
      </c>
      <c r="T1381" s="84" t="s">
        <v>163</v>
      </c>
      <c r="U1381" s="87" t="s">
        <v>7664</v>
      </c>
      <c r="V1381" s="84" t="s">
        <v>7665</v>
      </c>
      <c r="W1381" s="86" t="s">
        <v>7666</v>
      </c>
      <c r="X1381" s="84" t="s">
        <v>7667</v>
      </c>
      <c r="Y1381" s="84" t="s">
        <v>372</v>
      </c>
      <c r="Z1381" s="77" t="s">
        <v>163</v>
      </c>
      <c r="AA1381" s="84" t="s">
        <v>7665</v>
      </c>
      <c r="AB1381" s="77" t="s">
        <v>163</v>
      </c>
      <c r="AC1381" s="85" t="s">
        <v>7668</v>
      </c>
      <c r="AD1381" s="77" t="s">
        <v>121</v>
      </c>
      <c r="AE1381" s="77" t="s">
        <v>7630</v>
      </c>
      <c r="AF1381" s="77" t="s">
        <v>7669</v>
      </c>
      <c r="AG1381" s="77" t="s">
        <v>96</v>
      </c>
      <c r="AH1381" s="79" t="str">
        <f t="shared" si="110"/>
        <v>Dusun Sumberwangi-36/10-Sumberrejo-Gedangan-Malang</v>
      </c>
      <c r="AI1381" s="65"/>
    </row>
    <row r="1382" spans="1:35" s="13" customFormat="1" ht="15" customHeight="1" x14ac:dyDescent="0.2">
      <c r="A1382" s="66">
        <f t="shared" si="109"/>
        <v>1376</v>
      </c>
      <c r="B1382" s="91" t="s">
        <v>7670</v>
      </c>
      <c r="C1382" s="68" t="s">
        <v>7671</v>
      </c>
      <c r="D1382" s="51">
        <v>6</v>
      </c>
      <c r="E1382" s="51">
        <v>2</v>
      </c>
      <c r="F1382" s="51">
        <v>1</v>
      </c>
      <c r="G1382" s="51">
        <v>1</v>
      </c>
      <c r="H1382" s="51">
        <v>2</v>
      </c>
      <c r="I1382" s="52" t="s">
        <v>181</v>
      </c>
      <c r="J1382" s="89">
        <v>42173</v>
      </c>
      <c r="K1382" s="70" t="s">
        <v>6746</v>
      </c>
      <c r="L1382" s="71" t="s">
        <v>9291</v>
      </c>
      <c r="M1382" s="71">
        <v>2</v>
      </c>
      <c r="N1382" s="72" t="s">
        <v>84</v>
      </c>
      <c r="O1382" s="73" t="s">
        <v>153</v>
      </c>
      <c r="P1382" s="74">
        <f t="shared" ca="1" si="106"/>
        <v>0</v>
      </c>
      <c r="Q1382" s="75">
        <f t="shared" ca="1" si="107"/>
        <v>6</v>
      </c>
      <c r="R1382" s="74">
        <f t="shared" ca="1" si="108"/>
        <v>22</v>
      </c>
      <c r="S1382" s="93">
        <v>34430</v>
      </c>
      <c r="T1382" s="84" t="s">
        <v>146</v>
      </c>
      <c r="U1382" s="87" t="s">
        <v>7672</v>
      </c>
      <c r="V1382" s="84" t="s">
        <v>7673</v>
      </c>
      <c r="W1382" s="86" t="s">
        <v>3604</v>
      </c>
      <c r="X1382" s="84" t="s">
        <v>645</v>
      </c>
      <c r="Y1382" s="84" t="s">
        <v>91</v>
      </c>
      <c r="Z1382" s="77" t="s">
        <v>146</v>
      </c>
      <c r="AA1382" s="84" t="s">
        <v>7673</v>
      </c>
      <c r="AB1382" s="77" t="s">
        <v>146</v>
      </c>
      <c r="AC1382" s="85" t="s">
        <v>7674</v>
      </c>
      <c r="AD1382" s="77" t="s">
        <v>121</v>
      </c>
      <c r="AE1382" s="77" t="s">
        <v>4719</v>
      </c>
      <c r="AF1382" s="77" t="s">
        <v>4017</v>
      </c>
      <c r="AG1382" s="77" t="s">
        <v>96</v>
      </c>
      <c r="AH1382" s="79" t="str">
        <f t="shared" si="110"/>
        <v>Dusun Lumpang Bolong-01/02-Dermo-Bangil-Pasuruan</v>
      </c>
      <c r="AI1382" s="65"/>
    </row>
    <row r="1383" spans="1:35" s="13" customFormat="1" ht="15" customHeight="1" x14ac:dyDescent="0.2">
      <c r="A1383" s="66">
        <f t="shared" si="109"/>
        <v>1377</v>
      </c>
      <c r="B1383" s="91" t="s">
        <v>7675</v>
      </c>
      <c r="C1383" s="68" t="s">
        <v>7676</v>
      </c>
      <c r="D1383" s="51">
        <v>6</v>
      </c>
      <c r="E1383" s="51">
        <v>2</v>
      </c>
      <c r="F1383" s="51">
        <v>1</v>
      </c>
      <c r="G1383" s="51">
        <v>1</v>
      </c>
      <c r="H1383" s="51">
        <v>2</v>
      </c>
      <c r="I1383" s="52" t="s">
        <v>181</v>
      </c>
      <c r="J1383" s="89">
        <v>42173</v>
      </c>
      <c r="K1383" s="70" t="s">
        <v>6746</v>
      </c>
      <c r="L1383" s="71" t="s">
        <v>9291</v>
      </c>
      <c r="M1383" s="71">
        <v>2</v>
      </c>
      <c r="N1383" s="72" t="s">
        <v>116</v>
      </c>
      <c r="O1383" s="73" t="s">
        <v>153</v>
      </c>
      <c r="P1383" s="74">
        <f t="shared" ca="1" si="106"/>
        <v>0</v>
      </c>
      <c r="Q1383" s="75">
        <f t="shared" ca="1" si="107"/>
        <v>6</v>
      </c>
      <c r="R1383" s="74">
        <f t="shared" ca="1" si="108"/>
        <v>19</v>
      </c>
      <c r="S1383" s="93">
        <v>35281</v>
      </c>
      <c r="T1383" s="84" t="s">
        <v>163</v>
      </c>
      <c r="U1383" s="87" t="s">
        <v>7677</v>
      </c>
      <c r="V1383" s="84" t="s">
        <v>7678</v>
      </c>
      <c r="W1383" s="86" t="s">
        <v>7277</v>
      </c>
      <c r="X1383" s="84" t="s">
        <v>7679</v>
      </c>
      <c r="Y1383" s="84" t="s">
        <v>3634</v>
      </c>
      <c r="Z1383" s="77" t="s">
        <v>163</v>
      </c>
      <c r="AA1383" s="84" t="s">
        <v>1980</v>
      </c>
      <c r="AB1383" s="77" t="s">
        <v>146</v>
      </c>
      <c r="AC1383" s="85" t="s">
        <v>7680</v>
      </c>
      <c r="AD1383" s="77" t="s">
        <v>121</v>
      </c>
      <c r="AE1383" s="77" t="s">
        <v>7630</v>
      </c>
      <c r="AF1383" s="77" t="s">
        <v>4017</v>
      </c>
      <c r="AG1383" s="77" t="s">
        <v>159</v>
      </c>
      <c r="AH1383" s="79" t="str">
        <f t="shared" si="110"/>
        <v>Jl. Bougenvile no. 30-02/09-Jatimulyo-Lowokwaru-Malang</v>
      </c>
      <c r="AI1383" s="65"/>
    </row>
    <row r="1384" spans="1:35" s="13" customFormat="1" ht="15" customHeight="1" x14ac:dyDescent="0.2">
      <c r="A1384" s="66">
        <f t="shared" si="109"/>
        <v>1378</v>
      </c>
      <c r="B1384" s="91" t="s">
        <v>7681</v>
      </c>
      <c r="C1384" s="68" t="s">
        <v>7682</v>
      </c>
      <c r="D1384" s="51">
        <v>6</v>
      </c>
      <c r="E1384" s="51">
        <v>2</v>
      </c>
      <c r="F1384" s="51">
        <v>2</v>
      </c>
      <c r="G1384" s="51">
        <v>4</v>
      </c>
      <c r="H1384" s="51">
        <v>2</v>
      </c>
      <c r="I1384" s="52" t="s">
        <v>181</v>
      </c>
      <c r="J1384" s="89">
        <v>42173</v>
      </c>
      <c r="K1384" s="70" t="s">
        <v>6746</v>
      </c>
      <c r="L1384" s="71" t="s">
        <v>9291</v>
      </c>
      <c r="M1384" s="71">
        <v>2</v>
      </c>
      <c r="N1384" s="72" t="s">
        <v>84</v>
      </c>
      <c r="O1384" s="73" t="s">
        <v>153</v>
      </c>
      <c r="P1384" s="74">
        <f t="shared" ca="1" si="106"/>
        <v>0</v>
      </c>
      <c r="Q1384" s="75">
        <f t="shared" ca="1" si="107"/>
        <v>6</v>
      </c>
      <c r="R1384" s="74">
        <f t="shared" ca="1" si="108"/>
        <v>19</v>
      </c>
      <c r="S1384" s="93">
        <v>35441</v>
      </c>
      <c r="T1384" s="84" t="s">
        <v>163</v>
      </c>
      <c r="U1384" s="87" t="s">
        <v>7683</v>
      </c>
      <c r="V1384" s="84" t="s">
        <v>7684</v>
      </c>
      <c r="W1384" s="86" t="s">
        <v>7685</v>
      </c>
      <c r="X1384" s="84" t="s">
        <v>7667</v>
      </c>
      <c r="Y1384" s="84" t="s">
        <v>372</v>
      </c>
      <c r="Z1384" s="77" t="s">
        <v>163</v>
      </c>
      <c r="AA1384" s="84" t="s">
        <v>7684</v>
      </c>
      <c r="AB1384" s="77" t="s">
        <v>163</v>
      </c>
      <c r="AC1384" s="86" t="s">
        <v>7686</v>
      </c>
      <c r="AD1384" s="77" t="s">
        <v>121</v>
      </c>
      <c r="AE1384" s="77" t="s">
        <v>7630</v>
      </c>
      <c r="AF1384" s="77" t="s">
        <v>4017</v>
      </c>
      <c r="AG1384" s="77" t="s">
        <v>96</v>
      </c>
      <c r="AH1384" s="79" t="str">
        <f t="shared" si="110"/>
        <v>Dusun Tlekung-18/06-Sumberrejo-Gedangan-Malang</v>
      </c>
      <c r="AI1384" s="65"/>
    </row>
    <row r="1385" spans="1:35" s="13" customFormat="1" ht="15" customHeight="1" x14ac:dyDescent="0.2">
      <c r="A1385" s="66">
        <f t="shared" si="109"/>
        <v>1379</v>
      </c>
      <c r="B1385" s="91" t="s">
        <v>7687</v>
      </c>
      <c r="C1385" s="68" t="s">
        <v>7688</v>
      </c>
      <c r="D1385" s="51">
        <v>6</v>
      </c>
      <c r="E1385" s="51">
        <v>2</v>
      </c>
      <c r="F1385" s="51">
        <v>2</v>
      </c>
      <c r="G1385" s="51">
        <v>4</v>
      </c>
      <c r="H1385" s="51">
        <v>4</v>
      </c>
      <c r="I1385" s="52" t="s">
        <v>181</v>
      </c>
      <c r="J1385" s="89">
        <v>42173</v>
      </c>
      <c r="K1385" s="70" t="s">
        <v>6746</v>
      </c>
      <c r="L1385" s="71" t="s">
        <v>9291</v>
      </c>
      <c r="M1385" s="71">
        <v>2</v>
      </c>
      <c r="N1385" s="72" t="s">
        <v>84</v>
      </c>
      <c r="O1385" s="73" t="s">
        <v>153</v>
      </c>
      <c r="P1385" s="74">
        <f t="shared" ca="1" si="106"/>
        <v>0</v>
      </c>
      <c r="Q1385" s="75">
        <f t="shared" ca="1" si="107"/>
        <v>6</v>
      </c>
      <c r="R1385" s="74">
        <f t="shared" ca="1" si="108"/>
        <v>20</v>
      </c>
      <c r="S1385" s="93">
        <v>35078</v>
      </c>
      <c r="T1385" s="84" t="s">
        <v>163</v>
      </c>
      <c r="U1385" s="87" t="s">
        <v>7689</v>
      </c>
      <c r="V1385" s="84" t="s">
        <v>7110</v>
      </c>
      <c r="W1385" s="86" t="s">
        <v>4179</v>
      </c>
      <c r="X1385" s="84" t="s">
        <v>7667</v>
      </c>
      <c r="Y1385" s="84" t="s">
        <v>372</v>
      </c>
      <c r="Z1385" s="77" t="s">
        <v>163</v>
      </c>
      <c r="AA1385" s="84" t="s">
        <v>7110</v>
      </c>
      <c r="AB1385" s="77" t="s">
        <v>163</v>
      </c>
      <c r="AC1385" s="86" t="s">
        <v>7690</v>
      </c>
      <c r="AD1385" s="77" t="s">
        <v>121</v>
      </c>
      <c r="AE1385" s="77" t="s">
        <v>7630</v>
      </c>
      <c r="AF1385" s="77" t="s">
        <v>4017</v>
      </c>
      <c r="AG1385" s="77" t="s">
        <v>96</v>
      </c>
      <c r="AH1385" s="79" t="str">
        <f t="shared" si="110"/>
        <v>Dusun Krajan-03/01-Sumberrejo-Gedangan-Malang</v>
      </c>
      <c r="AI1385" s="65"/>
    </row>
    <row r="1386" spans="1:35" s="13" customFormat="1" ht="15" customHeight="1" x14ac:dyDescent="0.2">
      <c r="A1386" s="66">
        <f t="shared" si="109"/>
        <v>1380</v>
      </c>
      <c r="B1386" s="91" t="s">
        <v>7691</v>
      </c>
      <c r="C1386" s="68" t="s">
        <v>7692</v>
      </c>
      <c r="D1386" s="51">
        <v>6</v>
      </c>
      <c r="E1386" s="51">
        <v>2</v>
      </c>
      <c r="F1386" s="51">
        <v>1</v>
      </c>
      <c r="G1386" s="51">
        <v>1</v>
      </c>
      <c r="H1386" s="51">
        <v>5</v>
      </c>
      <c r="I1386" s="52" t="s">
        <v>181</v>
      </c>
      <c r="J1386" s="89">
        <v>42173</v>
      </c>
      <c r="K1386" s="70" t="s">
        <v>6746</v>
      </c>
      <c r="L1386" s="71" t="s">
        <v>9291</v>
      </c>
      <c r="M1386" s="71">
        <v>2</v>
      </c>
      <c r="N1386" s="72" t="s">
        <v>116</v>
      </c>
      <c r="O1386" s="73" t="s">
        <v>153</v>
      </c>
      <c r="P1386" s="74">
        <f t="shared" ca="1" si="106"/>
        <v>0</v>
      </c>
      <c r="Q1386" s="75">
        <f t="shared" ca="1" si="107"/>
        <v>6</v>
      </c>
      <c r="R1386" s="74">
        <f t="shared" ca="1" si="108"/>
        <v>19</v>
      </c>
      <c r="S1386" s="93">
        <v>35329</v>
      </c>
      <c r="T1386" s="84" t="s">
        <v>163</v>
      </c>
      <c r="U1386" s="87" t="s">
        <v>7693</v>
      </c>
      <c r="V1386" s="84" t="s">
        <v>7110</v>
      </c>
      <c r="W1386" s="86" t="s">
        <v>7694</v>
      </c>
      <c r="X1386" s="84" t="s">
        <v>7667</v>
      </c>
      <c r="Y1386" s="84" t="s">
        <v>372</v>
      </c>
      <c r="Z1386" s="77" t="s">
        <v>163</v>
      </c>
      <c r="AA1386" s="84" t="s">
        <v>1980</v>
      </c>
      <c r="AB1386" s="77" t="s">
        <v>146</v>
      </c>
      <c r="AC1386" s="86" t="s">
        <v>7695</v>
      </c>
      <c r="AD1386" s="77" t="s">
        <v>121</v>
      </c>
      <c r="AE1386" s="77" t="s">
        <v>7630</v>
      </c>
      <c r="AF1386" s="77" t="s">
        <v>7656</v>
      </c>
      <c r="AG1386" s="77" t="s">
        <v>96</v>
      </c>
      <c r="AH1386" s="79" t="str">
        <f t="shared" si="110"/>
        <v>Dusun Krajan-09/03-Sumberrejo-Gedangan-Malang</v>
      </c>
      <c r="AI1386" s="65"/>
    </row>
    <row r="1387" spans="1:35" s="13" customFormat="1" ht="15" customHeight="1" x14ac:dyDescent="0.2">
      <c r="A1387" s="66">
        <f t="shared" si="109"/>
        <v>1381</v>
      </c>
      <c r="B1387" s="91" t="s">
        <v>7696</v>
      </c>
      <c r="C1387" s="68" t="s">
        <v>7697</v>
      </c>
      <c r="D1387" s="51">
        <v>6</v>
      </c>
      <c r="E1387" s="51">
        <v>2</v>
      </c>
      <c r="F1387" s="51">
        <v>1</v>
      </c>
      <c r="G1387" s="51">
        <v>1</v>
      </c>
      <c r="H1387" s="51">
        <v>5</v>
      </c>
      <c r="I1387" s="52" t="s">
        <v>181</v>
      </c>
      <c r="J1387" s="89">
        <v>42173</v>
      </c>
      <c r="K1387" s="70" t="s">
        <v>6746</v>
      </c>
      <c r="L1387" s="71" t="s">
        <v>9291</v>
      </c>
      <c r="M1387" s="71">
        <v>2</v>
      </c>
      <c r="N1387" s="72" t="s">
        <v>84</v>
      </c>
      <c r="O1387" s="73" t="s">
        <v>153</v>
      </c>
      <c r="P1387" s="74">
        <f t="shared" ca="1" si="106"/>
        <v>0</v>
      </c>
      <c r="Q1387" s="75">
        <f t="shared" ca="1" si="107"/>
        <v>6</v>
      </c>
      <c r="R1387" s="74">
        <f t="shared" ca="1" si="108"/>
        <v>20</v>
      </c>
      <c r="S1387" s="93">
        <v>34885</v>
      </c>
      <c r="T1387" s="84" t="s">
        <v>146</v>
      </c>
      <c r="U1387" s="87" t="s">
        <v>7698</v>
      </c>
      <c r="V1387" s="84" t="s">
        <v>7699</v>
      </c>
      <c r="W1387" s="86" t="s">
        <v>4802</v>
      </c>
      <c r="X1387" s="84" t="s">
        <v>358</v>
      </c>
      <c r="Y1387" s="84" t="s">
        <v>358</v>
      </c>
      <c r="Z1387" s="77" t="s">
        <v>146</v>
      </c>
      <c r="AA1387" s="84" t="s">
        <v>7699</v>
      </c>
      <c r="AB1387" s="77" t="s">
        <v>146</v>
      </c>
      <c r="AC1387" s="86" t="s">
        <v>7700</v>
      </c>
      <c r="AD1387" s="77" t="s">
        <v>121</v>
      </c>
      <c r="AE1387" s="77" t="s">
        <v>324</v>
      </c>
      <c r="AF1387" s="77" t="s">
        <v>5818</v>
      </c>
      <c r="AG1387" s="77" t="s">
        <v>96</v>
      </c>
      <c r="AH1387" s="79" t="str">
        <f t="shared" si="110"/>
        <v>Jl. Patimura Selatan Gg.II no. 359-05/03-Bugul Kidul-Bugul Kidul-Pasuruan</v>
      </c>
      <c r="AI1387" s="65"/>
    </row>
    <row r="1388" spans="1:35" s="13" customFormat="1" ht="15" customHeight="1" x14ac:dyDescent="0.2">
      <c r="A1388" s="66">
        <f t="shared" si="109"/>
        <v>1382</v>
      </c>
      <c r="B1388" s="91" t="s">
        <v>7701</v>
      </c>
      <c r="C1388" s="68" t="s">
        <v>7702</v>
      </c>
      <c r="D1388" s="51">
        <v>6</v>
      </c>
      <c r="E1388" s="51">
        <v>2</v>
      </c>
      <c r="F1388" s="51">
        <v>2</v>
      </c>
      <c r="G1388" s="51">
        <v>4</v>
      </c>
      <c r="H1388" s="51">
        <v>2</v>
      </c>
      <c r="I1388" s="52" t="s">
        <v>181</v>
      </c>
      <c r="J1388" s="89">
        <v>42173</v>
      </c>
      <c r="K1388" s="70" t="s">
        <v>6746</v>
      </c>
      <c r="L1388" s="71" t="s">
        <v>9291</v>
      </c>
      <c r="M1388" s="71">
        <v>2</v>
      </c>
      <c r="N1388" s="72" t="s">
        <v>84</v>
      </c>
      <c r="O1388" s="73" t="s">
        <v>153</v>
      </c>
      <c r="P1388" s="74">
        <f t="shared" ca="1" si="106"/>
        <v>0</v>
      </c>
      <c r="Q1388" s="75">
        <f t="shared" ca="1" si="107"/>
        <v>6</v>
      </c>
      <c r="R1388" s="74">
        <f t="shared" ca="1" si="108"/>
        <v>19</v>
      </c>
      <c r="S1388" s="93">
        <v>35239</v>
      </c>
      <c r="T1388" s="84" t="s">
        <v>146</v>
      </c>
      <c r="U1388" s="87" t="s">
        <v>7703</v>
      </c>
      <c r="V1388" s="84" t="s">
        <v>7704</v>
      </c>
      <c r="W1388" s="86" t="s">
        <v>4279</v>
      </c>
      <c r="X1388" s="84" t="s">
        <v>464</v>
      </c>
      <c r="Y1388" s="84" t="s">
        <v>91</v>
      </c>
      <c r="Z1388" s="77" t="s">
        <v>146</v>
      </c>
      <c r="AA1388" s="84" t="s">
        <v>7704</v>
      </c>
      <c r="AB1388" s="77" t="s">
        <v>146</v>
      </c>
      <c r="AC1388" s="86" t="s">
        <v>7705</v>
      </c>
      <c r="AD1388" s="77" t="s">
        <v>121</v>
      </c>
      <c r="AE1388" s="77" t="s">
        <v>1938</v>
      </c>
      <c r="AF1388" s="77"/>
      <c r="AG1388" s="77" t="s">
        <v>96</v>
      </c>
      <c r="AH1388" s="79" t="str">
        <f t="shared" si="110"/>
        <v>Jl. Salak III/602-01/03-Kidul Dalem-Bangil-Pasuruan</v>
      </c>
      <c r="AI1388" s="65"/>
    </row>
    <row r="1389" spans="1:35" s="13" customFormat="1" ht="15" customHeight="1" x14ac:dyDescent="0.2">
      <c r="A1389" s="66">
        <f t="shared" si="109"/>
        <v>1383</v>
      </c>
      <c r="B1389" s="91" t="s">
        <v>7706</v>
      </c>
      <c r="C1389" s="68" t="s">
        <v>7707</v>
      </c>
      <c r="D1389" s="51">
        <v>6</v>
      </c>
      <c r="E1389" s="51">
        <v>3</v>
      </c>
      <c r="F1389" s="51">
        <v>3</v>
      </c>
      <c r="G1389" s="51">
        <v>1</v>
      </c>
      <c r="H1389" s="51">
        <v>2</v>
      </c>
      <c r="I1389" s="52" t="s">
        <v>152</v>
      </c>
      <c r="J1389" s="89">
        <v>42173</v>
      </c>
      <c r="K1389" s="70" t="s">
        <v>6746</v>
      </c>
      <c r="L1389" s="71" t="s">
        <v>9291</v>
      </c>
      <c r="M1389" s="71">
        <v>2</v>
      </c>
      <c r="N1389" s="72" t="s">
        <v>116</v>
      </c>
      <c r="O1389" s="73" t="s">
        <v>153</v>
      </c>
      <c r="P1389" s="74">
        <f t="shared" ca="1" si="106"/>
        <v>0</v>
      </c>
      <c r="Q1389" s="75">
        <f t="shared" ca="1" si="107"/>
        <v>6</v>
      </c>
      <c r="R1389" s="74">
        <f t="shared" ca="1" si="108"/>
        <v>19</v>
      </c>
      <c r="S1389" s="93">
        <v>35387</v>
      </c>
      <c r="T1389" s="84" t="s">
        <v>163</v>
      </c>
      <c r="U1389" s="87" t="s">
        <v>7708</v>
      </c>
      <c r="V1389" s="84" t="s">
        <v>7709</v>
      </c>
      <c r="W1389" s="86" t="s">
        <v>3450</v>
      </c>
      <c r="X1389" s="84" t="s">
        <v>7709</v>
      </c>
      <c r="Y1389" s="84" t="s">
        <v>7710</v>
      </c>
      <c r="Z1389" s="77" t="s">
        <v>163</v>
      </c>
      <c r="AA1389" s="84" t="s">
        <v>7709</v>
      </c>
      <c r="AB1389" s="77" t="s">
        <v>163</v>
      </c>
      <c r="AC1389" s="86" t="s">
        <v>7622</v>
      </c>
      <c r="AD1389" s="77" t="s">
        <v>121</v>
      </c>
      <c r="AE1389" s="77" t="s">
        <v>7630</v>
      </c>
      <c r="AF1389" s="77" t="s">
        <v>4017</v>
      </c>
      <c r="AG1389" s="77" t="s">
        <v>96</v>
      </c>
      <c r="AH1389" s="79" t="str">
        <f t="shared" si="110"/>
        <v>Druju-07/02-Druju-Sumbermanjing Wetan-Malang</v>
      </c>
      <c r="AI1389" s="65"/>
    </row>
    <row r="1390" spans="1:35" s="13" customFormat="1" ht="15" customHeight="1" x14ac:dyDescent="0.2">
      <c r="A1390" s="66">
        <f t="shared" si="109"/>
        <v>1384</v>
      </c>
      <c r="B1390" s="91" t="s">
        <v>7711</v>
      </c>
      <c r="C1390" s="68" t="s">
        <v>7712</v>
      </c>
      <c r="D1390" s="51">
        <v>6</v>
      </c>
      <c r="E1390" s="51">
        <v>3</v>
      </c>
      <c r="F1390" s="51">
        <v>3</v>
      </c>
      <c r="G1390" s="51">
        <v>2</v>
      </c>
      <c r="H1390" s="51">
        <v>3</v>
      </c>
      <c r="I1390" s="52" t="s">
        <v>152</v>
      </c>
      <c r="J1390" s="89">
        <v>42173</v>
      </c>
      <c r="K1390" s="70" t="s">
        <v>6746</v>
      </c>
      <c r="L1390" s="71" t="s">
        <v>9291</v>
      </c>
      <c r="M1390" s="71">
        <v>2</v>
      </c>
      <c r="N1390" s="72" t="s">
        <v>116</v>
      </c>
      <c r="O1390" s="73" t="s">
        <v>153</v>
      </c>
      <c r="P1390" s="74">
        <f t="shared" ca="1" si="106"/>
        <v>0</v>
      </c>
      <c r="Q1390" s="75">
        <f t="shared" ca="1" si="107"/>
        <v>6</v>
      </c>
      <c r="R1390" s="74">
        <f t="shared" ca="1" si="108"/>
        <v>20</v>
      </c>
      <c r="S1390" s="93">
        <v>35042</v>
      </c>
      <c r="T1390" s="84" t="s">
        <v>163</v>
      </c>
      <c r="U1390" s="87" t="s">
        <v>7713</v>
      </c>
      <c r="V1390" s="84" t="s">
        <v>7665</v>
      </c>
      <c r="W1390" s="86" t="s">
        <v>7714</v>
      </c>
      <c r="X1390" s="84" t="s">
        <v>7667</v>
      </c>
      <c r="Y1390" s="84" t="s">
        <v>372</v>
      </c>
      <c r="Z1390" s="77" t="s">
        <v>163</v>
      </c>
      <c r="AA1390" s="84" t="s">
        <v>1980</v>
      </c>
      <c r="AB1390" s="77" t="s">
        <v>146</v>
      </c>
      <c r="AC1390" s="86" t="s">
        <v>7622</v>
      </c>
      <c r="AD1390" s="77" t="s">
        <v>121</v>
      </c>
      <c r="AE1390" s="77" t="s">
        <v>7630</v>
      </c>
      <c r="AF1390" s="77" t="s">
        <v>7631</v>
      </c>
      <c r="AG1390" s="77" t="s">
        <v>96</v>
      </c>
      <c r="AH1390" s="79" t="str">
        <f t="shared" si="110"/>
        <v>Dusun Sumberwangi-34/10-Sumberrejo-Gedangan-Malang</v>
      </c>
      <c r="AI1390" s="65"/>
    </row>
    <row r="1391" spans="1:35" s="13" customFormat="1" ht="15" customHeight="1" x14ac:dyDescent="0.2">
      <c r="A1391" s="66">
        <f t="shared" si="109"/>
        <v>1385</v>
      </c>
      <c r="B1391" s="91" t="s">
        <v>7715</v>
      </c>
      <c r="C1391" s="68" t="s">
        <v>7716</v>
      </c>
      <c r="D1391" s="51">
        <v>6</v>
      </c>
      <c r="E1391" s="51">
        <v>3</v>
      </c>
      <c r="F1391" s="51">
        <v>4</v>
      </c>
      <c r="G1391" s="51">
        <v>1</v>
      </c>
      <c r="H1391" s="51">
        <v>1</v>
      </c>
      <c r="I1391" s="52" t="s">
        <v>152</v>
      </c>
      <c r="J1391" s="89">
        <v>42187</v>
      </c>
      <c r="K1391" s="70" t="s">
        <v>82</v>
      </c>
      <c r="L1391" s="71" t="s">
        <v>9291</v>
      </c>
      <c r="M1391" s="71">
        <v>2</v>
      </c>
      <c r="N1391" s="72" t="s">
        <v>116</v>
      </c>
      <c r="O1391" s="73" t="s">
        <v>153</v>
      </c>
      <c r="P1391" s="74">
        <f t="shared" ca="1" si="106"/>
        <v>0</v>
      </c>
      <c r="Q1391" s="75">
        <f t="shared" ca="1" si="107"/>
        <v>5</v>
      </c>
      <c r="R1391" s="74">
        <f t="shared" ca="1" si="108"/>
        <v>22</v>
      </c>
      <c r="S1391" s="93">
        <v>34177</v>
      </c>
      <c r="T1391" s="84" t="s">
        <v>146</v>
      </c>
      <c r="U1391" s="87" t="s">
        <v>7717</v>
      </c>
      <c r="V1391" s="84" t="s">
        <v>7718</v>
      </c>
      <c r="W1391" s="86" t="s">
        <v>3727</v>
      </c>
      <c r="X1391" s="84" t="s">
        <v>464</v>
      </c>
      <c r="Y1391" s="84" t="s">
        <v>91</v>
      </c>
      <c r="Z1391" s="77" t="s">
        <v>146</v>
      </c>
      <c r="AA1391" s="84" t="s">
        <v>1980</v>
      </c>
      <c r="AB1391" s="77" t="s">
        <v>146</v>
      </c>
      <c r="AC1391" s="86" t="s">
        <v>7719</v>
      </c>
      <c r="AD1391" s="77" t="s">
        <v>121</v>
      </c>
      <c r="AE1391" s="77" t="s">
        <v>3816</v>
      </c>
      <c r="AF1391" s="77" t="s">
        <v>4426</v>
      </c>
      <c r="AG1391" s="77" t="s">
        <v>96</v>
      </c>
      <c r="AH1391" s="79" t="str">
        <f t="shared" si="110"/>
        <v>Ledok tengah Gg II - 292 A-02/06-Kidul Dalem-Bangil-Pasuruan</v>
      </c>
      <c r="AI1391" s="65"/>
    </row>
    <row r="1392" spans="1:35" s="13" customFormat="1" ht="15" customHeight="1" x14ac:dyDescent="0.2">
      <c r="A1392" s="66">
        <f t="shared" si="109"/>
        <v>1386</v>
      </c>
      <c r="B1392" s="91" t="s">
        <v>7720</v>
      </c>
      <c r="C1392" s="68" t="s">
        <v>7721</v>
      </c>
      <c r="D1392" s="51">
        <v>6</v>
      </c>
      <c r="E1392" s="51">
        <v>3</v>
      </c>
      <c r="F1392" s="51">
        <v>4</v>
      </c>
      <c r="G1392" s="51">
        <v>1</v>
      </c>
      <c r="H1392" s="51">
        <v>1</v>
      </c>
      <c r="I1392" s="52" t="s">
        <v>152</v>
      </c>
      <c r="J1392" s="89">
        <v>42187</v>
      </c>
      <c r="K1392" s="70" t="s">
        <v>82</v>
      </c>
      <c r="L1392" s="71" t="s">
        <v>9291</v>
      </c>
      <c r="M1392" s="71">
        <v>2</v>
      </c>
      <c r="N1392" s="72" t="s">
        <v>116</v>
      </c>
      <c r="O1392" s="73" t="s">
        <v>153</v>
      </c>
      <c r="P1392" s="74">
        <f t="shared" ca="1" si="106"/>
        <v>0</v>
      </c>
      <c r="Q1392" s="75">
        <f t="shared" ca="1" si="107"/>
        <v>5</v>
      </c>
      <c r="R1392" s="74">
        <f t="shared" ca="1" si="108"/>
        <v>21</v>
      </c>
      <c r="S1392" s="93">
        <v>34533</v>
      </c>
      <c r="T1392" s="84" t="s">
        <v>146</v>
      </c>
      <c r="U1392" s="87" t="s">
        <v>7722</v>
      </c>
      <c r="V1392" s="84" t="s">
        <v>7723</v>
      </c>
      <c r="W1392" s="86" t="s">
        <v>5797</v>
      </c>
      <c r="X1392" s="84" t="s">
        <v>5468</v>
      </c>
      <c r="Y1392" s="84" t="s">
        <v>4817</v>
      </c>
      <c r="Z1392" s="77" t="s">
        <v>146</v>
      </c>
      <c r="AA1392" s="84" t="s">
        <v>1980</v>
      </c>
      <c r="AB1392" s="77" t="s">
        <v>146</v>
      </c>
      <c r="AC1392" s="86" t="s">
        <v>7724</v>
      </c>
      <c r="AD1392" s="77" t="s">
        <v>121</v>
      </c>
      <c r="AE1392" s="77" t="s">
        <v>3398</v>
      </c>
      <c r="AF1392" s="77" t="s">
        <v>3082</v>
      </c>
      <c r="AG1392" s="77" t="s">
        <v>96</v>
      </c>
      <c r="AH1392" s="79" t="str">
        <f t="shared" si="110"/>
        <v>Jl. Soekarno Hatta 2/22-04/05-Karang anyar-Panggung rejo-Pasuruan</v>
      </c>
      <c r="AI1392" s="65"/>
    </row>
    <row r="1393" spans="1:35" s="13" customFormat="1" ht="15" customHeight="1" x14ac:dyDescent="0.2">
      <c r="A1393" s="66">
        <f t="shared" si="109"/>
        <v>1387</v>
      </c>
      <c r="B1393" s="91" t="s">
        <v>7725</v>
      </c>
      <c r="C1393" s="68" t="s">
        <v>7726</v>
      </c>
      <c r="D1393" s="51">
        <v>6</v>
      </c>
      <c r="E1393" s="51">
        <v>3</v>
      </c>
      <c r="F1393" s="51">
        <v>4</v>
      </c>
      <c r="G1393" s="51">
        <v>1</v>
      </c>
      <c r="H1393" s="51">
        <v>2</v>
      </c>
      <c r="I1393" s="52" t="s">
        <v>152</v>
      </c>
      <c r="J1393" s="89">
        <v>42187</v>
      </c>
      <c r="K1393" s="70" t="s">
        <v>6746</v>
      </c>
      <c r="L1393" s="71" t="s">
        <v>9291</v>
      </c>
      <c r="M1393" s="71">
        <v>2</v>
      </c>
      <c r="N1393" s="72" t="s">
        <v>84</v>
      </c>
      <c r="O1393" s="73" t="s">
        <v>153</v>
      </c>
      <c r="P1393" s="74">
        <f t="shared" ca="1" si="106"/>
        <v>0</v>
      </c>
      <c r="Q1393" s="75">
        <f t="shared" ca="1" si="107"/>
        <v>5</v>
      </c>
      <c r="R1393" s="74">
        <f t="shared" ca="1" si="108"/>
        <v>19</v>
      </c>
      <c r="S1393" s="93">
        <v>35552</v>
      </c>
      <c r="T1393" s="84" t="s">
        <v>163</v>
      </c>
      <c r="U1393" s="87" t="s">
        <v>7727</v>
      </c>
      <c r="V1393" s="84" t="s">
        <v>7728</v>
      </c>
      <c r="W1393" s="86" t="s">
        <v>7729</v>
      </c>
      <c r="X1393" s="84" t="s">
        <v>3620</v>
      </c>
      <c r="Y1393" s="84" t="s">
        <v>7228</v>
      </c>
      <c r="Z1393" s="77" t="s">
        <v>163</v>
      </c>
      <c r="AA1393" s="84" t="s">
        <v>1980</v>
      </c>
      <c r="AB1393" s="77" t="s">
        <v>146</v>
      </c>
      <c r="AC1393" s="85" t="s">
        <v>7730</v>
      </c>
      <c r="AD1393" s="77" t="s">
        <v>121</v>
      </c>
      <c r="AE1393" s="77" t="s">
        <v>7731</v>
      </c>
      <c r="AF1393" s="77" t="s">
        <v>7732</v>
      </c>
      <c r="AG1393" s="77" t="s">
        <v>96</v>
      </c>
      <c r="AH1393" s="79" t="str">
        <f t="shared" si="110"/>
        <v>Dusun Ardirejo-30/09-Sidorejo-Pagelaran-Malang</v>
      </c>
      <c r="AI1393" s="65"/>
    </row>
    <row r="1394" spans="1:35" s="13" customFormat="1" ht="15" customHeight="1" x14ac:dyDescent="0.2">
      <c r="A1394" s="66">
        <f t="shared" si="109"/>
        <v>1388</v>
      </c>
      <c r="B1394" s="91" t="s">
        <v>7733</v>
      </c>
      <c r="C1394" s="68" t="s">
        <v>7734</v>
      </c>
      <c r="D1394" s="51">
        <v>6</v>
      </c>
      <c r="E1394" s="51">
        <v>3</v>
      </c>
      <c r="F1394" s="51">
        <v>4</v>
      </c>
      <c r="G1394" s="51">
        <v>1</v>
      </c>
      <c r="H1394" s="51">
        <v>2</v>
      </c>
      <c r="I1394" s="52" t="s">
        <v>152</v>
      </c>
      <c r="J1394" s="89">
        <v>42187</v>
      </c>
      <c r="K1394" s="70" t="s">
        <v>6746</v>
      </c>
      <c r="L1394" s="71" t="s">
        <v>9291</v>
      </c>
      <c r="M1394" s="71">
        <v>2</v>
      </c>
      <c r="N1394" s="72" t="s">
        <v>116</v>
      </c>
      <c r="O1394" s="73" t="s">
        <v>153</v>
      </c>
      <c r="P1394" s="74">
        <f t="shared" ca="1" si="106"/>
        <v>0</v>
      </c>
      <c r="Q1394" s="75">
        <f t="shared" ca="1" si="107"/>
        <v>5</v>
      </c>
      <c r="R1394" s="74">
        <f t="shared" ca="1" si="108"/>
        <v>19</v>
      </c>
      <c r="S1394" s="93">
        <v>35465</v>
      </c>
      <c r="T1394" s="84" t="s">
        <v>163</v>
      </c>
      <c r="U1394" s="87" t="s">
        <v>7735</v>
      </c>
      <c r="V1394" s="84" t="s">
        <v>7736</v>
      </c>
      <c r="W1394" s="86" t="s">
        <v>2727</v>
      </c>
      <c r="X1394" s="84" t="s">
        <v>7737</v>
      </c>
      <c r="Y1394" s="84" t="s">
        <v>7228</v>
      </c>
      <c r="Z1394" s="77" t="s">
        <v>163</v>
      </c>
      <c r="AA1394" s="84" t="s">
        <v>1980</v>
      </c>
      <c r="AB1394" s="77" t="s">
        <v>146</v>
      </c>
      <c r="AC1394" s="85" t="s">
        <v>7738</v>
      </c>
      <c r="AD1394" s="77" t="s">
        <v>121</v>
      </c>
      <c r="AE1394" s="77" t="s">
        <v>7731</v>
      </c>
      <c r="AF1394" s="77" t="s">
        <v>6253</v>
      </c>
      <c r="AG1394" s="77" t="s">
        <v>96</v>
      </c>
      <c r="AH1394" s="79" t="str">
        <f t="shared" si="110"/>
        <v>Jl. Teuku Umar -11/4-Banjarejo-Pagelaran-Malang</v>
      </c>
      <c r="AI1394" s="65"/>
    </row>
    <row r="1395" spans="1:35" s="13" customFormat="1" ht="15" customHeight="1" x14ac:dyDescent="0.2">
      <c r="A1395" s="66">
        <f t="shared" si="109"/>
        <v>1389</v>
      </c>
      <c r="B1395" s="91" t="s">
        <v>7739</v>
      </c>
      <c r="C1395" s="68" t="s">
        <v>7740</v>
      </c>
      <c r="D1395" s="51">
        <v>6</v>
      </c>
      <c r="E1395" s="51">
        <v>3</v>
      </c>
      <c r="F1395" s="51">
        <v>4</v>
      </c>
      <c r="G1395" s="51" t="s">
        <v>9295</v>
      </c>
      <c r="H1395" s="51">
        <v>1</v>
      </c>
      <c r="I1395" s="52" t="s">
        <v>152</v>
      </c>
      <c r="J1395" s="89">
        <v>42187</v>
      </c>
      <c r="K1395" s="70" t="s">
        <v>6746</v>
      </c>
      <c r="L1395" s="71" t="s">
        <v>9291</v>
      </c>
      <c r="M1395" s="71">
        <v>2</v>
      </c>
      <c r="N1395" s="72" t="s">
        <v>84</v>
      </c>
      <c r="O1395" s="73" t="s">
        <v>153</v>
      </c>
      <c r="P1395" s="74">
        <f t="shared" ca="1" si="106"/>
        <v>0</v>
      </c>
      <c r="Q1395" s="75">
        <f t="shared" ca="1" si="107"/>
        <v>5</v>
      </c>
      <c r="R1395" s="74">
        <f t="shared" ca="1" si="108"/>
        <v>18</v>
      </c>
      <c r="S1395" s="93">
        <v>35665</v>
      </c>
      <c r="T1395" s="84" t="s">
        <v>163</v>
      </c>
      <c r="U1395" s="87" t="s">
        <v>7741</v>
      </c>
      <c r="V1395" s="84" t="s">
        <v>7742</v>
      </c>
      <c r="W1395" s="86" t="s">
        <v>7041</v>
      </c>
      <c r="X1395" s="84" t="s">
        <v>3620</v>
      </c>
      <c r="Y1395" s="84" t="s">
        <v>7228</v>
      </c>
      <c r="Z1395" s="77" t="s">
        <v>163</v>
      </c>
      <c r="AA1395" s="84" t="s">
        <v>1980</v>
      </c>
      <c r="AB1395" s="77" t="s">
        <v>146</v>
      </c>
      <c r="AC1395" s="85" t="s">
        <v>7743</v>
      </c>
      <c r="AD1395" s="77" t="s">
        <v>121</v>
      </c>
      <c r="AE1395" s="77" t="s">
        <v>7731</v>
      </c>
      <c r="AF1395" s="77" t="s">
        <v>7732</v>
      </c>
      <c r="AG1395" s="77" t="s">
        <v>96</v>
      </c>
      <c r="AH1395" s="79" t="str">
        <f t="shared" si="110"/>
        <v>Jl. Garuda II / 52 dusun Sidoayu-09/05-Sidorejo-Pagelaran-Malang</v>
      </c>
      <c r="AI1395" s="65"/>
    </row>
    <row r="1396" spans="1:35" s="13" customFormat="1" ht="15" customHeight="1" x14ac:dyDescent="0.2">
      <c r="A1396" s="66">
        <f t="shared" si="109"/>
        <v>1390</v>
      </c>
      <c r="B1396" s="91" t="s">
        <v>7744</v>
      </c>
      <c r="C1396" s="68" t="s">
        <v>7745</v>
      </c>
      <c r="D1396" s="51">
        <v>5</v>
      </c>
      <c r="E1396" s="51">
        <v>1</v>
      </c>
      <c r="F1396" s="51">
        <v>1</v>
      </c>
      <c r="G1396" s="51">
        <v>1</v>
      </c>
      <c r="H1396" s="51">
        <v>1</v>
      </c>
      <c r="I1396" s="52" t="s">
        <v>4128</v>
      </c>
      <c r="J1396" s="89">
        <v>42213</v>
      </c>
      <c r="K1396" s="70" t="s">
        <v>82</v>
      </c>
      <c r="L1396" s="81" t="s">
        <v>4127</v>
      </c>
      <c r="M1396" s="71"/>
      <c r="N1396" s="72" t="s">
        <v>116</v>
      </c>
      <c r="O1396" s="73"/>
      <c r="P1396" s="74">
        <f t="shared" ca="1" si="106"/>
        <v>0</v>
      </c>
      <c r="Q1396" s="75">
        <f t="shared" ca="1" si="107"/>
        <v>5</v>
      </c>
      <c r="R1396" s="74">
        <f t="shared" ca="1" si="108"/>
        <v>55</v>
      </c>
      <c r="S1396" s="93">
        <v>22391</v>
      </c>
      <c r="T1396" s="84" t="s">
        <v>4135</v>
      </c>
      <c r="U1396" s="87" t="s">
        <v>7746</v>
      </c>
      <c r="V1396" s="84"/>
      <c r="W1396" s="86"/>
      <c r="X1396" s="84"/>
      <c r="Y1396" s="84"/>
      <c r="Z1396" s="77"/>
      <c r="AA1396" s="84"/>
      <c r="AB1396" s="77"/>
      <c r="AC1396" s="85"/>
      <c r="AD1396" s="77" t="s">
        <v>93</v>
      </c>
      <c r="AE1396" s="77" t="s">
        <v>7747</v>
      </c>
      <c r="AF1396" s="77" t="s">
        <v>7748</v>
      </c>
      <c r="AG1396" s="77"/>
      <c r="AH1396" s="79"/>
      <c r="AI1396" s="65"/>
    </row>
    <row r="1397" spans="1:35" s="13" customFormat="1" ht="15" customHeight="1" x14ac:dyDescent="0.2">
      <c r="A1397" s="66">
        <f t="shared" si="109"/>
        <v>1391</v>
      </c>
      <c r="B1397" s="91" t="s">
        <v>7749</v>
      </c>
      <c r="C1397" s="68" t="s">
        <v>7750</v>
      </c>
      <c r="D1397" s="51">
        <v>6</v>
      </c>
      <c r="E1397" s="51">
        <v>3</v>
      </c>
      <c r="F1397" s="51">
        <v>4</v>
      </c>
      <c r="G1397" s="51">
        <v>1</v>
      </c>
      <c r="H1397" s="51">
        <v>2</v>
      </c>
      <c r="I1397" s="52" t="s">
        <v>152</v>
      </c>
      <c r="J1397" s="89">
        <v>42194</v>
      </c>
      <c r="K1397" s="70" t="s">
        <v>6746</v>
      </c>
      <c r="L1397" s="71" t="s">
        <v>9291</v>
      </c>
      <c r="M1397" s="71">
        <v>2</v>
      </c>
      <c r="N1397" s="72" t="s">
        <v>84</v>
      </c>
      <c r="O1397" s="73" t="s">
        <v>153</v>
      </c>
      <c r="P1397" s="74">
        <f t="shared" ca="1" si="106"/>
        <v>0</v>
      </c>
      <c r="Q1397" s="75">
        <f t="shared" ca="1" si="107"/>
        <v>5</v>
      </c>
      <c r="R1397" s="74">
        <f t="shared" ca="1" si="108"/>
        <v>20</v>
      </c>
      <c r="S1397" s="93">
        <v>35038</v>
      </c>
      <c r="T1397" s="84" t="s">
        <v>146</v>
      </c>
      <c r="U1397" s="87" t="s">
        <v>7751</v>
      </c>
      <c r="V1397" s="84" t="s">
        <v>7752</v>
      </c>
      <c r="W1397" s="86" t="s">
        <v>4279</v>
      </c>
      <c r="X1397" s="84" t="s">
        <v>2956</v>
      </c>
      <c r="Y1397" s="84" t="s">
        <v>358</v>
      </c>
      <c r="Z1397" s="77" t="s">
        <v>146</v>
      </c>
      <c r="AA1397" s="84" t="s">
        <v>7752</v>
      </c>
      <c r="AB1397" s="77" t="s">
        <v>146</v>
      </c>
      <c r="AC1397" s="85" t="s">
        <v>7753</v>
      </c>
      <c r="AD1397" s="77" t="s">
        <v>121</v>
      </c>
      <c r="AE1397" s="77" t="s">
        <v>440</v>
      </c>
      <c r="AF1397" s="77" t="s">
        <v>393</v>
      </c>
      <c r="AG1397" s="77" t="s">
        <v>96</v>
      </c>
      <c r="AH1397" s="79" t="str">
        <f t="shared" ref="AH1397:AH1460" si="111">V1397&amp;"-"&amp;W1397&amp;"-"&amp;X1397&amp;"-"&amp;Y1397&amp;"-"&amp;Z1397</f>
        <v>Jl. Kyai Hasyim Asyari-01/03-Bakalan-Bugul Kidul-Pasuruan</v>
      </c>
      <c r="AI1397" s="65"/>
    </row>
    <row r="1398" spans="1:35" s="13" customFormat="1" ht="15" customHeight="1" x14ac:dyDescent="0.2">
      <c r="A1398" s="66">
        <f t="shared" si="109"/>
        <v>1392</v>
      </c>
      <c r="B1398" s="91" t="s">
        <v>7754</v>
      </c>
      <c r="C1398" s="68" t="s">
        <v>7755</v>
      </c>
      <c r="D1398" s="51">
        <v>6</v>
      </c>
      <c r="E1398" s="51">
        <v>3</v>
      </c>
      <c r="F1398" s="51">
        <v>4</v>
      </c>
      <c r="G1398" s="51">
        <v>1</v>
      </c>
      <c r="H1398" s="51">
        <v>2</v>
      </c>
      <c r="I1398" s="52" t="s">
        <v>152</v>
      </c>
      <c r="J1398" s="89">
        <v>42194</v>
      </c>
      <c r="K1398" s="70" t="s">
        <v>6746</v>
      </c>
      <c r="L1398" s="71" t="s">
        <v>9291</v>
      </c>
      <c r="M1398" s="71">
        <v>2</v>
      </c>
      <c r="N1398" s="72" t="s">
        <v>84</v>
      </c>
      <c r="O1398" s="73" t="s">
        <v>153</v>
      </c>
      <c r="P1398" s="74">
        <f t="shared" ca="1" si="106"/>
        <v>0</v>
      </c>
      <c r="Q1398" s="75">
        <f t="shared" ca="1" si="107"/>
        <v>5</v>
      </c>
      <c r="R1398" s="74">
        <f t="shared" ca="1" si="108"/>
        <v>20</v>
      </c>
      <c r="S1398" s="93">
        <v>35096</v>
      </c>
      <c r="T1398" s="84" t="s">
        <v>146</v>
      </c>
      <c r="U1398" s="87" t="s">
        <v>7756</v>
      </c>
      <c r="V1398" s="84" t="s">
        <v>7757</v>
      </c>
      <c r="W1398" s="86" t="s">
        <v>3604</v>
      </c>
      <c r="X1398" s="84" t="s">
        <v>1473</v>
      </c>
      <c r="Y1398" s="84" t="s">
        <v>2483</v>
      </c>
      <c r="Z1398" s="77" t="s">
        <v>146</v>
      </c>
      <c r="AA1398" s="84" t="s">
        <v>7757</v>
      </c>
      <c r="AB1398" s="77" t="s">
        <v>146</v>
      </c>
      <c r="AC1398" s="85" t="s">
        <v>7758</v>
      </c>
      <c r="AD1398" s="77" t="s">
        <v>121</v>
      </c>
      <c r="AE1398" s="77" t="s">
        <v>3398</v>
      </c>
      <c r="AF1398" s="77" t="s">
        <v>6720</v>
      </c>
      <c r="AG1398" s="77" t="s">
        <v>96</v>
      </c>
      <c r="AH1398" s="79" t="str">
        <f t="shared" si="111"/>
        <v>Jl. Imam Bonjol Gg.X-01/02-Bugul Lor-Panggungrejo-Pasuruan</v>
      </c>
      <c r="AI1398" s="65"/>
    </row>
    <row r="1399" spans="1:35" s="13" customFormat="1" ht="15" customHeight="1" x14ac:dyDescent="0.2">
      <c r="A1399" s="66">
        <f t="shared" si="109"/>
        <v>1393</v>
      </c>
      <c r="B1399" s="91" t="s">
        <v>7759</v>
      </c>
      <c r="C1399" s="68" t="s">
        <v>7760</v>
      </c>
      <c r="D1399" s="51">
        <v>6</v>
      </c>
      <c r="E1399" s="51">
        <v>3</v>
      </c>
      <c r="F1399" s="51">
        <v>4</v>
      </c>
      <c r="G1399" s="51">
        <v>1</v>
      </c>
      <c r="H1399" s="51">
        <v>1</v>
      </c>
      <c r="I1399" s="52" t="s">
        <v>152</v>
      </c>
      <c r="J1399" s="89">
        <v>42194</v>
      </c>
      <c r="K1399" s="70" t="s">
        <v>6746</v>
      </c>
      <c r="L1399" s="71" t="s">
        <v>9291</v>
      </c>
      <c r="M1399" s="71">
        <v>2</v>
      </c>
      <c r="N1399" s="72" t="s">
        <v>84</v>
      </c>
      <c r="O1399" s="73" t="s">
        <v>153</v>
      </c>
      <c r="P1399" s="74">
        <f t="shared" ca="1" si="106"/>
        <v>0</v>
      </c>
      <c r="Q1399" s="75">
        <f t="shared" ca="1" si="107"/>
        <v>5</v>
      </c>
      <c r="R1399" s="74">
        <f t="shared" ca="1" si="108"/>
        <v>20</v>
      </c>
      <c r="S1399" s="93">
        <v>34900</v>
      </c>
      <c r="T1399" s="84" t="s">
        <v>146</v>
      </c>
      <c r="U1399" s="87" t="s">
        <v>7761</v>
      </c>
      <c r="V1399" s="84" t="s">
        <v>7762</v>
      </c>
      <c r="W1399" s="86" t="s">
        <v>4705</v>
      </c>
      <c r="X1399" s="84" t="s">
        <v>7763</v>
      </c>
      <c r="Y1399" s="84" t="s">
        <v>923</v>
      </c>
      <c r="Z1399" s="77" t="s">
        <v>146</v>
      </c>
      <c r="AA1399" s="84" t="s">
        <v>7762</v>
      </c>
      <c r="AB1399" s="77" t="s">
        <v>146</v>
      </c>
      <c r="AC1399" s="85" t="s">
        <v>7764</v>
      </c>
      <c r="AD1399" s="77" t="s">
        <v>121</v>
      </c>
      <c r="AE1399" s="77" t="s">
        <v>7765</v>
      </c>
      <c r="AF1399" s="77" t="s">
        <v>5907</v>
      </c>
      <c r="AG1399" s="77" t="s">
        <v>96</v>
      </c>
      <c r="AH1399" s="79" t="str">
        <f t="shared" si="111"/>
        <v>Kalimas Selatan-03/07-Bendungan -Kraton-Pasuruan</v>
      </c>
      <c r="AI1399" s="65"/>
    </row>
    <row r="1400" spans="1:35" s="13" customFormat="1" ht="15" customHeight="1" x14ac:dyDescent="0.2">
      <c r="A1400" s="66">
        <f t="shared" si="109"/>
        <v>1394</v>
      </c>
      <c r="B1400" s="91" t="s">
        <v>7766</v>
      </c>
      <c r="C1400" s="68" t="s">
        <v>7767</v>
      </c>
      <c r="D1400" s="51">
        <v>6</v>
      </c>
      <c r="E1400" s="51">
        <v>3</v>
      </c>
      <c r="F1400" s="51">
        <v>4</v>
      </c>
      <c r="G1400" s="51">
        <v>7</v>
      </c>
      <c r="H1400" s="51">
        <v>2</v>
      </c>
      <c r="I1400" s="52" t="s">
        <v>152</v>
      </c>
      <c r="J1400" s="89">
        <v>42194</v>
      </c>
      <c r="K1400" s="70" t="s">
        <v>6746</v>
      </c>
      <c r="L1400" s="71" t="s">
        <v>9291</v>
      </c>
      <c r="M1400" s="71">
        <v>2</v>
      </c>
      <c r="N1400" s="72" t="s">
        <v>84</v>
      </c>
      <c r="O1400" s="73" t="s">
        <v>153</v>
      </c>
      <c r="P1400" s="74">
        <f t="shared" ca="1" si="106"/>
        <v>0</v>
      </c>
      <c r="Q1400" s="75">
        <f t="shared" ca="1" si="107"/>
        <v>5</v>
      </c>
      <c r="R1400" s="74">
        <f t="shared" ca="1" si="108"/>
        <v>20</v>
      </c>
      <c r="S1400" s="93">
        <v>34930</v>
      </c>
      <c r="T1400" s="84" t="s">
        <v>146</v>
      </c>
      <c r="U1400" s="87" t="s">
        <v>7768</v>
      </c>
      <c r="V1400" s="84" t="s">
        <v>7769</v>
      </c>
      <c r="W1400" s="86" t="s">
        <v>4879</v>
      </c>
      <c r="X1400" s="84" t="s">
        <v>1286</v>
      </c>
      <c r="Y1400" s="84" t="s">
        <v>353</v>
      </c>
      <c r="Z1400" s="77" t="s">
        <v>146</v>
      </c>
      <c r="AA1400" s="84" t="s">
        <v>7769</v>
      </c>
      <c r="AB1400" s="77" t="s">
        <v>146</v>
      </c>
      <c r="AC1400" s="85" t="s">
        <v>7770</v>
      </c>
      <c r="AD1400" s="77" t="s">
        <v>121</v>
      </c>
      <c r="AE1400" s="77" t="s">
        <v>7771</v>
      </c>
      <c r="AF1400" s="77" t="s">
        <v>393</v>
      </c>
      <c r="AG1400" s="77" t="s">
        <v>96</v>
      </c>
      <c r="AH1400" s="79" t="str">
        <f t="shared" si="111"/>
        <v>Perum Taman Asri Jl. Gelatik Blok AA-25-01/04-Tembokrejo-Purworejo-Pasuruan</v>
      </c>
      <c r="AI1400" s="65"/>
    </row>
    <row r="1401" spans="1:35" s="13" customFormat="1" ht="15" customHeight="1" x14ac:dyDescent="0.2">
      <c r="A1401" s="66">
        <f t="shared" si="109"/>
        <v>1395</v>
      </c>
      <c r="B1401" s="91" t="s">
        <v>7772</v>
      </c>
      <c r="C1401" s="68" t="s">
        <v>7773</v>
      </c>
      <c r="D1401" s="51">
        <v>6</v>
      </c>
      <c r="E1401" s="51">
        <v>2</v>
      </c>
      <c r="F1401" s="51">
        <v>5</v>
      </c>
      <c r="G1401" s="51">
        <v>2</v>
      </c>
      <c r="H1401" s="51">
        <v>3</v>
      </c>
      <c r="I1401" s="52" t="s">
        <v>181</v>
      </c>
      <c r="J1401" s="89">
        <v>42221</v>
      </c>
      <c r="K1401" s="70" t="s">
        <v>6746</v>
      </c>
      <c r="L1401" s="71" t="s">
        <v>9291</v>
      </c>
      <c r="M1401" s="71">
        <v>2</v>
      </c>
      <c r="N1401" s="72" t="s">
        <v>116</v>
      </c>
      <c r="O1401" s="73" t="s">
        <v>153</v>
      </c>
      <c r="P1401" s="74">
        <f t="shared" ca="1" si="106"/>
        <v>0</v>
      </c>
      <c r="Q1401" s="75">
        <f t="shared" ca="1" si="107"/>
        <v>4</v>
      </c>
      <c r="R1401" s="74">
        <f t="shared" ca="1" si="108"/>
        <v>21</v>
      </c>
      <c r="S1401" s="93">
        <v>34662</v>
      </c>
      <c r="T1401" s="84" t="s">
        <v>146</v>
      </c>
      <c r="U1401" s="87" t="s">
        <v>7774</v>
      </c>
      <c r="V1401" s="84" t="s">
        <v>5329</v>
      </c>
      <c r="W1401" s="86" t="s">
        <v>4569</v>
      </c>
      <c r="X1401" s="84" t="s">
        <v>814</v>
      </c>
      <c r="Y1401" s="84" t="s">
        <v>276</v>
      </c>
      <c r="Z1401" s="77" t="s">
        <v>146</v>
      </c>
      <c r="AA1401" s="84" t="str">
        <f>Table22[[#This Row],[21]]</f>
        <v>Mojokopek</v>
      </c>
      <c r="AB1401" s="77" t="str">
        <f>Table22[[#This Row],[25]]</f>
        <v>Pasuruan</v>
      </c>
      <c r="AC1401" s="85" t="s">
        <v>7775</v>
      </c>
      <c r="AD1401" s="77" t="s">
        <v>121</v>
      </c>
      <c r="AE1401" s="77" t="s">
        <v>7776</v>
      </c>
      <c r="AF1401" s="77" t="s">
        <v>3082</v>
      </c>
      <c r="AG1401" s="77" t="s">
        <v>96</v>
      </c>
      <c r="AH1401" s="79" t="str">
        <f t="shared" si="111"/>
        <v>Mojokopek-02/07-Mojoparon-Rembang-Pasuruan</v>
      </c>
      <c r="AI1401" s="65"/>
    </row>
    <row r="1402" spans="1:35" s="13" customFormat="1" ht="15" customHeight="1" x14ac:dyDescent="0.2">
      <c r="A1402" s="66">
        <f t="shared" si="109"/>
        <v>1396</v>
      </c>
      <c r="B1402" s="91" t="s">
        <v>7777</v>
      </c>
      <c r="C1402" s="68" t="s">
        <v>7778</v>
      </c>
      <c r="D1402" s="51">
        <v>6</v>
      </c>
      <c r="E1402" s="51">
        <v>3</v>
      </c>
      <c r="F1402" s="51">
        <v>4</v>
      </c>
      <c r="G1402" s="51">
        <v>1</v>
      </c>
      <c r="H1402" s="51">
        <v>2</v>
      </c>
      <c r="I1402" s="52" t="s">
        <v>152</v>
      </c>
      <c r="J1402" s="89">
        <v>42221</v>
      </c>
      <c r="K1402" s="70" t="s">
        <v>6746</v>
      </c>
      <c r="L1402" s="71" t="s">
        <v>9291</v>
      </c>
      <c r="M1402" s="71">
        <v>2</v>
      </c>
      <c r="N1402" s="72" t="s">
        <v>116</v>
      </c>
      <c r="O1402" s="73" t="s">
        <v>153</v>
      </c>
      <c r="P1402" s="74">
        <f t="shared" ca="1" si="106"/>
        <v>0</v>
      </c>
      <c r="Q1402" s="75">
        <f t="shared" ca="1" si="107"/>
        <v>4</v>
      </c>
      <c r="R1402" s="74">
        <f t="shared" ca="1" si="108"/>
        <v>20</v>
      </c>
      <c r="S1402" s="93">
        <v>34992</v>
      </c>
      <c r="T1402" s="84" t="s">
        <v>1169</v>
      </c>
      <c r="U1402" s="87" t="s">
        <v>7779</v>
      </c>
      <c r="V1402" s="84" t="s">
        <v>7780</v>
      </c>
      <c r="W1402" s="86" t="s">
        <v>4179</v>
      </c>
      <c r="X1402" s="84" t="s">
        <v>7781</v>
      </c>
      <c r="Y1402" s="84" t="s">
        <v>7781</v>
      </c>
      <c r="Z1402" s="77" t="s">
        <v>1169</v>
      </c>
      <c r="AA1402" s="84" t="s">
        <v>7782</v>
      </c>
      <c r="AB1402" s="77" t="s">
        <v>146</v>
      </c>
      <c r="AC1402" s="85" t="s">
        <v>7783</v>
      </c>
      <c r="AD1402" s="77" t="s">
        <v>121</v>
      </c>
      <c r="AE1402" s="77" t="s">
        <v>7784</v>
      </c>
      <c r="AF1402" s="77" t="s">
        <v>7785</v>
      </c>
      <c r="AG1402" s="77" t="s">
        <v>96</v>
      </c>
      <c r="AH1402" s="79" t="str">
        <f t="shared" si="111"/>
        <v>Dusun Ngadiluwih-03/01-Ngadiluwih-Ngadiluwih-Kediri</v>
      </c>
      <c r="AI1402" s="65"/>
    </row>
    <row r="1403" spans="1:35" s="13" customFormat="1" ht="15" customHeight="1" x14ac:dyDescent="0.2">
      <c r="A1403" s="66">
        <f t="shared" si="109"/>
        <v>1397</v>
      </c>
      <c r="B1403" s="91" t="s">
        <v>7786</v>
      </c>
      <c r="C1403" s="68" t="s">
        <v>7787</v>
      </c>
      <c r="D1403" s="51">
        <v>6</v>
      </c>
      <c r="E1403" s="51">
        <v>3</v>
      </c>
      <c r="F1403" s="51">
        <v>4</v>
      </c>
      <c r="G1403" s="51">
        <v>7</v>
      </c>
      <c r="H1403" s="51">
        <v>3</v>
      </c>
      <c r="I1403" s="52" t="s">
        <v>152</v>
      </c>
      <c r="J1403" s="89">
        <v>42221</v>
      </c>
      <c r="K1403" s="70" t="s">
        <v>6746</v>
      </c>
      <c r="L1403" s="71" t="s">
        <v>9291</v>
      </c>
      <c r="M1403" s="71">
        <v>2</v>
      </c>
      <c r="N1403" s="72" t="s">
        <v>116</v>
      </c>
      <c r="O1403" s="73" t="s">
        <v>153</v>
      </c>
      <c r="P1403" s="74">
        <f t="shared" ca="1" si="106"/>
        <v>0</v>
      </c>
      <c r="Q1403" s="75">
        <f t="shared" ca="1" si="107"/>
        <v>4</v>
      </c>
      <c r="R1403" s="74">
        <f t="shared" ca="1" si="108"/>
        <v>20</v>
      </c>
      <c r="S1403" s="93">
        <v>35182</v>
      </c>
      <c r="T1403" s="84" t="s">
        <v>1169</v>
      </c>
      <c r="U1403" s="87" t="s">
        <v>7788</v>
      </c>
      <c r="V1403" s="84" t="s">
        <v>7789</v>
      </c>
      <c r="W1403" s="86" t="s">
        <v>4816</v>
      </c>
      <c r="X1403" s="84" t="s">
        <v>1549</v>
      </c>
      <c r="Y1403" s="84" t="s">
        <v>7790</v>
      </c>
      <c r="Z1403" s="77" t="s">
        <v>1169</v>
      </c>
      <c r="AA1403" s="84" t="s">
        <v>7782</v>
      </c>
      <c r="AB1403" s="77" t="s">
        <v>146</v>
      </c>
      <c r="AC1403" s="85" t="s">
        <v>7791</v>
      </c>
      <c r="AD1403" s="77" t="s">
        <v>121</v>
      </c>
      <c r="AE1403" s="77" t="s">
        <v>7784</v>
      </c>
      <c r="AF1403" s="77" t="s">
        <v>7785</v>
      </c>
      <c r="AG1403" s="77" t="s">
        <v>96</v>
      </c>
      <c r="AH1403" s="79" t="str">
        <f t="shared" si="111"/>
        <v>Dusun Calonan-01/07-Purwodadi-Kras-Kediri</v>
      </c>
      <c r="AI1403" s="65"/>
    </row>
    <row r="1404" spans="1:35" s="13" customFormat="1" ht="15" customHeight="1" x14ac:dyDescent="0.2">
      <c r="A1404" s="66">
        <f t="shared" si="109"/>
        <v>1398</v>
      </c>
      <c r="B1404" s="91" t="s">
        <v>7792</v>
      </c>
      <c r="C1404" s="68" t="s">
        <v>7793</v>
      </c>
      <c r="D1404" s="51">
        <v>6</v>
      </c>
      <c r="E1404" s="51">
        <v>2</v>
      </c>
      <c r="F1404" s="51">
        <v>5</v>
      </c>
      <c r="G1404" s="51">
        <v>2</v>
      </c>
      <c r="H1404" s="51">
        <v>3</v>
      </c>
      <c r="I1404" s="52" t="s">
        <v>181</v>
      </c>
      <c r="J1404" s="89">
        <v>42221</v>
      </c>
      <c r="K1404" s="70" t="s">
        <v>6746</v>
      </c>
      <c r="L1404" s="71" t="s">
        <v>9291</v>
      </c>
      <c r="M1404" s="71">
        <v>2</v>
      </c>
      <c r="N1404" s="72" t="s">
        <v>116</v>
      </c>
      <c r="O1404" s="73" t="s">
        <v>153</v>
      </c>
      <c r="P1404" s="74">
        <f t="shared" ca="1" si="106"/>
        <v>0</v>
      </c>
      <c r="Q1404" s="75">
        <f t="shared" ca="1" si="107"/>
        <v>4</v>
      </c>
      <c r="R1404" s="74">
        <f t="shared" ca="1" si="108"/>
        <v>19</v>
      </c>
      <c r="S1404" s="93">
        <v>35479</v>
      </c>
      <c r="T1404" s="84" t="s">
        <v>163</v>
      </c>
      <c r="U1404" s="87" t="s">
        <v>7794</v>
      </c>
      <c r="V1404" s="84" t="s">
        <v>7795</v>
      </c>
      <c r="W1404" s="86" t="s">
        <v>7467</v>
      </c>
      <c r="X1404" s="84" t="s">
        <v>7796</v>
      </c>
      <c r="Y1404" s="84" t="s">
        <v>7228</v>
      </c>
      <c r="Z1404" s="77" t="s">
        <v>163</v>
      </c>
      <c r="AA1404" s="84" t="s">
        <v>7782</v>
      </c>
      <c r="AB1404" s="77" t="s">
        <v>146</v>
      </c>
      <c r="AC1404" s="85" t="s">
        <v>7797</v>
      </c>
      <c r="AD1404" s="77" t="s">
        <v>121</v>
      </c>
      <c r="AE1404" s="77" t="s">
        <v>7798</v>
      </c>
      <c r="AF1404" s="77" t="s">
        <v>3082</v>
      </c>
      <c r="AG1404" s="77" t="s">
        <v>96</v>
      </c>
      <c r="AH1404" s="79" t="str">
        <f t="shared" si="111"/>
        <v>Jln. Raya Clumprit 69-09/02-Clumprit-Pagelaran-Malang</v>
      </c>
      <c r="AI1404" s="65"/>
    </row>
    <row r="1405" spans="1:35" s="13" customFormat="1" ht="15" customHeight="1" x14ac:dyDescent="0.2">
      <c r="A1405" s="66">
        <f t="shared" si="109"/>
        <v>1399</v>
      </c>
      <c r="B1405" s="91" t="s">
        <v>7799</v>
      </c>
      <c r="C1405" s="68" t="s">
        <v>7800</v>
      </c>
      <c r="D1405" s="51">
        <v>6</v>
      </c>
      <c r="E1405" s="51">
        <v>2</v>
      </c>
      <c r="F1405" s="51">
        <v>5</v>
      </c>
      <c r="G1405" s="51">
        <v>2</v>
      </c>
      <c r="H1405" s="51">
        <v>1</v>
      </c>
      <c r="I1405" s="52" t="s">
        <v>181</v>
      </c>
      <c r="J1405" s="89">
        <v>42221</v>
      </c>
      <c r="K1405" s="70" t="s">
        <v>6746</v>
      </c>
      <c r="L1405" s="71" t="s">
        <v>9291</v>
      </c>
      <c r="M1405" s="71">
        <v>2</v>
      </c>
      <c r="N1405" s="72" t="s">
        <v>116</v>
      </c>
      <c r="O1405" s="73" t="s">
        <v>153</v>
      </c>
      <c r="P1405" s="74">
        <f t="shared" ca="1" si="106"/>
        <v>0</v>
      </c>
      <c r="Q1405" s="75">
        <f t="shared" ca="1" si="107"/>
        <v>4</v>
      </c>
      <c r="R1405" s="74">
        <f t="shared" ca="1" si="108"/>
        <v>19</v>
      </c>
      <c r="S1405" s="93">
        <v>35413</v>
      </c>
      <c r="T1405" s="84" t="s">
        <v>1169</v>
      </c>
      <c r="U1405" s="87" t="s">
        <v>7801</v>
      </c>
      <c r="V1405" s="84" t="s">
        <v>7802</v>
      </c>
      <c r="W1405" s="86" t="s">
        <v>4151</v>
      </c>
      <c r="X1405" s="84" t="s">
        <v>6451</v>
      </c>
      <c r="Y1405" s="84" t="s">
        <v>7803</v>
      </c>
      <c r="Z1405" s="77" t="s">
        <v>1169</v>
      </c>
      <c r="AA1405" s="84" t="s">
        <v>7782</v>
      </c>
      <c r="AB1405" s="77" t="s">
        <v>146</v>
      </c>
      <c r="AC1405" s="85" t="s">
        <v>7804</v>
      </c>
      <c r="AD1405" s="77" t="s">
        <v>121</v>
      </c>
      <c r="AE1405" s="77" t="s">
        <v>7784</v>
      </c>
      <c r="AF1405" s="77" t="s">
        <v>7805</v>
      </c>
      <c r="AG1405" s="77" t="s">
        <v>96</v>
      </c>
      <c r="AH1405" s="79" t="str">
        <f t="shared" si="111"/>
        <v>Jln. Sri Aji Joyoboyo-01/01-Wates-Pagu-Kediri</v>
      </c>
      <c r="AI1405" s="65"/>
    </row>
    <row r="1406" spans="1:35" s="13" customFormat="1" ht="15" customHeight="1" x14ac:dyDescent="0.2">
      <c r="A1406" s="66">
        <f t="shared" si="109"/>
        <v>1400</v>
      </c>
      <c r="B1406" s="91" t="s">
        <v>7806</v>
      </c>
      <c r="C1406" s="68" t="s">
        <v>7807</v>
      </c>
      <c r="D1406" s="51">
        <v>6</v>
      </c>
      <c r="E1406" s="51">
        <v>2</v>
      </c>
      <c r="F1406" s="51">
        <v>5</v>
      </c>
      <c r="G1406" s="51">
        <v>2</v>
      </c>
      <c r="H1406" s="51">
        <v>1</v>
      </c>
      <c r="I1406" s="52" t="s">
        <v>181</v>
      </c>
      <c r="J1406" s="89">
        <v>42221</v>
      </c>
      <c r="K1406" s="70" t="s">
        <v>6746</v>
      </c>
      <c r="L1406" s="71" t="s">
        <v>9291</v>
      </c>
      <c r="M1406" s="71">
        <v>2</v>
      </c>
      <c r="N1406" s="72" t="s">
        <v>116</v>
      </c>
      <c r="O1406" s="73" t="s">
        <v>153</v>
      </c>
      <c r="P1406" s="74">
        <f t="shared" ca="1" si="106"/>
        <v>0</v>
      </c>
      <c r="Q1406" s="75">
        <f t="shared" ca="1" si="107"/>
        <v>4</v>
      </c>
      <c r="R1406" s="74">
        <f t="shared" ca="1" si="108"/>
        <v>21</v>
      </c>
      <c r="S1406" s="93">
        <v>34586</v>
      </c>
      <c r="T1406" s="84" t="s">
        <v>2170</v>
      </c>
      <c r="U1406" s="87" t="s">
        <v>7808</v>
      </c>
      <c r="V1406" s="84" t="s">
        <v>7809</v>
      </c>
      <c r="W1406" s="86" t="s">
        <v>4151</v>
      </c>
      <c r="X1406" s="84" t="s">
        <v>7810</v>
      </c>
      <c r="Y1406" s="84" t="s">
        <v>5657</v>
      </c>
      <c r="Z1406" s="77" t="s">
        <v>2170</v>
      </c>
      <c r="AA1406" s="84" t="s">
        <v>7782</v>
      </c>
      <c r="AB1406" s="77" t="s">
        <v>146</v>
      </c>
      <c r="AC1406" s="85" t="s">
        <v>7811</v>
      </c>
      <c r="AD1406" s="77" t="s">
        <v>121</v>
      </c>
      <c r="AE1406" s="77" t="s">
        <v>5103</v>
      </c>
      <c r="AF1406" s="77" t="s">
        <v>3082</v>
      </c>
      <c r="AG1406" s="77" t="s">
        <v>96</v>
      </c>
      <c r="AH1406" s="79" t="str">
        <f t="shared" si="111"/>
        <v>Lingkungan Tanggung-01/01-Bence-Garum-Blitar</v>
      </c>
      <c r="AI1406" s="65"/>
    </row>
    <row r="1407" spans="1:35" s="13" customFormat="1" ht="15" customHeight="1" x14ac:dyDescent="0.2">
      <c r="A1407" s="66">
        <f t="shared" si="109"/>
        <v>1401</v>
      </c>
      <c r="B1407" s="91" t="s">
        <v>7812</v>
      </c>
      <c r="C1407" s="68" t="s">
        <v>7813</v>
      </c>
      <c r="D1407" s="51">
        <v>6</v>
      </c>
      <c r="E1407" s="51">
        <v>2</v>
      </c>
      <c r="F1407" s="51">
        <v>5</v>
      </c>
      <c r="G1407" s="51">
        <v>2</v>
      </c>
      <c r="H1407" s="51">
        <v>3</v>
      </c>
      <c r="I1407" s="52" t="s">
        <v>181</v>
      </c>
      <c r="J1407" s="89">
        <v>42221</v>
      </c>
      <c r="K1407" s="70" t="s">
        <v>6746</v>
      </c>
      <c r="L1407" s="71" t="s">
        <v>9291</v>
      </c>
      <c r="M1407" s="71">
        <v>2</v>
      </c>
      <c r="N1407" s="72" t="s">
        <v>116</v>
      </c>
      <c r="O1407" s="73" t="s">
        <v>153</v>
      </c>
      <c r="P1407" s="74">
        <f t="shared" ca="1" si="106"/>
        <v>0</v>
      </c>
      <c r="Q1407" s="75">
        <f t="shared" ca="1" si="107"/>
        <v>4</v>
      </c>
      <c r="R1407" s="74">
        <f t="shared" ca="1" si="108"/>
        <v>19</v>
      </c>
      <c r="S1407" s="93">
        <v>35272</v>
      </c>
      <c r="T1407" s="84" t="s">
        <v>1169</v>
      </c>
      <c r="U1407" s="87" t="s">
        <v>7814</v>
      </c>
      <c r="V1407" s="84" t="s">
        <v>7815</v>
      </c>
      <c r="W1407" s="86" t="s">
        <v>2409</v>
      </c>
      <c r="X1407" s="84" t="s">
        <v>7816</v>
      </c>
      <c r="Y1407" s="84" t="s">
        <v>7817</v>
      </c>
      <c r="Z1407" s="77" t="s">
        <v>1169</v>
      </c>
      <c r="AA1407" s="84" t="s">
        <v>7782</v>
      </c>
      <c r="AB1407" s="77" t="s">
        <v>146</v>
      </c>
      <c r="AC1407" s="85" t="s">
        <v>7818</v>
      </c>
      <c r="AD1407" s="77" t="s">
        <v>121</v>
      </c>
      <c r="AE1407" s="77" t="s">
        <v>7784</v>
      </c>
      <c r="AF1407" s="77" t="s">
        <v>525</v>
      </c>
      <c r="AG1407" s="77" t="s">
        <v>96</v>
      </c>
      <c r="AH1407" s="79" t="str">
        <f t="shared" si="111"/>
        <v>Dusun Bujel Gg. III-06/02-Bujel-Mojoroto-Kediri</v>
      </c>
      <c r="AI1407" s="65"/>
    </row>
    <row r="1408" spans="1:35" s="13" customFormat="1" ht="15" customHeight="1" x14ac:dyDescent="0.2">
      <c r="A1408" s="66">
        <f t="shared" si="109"/>
        <v>1402</v>
      </c>
      <c r="B1408" s="91" t="s">
        <v>7819</v>
      </c>
      <c r="C1408" s="68" t="s">
        <v>7820</v>
      </c>
      <c r="D1408" s="51">
        <v>6</v>
      </c>
      <c r="E1408" s="51">
        <v>2</v>
      </c>
      <c r="F1408" s="51">
        <v>5</v>
      </c>
      <c r="G1408" s="51">
        <v>2</v>
      </c>
      <c r="H1408" s="51">
        <v>1</v>
      </c>
      <c r="I1408" s="52" t="s">
        <v>181</v>
      </c>
      <c r="J1408" s="89">
        <v>42221</v>
      </c>
      <c r="K1408" s="70" t="s">
        <v>6746</v>
      </c>
      <c r="L1408" s="71" t="s">
        <v>9291</v>
      </c>
      <c r="M1408" s="71">
        <v>2</v>
      </c>
      <c r="N1408" s="72" t="s">
        <v>116</v>
      </c>
      <c r="O1408" s="73" t="s">
        <v>153</v>
      </c>
      <c r="P1408" s="74">
        <f t="shared" ca="1" si="106"/>
        <v>0</v>
      </c>
      <c r="Q1408" s="75">
        <f t="shared" ca="1" si="107"/>
        <v>4</v>
      </c>
      <c r="R1408" s="74">
        <f t="shared" ca="1" si="108"/>
        <v>19</v>
      </c>
      <c r="S1408" s="93">
        <v>35347</v>
      </c>
      <c r="T1408" s="84" t="s">
        <v>1169</v>
      </c>
      <c r="U1408" s="87" t="s">
        <v>7821</v>
      </c>
      <c r="V1408" s="84" t="s">
        <v>7822</v>
      </c>
      <c r="W1408" s="86" t="s">
        <v>4592</v>
      </c>
      <c r="X1408" s="84" t="s">
        <v>7823</v>
      </c>
      <c r="Y1408" s="84" t="s">
        <v>7790</v>
      </c>
      <c r="Z1408" s="77" t="s">
        <v>1169</v>
      </c>
      <c r="AA1408" s="84" t="s">
        <v>7782</v>
      </c>
      <c r="AB1408" s="77" t="s">
        <v>146</v>
      </c>
      <c r="AC1408" s="85" t="s">
        <v>7824</v>
      </c>
      <c r="AD1408" s="77" t="s">
        <v>121</v>
      </c>
      <c r="AE1408" s="77" t="s">
        <v>7784</v>
      </c>
      <c r="AF1408" s="77" t="s">
        <v>3082</v>
      </c>
      <c r="AG1408" s="77" t="s">
        <v>96</v>
      </c>
      <c r="AH1408" s="79" t="str">
        <f t="shared" si="111"/>
        <v>Dusun Karangdoro-04/01-Karangtalun-Kras-Kediri</v>
      </c>
      <c r="AI1408" s="65"/>
    </row>
    <row r="1409" spans="1:35" s="13" customFormat="1" ht="15" customHeight="1" x14ac:dyDescent="0.2">
      <c r="A1409" s="66">
        <f t="shared" si="109"/>
        <v>1403</v>
      </c>
      <c r="B1409" s="91" t="s">
        <v>7825</v>
      </c>
      <c r="C1409" s="68" t="s">
        <v>7826</v>
      </c>
      <c r="D1409" s="51">
        <v>6</v>
      </c>
      <c r="E1409" s="51">
        <v>2</v>
      </c>
      <c r="F1409" s="51">
        <v>5</v>
      </c>
      <c r="G1409" s="51">
        <v>2</v>
      </c>
      <c r="H1409" s="51">
        <v>3</v>
      </c>
      <c r="I1409" s="52" t="s">
        <v>181</v>
      </c>
      <c r="J1409" s="89">
        <v>42221</v>
      </c>
      <c r="K1409" s="70" t="s">
        <v>6746</v>
      </c>
      <c r="L1409" s="71" t="s">
        <v>9291</v>
      </c>
      <c r="M1409" s="71">
        <v>2</v>
      </c>
      <c r="N1409" s="72" t="s">
        <v>116</v>
      </c>
      <c r="O1409" s="73" t="s">
        <v>153</v>
      </c>
      <c r="P1409" s="74">
        <f t="shared" ca="1" si="106"/>
        <v>0</v>
      </c>
      <c r="Q1409" s="75">
        <f t="shared" ca="1" si="107"/>
        <v>4</v>
      </c>
      <c r="R1409" s="74">
        <f t="shared" ca="1" si="108"/>
        <v>18</v>
      </c>
      <c r="S1409" s="93">
        <v>35650</v>
      </c>
      <c r="T1409" s="84" t="s">
        <v>163</v>
      </c>
      <c r="U1409" s="87" t="s">
        <v>7827</v>
      </c>
      <c r="V1409" s="84" t="s">
        <v>7828</v>
      </c>
      <c r="W1409" s="86" t="s">
        <v>7829</v>
      </c>
      <c r="X1409" s="84" t="s">
        <v>3035</v>
      </c>
      <c r="Y1409" s="84" t="s">
        <v>7228</v>
      </c>
      <c r="Z1409" s="77" t="s">
        <v>163</v>
      </c>
      <c r="AA1409" s="84" t="s">
        <v>7782</v>
      </c>
      <c r="AB1409" s="77" t="s">
        <v>146</v>
      </c>
      <c r="AC1409" s="85" t="s">
        <v>7830</v>
      </c>
      <c r="AD1409" s="77" t="s">
        <v>121</v>
      </c>
      <c r="AE1409" s="77" t="s">
        <v>7798</v>
      </c>
      <c r="AF1409" s="77" t="s">
        <v>3082</v>
      </c>
      <c r="AG1409" s="77" t="s">
        <v>96</v>
      </c>
      <c r="AH1409" s="79" t="str">
        <f t="shared" si="111"/>
        <v>Dusun Bendilwuni-24/03-Kademangan-Pagelaran-Malang</v>
      </c>
      <c r="AI1409" s="65"/>
    </row>
    <row r="1410" spans="1:35" s="13" customFormat="1" ht="15" customHeight="1" x14ac:dyDescent="0.2">
      <c r="A1410" s="66">
        <f t="shared" si="109"/>
        <v>1404</v>
      </c>
      <c r="B1410" s="91" t="s">
        <v>7831</v>
      </c>
      <c r="C1410" s="68" t="s">
        <v>7832</v>
      </c>
      <c r="D1410" s="51">
        <v>6</v>
      </c>
      <c r="E1410" s="51">
        <v>2</v>
      </c>
      <c r="F1410" s="51">
        <v>5</v>
      </c>
      <c r="G1410" s="51">
        <v>2</v>
      </c>
      <c r="H1410" s="51">
        <v>3</v>
      </c>
      <c r="I1410" s="52" t="s">
        <v>181</v>
      </c>
      <c r="J1410" s="89">
        <v>42221</v>
      </c>
      <c r="K1410" s="70" t="s">
        <v>6746</v>
      </c>
      <c r="L1410" s="71" t="s">
        <v>9291</v>
      </c>
      <c r="M1410" s="71">
        <v>2</v>
      </c>
      <c r="N1410" s="72" t="s">
        <v>116</v>
      </c>
      <c r="O1410" s="73" t="s">
        <v>153</v>
      </c>
      <c r="P1410" s="74">
        <f t="shared" ca="1" si="106"/>
        <v>0</v>
      </c>
      <c r="Q1410" s="75">
        <f t="shared" ca="1" si="107"/>
        <v>4</v>
      </c>
      <c r="R1410" s="74">
        <f t="shared" ca="1" si="108"/>
        <v>19</v>
      </c>
      <c r="S1410" s="93">
        <v>35485</v>
      </c>
      <c r="T1410" s="84" t="s">
        <v>1169</v>
      </c>
      <c r="U1410" s="87" t="s">
        <v>7833</v>
      </c>
      <c r="V1410" s="84" t="s">
        <v>7834</v>
      </c>
      <c r="W1410" s="86" t="s">
        <v>7835</v>
      </c>
      <c r="X1410" s="84" t="s">
        <v>7836</v>
      </c>
      <c r="Y1410" s="84" t="s">
        <v>7837</v>
      </c>
      <c r="Z1410" s="77" t="s">
        <v>1169</v>
      </c>
      <c r="AA1410" s="84" t="s">
        <v>7782</v>
      </c>
      <c r="AB1410" s="77" t="s">
        <v>146</v>
      </c>
      <c r="AC1410" s="85" t="s">
        <v>7838</v>
      </c>
      <c r="AD1410" s="77" t="s">
        <v>121</v>
      </c>
      <c r="AE1410" s="77" t="s">
        <v>7784</v>
      </c>
      <c r="AF1410" s="77" t="s">
        <v>525</v>
      </c>
      <c r="AG1410" s="77" t="s">
        <v>96</v>
      </c>
      <c r="AH1410" s="79" t="str">
        <f t="shared" si="111"/>
        <v>Grogol Singonegaran-41/09-Singonegaran-Pesantren-Kediri</v>
      </c>
      <c r="AI1410" s="65"/>
    </row>
    <row r="1411" spans="1:35" s="13" customFormat="1" ht="15" customHeight="1" x14ac:dyDescent="0.2">
      <c r="A1411" s="66">
        <f t="shared" si="109"/>
        <v>1405</v>
      </c>
      <c r="B1411" s="91" t="s">
        <v>7839</v>
      </c>
      <c r="C1411" s="68" t="s">
        <v>7840</v>
      </c>
      <c r="D1411" s="51">
        <v>6</v>
      </c>
      <c r="E1411" s="51">
        <v>2</v>
      </c>
      <c r="F1411" s="51">
        <v>5</v>
      </c>
      <c r="G1411" s="51">
        <v>1</v>
      </c>
      <c r="H1411" s="51">
        <v>3</v>
      </c>
      <c r="I1411" s="52" t="s">
        <v>181</v>
      </c>
      <c r="J1411" s="89">
        <v>42221</v>
      </c>
      <c r="K1411" s="70" t="s">
        <v>6746</v>
      </c>
      <c r="L1411" s="71" t="s">
        <v>9291</v>
      </c>
      <c r="M1411" s="71">
        <v>2</v>
      </c>
      <c r="N1411" s="72" t="s">
        <v>116</v>
      </c>
      <c r="O1411" s="73" t="s">
        <v>153</v>
      </c>
      <c r="P1411" s="74">
        <f t="shared" ca="1" si="106"/>
        <v>0</v>
      </c>
      <c r="Q1411" s="75">
        <f t="shared" ca="1" si="107"/>
        <v>4</v>
      </c>
      <c r="R1411" s="74">
        <f t="shared" ca="1" si="108"/>
        <v>21</v>
      </c>
      <c r="S1411" s="93">
        <v>34593</v>
      </c>
      <c r="T1411" s="84" t="s">
        <v>91</v>
      </c>
      <c r="U1411" s="87" t="s">
        <v>7841</v>
      </c>
      <c r="V1411" s="84" t="s">
        <v>7842</v>
      </c>
      <c r="W1411" s="86" t="s">
        <v>4214</v>
      </c>
      <c r="X1411" s="84" t="s">
        <v>7843</v>
      </c>
      <c r="Y1411" s="84" t="s">
        <v>91</v>
      </c>
      <c r="Z1411" s="77" t="s">
        <v>146</v>
      </c>
      <c r="AA1411" s="84" t="str">
        <f>Table22[[#This Row],[21]]</f>
        <v xml:space="preserve">Jln. Bendosulung </v>
      </c>
      <c r="AB1411" s="77" t="str">
        <f>Table22[[#This Row],[25]]</f>
        <v>Pasuruan</v>
      </c>
      <c r="AC1411" s="85" t="s">
        <v>7844</v>
      </c>
      <c r="AD1411" s="77" t="s">
        <v>121</v>
      </c>
      <c r="AE1411" s="77" t="s">
        <v>3370</v>
      </c>
      <c r="AF1411" s="77" t="s">
        <v>4017</v>
      </c>
      <c r="AG1411" s="77" t="s">
        <v>96</v>
      </c>
      <c r="AH1411" s="79" t="str">
        <f t="shared" si="111"/>
        <v>Jln. Bendosulung -02/05-Pogar -Bangil-Pasuruan</v>
      </c>
      <c r="AI1411" s="65"/>
    </row>
    <row r="1412" spans="1:35" s="13" customFormat="1" ht="15" customHeight="1" x14ac:dyDescent="0.2">
      <c r="A1412" s="66">
        <f t="shared" si="109"/>
        <v>1406</v>
      </c>
      <c r="B1412" s="91" t="s">
        <v>7845</v>
      </c>
      <c r="C1412" s="68" t="s">
        <v>7846</v>
      </c>
      <c r="D1412" s="51">
        <v>6</v>
      </c>
      <c r="E1412" s="51">
        <v>3</v>
      </c>
      <c r="F1412" s="51">
        <v>4</v>
      </c>
      <c r="G1412" s="51">
        <v>1</v>
      </c>
      <c r="H1412" s="51">
        <v>2</v>
      </c>
      <c r="I1412" s="52" t="s">
        <v>152</v>
      </c>
      <c r="J1412" s="89">
        <v>42221</v>
      </c>
      <c r="K1412" s="70" t="s">
        <v>6746</v>
      </c>
      <c r="L1412" s="71" t="s">
        <v>9291</v>
      </c>
      <c r="M1412" s="71">
        <v>2</v>
      </c>
      <c r="N1412" s="72" t="s">
        <v>116</v>
      </c>
      <c r="O1412" s="73" t="s">
        <v>153</v>
      </c>
      <c r="P1412" s="74">
        <f t="shared" ca="1" si="106"/>
        <v>0</v>
      </c>
      <c r="Q1412" s="75">
        <f t="shared" ca="1" si="107"/>
        <v>4</v>
      </c>
      <c r="R1412" s="74">
        <f t="shared" ca="1" si="108"/>
        <v>18</v>
      </c>
      <c r="S1412" s="93">
        <v>35592</v>
      </c>
      <c r="T1412" s="84" t="s">
        <v>1169</v>
      </c>
      <c r="U1412" s="87" t="s">
        <v>7847</v>
      </c>
      <c r="V1412" s="84" t="s">
        <v>7848</v>
      </c>
      <c r="W1412" s="86" t="s">
        <v>4678</v>
      </c>
      <c r="X1412" s="84" t="s">
        <v>7849</v>
      </c>
      <c r="Y1412" s="84" t="s">
        <v>6451</v>
      </c>
      <c r="Z1412" s="77" t="s">
        <v>1169</v>
      </c>
      <c r="AA1412" s="84" t="s">
        <v>7782</v>
      </c>
      <c r="AB1412" s="77" t="s">
        <v>146</v>
      </c>
      <c r="AC1412" s="85" t="s">
        <v>7850</v>
      </c>
      <c r="AD1412" s="77" t="s">
        <v>121</v>
      </c>
      <c r="AE1412" s="77" t="s">
        <v>7784</v>
      </c>
      <c r="AF1412" s="77" t="s">
        <v>7851</v>
      </c>
      <c r="AG1412" s="77" t="s">
        <v>96</v>
      </c>
      <c r="AH1412" s="79" t="str">
        <f t="shared" si="111"/>
        <v>Jln. Raya Pare-05/01-Jajar-Wates-Kediri</v>
      </c>
      <c r="AI1412" s="65"/>
    </row>
    <row r="1413" spans="1:35" s="13" customFormat="1" ht="15" customHeight="1" x14ac:dyDescent="0.2">
      <c r="A1413" s="66">
        <f t="shared" si="109"/>
        <v>1407</v>
      </c>
      <c r="B1413" s="91" t="s">
        <v>7852</v>
      </c>
      <c r="C1413" s="68" t="s">
        <v>7853</v>
      </c>
      <c r="D1413" s="51">
        <v>6</v>
      </c>
      <c r="E1413" s="51">
        <v>2</v>
      </c>
      <c r="F1413" s="51">
        <v>5</v>
      </c>
      <c r="G1413" s="51">
        <v>2</v>
      </c>
      <c r="H1413" s="51">
        <v>1</v>
      </c>
      <c r="I1413" s="52" t="s">
        <v>181</v>
      </c>
      <c r="J1413" s="89">
        <v>42221</v>
      </c>
      <c r="K1413" s="70" t="s">
        <v>6746</v>
      </c>
      <c r="L1413" s="71" t="s">
        <v>9291</v>
      </c>
      <c r="M1413" s="71">
        <v>2</v>
      </c>
      <c r="N1413" s="72" t="s">
        <v>116</v>
      </c>
      <c r="O1413" s="73" t="s">
        <v>153</v>
      </c>
      <c r="P1413" s="74">
        <f t="shared" ca="1" si="106"/>
        <v>0</v>
      </c>
      <c r="Q1413" s="75">
        <f t="shared" ca="1" si="107"/>
        <v>4</v>
      </c>
      <c r="R1413" s="74">
        <f t="shared" ca="1" si="108"/>
        <v>19</v>
      </c>
      <c r="S1413" s="93">
        <v>35344</v>
      </c>
      <c r="T1413" s="84" t="s">
        <v>1169</v>
      </c>
      <c r="U1413" s="87" t="s">
        <v>7854</v>
      </c>
      <c r="V1413" s="84" t="s">
        <v>7855</v>
      </c>
      <c r="W1413" s="86" t="s">
        <v>4151</v>
      </c>
      <c r="X1413" s="84" t="s">
        <v>7856</v>
      </c>
      <c r="Y1413" s="84" t="s">
        <v>7817</v>
      </c>
      <c r="Z1413" s="77" t="s">
        <v>1169</v>
      </c>
      <c r="AA1413" s="84" t="s">
        <v>7782</v>
      </c>
      <c r="AB1413" s="77" t="s">
        <v>146</v>
      </c>
      <c r="AC1413" s="85" t="s">
        <v>7857</v>
      </c>
      <c r="AD1413" s="77" t="s">
        <v>121</v>
      </c>
      <c r="AE1413" s="77" t="s">
        <v>7784</v>
      </c>
      <c r="AF1413" s="77" t="s">
        <v>525</v>
      </c>
      <c r="AG1413" s="77" t="s">
        <v>96</v>
      </c>
      <c r="AH1413" s="79" t="str">
        <f t="shared" si="111"/>
        <v>Jln. Taman Sari -01/01-Tamanan-Mojoroto-Kediri</v>
      </c>
      <c r="AI1413" s="65"/>
    </row>
    <row r="1414" spans="1:35" s="13" customFormat="1" ht="15" customHeight="1" x14ac:dyDescent="0.2">
      <c r="A1414" s="66">
        <f t="shared" si="109"/>
        <v>1408</v>
      </c>
      <c r="B1414" s="91" t="s">
        <v>7858</v>
      </c>
      <c r="C1414" s="68" t="s">
        <v>7859</v>
      </c>
      <c r="D1414" s="51">
        <v>6</v>
      </c>
      <c r="E1414" s="51">
        <v>2</v>
      </c>
      <c r="F1414" s="51">
        <v>5</v>
      </c>
      <c r="G1414" s="51">
        <v>2</v>
      </c>
      <c r="H1414" s="51">
        <v>3</v>
      </c>
      <c r="I1414" s="52" t="s">
        <v>181</v>
      </c>
      <c r="J1414" s="89">
        <v>42221</v>
      </c>
      <c r="K1414" s="70" t="s">
        <v>6746</v>
      </c>
      <c r="L1414" s="71" t="s">
        <v>9291</v>
      </c>
      <c r="M1414" s="71">
        <v>2</v>
      </c>
      <c r="N1414" s="72" t="s">
        <v>116</v>
      </c>
      <c r="O1414" s="73" t="s">
        <v>153</v>
      </c>
      <c r="P1414" s="74">
        <f t="shared" ca="1" si="106"/>
        <v>0</v>
      </c>
      <c r="Q1414" s="75">
        <f t="shared" ca="1" si="107"/>
        <v>4</v>
      </c>
      <c r="R1414" s="74">
        <f t="shared" ca="1" si="108"/>
        <v>19</v>
      </c>
      <c r="S1414" s="93">
        <v>35546</v>
      </c>
      <c r="T1414" s="84" t="s">
        <v>163</v>
      </c>
      <c r="U1414" s="87" t="s">
        <v>7860</v>
      </c>
      <c r="V1414" s="84" t="s">
        <v>7861</v>
      </c>
      <c r="W1414" s="86" t="s">
        <v>7862</v>
      </c>
      <c r="X1414" s="84" t="s">
        <v>7709</v>
      </c>
      <c r="Y1414" s="84" t="s">
        <v>7710</v>
      </c>
      <c r="Z1414" s="77" t="s">
        <v>163</v>
      </c>
      <c r="AA1414" s="84" t="s">
        <v>7782</v>
      </c>
      <c r="AB1414" s="77" t="s">
        <v>146</v>
      </c>
      <c r="AC1414" s="85" t="s">
        <v>7863</v>
      </c>
      <c r="AD1414" s="77" t="s">
        <v>121</v>
      </c>
      <c r="AE1414" s="77" t="s">
        <v>7798</v>
      </c>
      <c r="AF1414" s="77" t="s">
        <v>4017</v>
      </c>
      <c r="AG1414" s="77" t="s">
        <v>96</v>
      </c>
      <c r="AH1414" s="79" t="str">
        <f t="shared" si="111"/>
        <v>Dusun Wonorejo-33/07-Druju-Sumbermanjing Wetan-Malang</v>
      </c>
      <c r="AI1414" s="65"/>
    </row>
    <row r="1415" spans="1:35" s="13" customFormat="1" ht="15" customHeight="1" x14ac:dyDescent="0.2">
      <c r="A1415" s="66">
        <f t="shared" si="109"/>
        <v>1409</v>
      </c>
      <c r="B1415" s="91" t="s">
        <v>7864</v>
      </c>
      <c r="C1415" s="68" t="s">
        <v>7865</v>
      </c>
      <c r="D1415" s="51">
        <v>6</v>
      </c>
      <c r="E1415" s="51">
        <v>3</v>
      </c>
      <c r="F1415" s="51">
        <v>2</v>
      </c>
      <c r="G1415" s="51">
        <v>1</v>
      </c>
      <c r="H1415" s="51">
        <v>1</v>
      </c>
      <c r="I1415" s="52" t="s">
        <v>152</v>
      </c>
      <c r="J1415" s="89">
        <v>42221</v>
      </c>
      <c r="K1415" s="54" t="s">
        <v>82</v>
      </c>
      <c r="L1415" s="71" t="s">
        <v>9291</v>
      </c>
      <c r="M1415" s="71">
        <v>2</v>
      </c>
      <c r="N1415" s="72" t="s">
        <v>84</v>
      </c>
      <c r="O1415" s="73" t="s">
        <v>153</v>
      </c>
      <c r="P1415" s="74">
        <f t="shared" ref="P1415:P1478" ca="1" si="112">DATEDIF(J1415,$J$2,"Y")</f>
        <v>0</v>
      </c>
      <c r="Q1415" s="75">
        <f t="shared" ref="Q1415:Q1478" ca="1" si="113">DATEDIF(J1415,$J$2,"ym")</f>
        <v>4</v>
      </c>
      <c r="R1415" s="74">
        <f t="shared" ref="R1415:R1478" ca="1" si="114">IF(MONTH(S1415)-MONTH($J$2)&gt;6,YEAR($J$2)-YEAR(S1415)-1,IF(MONTH(S1415)-MONTH($J$2)&lt;-6,YEAR($J$2)-YEAR(S1415)+1,YEAR($J$2)-YEAR(S1415)))</f>
        <v>24</v>
      </c>
      <c r="S1415" s="93">
        <v>33542</v>
      </c>
      <c r="T1415" s="84" t="s">
        <v>2170</v>
      </c>
      <c r="U1415" s="87" t="s">
        <v>7866</v>
      </c>
      <c r="V1415" s="84" t="s">
        <v>7867</v>
      </c>
      <c r="W1415" s="86" t="s">
        <v>4355</v>
      </c>
      <c r="X1415" s="84" t="s">
        <v>7867</v>
      </c>
      <c r="Y1415" s="84" t="s">
        <v>7868</v>
      </c>
      <c r="Z1415" s="77" t="s">
        <v>2170</v>
      </c>
      <c r="AA1415" s="84" t="s">
        <v>7869</v>
      </c>
      <c r="AB1415" s="77" t="s">
        <v>146</v>
      </c>
      <c r="AC1415" s="85" t="s">
        <v>7870</v>
      </c>
      <c r="AD1415" s="77" t="s">
        <v>109</v>
      </c>
      <c r="AE1415" s="77" t="s">
        <v>7871</v>
      </c>
      <c r="AF1415" s="77" t="s">
        <v>6911</v>
      </c>
      <c r="AG1415" s="77" t="s">
        <v>96</v>
      </c>
      <c r="AH1415" s="79" t="str">
        <f t="shared" si="111"/>
        <v>Jaten-02/03-Jaten-Wonodadi-Blitar</v>
      </c>
      <c r="AI1415" s="65"/>
    </row>
    <row r="1416" spans="1:35" s="13" customFormat="1" ht="15" customHeight="1" x14ac:dyDescent="0.2">
      <c r="A1416" s="66">
        <f t="shared" ref="A1416:A1479" si="115">A1415+1</f>
        <v>1410</v>
      </c>
      <c r="B1416" s="91" t="s">
        <v>7872</v>
      </c>
      <c r="C1416" s="68" t="s">
        <v>7873</v>
      </c>
      <c r="D1416" s="51">
        <v>4</v>
      </c>
      <c r="E1416" s="51">
        <v>2</v>
      </c>
      <c r="F1416" s="51">
        <v>1</v>
      </c>
      <c r="G1416" s="51">
        <v>1</v>
      </c>
      <c r="H1416" s="51">
        <v>3</v>
      </c>
      <c r="I1416" s="52" t="s">
        <v>126</v>
      </c>
      <c r="J1416" s="89">
        <v>42235</v>
      </c>
      <c r="K1416" s="70" t="s">
        <v>6746</v>
      </c>
      <c r="L1416" s="71" t="s">
        <v>299</v>
      </c>
      <c r="M1416" s="71">
        <v>3</v>
      </c>
      <c r="N1416" s="72" t="s">
        <v>116</v>
      </c>
      <c r="O1416" s="73" t="s">
        <v>101</v>
      </c>
      <c r="P1416" s="74">
        <f t="shared" ca="1" si="112"/>
        <v>0</v>
      </c>
      <c r="Q1416" s="75">
        <f t="shared" ca="1" si="113"/>
        <v>4</v>
      </c>
      <c r="R1416" s="74">
        <f t="shared" ca="1" si="114"/>
        <v>37</v>
      </c>
      <c r="S1416" s="93">
        <v>28938</v>
      </c>
      <c r="T1416" s="84" t="s">
        <v>146</v>
      </c>
      <c r="U1416" s="87" t="s">
        <v>7874</v>
      </c>
      <c r="V1416" s="84" t="s">
        <v>7875</v>
      </c>
      <c r="W1416" s="86" t="s">
        <v>4753</v>
      </c>
      <c r="X1416" s="84" t="s">
        <v>210</v>
      </c>
      <c r="Y1416" s="84" t="s">
        <v>91</v>
      </c>
      <c r="Z1416" s="77" t="s">
        <v>146</v>
      </c>
      <c r="AA1416" s="84" t="str">
        <f>Table22[[#This Row],[21]]</f>
        <v>Jl. Tawes Perum Patoman 2/7</v>
      </c>
      <c r="AB1416" s="77" t="str">
        <f>Table22[[#This Row],[25]]</f>
        <v>Pasuruan</v>
      </c>
      <c r="AC1416" s="85" t="s">
        <v>7876</v>
      </c>
      <c r="AD1416" s="77" t="s">
        <v>121</v>
      </c>
      <c r="AE1416" s="77" t="s">
        <v>7877</v>
      </c>
      <c r="AF1416" s="77" t="s">
        <v>1069</v>
      </c>
      <c r="AG1416" s="77" t="s">
        <v>96</v>
      </c>
      <c r="AH1416" s="79" t="str">
        <f t="shared" si="111"/>
        <v>Jl. Tawes Perum Patoman 2/7-04/02-Kalirejo-Bangil-Pasuruan</v>
      </c>
      <c r="AI1416" s="65"/>
    </row>
    <row r="1417" spans="1:35" s="13" customFormat="1" ht="15" customHeight="1" x14ac:dyDescent="0.2">
      <c r="A1417" s="66">
        <f t="shared" si="115"/>
        <v>1411</v>
      </c>
      <c r="B1417" s="91" t="s">
        <v>7878</v>
      </c>
      <c r="C1417" s="68" t="s">
        <v>7879</v>
      </c>
      <c r="D1417" s="51">
        <v>4</v>
      </c>
      <c r="E1417" s="51">
        <v>2</v>
      </c>
      <c r="F1417" s="51">
        <v>1</v>
      </c>
      <c r="G1417" s="51">
        <v>1</v>
      </c>
      <c r="H1417" s="51">
        <v>3</v>
      </c>
      <c r="I1417" s="52" t="s">
        <v>126</v>
      </c>
      <c r="J1417" s="89">
        <v>42235</v>
      </c>
      <c r="K1417" s="70" t="s">
        <v>6746</v>
      </c>
      <c r="L1417" s="71" t="s">
        <v>299</v>
      </c>
      <c r="M1417" s="71">
        <v>3</v>
      </c>
      <c r="N1417" s="72" t="s">
        <v>116</v>
      </c>
      <c r="O1417" s="73" t="s">
        <v>101</v>
      </c>
      <c r="P1417" s="74">
        <f t="shared" ca="1" si="112"/>
        <v>0</v>
      </c>
      <c r="Q1417" s="75">
        <f t="shared" ca="1" si="113"/>
        <v>4</v>
      </c>
      <c r="R1417" s="74">
        <f t="shared" ca="1" si="114"/>
        <v>40</v>
      </c>
      <c r="S1417" s="93">
        <v>27789</v>
      </c>
      <c r="T1417" s="84" t="s">
        <v>1915</v>
      </c>
      <c r="U1417" s="87" t="s">
        <v>7880</v>
      </c>
      <c r="V1417" s="84" t="s">
        <v>7881</v>
      </c>
      <c r="W1417" s="86" t="s">
        <v>3727</v>
      </c>
      <c r="X1417" s="84" t="s">
        <v>745</v>
      </c>
      <c r="Y1417" s="84" t="s">
        <v>91</v>
      </c>
      <c r="Z1417" s="77" t="s">
        <v>146</v>
      </c>
      <c r="AA1417" s="84" t="str">
        <f>Table22[[#This Row],[21]]</f>
        <v>Perum Green Bangil Blok C 03-05</v>
      </c>
      <c r="AB1417" s="77" t="str">
        <f>Table22[[#This Row],[25]]</f>
        <v>Pasuruan</v>
      </c>
      <c r="AC1417" s="85" t="s">
        <v>7882</v>
      </c>
      <c r="AD1417" s="77" t="s">
        <v>121</v>
      </c>
      <c r="AE1417" s="77" t="s">
        <v>566</v>
      </c>
      <c r="AF1417" s="77" t="s">
        <v>286</v>
      </c>
      <c r="AG1417" s="77" t="s">
        <v>96</v>
      </c>
      <c r="AH1417" s="79" t="str">
        <f t="shared" si="111"/>
        <v>Perum Green Bangil Blok C 03-05-02/06-Gempeng-Bangil-Pasuruan</v>
      </c>
      <c r="AI1417" s="65"/>
    </row>
    <row r="1418" spans="1:35" s="13" customFormat="1" ht="15" customHeight="1" x14ac:dyDescent="0.2">
      <c r="A1418" s="66">
        <f t="shared" si="115"/>
        <v>1412</v>
      </c>
      <c r="B1418" s="91" t="s">
        <v>7883</v>
      </c>
      <c r="C1418" s="68" t="s">
        <v>7884</v>
      </c>
      <c r="D1418" s="51">
        <v>6</v>
      </c>
      <c r="E1418" s="51">
        <v>2</v>
      </c>
      <c r="F1418" s="51">
        <v>5</v>
      </c>
      <c r="G1418" s="51">
        <v>2</v>
      </c>
      <c r="H1418" s="51">
        <v>3</v>
      </c>
      <c r="I1418" s="52" t="s">
        <v>181</v>
      </c>
      <c r="J1418" s="89">
        <v>42240</v>
      </c>
      <c r="K1418" s="70" t="s">
        <v>6746</v>
      </c>
      <c r="L1418" s="71" t="s">
        <v>9291</v>
      </c>
      <c r="M1418" s="71">
        <v>2</v>
      </c>
      <c r="N1418" s="72" t="s">
        <v>116</v>
      </c>
      <c r="O1418" s="73" t="s">
        <v>153</v>
      </c>
      <c r="P1418" s="74">
        <f t="shared" ca="1" si="112"/>
        <v>0</v>
      </c>
      <c r="Q1418" s="75">
        <f t="shared" ca="1" si="113"/>
        <v>4</v>
      </c>
      <c r="R1418" s="74">
        <f t="shared" ca="1" si="114"/>
        <v>19</v>
      </c>
      <c r="S1418" s="93">
        <v>35512</v>
      </c>
      <c r="T1418" s="84" t="s">
        <v>1169</v>
      </c>
      <c r="U1418" s="87" t="s">
        <v>7885</v>
      </c>
      <c r="V1418" s="84" t="s">
        <v>7886</v>
      </c>
      <c r="W1418" s="86" t="s">
        <v>3450</v>
      </c>
      <c r="X1418" s="84" t="s">
        <v>7887</v>
      </c>
      <c r="Y1418" s="84" t="s">
        <v>7837</v>
      </c>
      <c r="Z1418" s="77" t="s">
        <v>1169</v>
      </c>
      <c r="AA1418" s="84" t="s">
        <v>1980</v>
      </c>
      <c r="AB1418" s="77" t="s">
        <v>146</v>
      </c>
      <c r="AC1418" s="85" t="s">
        <v>7888</v>
      </c>
      <c r="AD1418" s="77" t="s">
        <v>121</v>
      </c>
      <c r="AE1418" s="77" t="s">
        <v>7036</v>
      </c>
      <c r="AF1418" s="77" t="s">
        <v>7889</v>
      </c>
      <c r="AG1418" s="77" t="s">
        <v>96</v>
      </c>
      <c r="AH1418" s="79" t="str">
        <f t="shared" si="111"/>
        <v>Lingkungan Sumberjo-07/02-Ngletih-Pesantren-Kediri</v>
      </c>
      <c r="AI1418" s="65"/>
    </row>
    <row r="1419" spans="1:35" s="13" customFormat="1" ht="15" customHeight="1" x14ac:dyDescent="0.2">
      <c r="A1419" s="66">
        <f t="shared" si="115"/>
        <v>1413</v>
      </c>
      <c r="B1419" s="91" t="s">
        <v>7890</v>
      </c>
      <c r="C1419" s="68" t="s">
        <v>7891</v>
      </c>
      <c r="D1419" s="51">
        <v>6</v>
      </c>
      <c r="E1419" s="51">
        <v>2</v>
      </c>
      <c r="F1419" s="51">
        <v>5</v>
      </c>
      <c r="G1419" s="51">
        <v>2</v>
      </c>
      <c r="H1419" s="51">
        <v>3</v>
      </c>
      <c r="I1419" s="52" t="s">
        <v>181</v>
      </c>
      <c r="J1419" s="89">
        <v>42240</v>
      </c>
      <c r="K1419" s="70" t="s">
        <v>6746</v>
      </c>
      <c r="L1419" s="71" t="s">
        <v>9291</v>
      </c>
      <c r="M1419" s="71">
        <v>2</v>
      </c>
      <c r="N1419" s="72" t="s">
        <v>116</v>
      </c>
      <c r="O1419" s="73" t="s">
        <v>153</v>
      </c>
      <c r="P1419" s="74">
        <f t="shared" ca="1" si="112"/>
        <v>0</v>
      </c>
      <c r="Q1419" s="75">
        <f t="shared" ca="1" si="113"/>
        <v>4</v>
      </c>
      <c r="R1419" s="74">
        <f t="shared" ca="1" si="114"/>
        <v>18</v>
      </c>
      <c r="S1419" s="93">
        <v>35651</v>
      </c>
      <c r="T1419" s="84" t="s">
        <v>224</v>
      </c>
      <c r="U1419" s="87" t="s">
        <v>7892</v>
      </c>
      <c r="V1419" s="84" t="s">
        <v>7893</v>
      </c>
      <c r="W1419" s="86" t="s">
        <v>3604</v>
      </c>
      <c r="X1419" s="84" t="s">
        <v>7894</v>
      </c>
      <c r="Y1419" s="84" t="s">
        <v>7895</v>
      </c>
      <c r="Z1419" s="77" t="s">
        <v>1169</v>
      </c>
      <c r="AA1419" s="84" t="s">
        <v>1980</v>
      </c>
      <c r="AB1419" s="77" t="s">
        <v>146</v>
      </c>
      <c r="AC1419" s="85" t="s">
        <v>7896</v>
      </c>
      <c r="AD1419" s="77" t="s">
        <v>121</v>
      </c>
      <c r="AE1419" s="77" t="s">
        <v>7036</v>
      </c>
      <c r="AF1419" s="77" t="s">
        <v>4684</v>
      </c>
      <c r="AG1419" s="77" t="s">
        <v>96</v>
      </c>
      <c r="AH1419" s="79" t="str">
        <f t="shared" si="111"/>
        <v>Dsn. Sambirejo-01/02-Tiron-Banyakan-Kediri</v>
      </c>
      <c r="AI1419" s="65"/>
    </row>
    <row r="1420" spans="1:35" s="13" customFormat="1" ht="15" customHeight="1" x14ac:dyDescent="0.2">
      <c r="A1420" s="66">
        <f t="shared" si="115"/>
        <v>1414</v>
      </c>
      <c r="B1420" s="91" t="s">
        <v>7897</v>
      </c>
      <c r="C1420" s="68" t="s">
        <v>7898</v>
      </c>
      <c r="D1420" s="51">
        <v>6</v>
      </c>
      <c r="E1420" s="51">
        <v>2</v>
      </c>
      <c r="F1420" s="51">
        <v>1</v>
      </c>
      <c r="G1420" s="51">
        <v>1</v>
      </c>
      <c r="H1420" s="51">
        <v>5</v>
      </c>
      <c r="I1420" s="52" t="s">
        <v>181</v>
      </c>
      <c r="J1420" s="89">
        <v>42240</v>
      </c>
      <c r="K1420" s="70" t="s">
        <v>6746</v>
      </c>
      <c r="L1420" s="71" t="s">
        <v>9291</v>
      </c>
      <c r="M1420" s="71">
        <v>2</v>
      </c>
      <c r="N1420" s="72" t="s">
        <v>116</v>
      </c>
      <c r="O1420" s="73" t="s">
        <v>153</v>
      </c>
      <c r="P1420" s="74">
        <f t="shared" ca="1" si="112"/>
        <v>0</v>
      </c>
      <c r="Q1420" s="75">
        <f t="shared" ca="1" si="113"/>
        <v>4</v>
      </c>
      <c r="R1420" s="74">
        <f t="shared" ca="1" si="114"/>
        <v>18</v>
      </c>
      <c r="S1420" s="93">
        <v>35641</v>
      </c>
      <c r="T1420" s="84" t="s">
        <v>1169</v>
      </c>
      <c r="U1420" s="87" t="s">
        <v>7899</v>
      </c>
      <c r="V1420" s="84" t="s">
        <v>7900</v>
      </c>
      <c r="W1420" s="86" t="s">
        <v>4872</v>
      </c>
      <c r="X1420" s="84" t="s">
        <v>7901</v>
      </c>
      <c r="Y1420" s="84" t="s">
        <v>7902</v>
      </c>
      <c r="Z1420" s="77" t="s">
        <v>1169</v>
      </c>
      <c r="AA1420" s="84" t="s">
        <v>1980</v>
      </c>
      <c r="AB1420" s="77" t="s">
        <v>146</v>
      </c>
      <c r="AC1420" s="85" t="s">
        <v>7903</v>
      </c>
      <c r="AD1420" s="77" t="s">
        <v>121</v>
      </c>
      <c r="AE1420" s="77" t="s">
        <v>7036</v>
      </c>
      <c r="AF1420" s="77" t="s">
        <v>3987</v>
      </c>
      <c r="AG1420" s="77" t="s">
        <v>96</v>
      </c>
      <c r="AH1420" s="79" t="str">
        <f t="shared" si="111"/>
        <v>Ds. Kalirong-05/02-Kalirong-Tarokan-Kediri</v>
      </c>
      <c r="AI1420" s="65"/>
    </row>
    <row r="1421" spans="1:35" s="13" customFormat="1" ht="15" customHeight="1" x14ac:dyDescent="0.2">
      <c r="A1421" s="66">
        <f t="shared" si="115"/>
        <v>1415</v>
      </c>
      <c r="B1421" s="91" t="s">
        <v>7904</v>
      </c>
      <c r="C1421" s="68" t="s">
        <v>7905</v>
      </c>
      <c r="D1421" s="51">
        <v>6</v>
      </c>
      <c r="E1421" s="51">
        <v>2</v>
      </c>
      <c r="F1421" s="51">
        <v>1</v>
      </c>
      <c r="G1421" s="51">
        <v>1</v>
      </c>
      <c r="H1421" s="51">
        <v>5</v>
      </c>
      <c r="I1421" s="52" t="s">
        <v>181</v>
      </c>
      <c r="J1421" s="89">
        <v>42240</v>
      </c>
      <c r="K1421" s="70" t="s">
        <v>6746</v>
      </c>
      <c r="L1421" s="71" t="s">
        <v>9291</v>
      </c>
      <c r="M1421" s="71">
        <v>2</v>
      </c>
      <c r="N1421" s="72" t="s">
        <v>116</v>
      </c>
      <c r="O1421" s="73" t="s">
        <v>153</v>
      </c>
      <c r="P1421" s="74">
        <f t="shared" ca="1" si="112"/>
        <v>0</v>
      </c>
      <c r="Q1421" s="75">
        <f t="shared" ca="1" si="113"/>
        <v>4</v>
      </c>
      <c r="R1421" s="74">
        <f t="shared" ca="1" si="114"/>
        <v>19</v>
      </c>
      <c r="S1421" s="93">
        <v>35433</v>
      </c>
      <c r="T1421" s="84" t="s">
        <v>7569</v>
      </c>
      <c r="U1421" s="87" t="s">
        <v>7906</v>
      </c>
      <c r="V1421" s="84" t="s">
        <v>7907</v>
      </c>
      <c r="W1421" s="86" t="s">
        <v>7467</v>
      </c>
      <c r="X1421" s="84" t="s">
        <v>7908</v>
      </c>
      <c r="Y1421" s="84" t="s">
        <v>6451</v>
      </c>
      <c r="Z1421" s="77" t="s">
        <v>1169</v>
      </c>
      <c r="AA1421" s="84" t="s">
        <v>1980</v>
      </c>
      <c r="AB1421" s="77" t="s">
        <v>146</v>
      </c>
      <c r="AC1421" s="85" t="s">
        <v>7909</v>
      </c>
      <c r="AD1421" s="77" t="s">
        <v>121</v>
      </c>
      <c r="AE1421" s="77" t="s">
        <v>7036</v>
      </c>
      <c r="AF1421" s="77" t="s">
        <v>6769</v>
      </c>
      <c r="AG1421" s="77" t="s">
        <v>96</v>
      </c>
      <c r="AH1421" s="79" t="str">
        <f t="shared" si="111"/>
        <v>Dsn. Jambu-09/02-Tunge-Wates-Kediri</v>
      </c>
      <c r="AI1421" s="65"/>
    </row>
    <row r="1422" spans="1:35" s="13" customFormat="1" ht="15" customHeight="1" x14ac:dyDescent="0.2">
      <c r="A1422" s="66">
        <f t="shared" si="115"/>
        <v>1416</v>
      </c>
      <c r="B1422" s="91" t="s">
        <v>7910</v>
      </c>
      <c r="C1422" s="68" t="s">
        <v>7911</v>
      </c>
      <c r="D1422" s="51">
        <v>6</v>
      </c>
      <c r="E1422" s="51">
        <v>3</v>
      </c>
      <c r="F1422" s="51">
        <v>3</v>
      </c>
      <c r="G1422" s="51">
        <v>2</v>
      </c>
      <c r="H1422" s="51">
        <v>1</v>
      </c>
      <c r="I1422" s="52" t="s">
        <v>152</v>
      </c>
      <c r="J1422" s="89">
        <v>42240</v>
      </c>
      <c r="K1422" s="70" t="s">
        <v>6746</v>
      </c>
      <c r="L1422" s="71" t="s">
        <v>9291</v>
      </c>
      <c r="M1422" s="71">
        <v>2</v>
      </c>
      <c r="N1422" s="72" t="s">
        <v>84</v>
      </c>
      <c r="O1422" s="73" t="s">
        <v>153</v>
      </c>
      <c r="P1422" s="74">
        <f t="shared" ca="1" si="112"/>
        <v>0</v>
      </c>
      <c r="Q1422" s="75">
        <f t="shared" ca="1" si="113"/>
        <v>4</v>
      </c>
      <c r="R1422" s="74">
        <f t="shared" ca="1" si="114"/>
        <v>19</v>
      </c>
      <c r="S1422" s="93">
        <v>35581</v>
      </c>
      <c r="T1422" s="84" t="s">
        <v>163</v>
      </c>
      <c r="U1422" s="87" t="s">
        <v>7912</v>
      </c>
      <c r="V1422" s="84" t="s">
        <v>7913</v>
      </c>
      <c r="W1422" s="86" t="s">
        <v>4250</v>
      </c>
      <c r="X1422" s="84" t="s">
        <v>372</v>
      </c>
      <c r="Y1422" s="84" t="s">
        <v>372</v>
      </c>
      <c r="Z1422" s="77" t="s">
        <v>163</v>
      </c>
      <c r="AA1422" s="84" t="s">
        <v>1980</v>
      </c>
      <c r="AB1422" s="77" t="s">
        <v>146</v>
      </c>
      <c r="AC1422" s="85" t="s">
        <v>7914</v>
      </c>
      <c r="AD1422" s="77" t="s">
        <v>121</v>
      </c>
      <c r="AE1422" s="77" t="s">
        <v>7915</v>
      </c>
      <c r="AF1422" s="77" t="s">
        <v>4017</v>
      </c>
      <c r="AG1422" s="77" t="s">
        <v>96</v>
      </c>
      <c r="AH1422" s="79" t="str">
        <f t="shared" si="111"/>
        <v>Gedangan Krajan-08/02-Gedangan-Gedangan-Malang</v>
      </c>
      <c r="AI1422" s="65"/>
    </row>
    <row r="1423" spans="1:35" s="13" customFormat="1" ht="15" customHeight="1" x14ac:dyDescent="0.2">
      <c r="A1423" s="66">
        <f t="shared" si="115"/>
        <v>1417</v>
      </c>
      <c r="B1423" s="91" t="s">
        <v>7916</v>
      </c>
      <c r="C1423" s="68" t="s">
        <v>7917</v>
      </c>
      <c r="D1423" s="51">
        <v>6</v>
      </c>
      <c r="E1423" s="51">
        <v>2</v>
      </c>
      <c r="F1423" s="51">
        <v>5</v>
      </c>
      <c r="G1423" s="51">
        <v>2</v>
      </c>
      <c r="H1423" s="51">
        <v>1</v>
      </c>
      <c r="I1423" s="52" t="s">
        <v>181</v>
      </c>
      <c r="J1423" s="89">
        <v>42240</v>
      </c>
      <c r="K1423" s="70" t="s">
        <v>6746</v>
      </c>
      <c r="L1423" s="71" t="s">
        <v>9291</v>
      </c>
      <c r="M1423" s="71">
        <v>2</v>
      </c>
      <c r="N1423" s="72" t="s">
        <v>116</v>
      </c>
      <c r="O1423" s="73" t="s">
        <v>153</v>
      </c>
      <c r="P1423" s="74">
        <f t="shared" ca="1" si="112"/>
        <v>0</v>
      </c>
      <c r="Q1423" s="75">
        <f t="shared" ca="1" si="113"/>
        <v>4</v>
      </c>
      <c r="R1423" s="74">
        <f t="shared" ca="1" si="114"/>
        <v>20</v>
      </c>
      <c r="S1423" s="93">
        <v>35165</v>
      </c>
      <c r="T1423" s="84" t="s">
        <v>1169</v>
      </c>
      <c r="U1423" s="87" t="s">
        <v>7918</v>
      </c>
      <c r="V1423" s="84" t="s">
        <v>7919</v>
      </c>
      <c r="W1423" s="86" t="s">
        <v>7057</v>
      </c>
      <c r="X1423" s="84" t="s">
        <v>7920</v>
      </c>
      <c r="Y1423" s="84" t="s">
        <v>7921</v>
      </c>
      <c r="Z1423" s="77" t="s">
        <v>1169</v>
      </c>
      <c r="AA1423" s="84" t="s">
        <v>1980</v>
      </c>
      <c r="AB1423" s="77" t="s">
        <v>146</v>
      </c>
      <c r="AC1423" s="85" t="s">
        <v>7922</v>
      </c>
      <c r="AD1423" s="77" t="s">
        <v>121</v>
      </c>
      <c r="AE1423" s="77" t="s">
        <v>7036</v>
      </c>
      <c r="AF1423" s="77" t="s">
        <v>4667</v>
      </c>
      <c r="AG1423" s="77" t="s">
        <v>96</v>
      </c>
      <c r="AH1423" s="79" t="str">
        <f t="shared" si="111"/>
        <v>Dsn. Mondo Barat-11/04-Mondo-Mojo-Kediri</v>
      </c>
      <c r="AI1423" s="65"/>
    </row>
    <row r="1424" spans="1:35" s="13" customFormat="1" ht="15" customHeight="1" x14ac:dyDescent="0.2">
      <c r="A1424" s="66">
        <f t="shared" si="115"/>
        <v>1418</v>
      </c>
      <c r="B1424" s="91" t="s">
        <v>7923</v>
      </c>
      <c r="C1424" s="68" t="s">
        <v>7924</v>
      </c>
      <c r="D1424" s="51">
        <v>6</v>
      </c>
      <c r="E1424" s="51">
        <v>4</v>
      </c>
      <c r="F1424" s="51">
        <v>2</v>
      </c>
      <c r="G1424" s="51">
        <v>6</v>
      </c>
      <c r="H1424" s="51">
        <v>2</v>
      </c>
      <c r="I1424" s="52" t="s">
        <v>213</v>
      </c>
      <c r="J1424" s="89">
        <v>42240</v>
      </c>
      <c r="K1424" s="70" t="s">
        <v>6746</v>
      </c>
      <c r="L1424" s="71" t="s">
        <v>9291</v>
      </c>
      <c r="M1424" s="71">
        <v>2</v>
      </c>
      <c r="N1424" s="72" t="s">
        <v>116</v>
      </c>
      <c r="O1424" s="73" t="s">
        <v>153</v>
      </c>
      <c r="P1424" s="74">
        <f t="shared" ca="1" si="112"/>
        <v>0</v>
      </c>
      <c r="Q1424" s="75">
        <f t="shared" ca="1" si="113"/>
        <v>4</v>
      </c>
      <c r="R1424" s="74">
        <f t="shared" ca="1" si="114"/>
        <v>18</v>
      </c>
      <c r="S1424" s="93">
        <v>35686</v>
      </c>
      <c r="T1424" s="84" t="s">
        <v>1169</v>
      </c>
      <c r="U1424" s="87" t="s">
        <v>7925</v>
      </c>
      <c r="V1424" s="84" t="s">
        <v>7926</v>
      </c>
      <c r="W1424" s="86" t="s">
        <v>7927</v>
      </c>
      <c r="X1424" s="84" t="s">
        <v>7817</v>
      </c>
      <c r="Y1424" s="84" t="s">
        <v>7817</v>
      </c>
      <c r="Z1424" s="77" t="s">
        <v>1169</v>
      </c>
      <c r="AA1424" s="84" t="s">
        <v>7928</v>
      </c>
      <c r="AB1424" s="77" t="s">
        <v>146</v>
      </c>
      <c r="AC1424" s="85" t="s">
        <v>7929</v>
      </c>
      <c r="AD1424" s="77" t="s">
        <v>121</v>
      </c>
      <c r="AE1424" s="77" t="s">
        <v>7036</v>
      </c>
      <c r="AF1424" s="77" t="s">
        <v>3082</v>
      </c>
      <c r="AG1424" s="77" t="s">
        <v>96</v>
      </c>
      <c r="AH1424" s="79" t="str">
        <f t="shared" si="111"/>
        <v>Ds. Mojoroto No.58-32/10-Mojoroto-Mojoroto-Kediri</v>
      </c>
      <c r="AI1424" s="65"/>
    </row>
    <row r="1425" spans="1:35" s="13" customFormat="1" ht="15" customHeight="1" x14ac:dyDescent="0.2">
      <c r="A1425" s="66">
        <f t="shared" si="115"/>
        <v>1419</v>
      </c>
      <c r="B1425" s="91" t="s">
        <v>7930</v>
      </c>
      <c r="C1425" s="68" t="s">
        <v>7931</v>
      </c>
      <c r="D1425" s="51">
        <v>6</v>
      </c>
      <c r="E1425" s="51">
        <v>2</v>
      </c>
      <c r="F1425" s="51">
        <v>5</v>
      </c>
      <c r="G1425" s="51">
        <v>2</v>
      </c>
      <c r="H1425" s="51">
        <v>3</v>
      </c>
      <c r="I1425" s="52" t="s">
        <v>181</v>
      </c>
      <c r="J1425" s="89">
        <v>42240</v>
      </c>
      <c r="K1425" s="70" t="s">
        <v>6746</v>
      </c>
      <c r="L1425" s="71" t="s">
        <v>9291</v>
      </c>
      <c r="M1425" s="71">
        <v>2</v>
      </c>
      <c r="N1425" s="72" t="s">
        <v>116</v>
      </c>
      <c r="O1425" s="73" t="s">
        <v>153</v>
      </c>
      <c r="P1425" s="74">
        <f t="shared" ca="1" si="112"/>
        <v>0</v>
      </c>
      <c r="Q1425" s="75">
        <f t="shared" ca="1" si="113"/>
        <v>4</v>
      </c>
      <c r="R1425" s="74">
        <f t="shared" ca="1" si="114"/>
        <v>19</v>
      </c>
      <c r="S1425" s="93">
        <v>35273</v>
      </c>
      <c r="T1425" s="84" t="s">
        <v>1169</v>
      </c>
      <c r="U1425" s="87" t="s">
        <v>7932</v>
      </c>
      <c r="V1425" s="84" t="s">
        <v>3739</v>
      </c>
      <c r="W1425" s="86" t="s">
        <v>4151</v>
      </c>
      <c r="X1425" s="84" t="s">
        <v>7933</v>
      </c>
      <c r="Y1425" s="84" t="s">
        <v>7934</v>
      </c>
      <c r="Z1425" s="77" t="s">
        <v>1169</v>
      </c>
      <c r="AA1425" s="84" t="s">
        <v>1980</v>
      </c>
      <c r="AB1425" s="77" t="s">
        <v>146</v>
      </c>
      <c r="AC1425" s="85" t="s">
        <v>7935</v>
      </c>
      <c r="AD1425" s="77" t="s">
        <v>121</v>
      </c>
      <c r="AE1425" s="77" t="s">
        <v>7036</v>
      </c>
      <c r="AF1425" s="77" t="s">
        <v>3966</v>
      </c>
      <c r="AG1425" s="77" t="s">
        <v>96</v>
      </c>
      <c r="AH1425" s="79" t="str">
        <f t="shared" si="111"/>
        <v>Dsn. Pojok -01/01-Selosari-Kandat-Kediri</v>
      </c>
      <c r="AI1425" s="65"/>
    </row>
    <row r="1426" spans="1:35" s="13" customFormat="1" ht="15" customHeight="1" x14ac:dyDescent="0.2">
      <c r="A1426" s="66">
        <f t="shared" si="115"/>
        <v>1420</v>
      </c>
      <c r="B1426" s="91" t="s">
        <v>7936</v>
      </c>
      <c r="C1426" s="68" t="s">
        <v>7937</v>
      </c>
      <c r="D1426" s="51">
        <v>6</v>
      </c>
      <c r="E1426" s="51">
        <v>2</v>
      </c>
      <c r="F1426" s="51">
        <v>5</v>
      </c>
      <c r="G1426" s="51">
        <v>2</v>
      </c>
      <c r="H1426" s="51">
        <v>3</v>
      </c>
      <c r="I1426" s="52" t="s">
        <v>181</v>
      </c>
      <c r="J1426" s="89">
        <v>42240</v>
      </c>
      <c r="K1426" s="70" t="s">
        <v>6746</v>
      </c>
      <c r="L1426" s="71" t="s">
        <v>9291</v>
      </c>
      <c r="M1426" s="71">
        <v>2</v>
      </c>
      <c r="N1426" s="72" t="s">
        <v>116</v>
      </c>
      <c r="O1426" s="73" t="s">
        <v>153</v>
      </c>
      <c r="P1426" s="74">
        <f t="shared" ca="1" si="112"/>
        <v>0</v>
      </c>
      <c r="Q1426" s="75">
        <f t="shared" ca="1" si="113"/>
        <v>4</v>
      </c>
      <c r="R1426" s="74">
        <f t="shared" ca="1" si="114"/>
        <v>19</v>
      </c>
      <c r="S1426" s="93">
        <v>35400</v>
      </c>
      <c r="T1426" s="84" t="s">
        <v>1169</v>
      </c>
      <c r="U1426" s="87" t="s">
        <v>7938</v>
      </c>
      <c r="V1426" s="84" t="s">
        <v>7939</v>
      </c>
      <c r="W1426" s="86" t="s">
        <v>7940</v>
      </c>
      <c r="X1426" s="84" t="s">
        <v>7803</v>
      </c>
      <c r="Y1426" s="84" t="s">
        <v>6451</v>
      </c>
      <c r="Z1426" s="77" t="s">
        <v>1169</v>
      </c>
      <c r="AA1426" s="84" t="s">
        <v>1980</v>
      </c>
      <c r="AB1426" s="77" t="s">
        <v>146</v>
      </c>
      <c r="AC1426" s="85" t="s">
        <v>7941</v>
      </c>
      <c r="AD1426" s="77" t="s">
        <v>121</v>
      </c>
      <c r="AE1426" s="77" t="s">
        <v>7036</v>
      </c>
      <c r="AF1426" s="77" t="s">
        <v>3664</v>
      </c>
      <c r="AG1426" s="77" t="s">
        <v>96</v>
      </c>
      <c r="AH1426" s="79" t="str">
        <f t="shared" si="111"/>
        <v>Dsn. Dawung-34/08-Pagu-Wates-Kediri</v>
      </c>
      <c r="AI1426" s="65"/>
    </row>
    <row r="1427" spans="1:35" s="13" customFormat="1" ht="15" customHeight="1" x14ac:dyDescent="0.2">
      <c r="A1427" s="66">
        <f t="shared" si="115"/>
        <v>1421</v>
      </c>
      <c r="B1427" s="91" t="s">
        <v>7942</v>
      </c>
      <c r="C1427" s="68" t="s">
        <v>7943</v>
      </c>
      <c r="D1427" s="51">
        <v>6</v>
      </c>
      <c r="E1427" s="51">
        <v>2</v>
      </c>
      <c r="F1427" s="51">
        <v>5</v>
      </c>
      <c r="G1427" s="51">
        <v>2</v>
      </c>
      <c r="H1427" s="51">
        <v>3</v>
      </c>
      <c r="I1427" s="52" t="s">
        <v>181</v>
      </c>
      <c r="J1427" s="89">
        <v>42240</v>
      </c>
      <c r="K1427" s="70" t="s">
        <v>6746</v>
      </c>
      <c r="L1427" s="71" t="s">
        <v>9291</v>
      </c>
      <c r="M1427" s="71">
        <v>2</v>
      </c>
      <c r="N1427" s="72" t="s">
        <v>116</v>
      </c>
      <c r="O1427" s="73" t="s">
        <v>153</v>
      </c>
      <c r="P1427" s="74">
        <f t="shared" ca="1" si="112"/>
        <v>0</v>
      </c>
      <c r="Q1427" s="75">
        <f t="shared" ca="1" si="113"/>
        <v>4</v>
      </c>
      <c r="R1427" s="74">
        <f t="shared" ca="1" si="114"/>
        <v>19</v>
      </c>
      <c r="S1427" s="93">
        <v>35417</v>
      </c>
      <c r="T1427" s="84" t="s">
        <v>4148</v>
      </c>
      <c r="U1427" s="87" t="s">
        <v>7944</v>
      </c>
      <c r="V1427" s="84" t="s">
        <v>7945</v>
      </c>
      <c r="W1427" s="86" t="s">
        <v>4186</v>
      </c>
      <c r="X1427" s="84" t="s">
        <v>7946</v>
      </c>
      <c r="Y1427" s="84" t="s">
        <v>7781</v>
      </c>
      <c r="Z1427" s="77" t="s">
        <v>1169</v>
      </c>
      <c r="AA1427" s="84" t="s">
        <v>7928</v>
      </c>
      <c r="AB1427" s="77" t="s">
        <v>146</v>
      </c>
      <c r="AC1427" s="85" t="s">
        <v>7947</v>
      </c>
      <c r="AD1427" s="77" t="s">
        <v>121</v>
      </c>
      <c r="AE1427" s="77" t="s">
        <v>7036</v>
      </c>
      <c r="AF1427" s="77" t="s">
        <v>6092</v>
      </c>
      <c r="AG1427" s="77" t="s">
        <v>96</v>
      </c>
      <c r="AH1427" s="79" t="str">
        <f t="shared" si="111"/>
        <v>Dsn. Tlukan-04/03-Seketi-Ngadiluwih-Kediri</v>
      </c>
      <c r="AI1427" s="65"/>
    </row>
    <row r="1428" spans="1:35" s="13" customFormat="1" ht="15" customHeight="1" x14ac:dyDescent="0.2">
      <c r="A1428" s="66">
        <f t="shared" si="115"/>
        <v>1422</v>
      </c>
      <c r="B1428" s="91" t="s">
        <v>7948</v>
      </c>
      <c r="C1428" s="68" t="s">
        <v>7949</v>
      </c>
      <c r="D1428" s="51">
        <v>6</v>
      </c>
      <c r="E1428" s="51">
        <v>2</v>
      </c>
      <c r="F1428" s="51">
        <v>5</v>
      </c>
      <c r="G1428" s="51">
        <v>2</v>
      </c>
      <c r="H1428" s="51">
        <v>1</v>
      </c>
      <c r="I1428" s="52" t="s">
        <v>181</v>
      </c>
      <c r="J1428" s="89">
        <v>42240</v>
      </c>
      <c r="K1428" s="70" t="s">
        <v>6746</v>
      </c>
      <c r="L1428" s="71" t="s">
        <v>9291</v>
      </c>
      <c r="M1428" s="71">
        <v>2</v>
      </c>
      <c r="N1428" s="72" t="s">
        <v>116</v>
      </c>
      <c r="O1428" s="73" t="s">
        <v>153</v>
      </c>
      <c r="P1428" s="74">
        <f t="shared" ca="1" si="112"/>
        <v>0</v>
      </c>
      <c r="Q1428" s="75">
        <f t="shared" ca="1" si="113"/>
        <v>4</v>
      </c>
      <c r="R1428" s="74">
        <f t="shared" ca="1" si="114"/>
        <v>19</v>
      </c>
      <c r="S1428" s="93">
        <v>35259</v>
      </c>
      <c r="T1428" s="84" t="s">
        <v>1169</v>
      </c>
      <c r="U1428" s="87" t="s">
        <v>7950</v>
      </c>
      <c r="V1428" s="84" t="s">
        <v>7951</v>
      </c>
      <c r="W1428" s="86" t="s">
        <v>4592</v>
      </c>
      <c r="X1428" s="84" t="s">
        <v>7952</v>
      </c>
      <c r="Y1428" s="84" t="s">
        <v>7817</v>
      </c>
      <c r="Z1428" s="77" t="s">
        <v>1169</v>
      </c>
      <c r="AA1428" s="84" t="s">
        <v>1980</v>
      </c>
      <c r="AB1428" s="77" t="s">
        <v>146</v>
      </c>
      <c r="AC1428" s="85" t="s">
        <v>7953</v>
      </c>
      <c r="AD1428" s="77" t="s">
        <v>121</v>
      </c>
      <c r="AE1428" s="77" t="s">
        <v>7036</v>
      </c>
      <c r="AF1428" s="77" t="s">
        <v>6720</v>
      </c>
      <c r="AG1428" s="77" t="s">
        <v>96</v>
      </c>
      <c r="AH1428" s="79" t="str">
        <f t="shared" si="111"/>
        <v>Jl. K.H. Wakhid Hasyim Gg.10/35-04/01-Bandar Lor-Mojoroto-Kediri</v>
      </c>
      <c r="AI1428" s="65"/>
    </row>
    <row r="1429" spans="1:35" s="13" customFormat="1" ht="15" customHeight="1" x14ac:dyDescent="0.2">
      <c r="A1429" s="66">
        <f t="shared" si="115"/>
        <v>1423</v>
      </c>
      <c r="B1429" s="91" t="s">
        <v>7954</v>
      </c>
      <c r="C1429" s="68" t="s">
        <v>7955</v>
      </c>
      <c r="D1429" s="51">
        <v>6</v>
      </c>
      <c r="E1429" s="51">
        <v>2</v>
      </c>
      <c r="F1429" s="51">
        <v>5</v>
      </c>
      <c r="G1429" s="51">
        <v>2</v>
      </c>
      <c r="H1429" s="51">
        <v>1</v>
      </c>
      <c r="I1429" s="52" t="s">
        <v>181</v>
      </c>
      <c r="J1429" s="89">
        <v>42240</v>
      </c>
      <c r="K1429" s="70" t="s">
        <v>6746</v>
      </c>
      <c r="L1429" s="71" t="s">
        <v>9291</v>
      </c>
      <c r="M1429" s="71">
        <v>2</v>
      </c>
      <c r="N1429" s="72" t="s">
        <v>116</v>
      </c>
      <c r="O1429" s="73" t="s">
        <v>153</v>
      </c>
      <c r="P1429" s="74">
        <f t="shared" ca="1" si="112"/>
        <v>0</v>
      </c>
      <c r="Q1429" s="75">
        <f t="shared" ca="1" si="113"/>
        <v>4</v>
      </c>
      <c r="R1429" s="74">
        <f t="shared" ca="1" si="114"/>
        <v>19</v>
      </c>
      <c r="S1429" s="93">
        <v>35274</v>
      </c>
      <c r="T1429" s="84" t="s">
        <v>1169</v>
      </c>
      <c r="U1429" s="87" t="s">
        <v>7956</v>
      </c>
      <c r="V1429" s="84" t="s">
        <v>7957</v>
      </c>
      <c r="W1429" s="86" t="s">
        <v>4151</v>
      </c>
      <c r="X1429" s="84" t="s">
        <v>7958</v>
      </c>
      <c r="Y1429" s="84" t="s">
        <v>7803</v>
      </c>
      <c r="Z1429" s="77" t="s">
        <v>1169</v>
      </c>
      <c r="AA1429" s="84" t="s">
        <v>1980</v>
      </c>
      <c r="AB1429" s="77" t="s">
        <v>146</v>
      </c>
      <c r="AC1429" s="85" t="s">
        <v>7959</v>
      </c>
      <c r="AD1429" s="77" t="s">
        <v>121</v>
      </c>
      <c r="AE1429" s="77" t="s">
        <v>7036</v>
      </c>
      <c r="AF1429" s="77" t="s">
        <v>3987</v>
      </c>
      <c r="AG1429" s="77" t="s">
        <v>96</v>
      </c>
      <c r="AH1429" s="79" t="str">
        <f t="shared" si="111"/>
        <v>Dsn. Kunir-01/01-Bulupasar-Pagu-Kediri</v>
      </c>
      <c r="AI1429" s="65"/>
    </row>
    <row r="1430" spans="1:35" s="13" customFormat="1" ht="15" customHeight="1" x14ac:dyDescent="0.2">
      <c r="A1430" s="66">
        <f t="shared" si="115"/>
        <v>1424</v>
      </c>
      <c r="B1430" s="91" t="s">
        <v>7960</v>
      </c>
      <c r="C1430" s="68" t="s">
        <v>7961</v>
      </c>
      <c r="D1430" s="51">
        <v>6</v>
      </c>
      <c r="E1430" s="51">
        <v>2</v>
      </c>
      <c r="F1430" s="51">
        <v>5</v>
      </c>
      <c r="G1430" s="51">
        <v>3</v>
      </c>
      <c r="H1430" s="51">
        <v>1</v>
      </c>
      <c r="I1430" s="52" t="s">
        <v>181</v>
      </c>
      <c r="J1430" s="89">
        <v>42240</v>
      </c>
      <c r="K1430" s="70" t="s">
        <v>6746</v>
      </c>
      <c r="L1430" s="71" t="s">
        <v>9291</v>
      </c>
      <c r="M1430" s="71">
        <v>2</v>
      </c>
      <c r="N1430" s="72" t="s">
        <v>116</v>
      </c>
      <c r="O1430" s="73" t="s">
        <v>153</v>
      </c>
      <c r="P1430" s="74">
        <f t="shared" ca="1" si="112"/>
        <v>0</v>
      </c>
      <c r="Q1430" s="75">
        <f t="shared" ca="1" si="113"/>
        <v>4</v>
      </c>
      <c r="R1430" s="74">
        <f t="shared" ca="1" si="114"/>
        <v>20</v>
      </c>
      <c r="S1430" s="93">
        <v>35105</v>
      </c>
      <c r="T1430" s="84" t="s">
        <v>1169</v>
      </c>
      <c r="U1430" s="87" t="s">
        <v>7962</v>
      </c>
      <c r="V1430" s="84" t="s">
        <v>7963</v>
      </c>
      <c r="W1430" s="86" t="s">
        <v>4563</v>
      </c>
      <c r="X1430" s="84" t="s">
        <v>7895</v>
      </c>
      <c r="Y1430" s="84" t="s">
        <v>7895</v>
      </c>
      <c r="Z1430" s="77" t="s">
        <v>1169</v>
      </c>
      <c r="AA1430" s="84" t="s">
        <v>7928</v>
      </c>
      <c r="AB1430" s="77" t="s">
        <v>146</v>
      </c>
      <c r="AC1430" s="85" t="s">
        <v>7964</v>
      </c>
      <c r="AD1430" s="77" t="s">
        <v>121</v>
      </c>
      <c r="AE1430" s="77" t="s">
        <v>7036</v>
      </c>
      <c r="AF1430" s="77" t="s">
        <v>3987</v>
      </c>
      <c r="AG1430" s="77" t="s">
        <v>96</v>
      </c>
      <c r="AH1430" s="79" t="str">
        <f t="shared" si="111"/>
        <v>Dsn. Kamal-02/01-Banyakan-Banyakan-Kediri</v>
      </c>
      <c r="AI1430" s="65"/>
    </row>
    <row r="1431" spans="1:35" s="13" customFormat="1" ht="15" customHeight="1" x14ac:dyDescent="0.2">
      <c r="A1431" s="66">
        <f t="shared" si="115"/>
        <v>1425</v>
      </c>
      <c r="B1431" s="91" t="s">
        <v>7965</v>
      </c>
      <c r="C1431" s="68" t="s">
        <v>7966</v>
      </c>
      <c r="D1431" s="51">
        <v>6</v>
      </c>
      <c r="E1431" s="51">
        <v>2</v>
      </c>
      <c r="F1431" s="51">
        <v>5</v>
      </c>
      <c r="G1431" s="51">
        <v>2</v>
      </c>
      <c r="H1431" s="51">
        <v>3</v>
      </c>
      <c r="I1431" s="52" t="s">
        <v>181</v>
      </c>
      <c r="J1431" s="89">
        <v>42240</v>
      </c>
      <c r="K1431" s="70" t="s">
        <v>6746</v>
      </c>
      <c r="L1431" s="71" t="s">
        <v>9291</v>
      </c>
      <c r="M1431" s="71">
        <v>2</v>
      </c>
      <c r="N1431" s="72" t="s">
        <v>116</v>
      </c>
      <c r="O1431" s="73" t="s">
        <v>153</v>
      </c>
      <c r="P1431" s="74">
        <f t="shared" ca="1" si="112"/>
        <v>0</v>
      </c>
      <c r="Q1431" s="75">
        <f t="shared" ca="1" si="113"/>
        <v>4</v>
      </c>
      <c r="R1431" s="74">
        <f t="shared" ca="1" si="114"/>
        <v>19</v>
      </c>
      <c r="S1431" s="93">
        <v>35421</v>
      </c>
      <c r="T1431" s="84" t="s">
        <v>1169</v>
      </c>
      <c r="U1431" s="87" t="s">
        <v>7967</v>
      </c>
      <c r="V1431" s="84" t="s">
        <v>7968</v>
      </c>
      <c r="W1431" s="86" t="s">
        <v>4872</v>
      </c>
      <c r="X1431" s="84" t="s">
        <v>7901</v>
      </c>
      <c r="Y1431" s="84" t="s">
        <v>7902</v>
      </c>
      <c r="Z1431" s="77" t="s">
        <v>1169</v>
      </c>
      <c r="AA1431" s="84" t="s">
        <v>7928</v>
      </c>
      <c r="AB1431" s="77" t="s">
        <v>146</v>
      </c>
      <c r="AC1431" s="85" t="s">
        <v>7969</v>
      </c>
      <c r="AD1431" s="77" t="s">
        <v>121</v>
      </c>
      <c r="AE1431" s="77" t="s">
        <v>7036</v>
      </c>
      <c r="AF1431" s="77" t="s">
        <v>3987</v>
      </c>
      <c r="AG1431" s="77" t="s">
        <v>96</v>
      </c>
      <c r="AH1431" s="79" t="str">
        <f t="shared" si="111"/>
        <v>Jl. Angkling Darma-05/02-Kalirong-Tarokan-Kediri</v>
      </c>
      <c r="AI1431" s="65"/>
    </row>
    <row r="1432" spans="1:35" s="13" customFormat="1" ht="15" customHeight="1" x14ac:dyDescent="0.2">
      <c r="A1432" s="66">
        <f t="shared" si="115"/>
        <v>1426</v>
      </c>
      <c r="B1432" s="91" t="s">
        <v>7970</v>
      </c>
      <c r="C1432" s="68" t="s">
        <v>7971</v>
      </c>
      <c r="D1432" s="51">
        <v>6</v>
      </c>
      <c r="E1432" s="51">
        <v>3</v>
      </c>
      <c r="F1432" s="51">
        <v>4</v>
      </c>
      <c r="G1432" s="51">
        <v>1</v>
      </c>
      <c r="H1432" s="51">
        <v>4</v>
      </c>
      <c r="I1432" s="52" t="s">
        <v>152</v>
      </c>
      <c r="J1432" s="89">
        <v>42240</v>
      </c>
      <c r="K1432" s="70" t="s">
        <v>6746</v>
      </c>
      <c r="L1432" s="71" t="s">
        <v>9291</v>
      </c>
      <c r="M1432" s="71">
        <v>2</v>
      </c>
      <c r="N1432" s="72" t="s">
        <v>116</v>
      </c>
      <c r="O1432" s="73" t="s">
        <v>153</v>
      </c>
      <c r="P1432" s="74">
        <f t="shared" ca="1" si="112"/>
        <v>0</v>
      </c>
      <c r="Q1432" s="75">
        <f t="shared" ca="1" si="113"/>
        <v>4</v>
      </c>
      <c r="R1432" s="74">
        <f t="shared" ca="1" si="114"/>
        <v>18</v>
      </c>
      <c r="S1432" s="93">
        <v>35654</v>
      </c>
      <c r="T1432" s="84" t="s">
        <v>1169</v>
      </c>
      <c r="U1432" s="87" t="s">
        <v>7972</v>
      </c>
      <c r="V1432" s="84" t="s">
        <v>7945</v>
      </c>
      <c r="W1432" s="86" t="s">
        <v>4186</v>
      </c>
      <c r="X1432" s="84" t="s">
        <v>7946</v>
      </c>
      <c r="Y1432" s="84" t="s">
        <v>7781</v>
      </c>
      <c r="Z1432" s="77" t="s">
        <v>1169</v>
      </c>
      <c r="AA1432" s="84" t="s">
        <v>1980</v>
      </c>
      <c r="AB1432" s="77" t="s">
        <v>146</v>
      </c>
      <c r="AC1432" s="85" t="s">
        <v>7973</v>
      </c>
      <c r="AD1432" s="77" t="s">
        <v>121</v>
      </c>
      <c r="AE1432" s="77" t="s">
        <v>7036</v>
      </c>
      <c r="AF1432" s="77" t="s">
        <v>3987</v>
      </c>
      <c r="AG1432" s="77" t="s">
        <v>96</v>
      </c>
      <c r="AH1432" s="79" t="str">
        <f t="shared" si="111"/>
        <v>Dsn. Tlukan-04/03-Seketi-Ngadiluwih-Kediri</v>
      </c>
      <c r="AI1432" s="65"/>
    </row>
    <row r="1433" spans="1:35" s="13" customFormat="1" ht="15" customHeight="1" x14ac:dyDescent="0.2">
      <c r="A1433" s="66">
        <f t="shared" si="115"/>
        <v>1427</v>
      </c>
      <c r="B1433" s="91" t="s">
        <v>7974</v>
      </c>
      <c r="C1433" s="68" t="s">
        <v>7975</v>
      </c>
      <c r="D1433" s="51">
        <v>6</v>
      </c>
      <c r="E1433" s="51">
        <v>3</v>
      </c>
      <c r="F1433" s="51">
        <v>4</v>
      </c>
      <c r="G1433" s="51">
        <v>7</v>
      </c>
      <c r="H1433" s="51">
        <v>2</v>
      </c>
      <c r="I1433" s="52" t="s">
        <v>152</v>
      </c>
      <c r="J1433" s="89">
        <v>42240</v>
      </c>
      <c r="K1433" s="70" t="s">
        <v>6746</v>
      </c>
      <c r="L1433" s="71" t="s">
        <v>9291</v>
      </c>
      <c r="M1433" s="71">
        <v>2</v>
      </c>
      <c r="N1433" s="72" t="s">
        <v>84</v>
      </c>
      <c r="O1433" s="73" t="s">
        <v>153</v>
      </c>
      <c r="P1433" s="74">
        <f t="shared" ca="1" si="112"/>
        <v>0</v>
      </c>
      <c r="Q1433" s="75">
        <f t="shared" ca="1" si="113"/>
        <v>4</v>
      </c>
      <c r="R1433" s="74">
        <f t="shared" ca="1" si="114"/>
        <v>19</v>
      </c>
      <c r="S1433" s="93">
        <v>35429</v>
      </c>
      <c r="T1433" s="84" t="s">
        <v>163</v>
      </c>
      <c r="U1433" s="87" t="s">
        <v>7976</v>
      </c>
      <c r="V1433" s="84" t="s">
        <v>7977</v>
      </c>
      <c r="W1433" s="86" t="s">
        <v>7978</v>
      </c>
      <c r="X1433" s="84" t="s">
        <v>7709</v>
      </c>
      <c r="Y1433" s="77" t="s">
        <v>7710</v>
      </c>
      <c r="Z1433" s="77" t="s">
        <v>163</v>
      </c>
      <c r="AA1433" s="84" t="s">
        <v>1980</v>
      </c>
      <c r="AB1433" s="77" t="s">
        <v>146</v>
      </c>
      <c r="AC1433" s="85" t="s">
        <v>7979</v>
      </c>
      <c r="AD1433" s="77" t="s">
        <v>121</v>
      </c>
      <c r="AE1433" s="77" t="s">
        <v>7980</v>
      </c>
      <c r="AF1433" s="77" t="s">
        <v>5396</v>
      </c>
      <c r="AG1433" s="77" t="s">
        <v>96</v>
      </c>
      <c r="AH1433" s="79" t="str">
        <f t="shared" si="111"/>
        <v>Ds. Sumbermanjing Wetan, RT.31/RW.06, Kec. Sumbermanjing Wetan, Kab. Malang-31/06-Druju-Sumbermanjing Wetan-Malang</v>
      </c>
      <c r="AI1433" s="65"/>
    </row>
    <row r="1434" spans="1:35" s="13" customFormat="1" ht="15" customHeight="1" x14ac:dyDescent="0.2">
      <c r="A1434" s="66">
        <f t="shared" si="115"/>
        <v>1428</v>
      </c>
      <c r="B1434" s="91" t="s">
        <v>7981</v>
      </c>
      <c r="C1434" s="68" t="s">
        <v>7982</v>
      </c>
      <c r="D1434" s="51">
        <v>6</v>
      </c>
      <c r="E1434" s="51">
        <v>2</v>
      </c>
      <c r="F1434" s="51">
        <v>2</v>
      </c>
      <c r="G1434" s="51">
        <v>2</v>
      </c>
      <c r="H1434" s="51">
        <v>1</v>
      </c>
      <c r="I1434" s="52" t="s">
        <v>181</v>
      </c>
      <c r="J1434" s="89">
        <v>42240</v>
      </c>
      <c r="K1434" s="70" t="s">
        <v>6746</v>
      </c>
      <c r="L1434" s="71" t="s">
        <v>9291</v>
      </c>
      <c r="M1434" s="71">
        <v>2</v>
      </c>
      <c r="N1434" s="72" t="s">
        <v>116</v>
      </c>
      <c r="O1434" s="73" t="s">
        <v>153</v>
      </c>
      <c r="P1434" s="74">
        <f t="shared" ca="1" si="112"/>
        <v>0</v>
      </c>
      <c r="Q1434" s="75">
        <f t="shared" ca="1" si="113"/>
        <v>4</v>
      </c>
      <c r="R1434" s="74">
        <f t="shared" ca="1" si="114"/>
        <v>19</v>
      </c>
      <c r="S1434" s="93">
        <v>35393</v>
      </c>
      <c r="T1434" s="84" t="s">
        <v>1169</v>
      </c>
      <c r="U1434" s="87" t="s">
        <v>7983</v>
      </c>
      <c r="V1434" s="84" t="s">
        <v>7984</v>
      </c>
      <c r="W1434" s="86" t="s">
        <v>4286</v>
      </c>
      <c r="X1434" s="84" t="s">
        <v>7985</v>
      </c>
      <c r="Y1434" s="84" t="s">
        <v>7817</v>
      </c>
      <c r="Z1434" s="77" t="s">
        <v>1169</v>
      </c>
      <c r="AA1434" s="84" t="s">
        <v>1980</v>
      </c>
      <c r="AB1434" s="77" t="s">
        <v>146</v>
      </c>
      <c r="AC1434" s="85" t="s">
        <v>7986</v>
      </c>
      <c r="AD1434" s="77" t="s">
        <v>121</v>
      </c>
      <c r="AE1434" s="77" t="s">
        <v>7036</v>
      </c>
      <c r="AF1434" s="77" t="s">
        <v>4667</v>
      </c>
      <c r="AG1434" s="77" t="s">
        <v>96</v>
      </c>
      <c r="AH1434" s="79" t="str">
        <f t="shared" si="111"/>
        <v>Jl. Dr. Saharjo Gg.2-06/01-Pojok-Mojoroto-Kediri</v>
      </c>
      <c r="AI1434" s="65"/>
    </row>
    <row r="1435" spans="1:35" s="13" customFormat="1" ht="15" customHeight="1" x14ac:dyDescent="0.2">
      <c r="A1435" s="66">
        <f t="shared" si="115"/>
        <v>1429</v>
      </c>
      <c r="B1435" s="91" t="s">
        <v>7987</v>
      </c>
      <c r="C1435" s="68" t="s">
        <v>7988</v>
      </c>
      <c r="D1435" s="51">
        <v>6</v>
      </c>
      <c r="E1435" s="51">
        <v>2</v>
      </c>
      <c r="F1435" s="51">
        <v>5</v>
      </c>
      <c r="G1435" s="51">
        <v>2</v>
      </c>
      <c r="H1435" s="51">
        <v>1</v>
      </c>
      <c r="I1435" s="52" t="s">
        <v>181</v>
      </c>
      <c r="J1435" s="89">
        <v>42240</v>
      </c>
      <c r="K1435" s="70" t="s">
        <v>6746</v>
      </c>
      <c r="L1435" s="71" t="s">
        <v>9291</v>
      </c>
      <c r="M1435" s="71">
        <v>2</v>
      </c>
      <c r="N1435" s="72" t="s">
        <v>116</v>
      </c>
      <c r="O1435" s="73" t="s">
        <v>153</v>
      </c>
      <c r="P1435" s="74">
        <f t="shared" ca="1" si="112"/>
        <v>0</v>
      </c>
      <c r="Q1435" s="75">
        <f t="shared" ca="1" si="113"/>
        <v>4</v>
      </c>
      <c r="R1435" s="74">
        <f t="shared" ca="1" si="114"/>
        <v>20</v>
      </c>
      <c r="S1435" s="93">
        <v>35147</v>
      </c>
      <c r="T1435" s="84" t="s">
        <v>1169</v>
      </c>
      <c r="U1435" s="87" t="s">
        <v>7989</v>
      </c>
      <c r="V1435" s="84" t="s">
        <v>7990</v>
      </c>
      <c r="W1435" s="86" t="s">
        <v>7991</v>
      </c>
      <c r="X1435" s="84" t="s">
        <v>7992</v>
      </c>
      <c r="Y1435" s="84" t="s">
        <v>6451</v>
      </c>
      <c r="Z1435" s="77" t="s">
        <v>1169</v>
      </c>
      <c r="AA1435" s="84" t="s">
        <v>1980</v>
      </c>
      <c r="AB1435" s="77" t="s">
        <v>146</v>
      </c>
      <c r="AC1435" s="85" t="s">
        <v>7993</v>
      </c>
      <c r="AD1435" s="77" t="s">
        <v>121</v>
      </c>
      <c r="AE1435" s="77" t="s">
        <v>7036</v>
      </c>
      <c r="AF1435" s="77" t="s">
        <v>3987</v>
      </c>
      <c r="AG1435" s="77" t="s">
        <v>96</v>
      </c>
      <c r="AH1435" s="79" t="str">
        <f t="shared" si="111"/>
        <v>Dsn. Karang Kliwon-19/07-Gadungan-Wates-Kediri</v>
      </c>
      <c r="AI1435" s="65"/>
    </row>
    <row r="1436" spans="1:35" s="13" customFormat="1" ht="15" customHeight="1" x14ac:dyDescent="0.2">
      <c r="A1436" s="66">
        <f t="shared" si="115"/>
        <v>1430</v>
      </c>
      <c r="B1436" s="91" t="s">
        <v>7994</v>
      </c>
      <c r="C1436" s="68" t="s">
        <v>7995</v>
      </c>
      <c r="D1436" s="51">
        <v>6</v>
      </c>
      <c r="E1436" s="51">
        <v>2</v>
      </c>
      <c r="F1436" s="51">
        <v>5</v>
      </c>
      <c r="G1436" s="51">
        <v>2</v>
      </c>
      <c r="H1436" s="51">
        <v>3</v>
      </c>
      <c r="I1436" s="52" t="s">
        <v>181</v>
      </c>
      <c r="J1436" s="89">
        <v>42240</v>
      </c>
      <c r="K1436" s="70" t="s">
        <v>6746</v>
      </c>
      <c r="L1436" s="71" t="s">
        <v>9291</v>
      </c>
      <c r="M1436" s="71">
        <v>2</v>
      </c>
      <c r="N1436" s="72" t="s">
        <v>116</v>
      </c>
      <c r="O1436" s="73" t="s">
        <v>153</v>
      </c>
      <c r="P1436" s="74">
        <f t="shared" ca="1" si="112"/>
        <v>0</v>
      </c>
      <c r="Q1436" s="75">
        <f t="shared" ca="1" si="113"/>
        <v>4</v>
      </c>
      <c r="R1436" s="74">
        <f t="shared" ca="1" si="114"/>
        <v>19</v>
      </c>
      <c r="S1436" s="93">
        <v>35361</v>
      </c>
      <c r="T1436" s="84" t="s">
        <v>1169</v>
      </c>
      <c r="U1436" s="87" t="s">
        <v>7996</v>
      </c>
      <c r="V1436" s="84" t="s">
        <v>7997</v>
      </c>
      <c r="W1436" s="86" t="s">
        <v>4349</v>
      </c>
      <c r="X1436" s="84" t="s">
        <v>7998</v>
      </c>
      <c r="Y1436" s="84" t="s">
        <v>7781</v>
      </c>
      <c r="Z1436" s="77" t="s">
        <v>1169</v>
      </c>
      <c r="AA1436" s="84" t="s">
        <v>1980</v>
      </c>
      <c r="AB1436" s="77" t="s">
        <v>146</v>
      </c>
      <c r="AC1436" s="85" t="s">
        <v>7999</v>
      </c>
      <c r="AD1436" s="77" t="s">
        <v>121</v>
      </c>
      <c r="AE1436" s="77" t="s">
        <v>7036</v>
      </c>
      <c r="AF1436" s="77" t="s">
        <v>6769</v>
      </c>
      <c r="AG1436" s="77" t="s">
        <v>96</v>
      </c>
      <c r="AH1436" s="79" t="str">
        <f t="shared" si="111"/>
        <v>Dsn. Cakruk-02/02-Tales-Ngadiluwih-Kediri</v>
      </c>
      <c r="AI1436" s="65"/>
    </row>
    <row r="1437" spans="1:35" s="13" customFormat="1" ht="15" customHeight="1" x14ac:dyDescent="0.2">
      <c r="A1437" s="66">
        <f t="shared" si="115"/>
        <v>1431</v>
      </c>
      <c r="B1437" s="91" t="s">
        <v>8000</v>
      </c>
      <c r="C1437" s="68" t="s">
        <v>8001</v>
      </c>
      <c r="D1437" s="51">
        <v>6</v>
      </c>
      <c r="E1437" s="51">
        <v>2</v>
      </c>
      <c r="F1437" s="51">
        <v>5</v>
      </c>
      <c r="G1437" s="51">
        <v>2</v>
      </c>
      <c r="H1437" s="51">
        <v>3</v>
      </c>
      <c r="I1437" s="52" t="s">
        <v>181</v>
      </c>
      <c r="J1437" s="89">
        <v>42240</v>
      </c>
      <c r="K1437" s="70" t="s">
        <v>6746</v>
      </c>
      <c r="L1437" s="71" t="s">
        <v>9291</v>
      </c>
      <c r="M1437" s="71">
        <v>2</v>
      </c>
      <c r="N1437" s="72" t="s">
        <v>116</v>
      </c>
      <c r="O1437" s="73" t="s">
        <v>153</v>
      </c>
      <c r="P1437" s="74">
        <f t="shared" ca="1" si="112"/>
        <v>0</v>
      </c>
      <c r="Q1437" s="75">
        <f t="shared" ca="1" si="113"/>
        <v>4</v>
      </c>
      <c r="R1437" s="74">
        <f t="shared" ca="1" si="114"/>
        <v>19</v>
      </c>
      <c r="S1437" s="93">
        <v>35427</v>
      </c>
      <c r="T1437" s="84" t="s">
        <v>1169</v>
      </c>
      <c r="U1437" s="87" t="s">
        <v>8002</v>
      </c>
      <c r="V1437" s="84" t="s">
        <v>8003</v>
      </c>
      <c r="W1437" s="86" t="s">
        <v>4828</v>
      </c>
      <c r="X1437" s="84" t="s">
        <v>8004</v>
      </c>
      <c r="Y1437" s="84" t="s">
        <v>8004</v>
      </c>
      <c r="Z1437" s="77" t="s">
        <v>1169</v>
      </c>
      <c r="AA1437" s="84" t="s">
        <v>1980</v>
      </c>
      <c r="AB1437" s="77" t="s">
        <v>146</v>
      </c>
      <c r="AC1437" s="85" t="s">
        <v>8005</v>
      </c>
      <c r="AD1437" s="77" t="s">
        <v>121</v>
      </c>
      <c r="AE1437" s="77" t="s">
        <v>7036</v>
      </c>
      <c r="AF1437" s="77" t="s">
        <v>6720</v>
      </c>
      <c r="AG1437" s="77" t="s">
        <v>96</v>
      </c>
      <c r="AH1437" s="79" t="str">
        <f t="shared" si="111"/>
        <v>Jl. Pamenang-04/04-Ngasem-Ngasem-Kediri</v>
      </c>
      <c r="AI1437" s="65"/>
    </row>
    <row r="1438" spans="1:35" s="13" customFormat="1" ht="15" customHeight="1" x14ac:dyDescent="0.2">
      <c r="A1438" s="66">
        <f t="shared" si="115"/>
        <v>1432</v>
      </c>
      <c r="B1438" s="91" t="s">
        <v>8006</v>
      </c>
      <c r="C1438" s="68" t="s">
        <v>8007</v>
      </c>
      <c r="D1438" s="51">
        <v>6</v>
      </c>
      <c r="E1438" s="51">
        <v>4</v>
      </c>
      <c r="F1438" s="51">
        <v>2</v>
      </c>
      <c r="G1438" s="51">
        <v>7</v>
      </c>
      <c r="H1438" s="51">
        <v>2</v>
      </c>
      <c r="I1438" s="52" t="s">
        <v>213</v>
      </c>
      <c r="J1438" s="89">
        <v>42240</v>
      </c>
      <c r="K1438" s="70" t="s">
        <v>6746</v>
      </c>
      <c r="L1438" s="71" t="s">
        <v>9291</v>
      </c>
      <c r="M1438" s="71">
        <v>2</v>
      </c>
      <c r="N1438" s="72" t="s">
        <v>116</v>
      </c>
      <c r="O1438" s="73" t="s">
        <v>153</v>
      </c>
      <c r="P1438" s="74">
        <f t="shared" ca="1" si="112"/>
        <v>0</v>
      </c>
      <c r="Q1438" s="75">
        <f t="shared" ca="1" si="113"/>
        <v>4</v>
      </c>
      <c r="R1438" s="74">
        <f t="shared" ca="1" si="114"/>
        <v>19</v>
      </c>
      <c r="S1438" s="93">
        <v>35256</v>
      </c>
      <c r="T1438" s="84" t="s">
        <v>1169</v>
      </c>
      <c r="U1438" s="87" t="s">
        <v>8008</v>
      </c>
      <c r="V1438" s="84" t="s">
        <v>8009</v>
      </c>
      <c r="W1438" s="86" t="s">
        <v>7270</v>
      </c>
      <c r="X1438" s="84" t="s">
        <v>7985</v>
      </c>
      <c r="Y1438" s="84" t="s">
        <v>7817</v>
      </c>
      <c r="Z1438" s="77" t="s">
        <v>1169</v>
      </c>
      <c r="AA1438" s="84" t="s">
        <v>1980</v>
      </c>
      <c r="AB1438" s="77" t="s">
        <v>146</v>
      </c>
      <c r="AC1438" s="85" t="s">
        <v>8010</v>
      </c>
      <c r="AD1438" s="77" t="s">
        <v>121</v>
      </c>
      <c r="AE1438" s="77" t="s">
        <v>7036</v>
      </c>
      <c r="AF1438" s="77" t="s">
        <v>3987</v>
      </c>
      <c r="AG1438" s="77" t="s">
        <v>96</v>
      </c>
      <c r="AH1438" s="79" t="str">
        <f t="shared" si="111"/>
        <v>Perum. Wilis Indah 2 H-23 No.11-05/06-Pojok-Mojoroto-Kediri</v>
      </c>
      <c r="AI1438" s="65"/>
    </row>
    <row r="1439" spans="1:35" s="13" customFormat="1" ht="15" customHeight="1" x14ac:dyDescent="0.2">
      <c r="A1439" s="66">
        <f t="shared" si="115"/>
        <v>1433</v>
      </c>
      <c r="B1439" s="91" t="s">
        <v>8011</v>
      </c>
      <c r="C1439" s="68" t="s">
        <v>8012</v>
      </c>
      <c r="D1439" s="51">
        <v>6</v>
      </c>
      <c r="E1439" s="51">
        <v>2</v>
      </c>
      <c r="F1439" s="51">
        <v>2</v>
      </c>
      <c r="G1439" s="51">
        <v>4</v>
      </c>
      <c r="H1439" s="51">
        <v>1</v>
      </c>
      <c r="I1439" s="52" t="s">
        <v>181</v>
      </c>
      <c r="J1439" s="89">
        <v>42240</v>
      </c>
      <c r="K1439" s="70" t="s">
        <v>6746</v>
      </c>
      <c r="L1439" s="71" t="s">
        <v>9291</v>
      </c>
      <c r="M1439" s="71">
        <v>2</v>
      </c>
      <c r="N1439" s="72" t="s">
        <v>116</v>
      </c>
      <c r="O1439" s="73" t="s">
        <v>153</v>
      </c>
      <c r="P1439" s="74">
        <f t="shared" ca="1" si="112"/>
        <v>0</v>
      </c>
      <c r="Q1439" s="75">
        <f t="shared" ca="1" si="113"/>
        <v>4</v>
      </c>
      <c r="R1439" s="74">
        <f t="shared" ca="1" si="114"/>
        <v>19</v>
      </c>
      <c r="S1439" s="93">
        <v>35362</v>
      </c>
      <c r="T1439" s="84" t="s">
        <v>1169</v>
      </c>
      <c r="U1439" s="87" t="s">
        <v>8013</v>
      </c>
      <c r="V1439" s="84" t="s">
        <v>8014</v>
      </c>
      <c r="W1439" s="86" t="s">
        <v>3727</v>
      </c>
      <c r="X1439" s="84" t="s">
        <v>8015</v>
      </c>
      <c r="Y1439" s="84" t="s">
        <v>8016</v>
      </c>
      <c r="Z1439" s="77" t="s">
        <v>1169</v>
      </c>
      <c r="AA1439" s="84" t="s">
        <v>1980</v>
      </c>
      <c r="AB1439" s="77" t="s">
        <v>146</v>
      </c>
      <c r="AC1439" s="85" t="s">
        <v>8017</v>
      </c>
      <c r="AD1439" s="77" t="s">
        <v>121</v>
      </c>
      <c r="AE1439" s="77" t="s">
        <v>7036</v>
      </c>
      <c r="AF1439" s="77" t="s">
        <v>3987</v>
      </c>
      <c r="AG1439" s="77" t="s">
        <v>96</v>
      </c>
      <c r="AH1439" s="79" t="str">
        <f t="shared" si="111"/>
        <v>Dsn. Bulusan-02/06-Bulu-Semen-Kediri</v>
      </c>
      <c r="AI1439" s="65"/>
    </row>
    <row r="1440" spans="1:35" s="13" customFormat="1" ht="15" customHeight="1" x14ac:dyDescent="0.2">
      <c r="A1440" s="66">
        <f t="shared" si="115"/>
        <v>1434</v>
      </c>
      <c r="B1440" s="91" t="s">
        <v>8018</v>
      </c>
      <c r="C1440" s="68" t="s">
        <v>8019</v>
      </c>
      <c r="D1440" s="51">
        <v>6</v>
      </c>
      <c r="E1440" s="51">
        <v>2</v>
      </c>
      <c r="F1440" s="51">
        <v>5</v>
      </c>
      <c r="G1440" s="51">
        <v>2</v>
      </c>
      <c r="H1440" s="51">
        <v>3</v>
      </c>
      <c r="I1440" s="52" t="s">
        <v>181</v>
      </c>
      <c r="J1440" s="89">
        <v>42240</v>
      </c>
      <c r="K1440" s="70" t="s">
        <v>6746</v>
      </c>
      <c r="L1440" s="71" t="s">
        <v>9291</v>
      </c>
      <c r="M1440" s="71">
        <v>2</v>
      </c>
      <c r="N1440" s="72" t="s">
        <v>116</v>
      </c>
      <c r="O1440" s="73" t="s">
        <v>153</v>
      </c>
      <c r="P1440" s="74">
        <f t="shared" ca="1" si="112"/>
        <v>0</v>
      </c>
      <c r="Q1440" s="75">
        <f t="shared" ca="1" si="113"/>
        <v>4</v>
      </c>
      <c r="R1440" s="74">
        <f t="shared" ca="1" si="114"/>
        <v>20</v>
      </c>
      <c r="S1440" s="93">
        <v>35197</v>
      </c>
      <c r="T1440" s="84" t="s">
        <v>1169</v>
      </c>
      <c r="U1440" s="87" t="s">
        <v>8020</v>
      </c>
      <c r="V1440" s="84" t="s">
        <v>8021</v>
      </c>
      <c r="W1440" s="86" t="s">
        <v>4592</v>
      </c>
      <c r="X1440" s="84" t="s">
        <v>8022</v>
      </c>
      <c r="Y1440" s="84" t="s">
        <v>7034</v>
      </c>
      <c r="Z1440" s="77" t="s">
        <v>1169</v>
      </c>
      <c r="AA1440" s="84" t="s">
        <v>1980</v>
      </c>
      <c r="AB1440" s="77" t="s">
        <v>146</v>
      </c>
      <c r="AC1440" s="85" t="s">
        <v>8023</v>
      </c>
      <c r="AD1440" s="77" t="s">
        <v>121</v>
      </c>
      <c r="AE1440" s="77" t="s">
        <v>7036</v>
      </c>
      <c r="AF1440" s="77" t="s">
        <v>3987</v>
      </c>
      <c r="AG1440" s="77" t="s">
        <v>96</v>
      </c>
      <c r="AH1440" s="79" t="str">
        <f t="shared" si="111"/>
        <v>Dsn. Blendri-04/01-Ploso Kidul-Plosoklaten-Kediri</v>
      </c>
      <c r="AI1440" s="65"/>
    </row>
    <row r="1441" spans="1:35" s="13" customFormat="1" ht="15" customHeight="1" x14ac:dyDescent="0.2">
      <c r="A1441" s="66">
        <f t="shared" si="115"/>
        <v>1435</v>
      </c>
      <c r="B1441" s="91" t="s">
        <v>8024</v>
      </c>
      <c r="C1441" s="68" t="s">
        <v>8025</v>
      </c>
      <c r="D1441" s="51">
        <v>6</v>
      </c>
      <c r="E1441" s="51">
        <v>2</v>
      </c>
      <c r="F1441" s="51">
        <v>5</v>
      </c>
      <c r="G1441" s="51">
        <v>1</v>
      </c>
      <c r="H1441" s="51">
        <v>3</v>
      </c>
      <c r="I1441" s="52" t="s">
        <v>181</v>
      </c>
      <c r="J1441" s="89">
        <v>42240</v>
      </c>
      <c r="K1441" s="70" t="s">
        <v>6746</v>
      </c>
      <c r="L1441" s="71" t="s">
        <v>9291</v>
      </c>
      <c r="M1441" s="71">
        <v>2</v>
      </c>
      <c r="N1441" s="72" t="s">
        <v>116</v>
      </c>
      <c r="O1441" s="73" t="s">
        <v>153</v>
      </c>
      <c r="P1441" s="74">
        <f t="shared" ca="1" si="112"/>
        <v>0</v>
      </c>
      <c r="Q1441" s="75">
        <f t="shared" ca="1" si="113"/>
        <v>4</v>
      </c>
      <c r="R1441" s="74">
        <f t="shared" ca="1" si="114"/>
        <v>20</v>
      </c>
      <c r="S1441" s="93">
        <v>35191</v>
      </c>
      <c r="T1441" s="84" t="s">
        <v>1169</v>
      </c>
      <c r="U1441" s="87" t="s">
        <v>8026</v>
      </c>
      <c r="V1441" s="84" t="s">
        <v>8027</v>
      </c>
      <c r="W1441" s="86" t="s">
        <v>4143</v>
      </c>
      <c r="X1441" s="84" t="s">
        <v>8028</v>
      </c>
      <c r="Y1441" s="84" t="s">
        <v>7790</v>
      </c>
      <c r="Z1441" s="77" t="s">
        <v>1169</v>
      </c>
      <c r="AA1441" s="84" t="s">
        <v>1980</v>
      </c>
      <c r="AB1441" s="77" t="s">
        <v>146</v>
      </c>
      <c r="AC1441" s="85" t="s">
        <v>8029</v>
      </c>
      <c r="AD1441" s="77" t="s">
        <v>121</v>
      </c>
      <c r="AE1441" s="77" t="s">
        <v>7036</v>
      </c>
      <c r="AF1441" s="77" t="s">
        <v>8030</v>
      </c>
      <c r="AG1441" s="77" t="s">
        <v>96</v>
      </c>
      <c r="AH1441" s="79" t="str">
        <f t="shared" si="111"/>
        <v>Dsn. Sumberwangi-08/03-Jabang-Kras-Kediri</v>
      </c>
      <c r="AI1441" s="65"/>
    </row>
    <row r="1442" spans="1:35" s="13" customFormat="1" ht="15" customHeight="1" x14ac:dyDescent="0.2">
      <c r="A1442" s="66">
        <f t="shared" si="115"/>
        <v>1436</v>
      </c>
      <c r="B1442" s="91" t="s">
        <v>8031</v>
      </c>
      <c r="C1442" s="68" t="s">
        <v>8032</v>
      </c>
      <c r="D1442" s="51">
        <v>6</v>
      </c>
      <c r="E1442" s="51">
        <v>4</v>
      </c>
      <c r="F1442" s="51">
        <v>2</v>
      </c>
      <c r="G1442" s="51">
        <v>7</v>
      </c>
      <c r="H1442" s="51">
        <v>2</v>
      </c>
      <c r="I1442" s="52" t="s">
        <v>213</v>
      </c>
      <c r="J1442" s="89">
        <v>42240</v>
      </c>
      <c r="K1442" s="70" t="s">
        <v>6746</v>
      </c>
      <c r="L1442" s="71" t="s">
        <v>9291</v>
      </c>
      <c r="M1442" s="71">
        <v>2</v>
      </c>
      <c r="N1442" s="72" t="s">
        <v>84</v>
      </c>
      <c r="O1442" s="73" t="s">
        <v>153</v>
      </c>
      <c r="P1442" s="74">
        <f t="shared" ca="1" si="112"/>
        <v>0</v>
      </c>
      <c r="Q1442" s="75">
        <f t="shared" ca="1" si="113"/>
        <v>4</v>
      </c>
      <c r="R1442" s="74">
        <f t="shared" ca="1" si="114"/>
        <v>19</v>
      </c>
      <c r="S1442" s="93">
        <v>35512</v>
      </c>
      <c r="T1442" s="84" t="s">
        <v>1169</v>
      </c>
      <c r="U1442" s="87" t="s">
        <v>8033</v>
      </c>
      <c r="V1442" s="84" t="s">
        <v>8034</v>
      </c>
      <c r="W1442" s="86" t="s">
        <v>8035</v>
      </c>
      <c r="X1442" s="84" t="s">
        <v>3128</v>
      </c>
      <c r="Y1442" s="84" t="s">
        <v>8004</v>
      </c>
      <c r="Z1442" s="77" t="s">
        <v>1169</v>
      </c>
      <c r="AA1442" s="84" t="s">
        <v>1980</v>
      </c>
      <c r="AB1442" s="77" t="s">
        <v>146</v>
      </c>
      <c r="AC1442" s="85" t="s">
        <v>8036</v>
      </c>
      <c r="AD1442" s="77" t="s">
        <v>121</v>
      </c>
      <c r="AE1442" s="77" t="s">
        <v>7036</v>
      </c>
      <c r="AF1442" s="77" t="s">
        <v>6570</v>
      </c>
      <c r="AG1442" s="77" t="s">
        <v>96</v>
      </c>
      <c r="AH1442" s="79" t="str">
        <f t="shared" si="111"/>
        <v>Dsn. Kweden -34/05-Karangrejo-Ngasem-Kediri</v>
      </c>
      <c r="AI1442" s="65"/>
    </row>
    <row r="1443" spans="1:35" s="13" customFormat="1" ht="15" customHeight="1" x14ac:dyDescent="0.2">
      <c r="A1443" s="66">
        <f t="shared" si="115"/>
        <v>1437</v>
      </c>
      <c r="B1443" s="91" t="s">
        <v>8037</v>
      </c>
      <c r="C1443" s="68" t="s">
        <v>8038</v>
      </c>
      <c r="D1443" s="51">
        <v>6</v>
      </c>
      <c r="E1443" s="51">
        <v>2</v>
      </c>
      <c r="F1443" s="51">
        <v>2</v>
      </c>
      <c r="G1443" s="51">
        <v>4</v>
      </c>
      <c r="H1443" s="51">
        <v>2</v>
      </c>
      <c r="I1443" s="52" t="s">
        <v>181</v>
      </c>
      <c r="J1443" s="89">
        <v>42241</v>
      </c>
      <c r="K1443" s="70" t="s">
        <v>82</v>
      </c>
      <c r="L1443" s="71" t="s">
        <v>9291</v>
      </c>
      <c r="M1443" s="71">
        <v>2</v>
      </c>
      <c r="N1443" s="72" t="s">
        <v>84</v>
      </c>
      <c r="O1443" s="73" t="s">
        <v>153</v>
      </c>
      <c r="P1443" s="74">
        <f t="shared" ca="1" si="112"/>
        <v>0</v>
      </c>
      <c r="Q1443" s="75">
        <f t="shared" ca="1" si="113"/>
        <v>4</v>
      </c>
      <c r="R1443" s="74">
        <f t="shared" ca="1" si="114"/>
        <v>22</v>
      </c>
      <c r="S1443" s="93">
        <v>34434</v>
      </c>
      <c r="T1443" s="84" t="s">
        <v>146</v>
      </c>
      <c r="U1443" s="87" t="s">
        <v>8039</v>
      </c>
      <c r="V1443" s="84" t="s">
        <v>6410</v>
      </c>
      <c r="W1443" s="86" t="s">
        <v>4214</v>
      </c>
      <c r="X1443" s="84" t="s">
        <v>3610</v>
      </c>
      <c r="Y1443" s="84" t="s">
        <v>3610</v>
      </c>
      <c r="Z1443" s="77" t="s">
        <v>146</v>
      </c>
      <c r="AA1443" s="84" t="s">
        <v>8040</v>
      </c>
      <c r="AB1443" s="77" t="s">
        <v>146</v>
      </c>
      <c r="AC1443" s="85" t="s">
        <v>8041</v>
      </c>
      <c r="AD1443" s="77" t="s">
        <v>121</v>
      </c>
      <c r="AE1443" s="77" t="s">
        <v>440</v>
      </c>
      <c r="AF1443" s="77" t="s">
        <v>418</v>
      </c>
      <c r="AG1443" s="77" t="s">
        <v>96</v>
      </c>
      <c r="AH1443" s="79" t="str">
        <f t="shared" si="111"/>
        <v>Mulyorejo-02/05-Wonorejo-Wonorejo-Pasuruan</v>
      </c>
      <c r="AI1443" s="65"/>
    </row>
    <row r="1444" spans="1:35" s="13" customFormat="1" ht="15" customHeight="1" x14ac:dyDescent="0.2">
      <c r="A1444" s="66">
        <f t="shared" si="115"/>
        <v>1438</v>
      </c>
      <c r="B1444" s="91" t="s">
        <v>8042</v>
      </c>
      <c r="C1444" s="68" t="s">
        <v>8043</v>
      </c>
      <c r="D1444" s="51">
        <v>6</v>
      </c>
      <c r="E1444" s="51">
        <v>2</v>
      </c>
      <c r="F1444" s="51">
        <v>2</v>
      </c>
      <c r="G1444" s="51">
        <v>4</v>
      </c>
      <c r="H1444" s="51">
        <v>4</v>
      </c>
      <c r="I1444" s="52" t="s">
        <v>181</v>
      </c>
      <c r="J1444" s="89">
        <v>42241</v>
      </c>
      <c r="K1444" s="70" t="s">
        <v>82</v>
      </c>
      <c r="L1444" s="71" t="s">
        <v>9291</v>
      </c>
      <c r="M1444" s="71">
        <v>2</v>
      </c>
      <c r="N1444" s="72" t="s">
        <v>84</v>
      </c>
      <c r="O1444" s="73" t="s">
        <v>153</v>
      </c>
      <c r="P1444" s="74">
        <f t="shared" ca="1" si="112"/>
        <v>0</v>
      </c>
      <c r="Q1444" s="75">
        <f t="shared" ca="1" si="113"/>
        <v>4</v>
      </c>
      <c r="R1444" s="74">
        <f t="shared" ca="1" si="114"/>
        <v>23</v>
      </c>
      <c r="S1444" s="93">
        <v>34106</v>
      </c>
      <c r="T1444" s="84" t="s">
        <v>146</v>
      </c>
      <c r="U1444" s="87" t="s">
        <v>8044</v>
      </c>
      <c r="V1444" s="84" t="s">
        <v>8045</v>
      </c>
      <c r="W1444" s="86" t="s">
        <v>4771</v>
      </c>
      <c r="X1444" s="84" t="s">
        <v>8046</v>
      </c>
      <c r="Y1444" s="84" t="s">
        <v>837</v>
      </c>
      <c r="Z1444" s="77" t="s">
        <v>146</v>
      </c>
      <c r="AA1444" s="84" t="s">
        <v>8047</v>
      </c>
      <c r="AB1444" s="77" t="s">
        <v>146</v>
      </c>
      <c r="AC1444" s="85" t="s">
        <v>8048</v>
      </c>
      <c r="AD1444" s="77" t="s">
        <v>121</v>
      </c>
      <c r="AE1444" s="77" t="s">
        <v>3965</v>
      </c>
      <c r="AF1444" s="77" t="s">
        <v>4449</v>
      </c>
      <c r="AG1444" s="77" t="s">
        <v>96</v>
      </c>
      <c r="AH1444" s="79" t="str">
        <f t="shared" si="111"/>
        <v>Talang Wetan -01/09-Bandaran-Winongan-Pasuruan</v>
      </c>
      <c r="AI1444" s="65"/>
    </row>
    <row r="1445" spans="1:35" s="13" customFormat="1" ht="15" customHeight="1" x14ac:dyDescent="0.2">
      <c r="A1445" s="66">
        <f t="shared" si="115"/>
        <v>1439</v>
      </c>
      <c r="B1445" s="91" t="s">
        <v>8049</v>
      </c>
      <c r="C1445" s="68" t="s">
        <v>8050</v>
      </c>
      <c r="D1445" s="51">
        <v>6</v>
      </c>
      <c r="E1445" s="51">
        <v>2</v>
      </c>
      <c r="F1445" s="51">
        <v>2</v>
      </c>
      <c r="G1445" s="51">
        <v>4</v>
      </c>
      <c r="H1445" s="51">
        <v>1</v>
      </c>
      <c r="I1445" s="52" t="s">
        <v>181</v>
      </c>
      <c r="J1445" s="89">
        <v>42241</v>
      </c>
      <c r="K1445" s="70" t="s">
        <v>82</v>
      </c>
      <c r="L1445" s="71" t="s">
        <v>9291</v>
      </c>
      <c r="M1445" s="71">
        <v>2</v>
      </c>
      <c r="N1445" s="72" t="s">
        <v>116</v>
      </c>
      <c r="O1445" s="73" t="s">
        <v>153</v>
      </c>
      <c r="P1445" s="74">
        <f t="shared" ca="1" si="112"/>
        <v>0</v>
      </c>
      <c r="Q1445" s="75">
        <f t="shared" ca="1" si="113"/>
        <v>4</v>
      </c>
      <c r="R1445" s="74">
        <f t="shared" ca="1" si="114"/>
        <v>23</v>
      </c>
      <c r="S1445" s="93">
        <v>34032</v>
      </c>
      <c r="T1445" s="84" t="s">
        <v>146</v>
      </c>
      <c r="U1445" s="87" t="s">
        <v>8051</v>
      </c>
      <c r="V1445" s="84" t="s">
        <v>8052</v>
      </c>
      <c r="W1445" s="86" t="s">
        <v>3450</v>
      </c>
      <c r="X1445" s="84" t="s">
        <v>384</v>
      </c>
      <c r="Y1445" s="84" t="s">
        <v>91</v>
      </c>
      <c r="Z1445" s="77" t="s">
        <v>146</v>
      </c>
      <c r="AA1445" s="84" t="s">
        <v>8053</v>
      </c>
      <c r="AB1445" s="77" t="s">
        <v>146</v>
      </c>
      <c r="AC1445" s="85" t="s">
        <v>8054</v>
      </c>
      <c r="AD1445" s="77" t="s">
        <v>121</v>
      </c>
      <c r="AE1445" s="77" t="s">
        <v>3370</v>
      </c>
      <c r="AF1445" s="77" t="s">
        <v>3966</v>
      </c>
      <c r="AG1445" s="77" t="s">
        <v>96</v>
      </c>
      <c r="AH1445" s="79" t="str">
        <f t="shared" si="111"/>
        <v>Jl. RA. Kartini -07/02-Latek-Bangil-Pasuruan</v>
      </c>
      <c r="AI1445" s="65"/>
    </row>
    <row r="1446" spans="1:35" s="13" customFormat="1" ht="15" customHeight="1" x14ac:dyDescent="0.2">
      <c r="A1446" s="66">
        <f t="shared" si="115"/>
        <v>1440</v>
      </c>
      <c r="B1446" s="91" t="s">
        <v>8055</v>
      </c>
      <c r="C1446" s="68" t="s">
        <v>8056</v>
      </c>
      <c r="D1446" s="51">
        <v>4</v>
      </c>
      <c r="E1446" s="51">
        <v>2</v>
      </c>
      <c r="F1446" s="51">
        <v>1</v>
      </c>
      <c r="G1446" s="51">
        <v>1</v>
      </c>
      <c r="H1446" s="51">
        <v>3</v>
      </c>
      <c r="I1446" s="52" t="s">
        <v>126</v>
      </c>
      <c r="J1446" s="89">
        <v>42249</v>
      </c>
      <c r="K1446" s="70" t="s">
        <v>6746</v>
      </c>
      <c r="L1446" s="71" t="s">
        <v>9291</v>
      </c>
      <c r="M1446" s="71">
        <v>2</v>
      </c>
      <c r="N1446" s="72" t="s">
        <v>116</v>
      </c>
      <c r="O1446" s="73" t="s">
        <v>153</v>
      </c>
      <c r="P1446" s="74">
        <f t="shared" ca="1" si="112"/>
        <v>0</v>
      </c>
      <c r="Q1446" s="75">
        <f t="shared" ca="1" si="113"/>
        <v>3</v>
      </c>
      <c r="R1446" s="74">
        <f t="shared" ca="1" si="114"/>
        <v>21</v>
      </c>
      <c r="S1446" s="93">
        <v>34794</v>
      </c>
      <c r="T1446" s="84" t="s">
        <v>163</v>
      </c>
      <c r="U1446" s="87" t="s">
        <v>8057</v>
      </c>
      <c r="V1446" s="84" t="s">
        <v>8058</v>
      </c>
      <c r="W1446" s="86" t="s">
        <v>282</v>
      </c>
      <c r="X1446" s="84" t="s">
        <v>8059</v>
      </c>
      <c r="Y1446" s="84" t="s">
        <v>8060</v>
      </c>
      <c r="Z1446" s="77" t="s">
        <v>163</v>
      </c>
      <c r="AA1446" s="84" t="s">
        <v>1980</v>
      </c>
      <c r="AB1446" s="77" t="s">
        <v>146</v>
      </c>
      <c r="AC1446" s="85" t="s">
        <v>8061</v>
      </c>
      <c r="AD1446" s="77" t="s">
        <v>121</v>
      </c>
      <c r="AE1446" s="77" t="s">
        <v>6385</v>
      </c>
      <c r="AF1446" s="77" t="s">
        <v>3987</v>
      </c>
      <c r="AG1446" s="77" t="s">
        <v>96</v>
      </c>
      <c r="AH1446" s="79" t="str">
        <f t="shared" si="111"/>
        <v>Jl. Letjen S. Parman No. I/II B-05/05-Purwantoro-Belimbing-Malang</v>
      </c>
      <c r="AI1446" s="65"/>
    </row>
    <row r="1447" spans="1:35" s="13" customFormat="1" ht="15" customHeight="1" x14ac:dyDescent="0.2">
      <c r="A1447" s="66">
        <f t="shared" si="115"/>
        <v>1441</v>
      </c>
      <c r="B1447" s="91" t="s">
        <v>8062</v>
      </c>
      <c r="C1447" s="68" t="s">
        <v>8063</v>
      </c>
      <c r="D1447" s="51">
        <v>4</v>
      </c>
      <c r="E1447" s="51">
        <v>2</v>
      </c>
      <c r="F1447" s="51">
        <v>1</v>
      </c>
      <c r="G1447" s="51">
        <v>1</v>
      </c>
      <c r="H1447" s="51">
        <v>3</v>
      </c>
      <c r="I1447" s="52" t="s">
        <v>126</v>
      </c>
      <c r="J1447" s="89">
        <v>42249</v>
      </c>
      <c r="K1447" s="70" t="s">
        <v>6746</v>
      </c>
      <c r="L1447" s="71" t="s">
        <v>9291</v>
      </c>
      <c r="M1447" s="71">
        <v>2</v>
      </c>
      <c r="N1447" s="72" t="s">
        <v>116</v>
      </c>
      <c r="O1447" s="73" t="s">
        <v>153</v>
      </c>
      <c r="P1447" s="74">
        <f t="shared" ca="1" si="112"/>
        <v>0</v>
      </c>
      <c r="Q1447" s="75">
        <f t="shared" ca="1" si="113"/>
        <v>3</v>
      </c>
      <c r="R1447" s="74">
        <f t="shared" ca="1" si="114"/>
        <v>26</v>
      </c>
      <c r="S1447" s="93">
        <v>32701</v>
      </c>
      <c r="T1447" s="84" t="s">
        <v>146</v>
      </c>
      <c r="U1447" s="87" t="s">
        <v>8064</v>
      </c>
      <c r="V1447" s="84" t="s">
        <v>8065</v>
      </c>
      <c r="W1447" s="86" t="s">
        <v>3727</v>
      </c>
      <c r="X1447" s="84" t="s">
        <v>8066</v>
      </c>
      <c r="Y1447" s="84" t="s">
        <v>284</v>
      </c>
      <c r="Z1447" s="77" t="s">
        <v>146</v>
      </c>
      <c r="AA1447" s="84" t="s">
        <v>284</v>
      </c>
      <c r="AB1447" s="77" t="s">
        <v>146</v>
      </c>
      <c r="AC1447" s="85" t="s">
        <v>8067</v>
      </c>
      <c r="AD1447" s="77" t="s">
        <v>121</v>
      </c>
      <c r="AE1447" s="77" t="s">
        <v>4432</v>
      </c>
      <c r="AF1447" s="77" t="s">
        <v>8068</v>
      </c>
      <c r="AG1447" s="77" t="s">
        <v>96</v>
      </c>
      <c r="AH1447" s="79" t="str">
        <f t="shared" si="111"/>
        <v>Dsn, Gendol-02/06-Pakukerto-Sukorejo-Pasuruan</v>
      </c>
      <c r="AI1447" s="65"/>
    </row>
    <row r="1448" spans="1:35" s="13" customFormat="1" ht="15" customHeight="1" x14ac:dyDescent="0.2">
      <c r="A1448" s="66">
        <f t="shared" si="115"/>
        <v>1442</v>
      </c>
      <c r="B1448" s="91" t="s">
        <v>8069</v>
      </c>
      <c r="C1448" s="68" t="s">
        <v>8070</v>
      </c>
      <c r="D1448" s="51">
        <v>4</v>
      </c>
      <c r="E1448" s="51">
        <v>2</v>
      </c>
      <c r="F1448" s="51">
        <v>1</v>
      </c>
      <c r="G1448" s="51">
        <v>1</v>
      </c>
      <c r="H1448" s="51">
        <v>3</v>
      </c>
      <c r="I1448" s="52" t="s">
        <v>126</v>
      </c>
      <c r="J1448" s="89">
        <v>42249</v>
      </c>
      <c r="K1448" s="70" t="s">
        <v>6746</v>
      </c>
      <c r="L1448" s="71" t="s">
        <v>9291</v>
      </c>
      <c r="M1448" s="71">
        <v>2</v>
      </c>
      <c r="N1448" s="72" t="s">
        <v>116</v>
      </c>
      <c r="O1448" s="73" t="s">
        <v>153</v>
      </c>
      <c r="P1448" s="74">
        <f t="shared" ca="1" si="112"/>
        <v>0</v>
      </c>
      <c r="Q1448" s="75">
        <f t="shared" ca="1" si="113"/>
        <v>3</v>
      </c>
      <c r="R1448" s="74">
        <f t="shared" ca="1" si="114"/>
        <v>21</v>
      </c>
      <c r="S1448" s="93">
        <v>34788</v>
      </c>
      <c r="T1448" s="84" t="s">
        <v>163</v>
      </c>
      <c r="U1448" s="87" t="s">
        <v>8071</v>
      </c>
      <c r="V1448" s="84" t="s">
        <v>8072</v>
      </c>
      <c r="W1448" s="86" t="s">
        <v>8073</v>
      </c>
      <c r="X1448" s="84" t="s">
        <v>6775</v>
      </c>
      <c r="Y1448" s="84" t="s">
        <v>8074</v>
      </c>
      <c r="Z1448" s="77" t="s">
        <v>163</v>
      </c>
      <c r="AA1448" s="84" t="s">
        <v>1980</v>
      </c>
      <c r="AB1448" s="77" t="s">
        <v>146</v>
      </c>
      <c r="AC1448" s="85" t="s">
        <v>8075</v>
      </c>
      <c r="AD1448" s="77" t="s">
        <v>121</v>
      </c>
      <c r="AE1448" s="77" t="s">
        <v>8076</v>
      </c>
      <c r="AF1448" s="77" t="s">
        <v>418</v>
      </c>
      <c r="AG1448" s="77" t="s">
        <v>96</v>
      </c>
      <c r="AH1448" s="79" t="str">
        <f t="shared" si="111"/>
        <v>Jl. Kauman No. 44-14/03-Ngebruk-Sumberpucung-Malang</v>
      </c>
      <c r="AI1448" s="65"/>
    </row>
    <row r="1449" spans="1:35" s="13" customFormat="1" ht="15" customHeight="1" x14ac:dyDescent="0.2">
      <c r="A1449" s="66">
        <f t="shared" si="115"/>
        <v>1443</v>
      </c>
      <c r="B1449" s="91" t="s">
        <v>8077</v>
      </c>
      <c r="C1449" s="68" t="s">
        <v>8078</v>
      </c>
      <c r="D1449" s="51">
        <v>4</v>
      </c>
      <c r="E1449" s="51">
        <v>2</v>
      </c>
      <c r="F1449" s="51">
        <v>1</v>
      </c>
      <c r="G1449" s="51">
        <v>1</v>
      </c>
      <c r="H1449" s="51">
        <v>3</v>
      </c>
      <c r="I1449" s="52" t="s">
        <v>126</v>
      </c>
      <c r="J1449" s="89">
        <v>42249</v>
      </c>
      <c r="K1449" s="70" t="s">
        <v>6746</v>
      </c>
      <c r="L1449" s="71" t="s">
        <v>9291</v>
      </c>
      <c r="M1449" s="71">
        <v>2</v>
      </c>
      <c r="N1449" s="72" t="s">
        <v>116</v>
      </c>
      <c r="O1449" s="73" t="s">
        <v>153</v>
      </c>
      <c r="P1449" s="74">
        <f t="shared" ca="1" si="112"/>
        <v>0</v>
      </c>
      <c r="Q1449" s="75">
        <f t="shared" ca="1" si="113"/>
        <v>3</v>
      </c>
      <c r="R1449" s="74">
        <f t="shared" ca="1" si="114"/>
        <v>21</v>
      </c>
      <c r="S1449" s="93">
        <v>34817</v>
      </c>
      <c r="T1449" s="84" t="s">
        <v>163</v>
      </c>
      <c r="U1449" s="87" t="s">
        <v>8079</v>
      </c>
      <c r="V1449" s="84" t="s">
        <v>3206</v>
      </c>
      <c r="W1449" s="86" t="s">
        <v>4747</v>
      </c>
      <c r="X1449" s="84" t="s">
        <v>8080</v>
      </c>
      <c r="Y1449" s="84" t="s">
        <v>2646</v>
      </c>
      <c r="Z1449" s="77" t="s">
        <v>163</v>
      </c>
      <c r="AA1449" s="84" t="s">
        <v>1980</v>
      </c>
      <c r="AB1449" s="77" t="s">
        <v>146</v>
      </c>
      <c r="AC1449" s="85" t="s">
        <v>8081</v>
      </c>
      <c r="AD1449" s="77" t="s">
        <v>121</v>
      </c>
      <c r="AE1449" s="77" t="s">
        <v>8082</v>
      </c>
      <c r="AF1449" s="77" t="s">
        <v>3987</v>
      </c>
      <c r="AG1449" s="77" t="s">
        <v>96</v>
      </c>
      <c r="AH1449" s="79" t="str">
        <f t="shared" si="111"/>
        <v>Dsn. Krajan-03/02-Dengkol-Singosari-Malang</v>
      </c>
      <c r="AI1449" s="65"/>
    </row>
    <row r="1450" spans="1:35" s="13" customFormat="1" ht="15" customHeight="1" x14ac:dyDescent="0.2">
      <c r="A1450" s="66">
        <f t="shared" si="115"/>
        <v>1444</v>
      </c>
      <c r="B1450" s="91" t="s">
        <v>8083</v>
      </c>
      <c r="C1450" s="68" t="s">
        <v>8084</v>
      </c>
      <c r="D1450" s="51">
        <v>6</v>
      </c>
      <c r="E1450" s="51">
        <v>2</v>
      </c>
      <c r="F1450" s="51">
        <v>5</v>
      </c>
      <c r="G1450" s="51">
        <v>3</v>
      </c>
      <c r="H1450" s="51">
        <v>1</v>
      </c>
      <c r="I1450" s="52" t="s">
        <v>181</v>
      </c>
      <c r="J1450" s="89">
        <v>42255</v>
      </c>
      <c r="K1450" s="70" t="s">
        <v>6746</v>
      </c>
      <c r="L1450" s="71" t="s">
        <v>9291</v>
      </c>
      <c r="M1450" s="71">
        <v>2</v>
      </c>
      <c r="N1450" s="72" t="s">
        <v>116</v>
      </c>
      <c r="O1450" s="73" t="s">
        <v>153</v>
      </c>
      <c r="P1450" s="74">
        <f t="shared" ca="1" si="112"/>
        <v>0</v>
      </c>
      <c r="Q1450" s="75">
        <f t="shared" ca="1" si="113"/>
        <v>3</v>
      </c>
      <c r="R1450" s="74">
        <f t="shared" ca="1" si="114"/>
        <v>21</v>
      </c>
      <c r="S1450" s="93">
        <v>34702</v>
      </c>
      <c r="T1450" s="84" t="s">
        <v>146</v>
      </c>
      <c r="U1450" s="87" t="s">
        <v>8085</v>
      </c>
      <c r="V1450" s="84" t="s">
        <v>8086</v>
      </c>
      <c r="W1450" s="86" t="s">
        <v>8087</v>
      </c>
      <c r="X1450" s="84" t="s">
        <v>4479</v>
      </c>
      <c r="Y1450" s="84" t="s">
        <v>498</v>
      </c>
      <c r="Z1450" s="77" t="s">
        <v>146</v>
      </c>
      <c r="AA1450" s="84" t="str">
        <f>Table22[[#This Row],[21]]</f>
        <v>Dsn. Pohkecik</v>
      </c>
      <c r="AB1450" s="77" t="str">
        <f>Table22[[#This Row],[25]]</f>
        <v>Pasuruan</v>
      </c>
      <c r="AC1450" s="85" t="s">
        <v>8088</v>
      </c>
      <c r="AD1450" s="77" t="s">
        <v>121</v>
      </c>
      <c r="AE1450" s="77" t="s">
        <v>4432</v>
      </c>
      <c r="AF1450" s="77" t="s">
        <v>8089</v>
      </c>
      <c r="AG1450" s="77" t="s">
        <v>96</v>
      </c>
      <c r="AH1450" s="79" t="str">
        <f t="shared" si="111"/>
        <v>Dsn. Pohkecik-05/07-Baujeng-Beji-Pasuruan</v>
      </c>
      <c r="AI1450" s="65"/>
    </row>
    <row r="1451" spans="1:35" s="13" customFormat="1" ht="15" customHeight="1" x14ac:dyDescent="0.2">
      <c r="A1451" s="66">
        <f t="shared" si="115"/>
        <v>1445</v>
      </c>
      <c r="B1451" s="91" t="s">
        <v>8090</v>
      </c>
      <c r="C1451" s="68" t="s">
        <v>8091</v>
      </c>
      <c r="D1451" s="51">
        <v>6</v>
      </c>
      <c r="E1451" s="51">
        <v>2</v>
      </c>
      <c r="F1451" s="51">
        <v>5</v>
      </c>
      <c r="G1451" s="51">
        <v>2</v>
      </c>
      <c r="H1451" s="51">
        <v>3</v>
      </c>
      <c r="I1451" s="52" t="s">
        <v>181</v>
      </c>
      <c r="J1451" s="89">
        <v>42255</v>
      </c>
      <c r="K1451" s="70" t="s">
        <v>6746</v>
      </c>
      <c r="L1451" s="71" t="s">
        <v>9291</v>
      </c>
      <c r="M1451" s="71">
        <v>2</v>
      </c>
      <c r="N1451" s="72" t="s">
        <v>116</v>
      </c>
      <c r="O1451" s="73" t="s">
        <v>153</v>
      </c>
      <c r="P1451" s="74">
        <f t="shared" ca="1" si="112"/>
        <v>0</v>
      </c>
      <c r="Q1451" s="75">
        <f t="shared" ca="1" si="113"/>
        <v>3</v>
      </c>
      <c r="R1451" s="74">
        <f t="shared" ca="1" si="114"/>
        <v>19</v>
      </c>
      <c r="S1451" s="93">
        <v>35541</v>
      </c>
      <c r="T1451" s="84" t="s">
        <v>1169</v>
      </c>
      <c r="U1451" s="87" t="s">
        <v>8092</v>
      </c>
      <c r="V1451" s="84" t="s">
        <v>8093</v>
      </c>
      <c r="W1451" s="86" t="s">
        <v>4151</v>
      </c>
      <c r="X1451" s="84" t="s">
        <v>8094</v>
      </c>
      <c r="Y1451" s="84" t="s">
        <v>7803</v>
      </c>
      <c r="Z1451" s="77" t="s">
        <v>1169</v>
      </c>
      <c r="AA1451" s="84" t="s">
        <v>1980</v>
      </c>
      <c r="AB1451" s="77" t="s">
        <v>146</v>
      </c>
      <c r="AC1451" s="85" t="s">
        <v>8095</v>
      </c>
      <c r="AD1451" s="77" t="s">
        <v>121</v>
      </c>
      <c r="AE1451" s="77" t="s">
        <v>8096</v>
      </c>
      <c r="AF1451" s="77" t="s">
        <v>3987</v>
      </c>
      <c r="AG1451" s="77" t="s">
        <v>96</v>
      </c>
      <c r="AH1451" s="79" t="str">
        <f t="shared" si="111"/>
        <v>Jl. Rondo Kuning-01/01-Menang-Pagu-Kediri</v>
      </c>
      <c r="AI1451" s="65"/>
    </row>
    <row r="1452" spans="1:35" s="13" customFormat="1" ht="15" customHeight="1" x14ac:dyDescent="0.2">
      <c r="A1452" s="66">
        <f t="shared" si="115"/>
        <v>1446</v>
      </c>
      <c r="B1452" s="91" t="s">
        <v>8097</v>
      </c>
      <c r="C1452" s="68" t="s">
        <v>8098</v>
      </c>
      <c r="D1452" s="51">
        <v>6</v>
      </c>
      <c r="E1452" s="51">
        <v>2</v>
      </c>
      <c r="F1452" s="51">
        <v>5</v>
      </c>
      <c r="G1452" s="51">
        <v>2</v>
      </c>
      <c r="H1452" s="51">
        <v>3</v>
      </c>
      <c r="I1452" s="52" t="s">
        <v>181</v>
      </c>
      <c r="J1452" s="89">
        <v>42255</v>
      </c>
      <c r="K1452" s="70" t="s">
        <v>6746</v>
      </c>
      <c r="L1452" s="71" t="s">
        <v>9291</v>
      </c>
      <c r="M1452" s="71">
        <v>2</v>
      </c>
      <c r="N1452" s="72" t="s">
        <v>116</v>
      </c>
      <c r="O1452" s="73" t="s">
        <v>153</v>
      </c>
      <c r="P1452" s="74">
        <f t="shared" ca="1" si="112"/>
        <v>0</v>
      </c>
      <c r="Q1452" s="75">
        <f t="shared" ca="1" si="113"/>
        <v>3</v>
      </c>
      <c r="R1452" s="74">
        <f t="shared" ca="1" si="114"/>
        <v>19</v>
      </c>
      <c r="S1452" s="93">
        <v>35497</v>
      </c>
      <c r="T1452" s="84" t="s">
        <v>1169</v>
      </c>
      <c r="U1452" s="87" t="s">
        <v>8099</v>
      </c>
      <c r="V1452" s="84" t="s">
        <v>8100</v>
      </c>
      <c r="W1452" s="86"/>
      <c r="X1452" s="84" t="s">
        <v>6222</v>
      </c>
      <c r="Y1452" s="84" t="s">
        <v>7488</v>
      </c>
      <c r="Z1452" s="77" t="s">
        <v>1169</v>
      </c>
      <c r="AA1452" s="84" t="s">
        <v>1980</v>
      </c>
      <c r="AB1452" s="77" t="s">
        <v>146</v>
      </c>
      <c r="AC1452" s="85" t="s">
        <v>8101</v>
      </c>
      <c r="AD1452" s="77" t="s">
        <v>121</v>
      </c>
      <c r="AE1452" s="77" t="s">
        <v>7036</v>
      </c>
      <c r="AF1452" s="77" t="s">
        <v>4667</v>
      </c>
      <c r="AG1452" s="77" t="s">
        <v>96</v>
      </c>
      <c r="AH1452" s="79" t="str">
        <f t="shared" si="111"/>
        <v>Jl. Raya Gringging No. 38--Wonosari-Grogol-Kediri</v>
      </c>
      <c r="AI1452" s="65"/>
    </row>
    <row r="1453" spans="1:35" s="13" customFormat="1" ht="15" customHeight="1" x14ac:dyDescent="0.2">
      <c r="A1453" s="66">
        <f t="shared" si="115"/>
        <v>1447</v>
      </c>
      <c r="B1453" s="91" t="s">
        <v>8102</v>
      </c>
      <c r="C1453" s="68" t="s">
        <v>8103</v>
      </c>
      <c r="D1453" s="51">
        <v>6</v>
      </c>
      <c r="E1453" s="51">
        <v>2</v>
      </c>
      <c r="F1453" s="51">
        <v>5</v>
      </c>
      <c r="G1453" s="51">
        <v>2</v>
      </c>
      <c r="H1453" s="51">
        <v>1</v>
      </c>
      <c r="I1453" s="52" t="s">
        <v>181</v>
      </c>
      <c r="J1453" s="89">
        <v>42255</v>
      </c>
      <c r="K1453" s="70" t="s">
        <v>6746</v>
      </c>
      <c r="L1453" s="71" t="s">
        <v>9291</v>
      </c>
      <c r="M1453" s="71">
        <v>2</v>
      </c>
      <c r="N1453" s="72" t="s">
        <v>116</v>
      </c>
      <c r="O1453" s="73" t="s">
        <v>153</v>
      </c>
      <c r="P1453" s="74">
        <f t="shared" ca="1" si="112"/>
        <v>0</v>
      </c>
      <c r="Q1453" s="75">
        <f t="shared" ca="1" si="113"/>
        <v>3</v>
      </c>
      <c r="R1453" s="74">
        <f t="shared" ca="1" si="114"/>
        <v>19</v>
      </c>
      <c r="S1453" s="93">
        <v>35499</v>
      </c>
      <c r="T1453" s="84" t="s">
        <v>3333</v>
      </c>
      <c r="U1453" s="87" t="s">
        <v>8104</v>
      </c>
      <c r="V1453" s="84" t="s">
        <v>8105</v>
      </c>
      <c r="W1453" s="86" t="s">
        <v>3604</v>
      </c>
      <c r="X1453" s="88" t="s">
        <v>8106</v>
      </c>
      <c r="Y1453" s="84" t="s">
        <v>8107</v>
      </c>
      <c r="Z1453" s="77" t="s">
        <v>3333</v>
      </c>
      <c r="AA1453" s="84" t="s">
        <v>1980</v>
      </c>
      <c r="AB1453" s="77" t="s">
        <v>146</v>
      </c>
      <c r="AC1453" s="85" t="s">
        <v>8108</v>
      </c>
      <c r="AD1453" s="77" t="s">
        <v>121</v>
      </c>
      <c r="AE1453" s="77" t="s">
        <v>7036</v>
      </c>
      <c r="AF1453" s="77" t="s">
        <v>4684</v>
      </c>
      <c r="AG1453" s="77" t="s">
        <v>96</v>
      </c>
      <c r="AH1453" s="79" t="str">
        <f t="shared" si="111"/>
        <v>Dsn. Kedungsari-01/02-Badung-Prambon-Nganjuk</v>
      </c>
      <c r="AI1453" s="65"/>
    </row>
    <row r="1454" spans="1:35" s="13" customFormat="1" ht="15" customHeight="1" x14ac:dyDescent="0.2">
      <c r="A1454" s="66">
        <f t="shared" si="115"/>
        <v>1448</v>
      </c>
      <c r="B1454" s="91" t="s">
        <v>8109</v>
      </c>
      <c r="C1454" s="68" t="s">
        <v>8110</v>
      </c>
      <c r="D1454" s="51">
        <v>6</v>
      </c>
      <c r="E1454" s="51">
        <v>2</v>
      </c>
      <c r="F1454" s="51">
        <v>5</v>
      </c>
      <c r="G1454" s="51">
        <v>2</v>
      </c>
      <c r="H1454" s="51">
        <v>3</v>
      </c>
      <c r="I1454" s="52" t="s">
        <v>181</v>
      </c>
      <c r="J1454" s="89">
        <v>42255</v>
      </c>
      <c r="K1454" s="70" t="s">
        <v>6746</v>
      </c>
      <c r="L1454" s="71" t="s">
        <v>9291</v>
      </c>
      <c r="M1454" s="71">
        <v>2</v>
      </c>
      <c r="N1454" s="72" t="s">
        <v>116</v>
      </c>
      <c r="O1454" s="73" t="s">
        <v>153</v>
      </c>
      <c r="P1454" s="74">
        <f t="shared" ca="1" si="112"/>
        <v>0</v>
      </c>
      <c r="Q1454" s="75">
        <f t="shared" ca="1" si="113"/>
        <v>3</v>
      </c>
      <c r="R1454" s="74">
        <f t="shared" ca="1" si="114"/>
        <v>19</v>
      </c>
      <c r="S1454" s="93">
        <v>35485</v>
      </c>
      <c r="T1454" s="84" t="s">
        <v>90</v>
      </c>
      <c r="U1454" s="87" t="s">
        <v>8111</v>
      </c>
      <c r="V1454" s="84" t="s">
        <v>8112</v>
      </c>
      <c r="W1454" s="86" t="s">
        <v>4828</v>
      </c>
      <c r="X1454" s="84"/>
      <c r="Y1454" s="84" t="s">
        <v>3439</v>
      </c>
      <c r="Z1454" s="77" t="s">
        <v>163</v>
      </c>
      <c r="AA1454" s="84" t="s">
        <v>1980</v>
      </c>
      <c r="AB1454" s="77" t="s">
        <v>146</v>
      </c>
      <c r="AC1454" s="85" t="s">
        <v>8113</v>
      </c>
      <c r="AD1454" s="77" t="s">
        <v>121</v>
      </c>
      <c r="AE1454" s="77" t="s">
        <v>4432</v>
      </c>
      <c r="AF1454" s="77" t="s">
        <v>6092</v>
      </c>
      <c r="AG1454" s="77" t="s">
        <v>96</v>
      </c>
      <c r="AH1454" s="79" t="str">
        <f t="shared" si="111"/>
        <v>Jl. Ngamarto-04/04--Lawang-Malang</v>
      </c>
      <c r="AI1454" s="65"/>
    </row>
    <row r="1455" spans="1:35" s="13" customFormat="1" ht="15" customHeight="1" x14ac:dyDescent="0.2">
      <c r="A1455" s="66">
        <f t="shared" si="115"/>
        <v>1449</v>
      </c>
      <c r="B1455" s="91" t="s">
        <v>8114</v>
      </c>
      <c r="C1455" s="68" t="s">
        <v>8115</v>
      </c>
      <c r="D1455" s="51">
        <v>6</v>
      </c>
      <c r="E1455" s="51">
        <v>2</v>
      </c>
      <c r="F1455" s="51">
        <v>1</v>
      </c>
      <c r="G1455" s="51">
        <v>1</v>
      </c>
      <c r="H1455" s="51">
        <v>5</v>
      </c>
      <c r="I1455" s="52" t="s">
        <v>181</v>
      </c>
      <c r="J1455" s="89">
        <v>42255</v>
      </c>
      <c r="K1455" s="70" t="s">
        <v>6746</v>
      </c>
      <c r="L1455" s="71" t="s">
        <v>9291</v>
      </c>
      <c r="M1455" s="71">
        <v>2</v>
      </c>
      <c r="N1455" s="72" t="s">
        <v>116</v>
      </c>
      <c r="O1455" s="73" t="s">
        <v>153</v>
      </c>
      <c r="P1455" s="74">
        <f t="shared" ca="1" si="112"/>
        <v>0</v>
      </c>
      <c r="Q1455" s="75">
        <f t="shared" ca="1" si="113"/>
        <v>3</v>
      </c>
      <c r="R1455" s="74">
        <f t="shared" ca="1" si="114"/>
        <v>19</v>
      </c>
      <c r="S1455" s="93">
        <v>35411</v>
      </c>
      <c r="T1455" s="84" t="s">
        <v>1169</v>
      </c>
      <c r="U1455" s="87" t="s">
        <v>8116</v>
      </c>
      <c r="V1455" s="84" t="s">
        <v>7957</v>
      </c>
      <c r="W1455" s="86" t="s">
        <v>4186</v>
      </c>
      <c r="X1455" s="84" t="s">
        <v>7958</v>
      </c>
      <c r="Y1455" s="84" t="s">
        <v>7803</v>
      </c>
      <c r="Z1455" s="77" t="s">
        <v>1169</v>
      </c>
      <c r="AA1455" s="84" t="s">
        <v>1980</v>
      </c>
      <c r="AB1455" s="77" t="s">
        <v>146</v>
      </c>
      <c r="AC1455" s="85" t="s">
        <v>8117</v>
      </c>
      <c r="AD1455" s="77" t="s">
        <v>121</v>
      </c>
      <c r="AE1455" s="77" t="s">
        <v>7036</v>
      </c>
      <c r="AF1455" s="77" t="s">
        <v>6769</v>
      </c>
      <c r="AG1455" s="77" t="s">
        <v>96</v>
      </c>
      <c r="AH1455" s="79" t="str">
        <f t="shared" si="111"/>
        <v>Dsn. Kunir-04/03-Bulupasar-Pagu-Kediri</v>
      </c>
      <c r="AI1455" s="65"/>
    </row>
    <row r="1456" spans="1:35" s="13" customFormat="1" ht="15" customHeight="1" x14ac:dyDescent="0.2">
      <c r="A1456" s="66">
        <f t="shared" si="115"/>
        <v>1450</v>
      </c>
      <c r="B1456" s="91" t="s">
        <v>8118</v>
      </c>
      <c r="C1456" s="68" t="s">
        <v>8119</v>
      </c>
      <c r="D1456" s="51">
        <v>6</v>
      </c>
      <c r="E1456" s="51">
        <v>2</v>
      </c>
      <c r="F1456" s="51">
        <v>5</v>
      </c>
      <c r="G1456" s="51">
        <v>2</v>
      </c>
      <c r="H1456" s="51">
        <v>3</v>
      </c>
      <c r="I1456" s="52" t="s">
        <v>181</v>
      </c>
      <c r="J1456" s="89">
        <v>42255</v>
      </c>
      <c r="K1456" s="70" t="s">
        <v>6746</v>
      </c>
      <c r="L1456" s="71" t="s">
        <v>9291</v>
      </c>
      <c r="M1456" s="71">
        <v>2</v>
      </c>
      <c r="N1456" s="72" t="s">
        <v>116</v>
      </c>
      <c r="O1456" s="73" t="s">
        <v>153</v>
      </c>
      <c r="P1456" s="74">
        <f t="shared" ca="1" si="112"/>
        <v>0</v>
      </c>
      <c r="Q1456" s="75">
        <f t="shared" ca="1" si="113"/>
        <v>3</v>
      </c>
      <c r="R1456" s="74">
        <f t="shared" ca="1" si="114"/>
        <v>19</v>
      </c>
      <c r="S1456" s="93">
        <v>35291</v>
      </c>
      <c r="T1456" s="84" t="s">
        <v>1169</v>
      </c>
      <c r="U1456" s="87" t="s">
        <v>8120</v>
      </c>
      <c r="V1456" s="84" t="s">
        <v>8121</v>
      </c>
      <c r="W1456" s="86" t="s">
        <v>4563</v>
      </c>
      <c r="X1456" s="84" t="s">
        <v>8122</v>
      </c>
      <c r="Y1456" s="84" t="s">
        <v>7034</v>
      </c>
      <c r="Z1456" s="77" t="s">
        <v>1169</v>
      </c>
      <c r="AA1456" s="84" t="s">
        <v>1980</v>
      </c>
      <c r="AB1456" s="77" t="s">
        <v>146</v>
      </c>
      <c r="AC1456" s="85" t="s">
        <v>8123</v>
      </c>
      <c r="AD1456" s="77" t="s">
        <v>121</v>
      </c>
      <c r="AE1456" s="77" t="s">
        <v>7036</v>
      </c>
      <c r="AF1456" s="77" t="s">
        <v>4667</v>
      </c>
      <c r="AG1456" s="77" t="s">
        <v>96</v>
      </c>
      <c r="AH1456" s="79" t="str">
        <f t="shared" si="111"/>
        <v>Dsn. Bogem-02/01-Plosokidul-Plosoklaten-Kediri</v>
      </c>
      <c r="AI1456" s="65"/>
    </row>
    <row r="1457" spans="1:35" s="13" customFormat="1" ht="15" customHeight="1" x14ac:dyDescent="0.2">
      <c r="A1457" s="66">
        <f t="shared" si="115"/>
        <v>1451</v>
      </c>
      <c r="B1457" s="91" t="s">
        <v>8124</v>
      </c>
      <c r="C1457" s="68" t="s">
        <v>8125</v>
      </c>
      <c r="D1457" s="51">
        <v>6</v>
      </c>
      <c r="E1457" s="51">
        <v>2</v>
      </c>
      <c r="F1457" s="51">
        <v>5</v>
      </c>
      <c r="G1457" s="51">
        <v>2</v>
      </c>
      <c r="H1457" s="51">
        <v>3</v>
      </c>
      <c r="I1457" s="52" t="s">
        <v>181</v>
      </c>
      <c r="J1457" s="89">
        <v>42255</v>
      </c>
      <c r="K1457" s="70" t="s">
        <v>6746</v>
      </c>
      <c r="L1457" s="71" t="s">
        <v>9291</v>
      </c>
      <c r="M1457" s="71">
        <v>2</v>
      </c>
      <c r="N1457" s="72" t="s">
        <v>116</v>
      </c>
      <c r="O1457" s="73" t="s">
        <v>153</v>
      </c>
      <c r="P1457" s="74">
        <f t="shared" ca="1" si="112"/>
        <v>0</v>
      </c>
      <c r="Q1457" s="75">
        <f t="shared" ca="1" si="113"/>
        <v>3</v>
      </c>
      <c r="R1457" s="74">
        <f t="shared" ca="1" si="114"/>
        <v>19</v>
      </c>
      <c r="S1457" s="93">
        <v>35250</v>
      </c>
      <c r="T1457" s="84" t="s">
        <v>1169</v>
      </c>
      <c r="U1457" s="87" t="s">
        <v>8126</v>
      </c>
      <c r="V1457" s="84" t="s">
        <v>8127</v>
      </c>
      <c r="W1457" s="86" t="s">
        <v>8128</v>
      </c>
      <c r="X1457" s="84" t="s">
        <v>8129</v>
      </c>
      <c r="Y1457" s="84" t="s">
        <v>8130</v>
      </c>
      <c r="Z1457" s="77" t="s">
        <v>1169</v>
      </c>
      <c r="AA1457" s="84" t="s">
        <v>1980</v>
      </c>
      <c r="AB1457" s="77" t="s">
        <v>146</v>
      </c>
      <c r="AC1457" s="85" t="s">
        <v>8131</v>
      </c>
      <c r="AD1457" s="77" t="s">
        <v>121</v>
      </c>
      <c r="AE1457" s="77" t="s">
        <v>7036</v>
      </c>
      <c r="AF1457" s="77" t="s">
        <v>4667</v>
      </c>
      <c r="AG1457" s="77" t="s">
        <v>96</v>
      </c>
      <c r="AH1457" s="79" t="str">
        <f t="shared" si="111"/>
        <v>Jl. Raflesia No. 28-16/22-Tulungrejo-Pare-Kediri</v>
      </c>
      <c r="AI1457" s="65"/>
    </row>
    <row r="1458" spans="1:35" s="13" customFormat="1" ht="15" customHeight="1" x14ac:dyDescent="0.2">
      <c r="A1458" s="66">
        <f t="shared" si="115"/>
        <v>1452</v>
      </c>
      <c r="B1458" s="91" t="s">
        <v>8132</v>
      </c>
      <c r="C1458" s="68" t="s">
        <v>8133</v>
      </c>
      <c r="D1458" s="51">
        <v>6</v>
      </c>
      <c r="E1458" s="51">
        <v>2</v>
      </c>
      <c r="F1458" s="51">
        <v>5</v>
      </c>
      <c r="G1458" s="51">
        <v>2</v>
      </c>
      <c r="H1458" s="51">
        <v>1</v>
      </c>
      <c r="I1458" s="52" t="s">
        <v>181</v>
      </c>
      <c r="J1458" s="89">
        <v>42255</v>
      </c>
      <c r="K1458" s="70" t="s">
        <v>6746</v>
      </c>
      <c r="L1458" s="71" t="s">
        <v>9291</v>
      </c>
      <c r="M1458" s="71">
        <v>2</v>
      </c>
      <c r="N1458" s="72" t="s">
        <v>116</v>
      </c>
      <c r="O1458" s="73" t="s">
        <v>153</v>
      </c>
      <c r="P1458" s="74">
        <f t="shared" ca="1" si="112"/>
        <v>0</v>
      </c>
      <c r="Q1458" s="75">
        <f t="shared" ca="1" si="113"/>
        <v>3</v>
      </c>
      <c r="R1458" s="74">
        <f t="shared" ca="1" si="114"/>
        <v>19</v>
      </c>
      <c r="S1458" s="93">
        <v>35395</v>
      </c>
      <c r="T1458" s="84" t="s">
        <v>1169</v>
      </c>
      <c r="U1458" s="87" t="s">
        <v>8134</v>
      </c>
      <c r="V1458" s="84" t="s">
        <v>8135</v>
      </c>
      <c r="W1458" s="86" t="s">
        <v>5320</v>
      </c>
      <c r="X1458" s="84" t="s">
        <v>5213</v>
      </c>
      <c r="Y1458" s="84" t="s">
        <v>7790</v>
      </c>
      <c r="Z1458" s="77" t="s">
        <v>1169</v>
      </c>
      <c r="AA1458" s="84" t="s">
        <v>1980</v>
      </c>
      <c r="AB1458" s="77" t="s">
        <v>146</v>
      </c>
      <c r="AC1458" s="85" t="s">
        <v>8136</v>
      </c>
      <c r="AD1458" s="77" t="s">
        <v>121</v>
      </c>
      <c r="AE1458" s="77" t="s">
        <v>7036</v>
      </c>
      <c r="AF1458" s="77" t="s">
        <v>3987</v>
      </c>
      <c r="AG1458" s="77" t="s">
        <v>96</v>
      </c>
      <c r="AH1458" s="79" t="str">
        <f t="shared" si="111"/>
        <v>Ds. Kanigoro-07/04-Kanigoro-Kras-Kediri</v>
      </c>
      <c r="AI1458" s="65"/>
    </row>
    <row r="1459" spans="1:35" s="13" customFormat="1" ht="15" customHeight="1" x14ac:dyDescent="0.2">
      <c r="A1459" s="66">
        <f t="shared" si="115"/>
        <v>1453</v>
      </c>
      <c r="B1459" s="91" t="s">
        <v>8137</v>
      </c>
      <c r="C1459" s="68" t="s">
        <v>8138</v>
      </c>
      <c r="D1459" s="51">
        <v>6</v>
      </c>
      <c r="E1459" s="51">
        <v>2</v>
      </c>
      <c r="F1459" s="51">
        <v>5</v>
      </c>
      <c r="G1459" s="51">
        <v>2</v>
      </c>
      <c r="H1459" s="51">
        <v>1</v>
      </c>
      <c r="I1459" s="52" t="s">
        <v>181</v>
      </c>
      <c r="J1459" s="89">
        <v>42255</v>
      </c>
      <c r="K1459" s="70" t="s">
        <v>6746</v>
      </c>
      <c r="L1459" s="71" t="s">
        <v>9291</v>
      </c>
      <c r="M1459" s="71">
        <v>2</v>
      </c>
      <c r="N1459" s="72" t="s">
        <v>116</v>
      </c>
      <c r="O1459" s="73" t="s">
        <v>153</v>
      </c>
      <c r="P1459" s="74">
        <f t="shared" ca="1" si="112"/>
        <v>0</v>
      </c>
      <c r="Q1459" s="75">
        <f t="shared" ca="1" si="113"/>
        <v>3</v>
      </c>
      <c r="R1459" s="74">
        <f t="shared" ca="1" si="114"/>
        <v>19</v>
      </c>
      <c r="S1459" s="93">
        <v>35500</v>
      </c>
      <c r="T1459" s="84" t="s">
        <v>1169</v>
      </c>
      <c r="U1459" s="87" t="s">
        <v>8139</v>
      </c>
      <c r="V1459" s="84" t="s">
        <v>8140</v>
      </c>
      <c r="W1459" s="86" t="s">
        <v>4151</v>
      </c>
      <c r="X1459" s="84" t="s">
        <v>8141</v>
      </c>
      <c r="Y1459" s="84" t="s">
        <v>8142</v>
      </c>
      <c r="Z1459" s="77" t="s">
        <v>1169</v>
      </c>
      <c r="AA1459" s="84" t="s">
        <v>1980</v>
      </c>
      <c r="AB1459" s="77" t="s">
        <v>146</v>
      </c>
      <c r="AC1459" s="85" t="s">
        <v>8143</v>
      </c>
      <c r="AD1459" s="77" t="s">
        <v>121</v>
      </c>
      <c r="AE1459" s="77" t="s">
        <v>7036</v>
      </c>
      <c r="AF1459" s="77" t="s">
        <v>4667</v>
      </c>
      <c r="AG1459" s="77" t="s">
        <v>96</v>
      </c>
      <c r="AH1459" s="79" t="str">
        <f t="shared" si="111"/>
        <v>Jl. Sarodja-01/01-Pesing-Purwoasri-Kediri</v>
      </c>
      <c r="AI1459" s="65"/>
    </row>
    <row r="1460" spans="1:35" s="13" customFormat="1" ht="15" customHeight="1" x14ac:dyDescent="0.2">
      <c r="A1460" s="66">
        <f t="shared" si="115"/>
        <v>1454</v>
      </c>
      <c r="B1460" s="91" t="s">
        <v>8144</v>
      </c>
      <c r="C1460" s="68" t="s">
        <v>8145</v>
      </c>
      <c r="D1460" s="51">
        <v>6</v>
      </c>
      <c r="E1460" s="51">
        <v>2</v>
      </c>
      <c r="F1460" s="51">
        <v>5</v>
      </c>
      <c r="G1460" s="51">
        <v>2</v>
      </c>
      <c r="H1460" s="51">
        <v>3</v>
      </c>
      <c r="I1460" s="52" t="s">
        <v>181</v>
      </c>
      <c r="J1460" s="89">
        <v>42255</v>
      </c>
      <c r="K1460" s="70" t="s">
        <v>6746</v>
      </c>
      <c r="L1460" s="71" t="s">
        <v>9291</v>
      </c>
      <c r="M1460" s="71">
        <v>2</v>
      </c>
      <c r="N1460" s="72" t="s">
        <v>116</v>
      </c>
      <c r="O1460" s="73" t="s">
        <v>153</v>
      </c>
      <c r="P1460" s="74">
        <f t="shared" ca="1" si="112"/>
        <v>0</v>
      </c>
      <c r="Q1460" s="75">
        <f t="shared" ca="1" si="113"/>
        <v>3</v>
      </c>
      <c r="R1460" s="74">
        <f t="shared" ca="1" si="114"/>
        <v>19</v>
      </c>
      <c r="S1460" s="93">
        <v>35271</v>
      </c>
      <c r="T1460" s="84" t="s">
        <v>146</v>
      </c>
      <c r="U1460" s="87" t="s">
        <v>8146</v>
      </c>
      <c r="V1460" s="84" t="s">
        <v>8147</v>
      </c>
      <c r="W1460" s="86" t="s">
        <v>4802</v>
      </c>
      <c r="X1460" s="84" t="s">
        <v>404</v>
      </c>
      <c r="Y1460" s="84" t="s">
        <v>284</v>
      </c>
      <c r="Z1460" s="77" t="s">
        <v>146</v>
      </c>
      <c r="AA1460" s="84" t="str">
        <f>Table22[[#This Row],[21]]</f>
        <v>Ds. Glagahsari</v>
      </c>
      <c r="AB1460" s="77" t="str">
        <f>Table22[[#This Row],[25]]</f>
        <v>Pasuruan</v>
      </c>
      <c r="AC1460" s="85" t="s">
        <v>8148</v>
      </c>
      <c r="AD1460" s="77" t="s">
        <v>121</v>
      </c>
      <c r="AE1460" s="77" t="s">
        <v>4432</v>
      </c>
      <c r="AF1460" s="77" t="s">
        <v>3987</v>
      </c>
      <c r="AG1460" s="77" t="s">
        <v>96</v>
      </c>
      <c r="AH1460" s="79" t="str">
        <f t="shared" si="111"/>
        <v>Ds. Glagahsari-05/03-Glagahsari-Sukorejo-Pasuruan</v>
      </c>
      <c r="AI1460" s="65"/>
    </row>
    <row r="1461" spans="1:35" s="13" customFormat="1" ht="15" customHeight="1" x14ac:dyDescent="0.2">
      <c r="A1461" s="66">
        <f t="shared" si="115"/>
        <v>1455</v>
      </c>
      <c r="B1461" s="91" t="s">
        <v>8149</v>
      </c>
      <c r="C1461" s="68" t="s">
        <v>8150</v>
      </c>
      <c r="D1461" s="51">
        <v>6</v>
      </c>
      <c r="E1461" s="51">
        <v>2</v>
      </c>
      <c r="F1461" s="51">
        <v>5</v>
      </c>
      <c r="G1461" s="51">
        <v>2</v>
      </c>
      <c r="H1461" s="51">
        <v>3</v>
      </c>
      <c r="I1461" s="52" t="s">
        <v>181</v>
      </c>
      <c r="J1461" s="89">
        <v>42255</v>
      </c>
      <c r="K1461" s="70" t="s">
        <v>6746</v>
      </c>
      <c r="L1461" s="71" t="s">
        <v>9291</v>
      </c>
      <c r="M1461" s="71">
        <v>2</v>
      </c>
      <c r="N1461" s="72" t="s">
        <v>116</v>
      </c>
      <c r="O1461" s="73" t="s">
        <v>153</v>
      </c>
      <c r="P1461" s="74">
        <f t="shared" ca="1" si="112"/>
        <v>0</v>
      </c>
      <c r="Q1461" s="75">
        <f t="shared" ca="1" si="113"/>
        <v>3</v>
      </c>
      <c r="R1461" s="74">
        <f t="shared" ca="1" si="114"/>
        <v>19</v>
      </c>
      <c r="S1461" s="93">
        <v>35420</v>
      </c>
      <c r="T1461" s="84" t="s">
        <v>146</v>
      </c>
      <c r="U1461" s="87" t="s">
        <v>8151</v>
      </c>
      <c r="V1461" s="84" t="s">
        <v>8152</v>
      </c>
      <c r="W1461" s="86" t="s">
        <v>4712</v>
      </c>
      <c r="X1461" s="84" t="s">
        <v>404</v>
      </c>
      <c r="Y1461" s="84" t="s">
        <v>284</v>
      </c>
      <c r="Z1461" s="77" t="s">
        <v>146</v>
      </c>
      <c r="AA1461" s="84" t="str">
        <f>Table22[[#This Row],[21]]</f>
        <v>Dsn. Sumbersuko</v>
      </c>
      <c r="AB1461" s="77" t="str">
        <f>Table22[[#This Row],[25]]</f>
        <v>Pasuruan</v>
      </c>
      <c r="AC1461" s="85" t="s">
        <v>8153</v>
      </c>
      <c r="AD1461" s="77" t="s">
        <v>121</v>
      </c>
      <c r="AE1461" s="77" t="s">
        <v>4432</v>
      </c>
      <c r="AF1461" s="77" t="s">
        <v>3987</v>
      </c>
      <c r="AG1461" s="77" t="s">
        <v>96</v>
      </c>
      <c r="AH1461" s="79" t="str">
        <f t="shared" ref="AH1461:AH1524" si="116">V1461&amp;"-"&amp;W1461&amp;"-"&amp;X1461&amp;"-"&amp;Y1461&amp;"-"&amp;Z1461</f>
        <v>Dsn. Sumbersuko-03/06-Glagahsari-Sukorejo-Pasuruan</v>
      </c>
      <c r="AI1461" s="65"/>
    </row>
    <row r="1462" spans="1:35" s="13" customFormat="1" ht="15" customHeight="1" x14ac:dyDescent="0.2">
      <c r="A1462" s="66">
        <f t="shared" si="115"/>
        <v>1456</v>
      </c>
      <c r="B1462" s="91" t="s">
        <v>8154</v>
      </c>
      <c r="C1462" s="68" t="s">
        <v>8155</v>
      </c>
      <c r="D1462" s="51">
        <v>6</v>
      </c>
      <c r="E1462" s="51">
        <v>2</v>
      </c>
      <c r="F1462" s="51">
        <v>5</v>
      </c>
      <c r="G1462" s="51">
        <v>2</v>
      </c>
      <c r="H1462" s="51">
        <v>3</v>
      </c>
      <c r="I1462" s="52" t="s">
        <v>181</v>
      </c>
      <c r="J1462" s="89">
        <v>42255</v>
      </c>
      <c r="K1462" s="70" t="s">
        <v>6746</v>
      </c>
      <c r="L1462" s="71" t="s">
        <v>9291</v>
      </c>
      <c r="M1462" s="71">
        <v>2</v>
      </c>
      <c r="N1462" s="72" t="s">
        <v>116</v>
      </c>
      <c r="O1462" s="73" t="s">
        <v>153</v>
      </c>
      <c r="P1462" s="74">
        <f t="shared" ca="1" si="112"/>
        <v>0</v>
      </c>
      <c r="Q1462" s="75">
        <f t="shared" ca="1" si="113"/>
        <v>3</v>
      </c>
      <c r="R1462" s="74">
        <f t="shared" ca="1" si="114"/>
        <v>19</v>
      </c>
      <c r="S1462" s="93">
        <v>35251</v>
      </c>
      <c r="T1462" s="84" t="s">
        <v>146</v>
      </c>
      <c r="U1462" s="87" t="s">
        <v>8156</v>
      </c>
      <c r="V1462" s="84" t="s">
        <v>8157</v>
      </c>
      <c r="W1462" s="86" t="s">
        <v>4602</v>
      </c>
      <c r="X1462" s="84" t="s">
        <v>404</v>
      </c>
      <c r="Y1462" s="84" t="s">
        <v>284</v>
      </c>
      <c r="Z1462" s="77" t="s">
        <v>146</v>
      </c>
      <c r="AA1462" s="84" t="str">
        <f>Table22[[#This Row],[21]]</f>
        <v>Dsn. Glatik</v>
      </c>
      <c r="AB1462" s="77" t="str">
        <f>Table22[[#This Row],[25]]</f>
        <v>Pasuruan</v>
      </c>
      <c r="AC1462" s="85" t="s">
        <v>8158</v>
      </c>
      <c r="AD1462" s="77" t="s">
        <v>121</v>
      </c>
      <c r="AE1462" s="77" t="s">
        <v>4432</v>
      </c>
      <c r="AF1462" s="77" t="s">
        <v>6393</v>
      </c>
      <c r="AG1462" s="77" t="s">
        <v>96</v>
      </c>
      <c r="AH1462" s="79" t="str">
        <f t="shared" si="116"/>
        <v>Dsn. Glatik-03/05-Glagahsari-Sukorejo-Pasuruan</v>
      </c>
      <c r="AI1462" s="65"/>
    </row>
    <row r="1463" spans="1:35" s="13" customFormat="1" ht="15" customHeight="1" x14ac:dyDescent="0.2">
      <c r="A1463" s="66">
        <f t="shared" si="115"/>
        <v>1457</v>
      </c>
      <c r="B1463" s="91" t="s">
        <v>8159</v>
      </c>
      <c r="C1463" s="68" t="s">
        <v>8160</v>
      </c>
      <c r="D1463" s="51">
        <v>6</v>
      </c>
      <c r="E1463" s="51">
        <v>2</v>
      </c>
      <c r="F1463" s="51">
        <v>5</v>
      </c>
      <c r="G1463" s="51">
        <v>3</v>
      </c>
      <c r="H1463" s="51">
        <v>1</v>
      </c>
      <c r="I1463" s="52" t="s">
        <v>181</v>
      </c>
      <c r="J1463" s="89">
        <v>42255</v>
      </c>
      <c r="K1463" s="70" t="s">
        <v>6746</v>
      </c>
      <c r="L1463" s="71" t="s">
        <v>9291</v>
      </c>
      <c r="M1463" s="71">
        <v>2</v>
      </c>
      <c r="N1463" s="72" t="s">
        <v>116</v>
      </c>
      <c r="O1463" s="73" t="s">
        <v>153</v>
      </c>
      <c r="P1463" s="74">
        <f t="shared" ca="1" si="112"/>
        <v>0</v>
      </c>
      <c r="Q1463" s="75">
        <f t="shared" ca="1" si="113"/>
        <v>3</v>
      </c>
      <c r="R1463" s="74">
        <f t="shared" ca="1" si="114"/>
        <v>18</v>
      </c>
      <c r="S1463" s="93">
        <v>35606</v>
      </c>
      <c r="T1463" s="84" t="s">
        <v>1169</v>
      </c>
      <c r="U1463" s="87" t="s">
        <v>8161</v>
      </c>
      <c r="V1463" s="84" t="s">
        <v>8162</v>
      </c>
      <c r="W1463" s="86" t="s">
        <v>8163</v>
      </c>
      <c r="X1463" s="84" t="s">
        <v>8164</v>
      </c>
      <c r="Y1463" s="84" t="s">
        <v>7837</v>
      </c>
      <c r="Z1463" s="77" t="s">
        <v>1169</v>
      </c>
      <c r="AA1463" s="84" t="s">
        <v>1980</v>
      </c>
      <c r="AB1463" s="77" t="s">
        <v>146</v>
      </c>
      <c r="AC1463" s="85" t="s">
        <v>8165</v>
      </c>
      <c r="AD1463" s="77" t="s">
        <v>121</v>
      </c>
      <c r="AE1463" s="77" t="s">
        <v>7036</v>
      </c>
      <c r="AF1463" s="77" t="s">
        <v>4667</v>
      </c>
      <c r="AG1463" s="77" t="s">
        <v>96</v>
      </c>
      <c r="AH1463" s="79" t="str">
        <f t="shared" si="116"/>
        <v>Jl. H.O.S. Cokroaminoto Gg. Masjid No. 36-13/03-Jamsaren-Pesantren-Kediri</v>
      </c>
      <c r="AI1463" s="65"/>
    </row>
    <row r="1464" spans="1:35" s="13" customFormat="1" ht="15" customHeight="1" x14ac:dyDescent="0.2">
      <c r="A1464" s="66">
        <f t="shared" si="115"/>
        <v>1458</v>
      </c>
      <c r="B1464" s="91" t="s">
        <v>8166</v>
      </c>
      <c r="C1464" s="68" t="s">
        <v>8167</v>
      </c>
      <c r="D1464" s="51">
        <v>6</v>
      </c>
      <c r="E1464" s="51">
        <v>2</v>
      </c>
      <c r="F1464" s="51">
        <v>5</v>
      </c>
      <c r="G1464" s="51">
        <v>2</v>
      </c>
      <c r="H1464" s="51">
        <v>1</v>
      </c>
      <c r="I1464" s="52" t="s">
        <v>181</v>
      </c>
      <c r="J1464" s="89">
        <v>42255</v>
      </c>
      <c r="K1464" s="70" t="s">
        <v>6746</v>
      </c>
      <c r="L1464" s="71" t="s">
        <v>9291</v>
      </c>
      <c r="M1464" s="71">
        <v>2</v>
      </c>
      <c r="N1464" s="72" t="s">
        <v>116</v>
      </c>
      <c r="O1464" s="73" t="s">
        <v>153</v>
      </c>
      <c r="P1464" s="74">
        <f t="shared" ca="1" si="112"/>
        <v>0</v>
      </c>
      <c r="Q1464" s="75">
        <f t="shared" ca="1" si="113"/>
        <v>3</v>
      </c>
      <c r="R1464" s="74">
        <f t="shared" ca="1" si="114"/>
        <v>20</v>
      </c>
      <c r="S1464" s="93">
        <v>35028</v>
      </c>
      <c r="T1464" s="84" t="s">
        <v>146</v>
      </c>
      <c r="U1464" s="87" t="s">
        <v>8168</v>
      </c>
      <c r="V1464" s="84" t="s">
        <v>8169</v>
      </c>
      <c r="W1464" s="86" t="s">
        <v>4279</v>
      </c>
      <c r="X1464" s="84" t="s">
        <v>797</v>
      </c>
      <c r="Y1464" s="84" t="s">
        <v>797</v>
      </c>
      <c r="Z1464" s="77" t="s">
        <v>146</v>
      </c>
      <c r="AA1464" s="84" t="str">
        <f>Table22[[#This Row],[21]]</f>
        <v>Jl. Arjuno No. 38</v>
      </c>
      <c r="AB1464" s="77" t="str">
        <f>Table22[[#This Row],[25]]</f>
        <v>Pasuruan</v>
      </c>
      <c r="AC1464" s="85" t="s">
        <v>8170</v>
      </c>
      <c r="AD1464" s="77" t="s">
        <v>121</v>
      </c>
      <c r="AE1464" s="77" t="s">
        <v>4432</v>
      </c>
      <c r="AF1464" s="77" t="s">
        <v>6092</v>
      </c>
      <c r="AG1464" s="77" t="s">
        <v>96</v>
      </c>
      <c r="AH1464" s="79" t="str">
        <f t="shared" si="116"/>
        <v>Jl. Arjuno No. 38-01/03-Purwosari-Purwosari-Pasuruan</v>
      </c>
      <c r="AI1464" s="65"/>
    </row>
    <row r="1465" spans="1:35" s="13" customFormat="1" ht="15" customHeight="1" x14ac:dyDescent="0.2">
      <c r="A1465" s="66">
        <f t="shared" si="115"/>
        <v>1459</v>
      </c>
      <c r="B1465" s="91" t="s">
        <v>8171</v>
      </c>
      <c r="C1465" s="68" t="s">
        <v>8172</v>
      </c>
      <c r="D1465" s="51">
        <v>6</v>
      </c>
      <c r="E1465" s="51">
        <v>2</v>
      </c>
      <c r="F1465" s="51">
        <v>2</v>
      </c>
      <c r="G1465" s="51">
        <v>4</v>
      </c>
      <c r="H1465" s="51">
        <v>2</v>
      </c>
      <c r="I1465" s="52" t="s">
        <v>181</v>
      </c>
      <c r="J1465" s="89">
        <v>42261</v>
      </c>
      <c r="K1465" s="70" t="s">
        <v>82</v>
      </c>
      <c r="L1465" s="71" t="s">
        <v>9291</v>
      </c>
      <c r="M1465" s="71">
        <v>2</v>
      </c>
      <c r="N1465" s="72" t="s">
        <v>116</v>
      </c>
      <c r="O1465" s="73" t="s">
        <v>153</v>
      </c>
      <c r="P1465" s="74">
        <f t="shared" ca="1" si="112"/>
        <v>0</v>
      </c>
      <c r="Q1465" s="75">
        <f t="shared" ca="1" si="113"/>
        <v>3</v>
      </c>
      <c r="R1465" s="74">
        <f t="shared" ca="1" si="114"/>
        <v>22</v>
      </c>
      <c r="S1465" s="93">
        <v>34239</v>
      </c>
      <c r="T1465" s="84" t="s">
        <v>146</v>
      </c>
      <c r="U1465" s="87" t="s">
        <v>8173</v>
      </c>
      <c r="V1465" s="84" t="s">
        <v>1440</v>
      </c>
      <c r="W1465" s="86" t="s">
        <v>4214</v>
      </c>
      <c r="X1465" s="84" t="s">
        <v>1440</v>
      </c>
      <c r="Y1465" s="84" t="s">
        <v>837</v>
      </c>
      <c r="Z1465" s="77" t="s">
        <v>146</v>
      </c>
      <c r="AA1465" s="84" t="str">
        <f>Table22[[#This Row],[21]]</f>
        <v>Penataan</v>
      </c>
      <c r="AB1465" s="77" t="str">
        <f>Table22[[#This Row],[25]]</f>
        <v>Pasuruan</v>
      </c>
      <c r="AC1465" s="85" t="s">
        <v>8174</v>
      </c>
      <c r="AD1465" s="77" t="s">
        <v>121</v>
      </c>
      <c r="AE1465" s="77" t="s">
        <v>4774</v>
      </c>
      <c r="AF1465" s="77" t="s">
        <v>4684</v>
      </c>
      <c r="AG1465" s="77" t="s">
        <v>96</v>
      </c>
      <c r="AH1465" s="79" t="str">
        <f t="shared" si="116"/>
        <v>Penataan-02/05-Penataan-Winongan-Pasuruan</v>
      </c>
      <c r="AI1465" s="65"/>
    </row>
    <row r="1466" spans="1:35" s="13" customFormat="1" ht="15" customHeight="1" x14ac:dyDescent="0.2">
      <c r="A1466" s="66">
        <f t="shared" si="115"/>
        <v>1460</v>
      </c>
      <c r="B1466" s="91" t="s">
        <v>8175</v>
      </c>
      <c r="C1466" s="68" t="s">
        <v>8176</v>
      </c>
      <c r="D1466" s="51">
        <v>6</v>
      </c>
      <c r="E1466" s="51">
        <v>2</v>
      </c>
      <c r="F1466" s="51">
        <v>2</v>
      </c>
      <c r="G1466" s="51">
        <v>2</v>
      </c>
      <c r="H1466" s="51">
        <v>1</v>
      </c>
      <c r="I1466" s="52" t="s">
        <v>181</v>
      </c>
      <c r="J1466" s="89">
        <v>42264</v>
      </c>
      <c r="K1466" s="70" t="s">
        <v>6746</v>
      </c>
      <c r="L1466" s="71" t="s">
        <v>9291</v>
      </c>
      <c r="M1466" s="71">
        <v>2</v>
      </c>
      <c r="N1466" s="72" t="s">
        <v>116</v>
      </c>
      <c r="O1466" s="73" t="s">
        <v>153</v>
      </c>
      <c r="P1466" s="74">
        <f t="shared" ca="1" si="112"/>
        <v>0</v>
      </c>
      <c r="Q1466" s="75">
        <f t="shared" ca="1" si="113"/>
        <v>3</v>
      </c>
      <c r="R1466" s="74">
        <f t="shared" ca="1" si="114"/>
        <v>20</v>
      </c>
      <c r="S1466" s="93">
        <v>34876</v>
      </c>
      <c r="T1466" s="84" t="s">
        <v>1169</v>
      </c>
      <c r="U1466" s="87" t="s">
        <v>8177</v>
      </c>
      <c r="V1466" s="84" t="s">
        <v>8178</v>
      </c>
      <c r="W1466" s="86" t="s">
        <v>3604</v>
      </c>
      <c r="X1466" s="84" t="s">
        <v>8179</v>
      </c>
      <c r="Y1466" s="84" t="s">
        <v>7817</v>
      </c>
      <c r="Z1466" s="77" t="s">
        <v>1169</v>
      </c>
      <c r="AA1466" s="84" t="s">
        <v>1980</v>
      </c>
      <c r="AB1466" s="77" t="s">
        <v>146</v>
      </c>
      <c r="AC1466" s="85" t="s">
        <v>8180</v>
      </c>
      <c r="AD1466" s="77" t="s">
        <v>121</v>
      </c>
      <c r="AE1466" s="77" t="s">
        <v>7036</v>
      </c>
      <c r="AF1466" s="77" t="s">
        <v>3966</v>
      </c>
      <c r="AG1466" s="77" t="s">
        <v>96</v>
      </c>
      <c r="AH1466" s="79" t="str">
        <f t="shared" si="116"/>
        <v>Jl. Raung 150-01/02-Banjarmlati-Mojoroto-Kediri</v>
      </c>
      <c r="AI1466" s="65"/>
    </row>
    <row r="1467" spans="1:35" s="13" customFormat="1" ht="15" customHeight="1" x14ac:dyDescent="0.2">
      <c r="A1467" s="66">
        <f t="shared" si="115"/>
        <v>1461</v>
      </c>
      <c r="B1467" s="91" t="s">
        <v>8181</v>
      </c>
      <c r="C1467" s="68" t="s">
        <v>8182</v>
      </c>
      <c r="D1467" s="51">
        <v>6</v>
      </c>
      <c r="E1467" s="51">
        <v>3</v>
      </c>
      <c r="F1467" s="51">
        <v>4</v>
      </c>
      <c r="G1467" s="51">
        <v>1</v>
      </c>
      <c r="H1467" s="51">
        <v>3</v>
      </c>
      <c r="I1467" s="52" t="s">
        <v>152</v>
      </c>
      <c r="J1467" s="89">
        <v>42264</v>
      </c>
      <c r="K1467" s="70" t="s">
        <v>6746</v>
      </c>
      <c r="L1467" s="71" t="s">
        <v>9291</v>
      </c>
      <c r="M1467" s="71">
        <v>2</v>
      </c>
      <c r="N1467" s="72" t="s">
        <v>116</v>
      </c>
      <c r="O1467" s="73" t="s">
        <v>153</v>
      </c>
      <c r="P1467" s="74">
        <f t="shared" ca="1" si="112"/>
        <v>0</v>
      </c>
      <c r="Q1467" s="75">
        <f t="shared" ca="1" si="113"/>
        <v>3</v>
      </c>
      <c r="R1467" s="74">
        <f t="shared" ca="1" si="114"/>
        <v>19</v>
      </c>
      <c r="S1467" s="93">
        <v>35543</v>
      </c>
      <c r="T1467" s="84" t="s">
        <v>163</v>
      </c>
      <c r="U1467" s="87" t="s">
        <v>8183</v>
      </c>
      <c r="V1467" s="84" t="s">
        <v>8184</v>
      </c>
      <c r="W1467" s="86" t="s">
        <v>5227</v>
      </c>
      <c r="X1467" s="84" t="s">
        <v>3180</v>
      </c>
      <c r="Y1467" s="84" t="s">
        <v>797</v>
      </c>
      <c r="Z1467" s="77" t="s">
        <v>146</v>
      </c>
      <c r="AA1467" s="84" t="s">
        <v>1980</v>
      </c>
      <c r="AB1467" s="77" t="s">
        <v>146</v>
      </c>
      <c r="AC1467" s="85" t="s">
        <v>8185</v>
      </c>
      <c r="AD1467" s="77" t="s">
        <v>121</v>
      </c>
      <c r="AE1467" s="77" t="s">
        <v>4518</v>
      </c>
      <c r="AF1467" s="77" t="s">
        <v>6720</v>
      </c>
      <c r="AG1467" s="77" t="s">
        <v>96</v>
      </c>
      <c r="AH1467" s="79" t="str">
        <f t="shared" si="116"/>
        <v>Dusun Kemantren-07/03-Martopuro-Purwosari-Pasuruan</v>
      </c>
      <c r="AI1467" s="65"/>
    </row>
    <row r="1468" spans="1:35" s="13" customFormat="1" ht="15" customHeight="1" x14ac:dyDescent="0.2">
      <c r="A1468" s="66">
        <f t="shared" si="115"/>
        <v>1462</v>
      </c>
      <c r="B1468" s="91" t="s">
        <v>8186</v>
      </c>
      <c r="C1468" s="68" t="s">
        <v>8187</v>
      </c>
      <c r="D1468" s="51">
        <v>6</v>
      </c>
      <c r="E1468" s="51">
        <v>3</v>
      </c>
      <c r="F1468" s="51">
        <v>4</v>
      </c>
      <c r="G1468" s="51">
        <v>1</v>
      </c>
      <c r="H1468" s="51">
        <v>3</v>
      </c>
      <c r="I1468" s="52" t="s">
        <v>152</v>
      </c>
      <c r="J1468" s="89">
        <v>42264</v>
      </c>
      <c r="K1468" s="70" t="s">
        <v>6746</v>
      </c>
      <c r="L1468" s="71" t="s">
        <v>9291</v>
      </c>
      <c r="M1468" s="71">
        <v>2</v>
      </c>
      <c r="N1468" s="72" t="s">
        <v>116</v>
      </c>
      <c r="O1468" s="73" t="s">
        <v>153</v>
      </c>
      <c r="P1468" s="74">
        <f t="shared" ca="1" si="112"/>
        <v>0</v>
      </c>
      <c r="Q1468" s="75">
        <f t="shared" ca="1" si="113"/>
        <v>3</v>
      </c>
      <c r="R1468" s="74">
        <f t="shared" ca="1" si="114"/>
        <v>20</v>
      </c>
      <c r="S1468" s="93">
        <v>35137</v>
      </c>
      <c r="T1468" s="84" t="s">
        <v>1169</v>
      </c>
      <c r="U1468" s="87" t="s">
        <v>8188</v>
      </c>
      <c r="V1468" s="84" t="s">
        <v>8189</v>
      </c>
      <c r="W1468" s="86" t="s">
        <v>4592</v>
      </c>
      <c r="X1468" s="84" t="s">
        <v>8190</v>
      </c>
      <c r="Y1468" s="84" t="s">
        <v>7837</v>
      </c>
      <c r="Z1468" s="77" t="s">
        <v>1169</v>
      </c>
      <c r="AA1468" s="84" t="s">
        <v>1980</v>
      </c>
      <c r="AB1468" s="77" t="s">
        <v>146</v>
      </c>
      <c r="AC1468" s="85" t="s">
        <v>8191</v>
      </c>
      <c r="AD1468" s="77" t="s">
        <v>121</v>
      </c>
      <c r="AE1468" s="77" t="s">
        <v>7036</v>
      </c>
      <c r="AF1468" s="77" t="s">
        <v>3987</v>
      </c>
      <c r="AG1468" s="77" t="s">
        <v>96</v>
      </c>
      <c r="AH1468" s="79" t="str">
        <f t="shared" si="116"/>
        <v>Jl. Cemara no.51-04/01-Ketami-Pesantren-Kediri</v>
      </c>
      <c r="AI1468" s="65"/>
    </row>
    <row r="1469" spans="1:35" s="13" customFormat="1" ht="15" customHeight="1" x14ac:dyDescent="0.2">
      <c r="A1469" s="66">
        <f t="shared" si="115"/>
        <v>1463</v>
      </c>
      <c r="B1469" s="91" t="s">
        <v>8192</v>
      </c>
      <c r="C1469" s="68" t="s">
        <v>8193</v>
      </c>
      <c r="D1469" s="51">
        <v>6</v>
      </c>
      <c r="E1469" s="51">
        <v>2</v>
      </c>
      <c r="F1469" s="51">
        <v>2</v>
      </c>
      <c r="G1469" s="51">
        <v>4</v>
      </c>
      <c r="H1469" s="51">
        <v>5</v>
      </c>
      <c r="I1469" s="52" t="s">
        <v>181</v>
      </c>
      <c r="J1469" s="89">
        <v>42264</v>
      </c>
      <c r="K1469" s="70" t="s">
        <v>6746</v>
      </c>
      <c r="L1469" s="71" t="s">
        <v>9291</v>
      </c>
      <c r="M1469" s="71">
        <v>2</v>
      </c>
      <c r="N1469" s="72" t="s">
        <v>116</v>
      </c>
      <c r="O1469" s="73" t="s">
        <v>153</v>
      </c>
      <c r="P1469" s="74">
        <f t="shared" ca="1" si="112"/>
        <v>0</v>
      </c>
      <c r="Q1469" s="75">
        <f t="shared" ca="1" si="113"/>
        <v>3</v>
      </c>
      <c r="R1469" s="74">
        <f t="shared" ca="1" si="114"/>
        <v>20</v>
      </c>
      <c r="S1469" s="93">
        <v>34917</v>
      </c>
      <c r="T1469" s="84" t="s">
        <v>1169</v>
      </c>
      <c r="U1469" s="87" t="s">
        <v>8194</v>
      </c>
      <c r="V1469" s="84" t="s">
        <v>8195</v>
      </c>
      <c r="W1469" s="86" t="s">
        <v>4569</v>
      </c>
      <c r="X1469" s="84" t="s">
        <v>8196</v>
      </c>
      <c r="Y1469" s="84" t="s">
        <v>7790</v>
      </c>
      <c r="Z1469" s="77" t="s">
        <v>1169</v>
      </c>
      <c r="AA1469" s="84" t="s">
        <v>1980</v>
      </c>
      <c r="AB1469" s="77" t="s">
        <v>146</v>
      </c>
      <c r="AC1469" s="85" t="s">
        <v>8197</v>
      </c>
      <c r="AD1469" s="77" t="s">
        <v>121</v>
      </c>
      <c r="AE1469" s="77" t="s">
        <v>7036</v>
      </c>
      <c r="AF1469" s="77" t="s">
        <v>3987</v>
      </c>
      <c r="AG1469" s="77" t="s">
        <v>96</v>
      </c>
      <c r="AH1469" s="79" t="str">
        <f t="shared" si="116"/>
        <v>Dusun Tejo-02/07-Nyawangan-Kras-Kediri</v>
      </c>
      <c r="AI1469" s="65"/>
    </row>
    <row r="1470" spans="1:35" s="13" customFormat="1" ht="15" customHeight="1" x14ac:dyDescent="0.2">
      <c r="A1470" s="66">
        <f t="shared" si="115"/>
        <v>1464</v>
      </c>
      <c r="B1470" s="91" t="s">
        <v>8198</v>
      </c>
      <c r="C1470" s="68" t="s">
        <v>8199</v>
      </c>
      <c r="D1470" s="51">
        <v>4</v>
      </c>
      <c r="E1470" s="51">
        <v>3</v>
      </c>
      <c r="F1470" s="51">
        <v>1</v>
      </c>
      <c r="G1470" s="51">
        <v>1</v>
      </c>
      <c r="H1470" s="51">
        <v>4</v>
      </c>
      <c r="I1470" s="52" t="s">
        <v>114</v>
      </c>
      <c r="J1470" s="89">
        <v>42270</v>
      </c>
      <c r="K1470" s="70" t="s">
        <v>6746</v>
      </c>
      <c r="L1470" s="71" t="s">
        <v>9291</v>
      </c>
      <c r="M1470" s="71">
        <v>2</v>
      </c>
      <c r="N1470" s="72" t="s">
        <v>116</v>
      </c>
      <c r="O1470" s="73" t="s">
        <v>153</v>
      </c>
      <c r="P1470" s="74">
        <f t="shared" ca="1" si="112"/>
        <v>0</v>
      </c>
      <c r="Q1470" s="75">
        <f t="shared" ca="1" si="113"/>
        <v>3</v>
      </c>
      <c r="R1470" s="74">
        <f t="shared" ca="1" si="114"/>
        <v>18</v>
      </c>
      <c r="S1470" s="93">
        <v>35591</v>
      </c>
      <c r="T1470" s="84" t="s">
        <v>1169</v>
      </c>
      <c r="U1470" s="87" t="s">
        <v>8200</v>
      </c>
      <c r="V1470" s="84" t="s">
        <v>8201</v>
      </c>
      <c r="W1470" s="86" t="s">
        <v>8202</v>
      </c>
      <c r="X1470" s="84" t="s">
        <v>8203</v>
      </c>
      <c r="Y1470" s="84" t="s">
        <v>8004</v>
      </c>
      <c r="Z1470" s="77" t="s">
        <v>1169</v>
      </c>
      <c r="AA1470" s="84" t="s">
        <v>1980</v>
      </c>
      <c r="AB1470" s="77" t="s">
        <v>146</v>
      </c>
      <c r="AC1470" s="85" t="s">
        <v>8204</v>
      </c>
      <c r="AD1470" s="77" t="s">
        <v>121</v>
      </c>
      <c r="AE1470" s="77" t="s">
        <v>7036</v>
      </c>
      <c r="AF1470" s="77" t="s">
        <v>6769</v>
      </c>
      <c r="AG1470" s="77" t="s">
        <v>96</v>
      </c>
      <c r="AH1470" s="79" t="str">
        <f t="shared" si="116"/>
        <v>Dusun Dlopo-21/03-Karanrejo-Ngasem-Kediri</v>
      </c>
      <c r="AI1470" s="65"/>
    </row>
    <row r="1471" spans="1:35" s="13" customFormat="1" ht="15" customHeight="1" x14ac:dyDescent="0.2">
      <c r="A1471" s="66">
        <f t="shared" si="115"/>
        <v>1465</v>
      </c>
      <c r="B1471" s="91" t="s">
        <v>8205</v>
      </c>
      <c r="C1471" s="68" t="s">
        <v>8206</v>
      </c>
      <c r="D1471" s="51">
        <v>6</v>
      </c>
      <c r="E1471" s="51">
        <v>4</v>
      </c>
      <c r="F1471" s="51">
        <v>4</v>
      </c>
      <c r="G1471" s="51">
        <v>4</v>
      </c>
      <c r="H1471" s="51">
        <v>2</v>
      </c>
      <c r="I1471" s="52" t="s">
        <v>213</v>
      </c>
      <c r="J1471" s="89">
        <v>42278</v>
      </c>
      <c r="K1471" s="70" t="s">
        <v>6746</v>
      </c>
      <c r="L1471" s="71" t="s">
        <v>9291</v>
      </c>
      <c r="M1471" s="71">
        <v>2</v>
      </c>
      <c r="N1471" s="72" t="s">
        <v>84</v>
      </c>
      <c r="O1471" s="73" t="s">
        <v>153</v>
      </c>
      <c r="P1471" s="74">
        <f t="shared" ca="1" si="112"/>
        <v>0</v>
      </c>
      <c r="Q1471" s="75">
        <f t="shared" ca="1" si="113"/>
        <v>2</v>
      </c>
      <c r="R1471" s="74">
        <f t="shared" ca="1" si="114"/>
        <v>19</v>
      </c>
      <c r="S1471" s="93">
        <v>35491</v>
      </c>
      <c r="T1471" s="84" t="s">
        <v>146</v>
      </c>
      <c r="U1471" s="87" t="s">
        <v>8207</v>
      </c>
      <c r="V1471" s="84" t="s">
        <v>8208</v>
      </c>
      <c r="W1471" s="86" t="s">
        <v>4279</v>
      </c>
      <c r="X1471" s="84"/>
      <c r="Y1471" s="84" t="s">
        <v>353</v>
      </c>
      <c r="Z1471" s="77" t="s">
        <v>146</v>
      </c>
      <c r="AA1471" s="84" t="str">
        <f>Table22[[#This Row],[21]]</f>
        <v>Jl. Panglima Sudirman Gg.16 Lemah Arab</v>
      </c>
      <c r="AB1471" s="77" t="str">
        <f>Table22[[#This Row],[25]]</f>
        <v>Pasuruan</v>
      </c>
      <c r="AC1471" s="85" t="s">
        <v>8209</v>
      </c>
      <c r="AD1471" s="77" t="s">
        <v>121</v>
      </c>
      <c r="AE1471" s="77" t="s">
        <v>2159</v>
      </c>
      <c r="AF1471" s="77" t="s">
        <v>4537</v>
      </c>
      <c r="AG1471" s="77" t="s">
        <v>96</v>
      </c>
      <c r="AH1471" s="79" t="str">
        <f t="shared" si="116"/>
        <v>Jl. Panglima Sudirman Gg.16 Lemah Arab-01/03--Purworejo-Pasuruan</v>
      </c>
      <c r="AI1471" s="65"/>
    </row>
    <row r="1472" spans="1:35" s="13" customFormat="1" ht="15" customHeight="1" x14ac:dyDescent="0.2">
      <c r="A1472" s="66">
        <f t="shared" si="115"/>
        <v>1466</v>
      </c>
      <c r="B1472" s="91" t="s">
        <v>8210</v>
      </c>
      <c r="C1472" s="68" t="s">
        <v>8211</v>
      </c>
      <c r="D1472" s="51">
        <v>6</v>
      </c>
      <c r="E1472" s="51">
        <v>2</v>
      </c>
      <c r="F1472" s="51">
        <v>5</v>
      </c>
      <c r="G1472" s="51">
        <v>3</v>
      </c>
      <c r="H1472" s="51">
        <v>1</v>
      </c>
      <c r="I1472" s="52" t="s">
        <v>181</v>
      </c>
      <c r="J1472" s="89">
        <v>42278</v>
      </c>
      <c r="K1472" s="70" t="s">
        <v>6746</v>
      </c>
      <c r="L1472" s="71" t="s">
        <v>9291</v>
      </c>
      <c r="M1472" s="71">
        <v>2</v>
      </c>
      <c r="N1472" s="72" t="s">
        <v>116</v>
      </c>
      <c r="O1472" s="73" t="s">
        <v>153</v>
      </c>
      <c r="P1472" s="74">
        <f t="shared" ca="1" si="112"/>
        <v>0</v>
      </c>
      <c r="Q1472" s="75">
        <f t="shared" ca="1" si="113"/>
        <v>2</v>
      </c>
      <c r="R1472" s="74">
        <f t="shared" ca="1" si="114"/>
        <v>19</v>
      </c>
      <c r="S1472" s="93">
        <v>35387</v>
      </c>
      <c r="T1472" s="84" t="s">
        <v>1842</v>
      </c>
      <c r="U1472" s="87" t="s">
        <v>8212</v>
      </c>
      <c r="V1472" s="84" t="s">
        <v>8213</v>
      </c>
      <c r="W1472" s="86" t="s">
        <v>4698</v>
      </c>
      <c r="X1472" s="84" t="s">
        <v>8214</v>
      </c>
      <c r="Y1472" s="84" t="s">
        <v>1842</v>
      </c>
      <c r="Z1472" s="77" t="s">
        <v>1842</v>
      </c>
      <c r="AA1472" s="84" t="s">
        <v>8215</v>
      </c>
      <c r="AB1472" s="77" t="str">
        <f>Table22[[#This Row],[25]]</f>
        <v>Lumajang</v>
      </c>
      <c r="AC1472" s="85" t="s">
        <v>8216</v>
      </c>
      <c r="AD1472" s="77" t="s">
        <v>121</v>
      </c>
      <c r="AE1472" s="77" t="s">
        <v>2159</v>
      </c>
      <c r="AF1472" s="77" t="s">
        <v>8217</v>
      </c>
      <c r="AG1472" s="77" t="s">
        <v>96</v>
      </c>
      <c r="AH1472" s="79" t="str">
        <f t="shared" si="116"/>
        <v>Jl. Bengawan Solo no. 53-06/03-Jogoyudan-Lumajang-Lumajang</v>
      </c>
      <c r="AI1472" s="65"/>
    </row>
    <row r="1473" spans="1:35" s="13" customFormat="1" ht="15" customHeight="1" x14ac:dyDescent="0.2">
      <c r="A1473" s="66">
        <f t="shared" si="115"/>
        <v>1467</v>
      </c>
      <c r="B1473" s="91" t="s">
        <v>8218</v>
      </c>
      <c r="C1473" s="68" t="s">
        <v>8219</v>
      </c>
      <c r="D1473" s="51">
        <v>6</v>
      </c>
      <c r="E1473" s="51">
        <v>2</v>
      </c>
      <c r="F1473" s="51">
        <v>5</v>
      </c>
      <c r="G1473" s="51">
        <v>3</v>
      </c>
      <c r="H1473" s="51">
        <v>1</v>
      </c>
      <c r="I1473" s="52" t="s">
        <v>181</v>
      </c>
      <c r="J1473" s="89">
        <v>42278</v>
      </c>
      <c r="K1473" s="70" t="s">
        <v>6746</v>
      </c>
      <c r="L1473" s="71" t="s">
        <v>9291</v>
      </c>
      <c r="M1473" s="71">
        <v>2</v>
      </c>
      <c r="N1473" s="72" t="s">
        <v>116</v>
      </c>
      <c r="O1473" s="73" t="s">
        <v>153</v>
      </c>
      <c r="P1473" s="74">
        <f t="shared" ca="1" si="112"/>
        <v>0</v>
      </c>
      <c r="Q1473" s="75">
        <f t="shared" ca="1" si="113"/>
        <v>2</v>
      </c>
      <c r="R1473" s="74">
        <f t="shared" ca="1" si="114"/>
        <v>19</v>
      </c>
      <c r="S1473" s="93">
        <v>35539</v>
      </c>
      <c r="T1473" s="84" t="s">
        <v>86</v>
      </c>
      <c r="U1473" s="87" t="s">
        <v>8220</v>
      </c>
      <c r="V1473" s="84" t="s">
        <v>3197</v>
      </c>
      <c r="W1473" s="86" t="s">
        <v>4747</v>
      </c>
      <c r="X1473" s="84" t="s">
        <v>854</v>
      </c>
      <c r="Y1473" s="84" t="s">
        <v>854</v>
      </c>
      <c r="Z1473" s="77" t="s">
        <v>146</v>
      </c>
      <c r="AA1473" s="84" t="str">
        <f>Table22[[#This Row],[21]]</f>
        <v>Krajan</v>
      </c>
      <c r="AB1473" s="77" t="str">
        <f>Table22[[#This Row],[25]]</f>
        <v>Pasuruan</v>
      </c>
      <c r="AC1473" s="85" t="s">
        <v>8221</v>
      </c>
      <c r="AD1473" s="77" t="s">
        <v>121</v>
      </c>
      <c r="AE1473" s="77" t="s">
        <v>2159</v>
      </c>
      <c r="AF1473" s="77" t="s">
        <v>8217</v>
      </c>
      <c r="AG1473" s="77" t="s">
        <v>96</v>
      </c>
      <c r="AH1473" s="79" t="str">
        <f t="shared" si="116"/>
        <v>Krajan-03/02-Kejayan-Kejayan-Pasuruan</v>
      </c>
      <c r="AI1473" s="65"/>
    </row>
    <row r="1474" spans="1:35" s="13" customFormat="1" ht="15" customHeight="1" x14ac:dyDescent="0.2">
      <c r="A1474" s="66">
        <f t="shared" si="115"/>
        <v>1468</v>
      </c>
      <c r="B1474" s="91" t="s">
        <v>8222</v>
      </c>
      <c r="C1474" s="68" t="s">
        <v>8223</v>
      </c>
      <c r="D1474" s="51">
        <v>6</v>
      </c>
      <c r="E1474" s="51">
        <v>2</v>
      </c>
      <c r="F1474" s="51">
        <v>5</v>
      </c>
      <c r="G1474" s="51">
        <v>3</v>
      </c>
      <c r="H1474" s="51">
        <v>1</v>
      </c>
      <c r="I1474" s="52" t="s">
        <v>181</v>
      </c>
      <c r="J1474" s="89">
        <v>42278</v>
      </c>
      <c r="K1474" s="70" t="s">
        <v>6746</v>
      </c>
      <c r="L1474" s="71" t="s">
        <v>9291</v>
      </c>
      <c r="M1474" s="71">
        <v>2</v>
      </c>
      <c r="N1474" s="72" t="s">
        <v>116</v>
      </c>
      <c r="O1474" s="73" t="s">
        <v>153</v>
      </c>
      <c r="P1474" s="74">
        <f t="shared" ca="1" si="112"/>
        <v>0</v>
      </c>
      <c r="Q1474" s="75">
        <f t="shared" ca="1" si="113"/>
        <v>2</v>
      </c>
      <c r="R1474" s="74">
        <f t="shared" ca="1" si="114"/>
        <v>18</v>
      </c>
      <c r="S1474" s="93">
        <v>35607</v>
      </c>
      <c r="T1474" s="84" t="s">
        <v>146</v>
      </c>
      <c r="U1474" s="87" t="s">
        <v>8224</v>
      </c>
      <c r="V1474" s="84" t="s">
        <v>8225</v>
      </c>
      <c r="W1474" s="86" t="s">
        <v>4816</v>
      </c>
      <c r="X1474" s="84" t="s">
        <v>3876</v>
      </c>
      <c r="Y1474" s="84" t="s">
        <v>322</v>
      </c>
      <c r="Z1474" s="77" t="s">
        <v>146</v>
      </c>
      <c r="AA1474" s="84" t="str">
        <f>Table22[[#This Row],[21]]</f>
        <v>Krandon Kidul</v>
      </c>
      <c r="AB1474" s="77" t="str">
        <f>Table22[[#This Row],[25]]</f>
        <v>Pasuruan</v>
      </c>
      <c r="AC1474" s="85" t="s">
        <v>8226</v>
      </c>
      <c r="AD1474" s="77" t="s">
        <v>121</v>
      </c>
      <c r="AE1474" s="77" t="s">
        <v>2159</v>
      </c>
      <c r="AF1474" s="77" t="s">
        <v>8217</v>
      </c>
      <c r="AG1474" s="77" t="s">
        <v>96</v>
      </c>
      <c r="AH1474" s="79" t="str">
        <f t="shared" si="116"/>
        <v>Krandon Kidul-01/07-Rejoso Kidul-Rejoso-Pasuruan</v>
      </c>
      <c r="AI1474" s="65"/>
    </row>
    <row r="1475" spans="1:35" s="13" customFormat="1" ht="15" customHeight="1" x14ac:dyDescent="0.2">
      <c r="A1475" s="66">
        <f t="shared" si="115"/>
        <v>1469</v>
      </c>
      <c r="B1475" s="91" t="s">
        <v>8227</v>
      </c>
      <c r="C1475" s="68" t="s">
        <v>8228</v>
      </c>
      <c r="D1475" s="51">
        <v>6</v>
      </c>
      <c r="E1475" s="51">
        <v>2</v>
      </c>
      <c r="F1475" s="51">
        <v>5</v>
      </c>
      <c r="G1475" s="51">
        <v>3</v>
      </c>
      <c r="H1475" s="51">
        <v>1</v>
      </c>
      <c r="I1475" s="52" t="s">
        <v>181</v>
      </c>
      <c r="J1475" s="89">
        <v>42278</v>
      </c>
      <c r="K1475" s="70" t="s">
        <v>6746</v>
      </c>
      <c r="L1475" s="71" t="s">
        <v>9291</v>
      </c>
      <c r="M1475" s="71">
        <v>2</v>
      </c>
      <c r="N1475" s="72" t="s">
        <v>116</v>
      </c>
      <c r="O1475" s="73" t="s">
        <v>153</v>
      </c>
      <c r="P1475" s="74">
        <f t="shared" ca="1" si="112"/>
        <v>0</v>
      </c>
      <c r="Q1475" s="75">
        <f t="shared" ca="1" si="113"/>
        <v>2</v>
      </c>
      <c r="R1475" s="74">
        <f t="shared" ca="1" si="114"/>
        <v>19</v>
      </c>
      <c r="S1475" s="93">
        <v>35567</v>
      </c>
      <c r="T1475" s="84" t="s">
        <v>146</v>
      </c>
      <c r="U1475" s="87" t="s">
        <v>8229</v>
      </c>
      <c r="V1475" s="84" t="s">
        <v>8230</v>
      </c>
      <c r="W1475" s="86" t="s">
        <v>4279</v>
      </c>
      <c r="X1475" s="84" t="s">
        <v>7523</v>
      </c>
      <c r="Y1475" s="84" t="s">
        <v>1091</v>
      </c>
      <c r="Z1475" s="77" t="s">
        <v>146</v>
      </c>
      <c r="AA1475" s="84" t="str">
        <f>Table22[[#This Row],[21]]</f>
        <v>Keramat</v>
      </c>
      <c r="AB1475" s="77" t="str">
        <f>Table22[[#This Row],[25]]</f>
        <v>Pasuruan</v>
      </c>
      <c r="AC1475" s="85" t="s">
        <v>8231</v>
      </c>
      <c r="AD1475" s="77" t="s">
        <v>121</v>
      </c>
      <c r="AE1475" s="77" t="s">
        <v>2159</v>
      </c>
      <c r="AF1475" s="77" t="s">
        <v>3664</v>
      </c>
      <c r="AG1475" s="77" t="s">
        <v>96</v>
      </c>
      <c r="AH1475" s="79" t="str">
        <f t="shared" si="116"/>
        <v>Keramat-01/03-Gondang Rejo-Gondang Wetan-Pasuruan</v>
      </c>
      <c r="AI1475" s="65"/>
    </row>
    <row r="1476" spans="1:35" s="13" customFormat="1" ht="15" customHeight="1" x14ac:dyDescent="0.2">
      <c r="A1476" s="66">
        <f t="shared" si="115"/>
        <v>1470</v>
      </c>
      <c r="B1476" s="91" t="s">
        <v>8232</v>
      </c>
      <c r="C1476" s="68" t="s">
        <v>8233</v>
      </c>
      <c r="D1476" s="51">
        <v>6</v>
      </c>
      <c r="E1476" s="51">
        <v>4</v>
      </c>
      <c r="F1476" s="51">
        <v>4</v>
      </c>
      <c r="G1476" s="51">
        <v>4</v>
      </c>
      <c r="H1476" s="51">
        <v>2</v>
      </c>
      <c r="I1476" s="52" t="s">
        <v>213</v>
      </c>
      <c r="J1476" s="89">
        <v>42278</v>
      </c>
      <c r="K1476" s="70" t="s">
        <v>6746</v>
      </c>
      <c r="L1476" s="71" t="s">
        <v>9291</v>
      </c>
      <c r="M1476" s="71">
        <v>2</v>
      </c>
      <c r="N1476" s="72" t="s">
        <v>84</v>
      </c>
      <c r="O1476" s="73" t="s">
        <v>153</v>
      </c>
      <c r="P1476" s="74">
        <f t="shared" ca="1" si="112"/>
        <v>0</v>
      </c>
      <c r="Q1476" s="75">
        <f t="shared" ca="1" si="113"/>
        <v>2</v>
      </c>
      <c r="R1476" s="74">
        <f t="shared" ca="1" si="114"/>
        <v>18</v>
      </c>
      <c r="S1476" s="93">
        <v>35673</v>
      </c>
      <c r="T1476" s="84" t="s">
        <v>146</v>
      </c>
      <c r="U1476" s="87" t="s">
        <v>8234</v>
      </c>
      <c r="V1476" s="84" t="s">
        <v>8235</v>
      </c>
      <c r="W1476" s="86" t="s">
        <v>4563</v>
      </c>
      <c r="X1476" s="84" t="s">
        <v>435</v>
      </c>
      <c r="Y1476" s="84" t="s">
        <v>2483</v>
      </c>
      <c r="Z1476" s="77" t="s">
        <v>146</v>
      </c>
      <c r="AA1476" s="84" t="str">
        <f>Table22[[#This Row],[21]]</f>
        <v>Jl. Dr. Wahidin Sudiro Husodo III/2</v>
      </c>
      <c r="AB1476" s="77" t="str">
        <f>Table22[[#This Row],[25]]</f>
        <v>Pasuruan</v>
      </c>
      <c r="AC1476" s="85" t="s">
        <v>8236</v>
      </c>
      <c r="AD1476" s="77" t="s">
        <v>121</v>
      </c>
      <c r="AE1476" s="77" t="s">
        <v>2159</v>
      </c>
      <c r="AF1476" s="77" t="s">
        <v>6586</v>
      </c>
      <c r="AG1476" s="77" t="s">
        <v>96</v>
      </c>
      <c r="AH1476" s="79" t="str">
        <f t="shared" si="116"/>
        <v>Jl. Dr. Wahidin Sudiro Husodo III/2-02/01-Petamanan-Panggungrejo-Pasuruan</v>
      </c>
      <c r="AI1476" s="65"/>
    </row>
    <row r="1477" spans="1:35" s="13" customFormat="1" ht="15" customHeight="1" x14ac:dyDescent="0.2">
      <c r="A1477" s="66">
        <f t="shared" si="115"/>
        <v>1471</v>
      </c>
      <c r="B1477" s="91" t="s">
        <v>8237</v>
      </c>
      <c r="C1477" s="68" t="s">
        <v>8238</v>
      </c>
      <c r="D1477" s="51">
        <v>6</v>
      </c>
      <c r="E1477" s="51">
        <v>4</v>
      </c>
      <c r="F1477" s="51">
        <v>4</v>
      </c>
      <c r="G1477" s="51">
        <v>4</v>
      </c>
      <c r="H1477" s="51">
        <v>2</v>
      </c>
      <c r="I1477" s="52" t="s">
        <v>213</v>
      </c>
      <c r="J1477" s="89">
        <v>42278</v>
      </c>
      <c r="K1477" s="70" t="s">
        <v>6746</v>
      </c>
      <c r="L1477" s="71" t="s">
        <v>9291</v>
      </c>
      <c r="M1477" s="71">
        <v>2</v>
      </c>
      <c r="N1477" s="72" t="s">
        <v>116</v>
      </c>
      <c r="O1477" s="73" t="s">
        <v>153</v>
      </c>
      <c r="P1477" s="74">
        <f t="shared" ca="1" si="112"/>
        <v>0</v>
      </c>
      <c r="Q1477" s="75">
        <f t="shared" ca="1" si="113"/>
        <v>2</v>
      </c>
      <c r="R1477" s="74">
        <f t="shared" ca="1" si="114"/>
        <v>19</v>
      </c>
      <c r="S1477" s="93">
        <v>35419</v>
      </c>
      <c r="T1477" s="84" t="s">
        <v>146</v>
      </c>
      <c r="U1477" s="87" t="s">
        <v>8239</v>
      </c>
      <c r="V1477" s="84" t="s">
        <v>2380</v>
      </c>
      <c r="W1477" s="86" t="s">
        <v>3727</v>
      </c>
      <c r="X1477" s="84" t="s">
        <v>950</v>
      </c>
      <c r="Y1477" s="84" t="s">
        <v>353</v>
      </c>
      <c r="Z1477" s="77" t="s">
        <v>146</v>
      </c>
      <c r="AA1477" s="84" t="str">
        <f>Table22[[#This Row],[21]]</f>
        <v>Jl. Kebonjaya</v>
      </c>
      <c r="AB1477" s="77" t="str">
        <f>Table22[[#This Row],[25]]</f>
        <v>Pasuruan</v>
      </c>
      <c r="AC1477" s="85" t="s">
        <v>8240</v>
      </c>
      <c r="AD1477" s="77" t="s">
        <v>121</v>
      </c>
      <c r="AE1477" s="77" t="s">
        <v>2159</v>
      </c>
      <c r="AF1477" s="77" t="s">
        <v>4537</v>
      </c>
      <c r="AG1477" s="77" t="s">
        <v>96</v>
      </c>
      <c r="AH1477" s="79" t="str">
        <f t="shared" si="116"/>
        <v>Jl. Kebonjaya-02/06-Kebonagung-Purworejo-Pasuruan</v>
      </c>
      <c r="AI1477" s="65"/>
    </row>
    <row r="1478" spans="1:35" s="13" customFormat="1" ht="15" customHeight="1" x14ac:dyDescent="0.2">
      <c r="A1478" s="66">
        <f t="shared" si="115"/>
        <v>1472</v>
      </c>
      <c r="B1478" s="91" t="s">
        <v>8241</v>
      </c>
      <c r="C1478" s="68" t="s">
        <v>8242</v>
      </c>
      <c r="D1478" s="51">
        <v>4</v>
      </c>
      <c r="E1478" s="51">
        <v>3</v>
      </c>
      <c r="F1478" s="51">
        <v>1</v>
      </c>
      <c r="G1478" s="51">
        <v>1</v>
      </c>
      <c r="H1478" s="51">
        <v>4</v>
      </c>
      <c r="I1478" s="52" t="s">
        <v>114</v>
      </c>
      <c r="J1478" s="89">
        <v>42292</v>
      </c>
      <c r="K1478" s="70" t="s">
        <v>82</v>
      </c>
      <c r="L1478" s="71" t="s">
        <v>9291</v>
      </c>
      <c r="M1478" s="71">
        <v>2</v>
      </c>
      <c r="N1478" s="72" t="s">
        <v>116</v>
      </c>
      <c r="O1478" s="73" t="s">
        <v>153</v>
      </c>
      <c r="P1478" s="74">
        <f t="shared" ca="1" si="112"/>
        <v>0</v>
      </c>
      <c r="Q1478" s="75">
        <f t="shared" ca="1" si="113"/>
        <v>2</v>
      </c>
      <c r="R1478" s="74">
        <f t="shared" ca="1" si="114"/>
        <v>20</v>
      </c>
      <c r="S1478" s="93">
        <v>34955</v>
      </c>
      <c r="T1478" s="84" t="s">
        <v>146</v>
      </c>
      <c r="U1478" s="87" t="s">
        <v>8243</v>
      </c>
      <c r="V1478" s="84" t="s">
        <v>5622</v>
      </c>
      <c r="W1478" s="86" t="s">
        <v>5250</v>
      </c>
      <c r="X1478" s="84" t="s">
        <v>276</v>
      </c>
      <c r="Y1478" s="84" t="s">
        <v>276</v>
      </c>
      <c r="Z1478" s="77" t="s">
        <v>146</v>
      </c>
      <c r="AA1478" s="84" t="str">
        <f>Table22[[#This Row],[21]]</f>
        <v>Oro-oro ombo wetan</v>
      </c>
      <c r="AB1478" s="77" t="str">
        <f>Table22[[#This Row],[25]]</f>
        <v>Pasuruan</v>
      </c>
      <c r="AC1478" s="85" t="s">
        <v>8244</v>
      </c>
      <c r="AD1478" s="77" t="s">
        <v>121</v>
      </c>
      <c r="AE1478" s="77" t="s">
        <v>5175</v>
      </c>
      <c r="AF1478" s="77" t="s">
        <v>3347</v>
      </c>
      <c r="AG1478" s="77" t="s">
        <v>96</v>
      </c>
      <c r="AH1478" s="79" t="str">
        <f t="shared" si="116"/>
        <v>Oro-oro ombo wetan-03/04-Rembang-Rembang-Pasuruan</v>
      </c>
      <c r="AI1478" s="65"/>
    </row>
    <row r="1479" spans="1:35" s="13" customFormat="1" ht="15" customHeight="1" x14ac:dyDescent="0.2">
      <c r="A1479" s="66">
        <f t="shared" si="115"/>
        <v>1473</v>
      </c>
      <c r="B1479" s="91" t="s">
        <v>8245</v>
      </c>
      <c r="C1479" s="68" t="s">
        <v>8246</v>
      </c>
      <c r="D1479" s="51">
        <v>6</v>
      </c>
      <c r="E1479" s="51">
        <v>2</v>
      </c>
      <c r="F1479" s="51">
        <v>5</v>
      </c>
      <c r="G1479" s="51">
        <v>3</v>
      </c>
      <c r="H1479" s="51">
        <v>1</v>
      </c>
      <c r="I1479" s="52" t="s">
        <v>181</v>
      </c>
      <c r="J1479" s="89">
        <v>42298</v>
      </c>
      <c r="K1479" s="70" t="s">
        <v>6746</v>
      </c>
      <c r="L1479" s="71" t="s">
        <v>9291</v>
      </c>
      <c r="M1479" s="71">
        <v>2</v>
      </c>
      <c r="N1479" s="72" t="s">
        <v>116</v>
      </c>
      <c r="O1479" s="73" t="s">
        <v>153</v>
      </c>
      <c r="P1479" s="74">
        <f t="shared" ref="P1479:P1542" ca="1" si="117">DATEDIF(J1479,$J$2,"Y")</f>
        <v>0</v>
      </c>
      <c r="Q1479" s="75">
        <f t="shared" ref="Q1479:Q1542" ca="1" si="118">DATEDIF(J1479,$J$2,"ym")</f>
        <v>2</v>
      </c>
      <c r="R1479" s="74">
        <f t="shared" ref="R1479:R1542" ca="1" si="119">IF(MONTH(S1479)-MONTH($J$2)&gt;6,YEAR($J$2)-YEAR(S1479)-1,IF(MONTH(S1479)-MONTH($J$2)&lt;-6,YEAR($J$2)-YEAR(S1479)+1,YEAR($J$2)-YEAR(S1479)))</f>
        <v>19</v>
      </c>
      <c r="S1479" s="87">
        <v>35453</v>
      </c>
      <c r="T1479" s="84" t="s">
        <v>473</v>
      </c>
      <c r="U1479" s="87" t="s">
        <v>8247</v>
      </c>
      <c r="V1479" s="84" t="s">
        <v>8248</v>
      </c>
      <c r="W1479" s="86" t="s">
        <v>4454</v>
      </c>
      <c r="X1479" s="84" t="s">
        <v>1118</v>
      </c>
      <c r="Y1479" s="84" t="s">
        <v>3090</v>
      </c>
      <c r="Z1479" s="77" t="s">
        <v>146</v>
      </c>
      <c r="AA1479" s="84" t="str">
        <f>Table22[[#This Row],[21]]</f>
        <v>Jl. Slamet Riadi</v>
      </c>
      <c r="AB1479" s="77" t="str">
        <f>Table22[[#This Row],[25]]</f>
        <v>Pasuruan</v>
      </c>
      <c r="AC1479" s="85" t="s">
        <v>8249</v>
      </c>
      <c r="AD1479" s="77" t="s">
        <v>121</v>
      </c>
      <c r="AE1479" s="77" t="s">
        <v>4732</v>
      </c>
      <c r="AF1479" s="77" t="s">
        <v>6428</v>
      </c>
      <c r="AG1479" s="77" t="s">
        <v>96</v>
      </c>
      <c r="AH1479" s="79" t="str">
        <f t="shared" si="116"/>
        <v>Jl. Slamet Riadi-01/06-Sebani-Gadingrejo-Pasuruan</v>
      </c>
      <c r="AI1479" s="65"/>
    </row>
    <row r="1480" spans="1:35" s="13" customFormat="1" ht="15" customHeight="1" x14ac:dyDescent="0.2">
      <c r="A1480" s="66">
        <f t="shared" ref="A1480:A1543" si="120">A1479+1</f>
        <v>1474</v>
      </c>
      <c r="B1480" s="91" t="s">
        <v>8250</v>
      </c>
      <c r="C1480" s="68" t="s">
        <v>8251</v>
      </c>
      <c r="D1480" s="51">
        <v>6</v>
      </c>
      <c r="E1480" s="51">
        <v>2</v>
      </c>
      <c r="F1480" s="51">
        <v>5</v>
      </c>
      <c r="G1480" s="51">
        <v>3</v>
      </c>
      <c r="H1480" s="51">
        <v>1</v>
      </c>
      <c r="I1480" s="52" t="s">
        <v>181</v>
      </c>
      <c r="J1480" s="89">
        <v>42298</v>
      </c>
      <c r="K1480" s="70" t="s">
        <v>6746</v>
      </c>
      <c r="L1480" s="71" t="s">
        <v>9291</v>
      </c>
      <c r="M1480" s="71">
        <v>2</v>
      </c>
      <c r="N1480" s="72" t="s">
        <v>116</v>
      </c>
      <c r="O1480" s="73" t="s">
        <v>153</v>
      </c>
      <c r="P1480" s="74">
        <f t="shared" ca="1" si="117"/>
        <v>0</v>
      </c>
      <c r="Q1480" s="75">
        <f t="shared" ca="1" si="118"/>
        <v>2</v>
      </c>
      <c r="R1480" s="74">
        <f t="shared" ca="1" si="119"/>
        <v>20</v>
      </c>
      <c r="S1480" s="87">
        <v>35136</v>
      </c>
      <c r="T1480" s="84" t="s">
        <v>146</v>
      </c>
      <c r="U1480" s="87" t="s">
        <v>8252</v>
      </c>
      <c r="V1480" s="84" t="s">
        <v>1698</v>
      </c>
      <c r="W1480" s="86" t="s">
        <v>6187</v>
      </c>
      <c r="X1480" s="84" t="s">
        <v>1698</v>
      </c>
      <c r="Y1480" s="84" t="s">
        <v>322</v>
      </c>
      <c r="Z1480" s="77" t="s">
        <v>146</v>
      </c>
      <c r="AA1480" s="84" t="str">
        <f>Table22[[#This Row],[21]]</f>
        <v>Arjosari</v>
      </c>
      <c r="AB1480" s="77" t="str">
        <f>Table22[[#This Row],[25]]</f>
        <v>Pasuruan</v>
      </c>
      <c r="AC1480" s="85" t="s">
        <v>8253</v>
      </c>
      <c r="AD1480" s="77" t="s">
        <v>121</v>
      </c>
      <c r="AE1480" s="77" t="s">
        <v>4732</v>
      </c>
      <c r="AF1480" s="77" t="s">
        <v>3987</v>
      </c>
      <c r="AG1480" s="77" t="s">
        <v>96</v>
      </c>
      <c r="AH1480" s="79" t="str">
        <f t="shared" si="116"/>
        <v>Arjosari-04/08-Arjosari-Rejoso-Pasuruan</v>
      </c>
      <c r="AI1480" s="65"/>
    </row>
    <row r="1481" spans="1:35" s="13" customFormat="1" ht="15" customHeight="1" x14ac:dyDescent="0.2">
      <c r="A1481" s="66">
        <f t="shared" si="120"/>
        <v>1475</v>
      </c>
      <c r="B1481" s="91" t="s">
        <v>8254</v>
      </c>
      <c r="C1481" s="68" t="s">
        <v>8255</v>
      </c>
      <c r="D1481" s="51">
        <v>6</v>
      </c>
      <c r="E1481" s="51">
        <v>4</v>
      </c>
      <c r="F1481" s="51">
        <v>2</v>
      </c>
      <c r="G1481" s="51" t="s">
        <v>9294</v>
      </c>
      <c r="H1481" s="51">
        <v>1</v>
      </c>
      <c r="I1481" s="52" t="s">
        <v>213</v>
      </c>
      <c r="J1481" s="89">
        <v>42298</v>
      </c>
      <c r="K1481" s="70" t="s">
        <v>6746</v>
      </c>
      <c r="L1481" s="71" t="s">
        <v>9291</v>
      </c>
      <c r="M1481" s="71">
        <v>2</v>
      </c>
      <c r="N1481" s="72" t="s">
        <v>84</v>
      </c>
      <c r="O1481" s="73" t="s">
        <v>153</v>
      </c>
      <c r="P1481" s="74">
        <f t="shared" ca="1" si="117"/>
        <v>0</v>
      </c>
      <c r="Q1481" s="75">
        <f t="shared" ca="1" si="118"/>
        <v>2</v>
      </c>
      <c r="R1481" s="74">
        <f t="shared" ca="1" si="119"/>
        <v>19</v>
      </c>
      <c r="S1481" s="87">
        <v>35355</v>
      </c>
      <c r="T1481" s="84" t="s">
        <v>146</v>
      </c>
      <c r="U1481" s="87" t="s">
        <v>8256</v>
      </c>
      <c r="V1481" s="84" t="s">
        <v>8257</v>
      </c>
      <c r="W1481" s="86" t="s">
        <v>4569</v>
      </c>
      <c r="X1481" s="84" t="s">
        <v>2956</v>
      </c>
      <c r="Y1481" s="84" t="s">
        <v>358</v>
      </c>
      <c r="Z1481" s="77" t="s">
        <v>146</v>
      </c>
      <c r="AA1481" s="84" t="str">
        <f>Table22[[#This Row],[21]]</f>
        <v>Perum. Sekar Indah II Blok T-05</v>
      </c>
      <c r="AB1481" s="77" t="str">
        <f>Table22[[#This Row],[25]]</f>
        <v>Pasuruan</v>
      </c>
      <c r="AC1481" s="85" t="s">
        <v>8258</v>
      </c>
      <c r="AD1481" s="77" t="s">
        <v>121</v>
      </c>
      <c r="AE1481" s="77" t="s">
        <v>4732</v>
      </c>
      <c r="AF1481" s="77" t="s">
        <v>8259</v>
      </c>
      <c r="AG1481" s="77" t="s">
        <v>96</v>
      </c>
      <c r="AH1481" s="79" t="str">
        <f t="shared" si="116"/>
        <v>Perum. Sekar Indah II Blok T-05-02/07-Bakalan-Bugul Kidul-Pasuruan</v>
      </c>
      <c r="AI1481" s="65"/>
    </row>
    <row r="1482" spans="1:35" s="13" customFormat="1" ht="15" customHeight="1" x14ac:dyDescent="0.2">
      <c r="A1482" s="66">
        <f t="shared" si="120"/>
        <v>1476</v>
      </c>
      <c r="B1482" s="91" t="s">
        <v>8260</v>
      </c>
      <c r="C1482" s="68" t="s">
        <v>8261</v>
      </c>
      <c r="D1482" s="51">
        <v>6</v>
      </c>
      <c r="E1482" s="51">
        <v>2</v>
      </c>
      <c r="F1482" s="51">
        <v>5</v>
      </c>
      <c r="G1482" s="51">
        <v>3</v>
      </c>
      <c r="H1482" s="51">
        <v>1</v>
      </c>
      <c r="I1482" s="52" t="s">
        <v>181</v>
      </c>
      <c r="J1482" s="89">
        <v>42298</v>
      </c>
      <c r="K1482" s="70" t="s">
        <v>6746</v>
      </c>
      <c r="L1482" s="71" t="s">
        <v>9291</v>
      </c>
      <c r="M1482" s="71">
        <v>2</v>
      </c>
      <c r="N1482" s="72" t="s">
        <v>116</v>
      </c>
      <c r="O1482" s="73" t="s">
        <v>153</v>
      </c>
      <c r="P1482" s="74">
        <f t="shared" ca="1" si="117"/>
        <v>0</v>
      </c>
      <c r="Q1482" s="75">
        <f t="shared" ca="1" si="118"/>
        <v>2</v>
      </c>
      <c r="R1482" s="74">
        <f t="shared" ca="1" si="119"/>
        <v>19</v>
      </c>
      <c r="S1482" s="87">
        <v>35494</v>
      </c>
      <c r="T1482" s="84" t="s">
        <v>146</v>
      </c>
      <c r="U1482" s="87" t="s">
        <v>8262</v>
      </c>
      <c r="V1482" s="84" t="s">
        <v>8263</v>
      </c>
      <c r="W1482" s="86" t="s">
        <v>4241</v>
      </c>
      <c r="X1482" s="84"/>
      <c r="Y1482" s="84" t="s">
        <v>358</v>
      </c>
      <c r="Z1482" s="77" t="s">
        <v>146</v>
      </c>
      <c r="AA1482" s="84" t="str">
        <f>Table22[[#This Row],[21]]</f>
        <v>Jl. Patimura No. 338</v>
      </c>
      <c r="AB1482" s="77" t="str">
        <f>Table22[[#This Row],[25]]</f>
        <v>Pasuruan</v>
      </c>
      <c r="AC1482" s="85" t="s">
        <v>8264</v>
      </c>
      <c r="AD1482" s="77" t="s">
        <v>121</v>
      </c>
      <c r="AE1482" s="77" t="s">
        <v>4732</v>
      </c>
      <c r="AF1482" s="77" t="s">
        <v>6428</v>
      </c>
      <c r="AG1482" s="77" t="s">
        <v>96</v>
      </c>
      <c r="AH1482" s="79" t="str">
        <f t="shared" si="116"/>
        <v>Jl. Patimura No. 338-03/03--Bugul Kidul-Pasuruan</v>
      </c>
      <c r="AI1482" s="65"/>
    </row>
    <row r="1483" spans="1:35" s="13" customFormat="1" ht="15" customHeight="1" x14ac:dyDescent="0.2">
      <c r="A1483" s="66">
        <f t="shared" si="120"/>
        <v>1477</v>
      </c>
      <c r="B1483" s="91" t="s">
        <v>8265</v>
      </c>
      <c r="C1483" s="68" t="s">
        <v>8266</v>
      </c>
      <c r="D1483" s="51">
        <v>6</v>
      </c>
      <c r="E1483" s="51">
        <v>4</v>
      </c>
      <c r="F1483" s="51">
        <v>2</v>
      </c>
      <c r="G1483" s="51">
        <v>6</v>
      </c>
      <c r="H1483" s="51">
        <v>2</v>
      </c>
      <c r="I1483" s="52" t="s">
        <v>213</v>
      </c>
      <c r="J1483" s="89">
        <v>42298</v>
      </c>
      <c r="K1483" s="70" t="s">
        <v>6746</v>
      </c>
      <c r="L1483" s="71" t="s">
        <v>9291</v>
      </c>
      <c r="M1483" s="71">
        <v>2</v>
      </c>
      <c r="N1483" s="72" t="s">
        <v>116</v>
      </c>
      <c r="O1483" s="73" t="s">
        <v>153</v>
      </c>
      <c r="P1483" s="74">
        <f t="shared" ca="1" si="117"/>
        <v>0</v>
      </c>
      <c r="Q1483" s="75">
        <f t="shared" ca="1" si="118"/>
        <v>2</v>
      </c>
      <c r="R1483" s="74">
        <f t="shared" ca="1" si="119"/>
        <v>18</v>
      </c>
      <c r="S1483" s="87">
        <v>35595</v>
      </c>
      <c r="T1483" s="84" t="s">
        <v>146</v>
      </c>
      <c r="U1483" s="87" t="s">
        <v>8267</v>
      </c>
      <c r="V1483" s="84" t="s">
        <v>1752</v>
      </c>
      <c r="W1483" s="86" t="s">
        <v>5250</v>
      </c>
      <c r="X1483" s="84" t="s">
        <v>8268</v>
      </c>
      <c r="Y1483" s="84" t="s">
        <v>3090</v>
      </c>
      <c r="Z1483" s="77" t="s">
        <v>146</v>
      </c>
      <c r="AA1483" s="84" t="str">
        <f>Table22[[#This Row],[21]]</f>
        <v>Jl. Gatot Subroto</v>
      </c>
      <c r="AB1483" s="77" t="str">
        <f>Table22[[#This Row],[25]]</f>
        <v>Pasuruan</v>
      </c>
      <c r="AC1483" s="85" t="s">
        <v>8269</v>
      </c>
      <c r="AD1483" s="77" t="s">
        <v>121</v>
      </c>
      <c r="AE1483" s="77" t="s">
        <v>4732</v>
      </c>
      <c r="AF1483" s="77" t="s">
        <v>8270</v>
      </c>
      <c r="AG1483" s="77" t="s">
        <v>96</v>
      </c>
      <c r="AH1483" s="79" t="str">
        <f t="shared" si="116"/>
        <v>Jl. Gatot Subroto-03/04-Petaunan-Gadingrejo-Pasuruan</v>
      </c>
      <c r="AI1483" s="65"/>
    </row>
    <row r="1484" spans="1:35" s="13" customFormat="1" ht="15" customHeight="1" x14ac:dyDescent="0.2">
      <c r="A1484" s="66">
        <f t="shared" si="120"/>
        <v>1478</v>
      </c>
      <c r="B1484" s="91" t="s">
        <v>8271</v>
      </c>
      <c r="C1484" s="68" t="s">
        <v>8272</v>
      </c>
      <c r="D1484" s="51">
        <v>6</v>
      </c>
      <c r="E1484" s="51">
        <v>2</v>
      </c>
      <c r="F1484" s="51">
        <v>5</v>
      </c>
      <c r="G1484" s="51">
        <v>3</v>
      </c>
      <c r="H1484" s="51">
        <v>1</v>
      </c>
      <c r="I1484" s="52" t="s">
        <v>181</v>
      </c>
      <c r="J1484" s="89">
        <v>42298</v>
      </c>
      <c r="K1484" s="70" t="s">
        <v>6746</v>
      </c>
      <c r="L1484" s="71" t="s">
        <v>9291</v>
      </c>
      <c r="M1484" s="71">
        <v>2</v>
      </c>
      <c r="N1484" s="72" t="s">
        <v>116</v>
      </c>
      <c r="O1484" s="73" t="s">
        <v>153</v>
      </c>
      <c r="P1484" s="74">
        <f t="shared" ca="1" si="117"/>
        <v>0</v>
      </c>
      <c r="Q1484" s="75">
        <f t="shared" ca="1" si="118"/>
        <v>2</v>
      </c>
      <c r="R1484" s="74">
        <f t="shared" ca="1" si="119"/>
        <v>19</v>
      </c>
      <c r="S1484" s="87">
        <v>35392</v>
      </c>
      <c r="T1484" s="84" t="s">
        <v>146</v>
      </c>
      <c r="U1484" s="87" t="s">
        <v>8273</v>
      </c>
      <c r="V1484" s="84" t="s">
        <v>8274</v>
      </c>
      <c r="W1484" s="86" t="s">
        <v>4355</v>
      </c>
      <c r="X1484" s="84" t="s">
        <v>510</v>
      </c>
      <c r="Y1484" s="84" t="s">
        <v>353</v>
      </c>
      <c r="Z1484" s="77" t="s">
        <v>146</v>
      </c>
      <c r="AA1484" s="84" t="str">
        <f>Table22[[#This Row],[21]]</f>
        <v>Jl. KH. Ach. Dahlan</v>
      </c>
      <c r="AB1484" s="77" t="str">
        <f>Table22[[#This Row],[25]]</f>
        <v>Pasuruan</v>
      </c>
      <c r="AC1484" s="85" t="s">
        <v>8275</v>
      </c>
      <c r="AD1484" s="77" t="s">
        <v>121</v>
      </c>
      <c r="AE1484" s="77" t="s">
        <v>4732</v>
      </c>
      <c r="AF1484" s="77" t="s">
        <v>8276</v>
      </c>
      <c r="AG1484" s="77" t="s">
        <v>96</v>
      </c>
      <c r="AH1484" s="79" t="str">
        <f t="shared" si="116"/>
        <v>Jl. KH. Ach. Dahlan-02/03-Pohjentrek-Purworejo-Pasuruan</v>
      </c>
      <c r="AI1484" s="65"/>
    </row>
    <row r="1485" spans="1:35" s="13" customFormat="1" ht="15" customHeight="1" x14ac:dyDescent="0.2">
      <c r="A1485" s="66">
        <f t="shared" si="120"/>
        <v>1479</v>
      </c>
      <c r="B1485" s="91" t="s">
        <v>8277</v>
      </c>
      <c r="C1485" s="68" t="s">
        <v>8278</v>
      </c>
      <c r="D1485" s="51">
        <v>6</v>
      </c>
      <c r="E1485" s="51">
        <v>2</v>
      </c>
      <c r="F1485" s="51">
        <v>5</v>
      </c>
      <c r="G1485" s="51">
        <v>3</v>
      </c>
      <c r="H1485" s="51">
        <v>1</v>
      </c>
      <c r="I1485" s="52" t="s">
        <v>181</v>
      </c>
      <c r="J1485" s="89">
        <v>42298</v>
      </c>
      <c r="K1485" s="70" t="s">
        <v>6746</v>
      </c>
      <c r="L1485" s="71" t="s">
        <v>9291</v>
      </c>
      <c r="M1485" s="71">
        <v>2</v>
      </c>
      <c r="N1485" s="72" t="s">
        <v>116</v>
      </c>
      <c r="O1485" s="73" t="s">
        <v>153</v>
      </c>
      <c r="P1485" s="74">
        <f t="shared" ca="1" si="117"/>
        <v>0</v>
      </c>
      <c r="Q1485" s="75">
        <f t="shared" ca="1" si="118"/>
        <v>2</v>
      </c>
      <c r="R1485" s="74">
        <f t="shared" ca="1" si="119"/>
        <v>20</v>
      </c>
      <c r="S1485" s="87">
        <v>35059</v>
      </c>
      <c r="T1485" s="84" t="s">
        <v>146</v>
      </c>
      <c r="U1485" s="87" t="s">
        <v>8279</v>
      </c>
      <c r="V1485" s="84" t="s">
        <v>8280</v>
      </c>
      <c r="W1485" s="86" t="s">
        <v>5797</v>
      </c>
      <c r="X1485" s="84" t="s">
        <v>6222</v>
      </c>
      <c r="Y1485" s="84" t="s">
        <v>1091</v>
      </c>
      <c r="Z1485" s="77" t="s">
        <v>146</v>
      </c>
      <c r="AA1485" s="84" t="str">
        <f>Table22[[#This Row],[21]]</f>
        <v>Dsn. Tumpuk</v>
      </c>
      <c r="AB1485" s="77" t="str">
        <f>Table22[[#This Row],[25]]</f>
        <v>Pasuruan</v>
      </c>
      <c r="AC1485" s="85" t="s">
        <v>8281</v>
      </c>
      <c r="AD1485" s="77" t="s">
        <v>121</v>
      </c>
      <c r="AE1485" s="77" t="s">
        <v>4732</v>
      </c>
      <c r="AF1485" s="77" t="s">
        <v>6428</v>
      </c>
      <c r="AG1485" s="77" t="s">
        <v>96</v>
      </c>
      <c r="AH1485" s="79" t="str">
        <f t="shared" si="116"/>
        <v>Dsn. Tumpuk-04/05-Wonosari-Gondang Wetan-Pasuruan</v>
      </c>
      <c r="AI1485" s="65"/>
    </row>
    <row r="1486" spans="1:35" s="13" customFormat="1" ht="15" customHeight="1" x14ac:dyDescent="0.2">
      <c r="A1486" s="66">
        <f t="shared" si="120"/>
        <v>1480</v>
      </c>
      <c r="B1486" s="91" t="s">
        <v>8282</v>
      </c>
      <c r="C1486" s="68" t="s">
        <v>8283</v>
      </c>
      <c r="D1486" s="51">
        <v>6</v>
      </c>
      <c r="E1486" s="51">
        <v>2</v>
      </c>
      <c r="F1486" s="51">
        <v>5</v>
      </c>
      <c r="G1486" s="51">
        <v>3</v>
      </c>
      <c r="H1486" s="51">
        <v>1</v>
      </c>
      <c r="I1486" s="52" t="s">
        <v>181</v>
      </c>
      <c r="J1486" s="89">
        <v>42298</v>
      </c>
      <c r="K1486" s="70" t="s">
        <v>6746</v>
      </c>
      <c r="L1486" s="71" t="s">
        <v>9291</v>
      </c>
      <c r="M1486" s="71">
        <v>2</v>
      </c>
      <c r="N1486" s="72" t="s">
        <v>116</v>
      </c>
      <c r="O1486" s="73" t="s">
        <v>153</v>
      </c>
      <c r="P1486" s="74">
        <f t="shared" ca="1" si="117"/>
        <v>0</v>
      </c>
      <c r="Q1486" s="75">
        <f t="shared" ca="1" si="118"/>
        <v>2</v>
      </c>
      <c r="R1486" s="74">
        <f t="shared" ca="1" si="119"/>
        <v>19</v>
      </c>
      <c r="S1486" s="87">
        <v>35342</v>
      </c>
      <c r="T1486" s="84" t="s">
        <v>146</v>
      </c>
      <c r="U1486" s="87" t="s">
        <v>8284</v>
      </c>
      <c r="V1486" s="84" t="s">
        <v>8285</v>
      </c>
      <c r="W1486" s="86" t="s">
        <v>4335</v>
      </c>
      <c r="X1486" s="84" t="s">
        <v>950</v>
      </c>
      <c r="Y1486" s="84" t="s">
        <v>353</v>
      </c>
      <c r="Z1486" s="77" t="s">
        <v>146</v>
      </c>
      <c r="AA1486" s="84" t="str">
        <f>Table22[[#This Row],[21]]</f>
        <v>Jl. Panglima Sudirman Gg. 3</v>
      </c>
      <c r="AB1486" s="77" t="str">
        <f>Table22[[#This Row],[25]]</f>
        <v>Pasuruan</v>
      </c>
      <c r="AC1486" s="85" t="s">
        <v>8286</v>
      </c>
      <c r="AD1486" s="77" t="s">
        <v>121</v>
      </c>
      <c r="AE1486" s="77" t="s">
        <v>4732</v>
      </c>
      <c r="AF1486" s="77" t="s">
        <v>8287</v>
      </c>
      <c r="AG1486" s="77" t="s">
        <v>96</v>
      </c>
      <c r="AH1486" s="79" t="str">
        <f t="shared" si="116"/>
        <v>Jl. Panglima Sudirman Gg. 3-01/05-Kebonagung-Purworejo-Pasuruan</v>
      </c>
      <c r="AI1486" s="65"/>
    </row>
    <row r="1487" spans="1:35" s="13" customFormat="1" ht="15" customHeight="1" x14ac:dyDescent="0.2">
      <c r="A1487" s="66">
        <f t="shared" si="120"/>
        <v>1481</v>
      </c>
      <c r="B1487" s="91" t="s">
        <v>8288</v>
      </c>
      <c r="C1487" s="68" t="s">
        <v>8289</v>
      </c>
      <c r="D1487" s="51">
        <v>6</v>
      </c>
      <c r="E1487" s="51">
        <v>2</v>
      </c>
      <c r="F1487" s="51">
        <v>5</v>
      </c>
      <c r="G1487" s="51">
        <v>3</v>
      </c>
      <c r="H1487" s="51">
        <v>1</v>
      </c>
      <c r="I1487" s="52" t="s">
        <v>181</v>
      </c>
      <c r="J1487" s="89">
        <v>42298</v>
      </c>
      <c r="K1487" s="70" t="s">
        <v>6746</v>
      </c>
      <c r="L1487" s="71" t="s">
        <v>9291</v>
      </c>
      <c r="M1487" s="71">
        <v>2</v>
      </c>
      <c r="N1487" s="72" t="s">
        <v>116</v>
      </c>
      <c r="O1487" s="73" t="s">
        <v>153</v>
      </c>
      <c r="P1487" s="74">
        <f t="shared" ca="1" si="117"/>
        <v>0</v>
      </c>
      <c r="Q1487" s="75">
        <f t="shared" ca="1" si="118"/>
        <v>2</v>
      </c>
      <c r="R1487" s="74">
        <f t="shared" ca="1" si="119"/>
        <v>20</v>
      </c>
      <c r="S1487" s="87">
        <v>35185</v>
      </c>
      <c r="T1487" s="84" t="s">
        <v>146</v>
      </c>
      <c r="U1487" s="87" t="s">
        <v>8290</v>
      </c>
      <c r="V1487" s="84" t="s">
        <v>1752</v>
      </c>
      <c r="W1487" s="86" t="s">
        <v>4712</v>
      </c>
      <c r="X1487" s="84" t="s">
        <v>1892</v>
      </c>
      <c r="Y1487" s="84" t="s">
        <v>3090</v>
      </c>
      <c r="Z1487" s="77" t="s">
        <v>146</v>
      </c>
      <c r="AA1487" s="84" t="str">
        <f>Table22[[#This Row],[21]]</f>
        <v>Jl. Gatot Subroto</v>
      </c>
      <c r="AB1487" s="77" t="str">
        <f>Table22[[#This Row],[25]]</f>
        <v>Pasuruan</v>
      </c>
      <c r="AC1487" s="85" t="s">
        <v>8291</v>
      </c>
      <c r="AD1487" s="77" t="s">
        <v>121</v>
      </c>
      <c r="AE1487" s="77" t="s">
        <v>4732</v>
      </c>
      <c r="AF1487" s="77" t="s">
        <v>8270</v>
      </c>
      <c r="AG1487" s="77" t="s">
        <v>96</v>
      </c>
      <c r="AH1487" s="79" t="str">
        <f t="shared" si="116"/>
        <v>Jl. Gatot Subroto-03/06-Bukir-Gadingrejo-Pasuruan</v>
      </c>
      <c r="AI1487" s="65"/>
    </row>
    <row r="1488" spans="1:35" s="13" customFormat="1" ht="15" customHeight="1" x14ac:dyDescent="0.2">
      <c r="A1488" s="66">
        <f t="shared" si="120"/>
        <v>1482</v>
      </c>
      <c r="B1488" s="91" t="s">
        <v>8292</v>
      </c>
      <c r="C1488" s="68" t="s">
        <v>8293</v>
      </c>
      <c r="D1488" s="51">
        <v>6</v>
      </c>
      <c r="E1488" s="51">
        <v>2</v>
      </c>
      <c r="F1488" s="51">
        <v>5</v>
      </c>
      <c r="G1488" s="51">
        <v>3</v>
      </c>
      <c r="H1488" s="51">
        <v>1</v>
      </c>
      <c r="I1488" s="52" t="s">
        <v>181</v>
      </c>
      <c r="J1488" s="89">
        <v>42298</v>
      </c>
      <c r="K1488" s="70" t="s">
        <v>6746</v>
      </c>
      <c r="L1488" s="71" t="s">
        <v>9291</v>
      </c>
      <c r="M1488" s="71">
        <v>2</v>
      </c>
      <c r="N1488" s="72" t="s">
        <v>116</v>
      </c>
      <c r="O1488" s="73" t="s">
        <v>153</v>
      </c>
      <c r="P1488" s="74">
        <f t="shared" ca="1" si="117"/>
        <v>0</v>
      </c>
      <c r="Q1488" s="75">
        <f t="shared" ca="1" si="118"/>
        <v>2</v>
      </c>
      <c r="R1488" s="74">
        <f t="shared" ca="1" si="119"/>
        <v>20</v>
      </c>
      <c r="S1488" s="87">
        <v>34912</v>
      </c>
      <c r="T1488" s="84" t="s">
        <v>146</v>
      </c>
      <c r="U1488" s="87" t="s">
        <v>8294</v>
      </c>
      <c r="V1488" s="84" t="s">
        <v>8295</v>
      </c>
      <c r="W1488" s="86" t="s">
        <v>3450</v>
      </c>
      <c r="X1488" s="84" t="s">
        <v>510</v>
      </c>
      <c r="Y1488" s="84" t="s">
        <v>353</v>
      </c>
      <c r="Z1488" s="77" t="s">
        <v>146</v>
      </c>
      <c r="AA1488" s="84" t="str">
        <f>Table22[[#This Row],[21]]</f>
        <v>Jl. KH. Achmad Dahlan G/08</v>
      </c>
      <c r="AB1488" s="77" t="str">
        <f>Table22[[#This Row],[25]]</f>
        <v>Pasuruan</v>
      </c>
      <c r="AC1488" s="85" t="s">
        <v>8296</v>
      </c>
      <c r="AD1488" s="77" t="s">
        <v>121</v>
      </c>
      <c r="AE1488" s="77" t="s">
        <v>4732</v>
      </c>
      <c r="AF1488" s="77" t="s">
        <v>6428</v>
      </c>
      <c r="AG1488" s="77" t="s">
        <v>96</v>
      </c>
      <c r="AH1488" s="79" t="str">
        <f t="shared" si="116"/>
        <v>Jl. KH. Achmad Dahlan G/08-07/02-Pohjentrek-Purworejo-Pasuruan</v>
      </c>
      <c r="AI1488" s="65"/>
    </row>
    <row r="1489" spans="1:35" s="13" customFormat="1" ht="15" customHeight="1" x14ac:dyDescent="0.2">
      <c r="A1489" s="66">
        <f t="shared" si="120"/>
        <v>1483</v>
      </c>
      <c r="B1489" s="91" t="s">
        <v>8297</v>
      </c>
      <c r="C1489" s="68" t="s">
        <v>8298</v>
      </c>
      <c r="D1489" s="51">
        <v>6</v>
      </c>
      <c r="E1489" s="51">
        <v>4</v>
      </c>
      <c r="F1489" s="51">
        <v>2</v>
      </c>
      <c r="G1489" s="51">
        <v>6</v>
      </c>
      <c r="H1489" s="51">
        <v>2</v>
      </c>
      <c r="I1489" s="52" t="s">
        <v>213</v>
      </c>
      <c r="J1489" s="89">
        <v>42298</v>
      </c>
      <c r="K1489" s="70" t="s">
        <v>6746</v>
      </c>
      <c r="L1489" s="71" t="s">
        <v>9291</v>
      </c>
      <c r="M1489" s="71">
        <v>2</v>
      </c>
      <c r="N1489" s="72" t="s">
        <v>84</v>
      </c>
      <c r="O1489" s="73" t="s">
        <v>153</v>
      </c>
      <c r="P1489" s="74">
        <f t="shared" ca="1" si="117"/>
        <v>0</v>
      </c>
      <c r="Q1489" s="75">
        <f t="shared" ca="1" si="118"/>
        <v>2</v>
      </c>
      <c r="R1489" s="74">
        <f t="shared" ca="1" si="119"/>
        <v>18</v>
      </c>
      <c r="S1489" s="87">
        <v>35749</v>
      </c>
      <c r="T1489" s="84" t="s">
        <v>146</v>
      </c>
      <c r="U1489" s="87" t="s">
        <v>8299</v>
      </c>
      <c r="V1489" s="84" t="s">
        <v>8300</v>
      </c>
      <c r="W1489" s="86" t="s">
        <v>3604</v>
      </c>
      <c r="X1489" s="84" t="s">
        <v>1473</v>
      </c>
      <c r="Y1489" s="84" t="s">
        <v>2483</v>
      </c>
      <c r="Z1489" s="77" t="s">
        <v>146</v>
      </c>
      <c r="AA1489" s="84" t="str">
        <f>Table22[[#This Row],[21]]</f>
        <v>Jl. Imam Bonjol, No. 38</v>
      </c>
      <c r="AB1489" s="77" t="str">
        <f>Table22[[#This Row],[25]]</f>
        <v>Pasuruan</v>
      </c>
      <c r="AC1489" s="85" t="s">
        <v>8301</v>
      </c>
      <c r="AD1489" s="77" t="s">
        <v>121</v>
      </c>
      <c r="AE1489" s="77" t="s">
        <v>4732</v>
      </c>
      <c r="AF1489" s="77" t="s">
        <v>8259</v>
      </c>
      <c r="AG1489" s="77" t="s">
        <v>96</v>
      </c>
      <c r="AH1489" s="79" t="str">
        <f t="shared" si="116"/>
        <v>Jl. Imam Bonjol, No. 38-01/02-Bugul Lor-Panggungrejo-Pasuruan</v>
      </c>
      <c r="AI1489" s="65"/>
    </row>
    <row r="1490" spans="1:35" s="13" customFormat="1" ht="15" customHeight="1" x14ac:dyDescent="0.2">
      <c r="A1490" s="66">
        <f t="shared" si="120"/>
        <v>1484</v>
      </c>
      <c r="B1490" s="91" t="s">
        <v>8302</v>
      </c>
      <c r="C1490" s="68" t="s">
        <v>8303</v>
      </c>
      <c r="D1490" s="51">
        <v>6</v>
      </c>
      <c r="E1490" s="51">
        <v>2</v>
      </c>
      <c r="F1490" s="51">
        <v>5</v>
      </c>
      <c r="G1490" s="51">
        <v>3</v>
      </c>
      <c r="H1490" s="51">
        <v>1</v>
      </c>
      <c r="I1490" s="52" t="s">
        <v>181</v>
      </c>
      <c r="J1490" s="89">
        <v>42298</v>
      </c>
      <c r="K1490" s="70" t="s">
        <v>6746</v>
      </c>
      <c r="L1490" s="71" t="s">
        <v>9291</v>
      </c>
      <c r="M1490" s="71">
        <v>2</v>
      </c>
      <c r="N1490" s="72" t="s">
        <v>116</v>
      </c>
      <c r="O1490" s="73" t="s">
        <v>153</v>
      </c>
      <c r="P1490" s="74">
        <f t="shared" ca="1" si="117"/>
        <v>0</v>
      </c>
      <c r="Q1490" s="75">
        <f t="shared" ca="1" si="118"/>
        <v>2</v>
      </c>
      <c r="R1490" s="74">
        <f t="shared" ca="1" si="119"/>
        <v>19</v>
      </c>
      <c r="S1490" s="87">
        <v>35368</v>
      </c>
      <c r="T1490" s="84" t="s">
        <v>146</v>
      </c>
      <c r="U1490" s="87" t="s">
        <v>8304</v>
      </c>
      <c r="V1490" s="84" t="s">
        <v>8305</v>
      </c>
      <c r="W1490" s="86" t="s">
        <v>3727</v>
      </c>
      <c r="X1490" s="84" t="s">
        <v>1161</v>
      </c>
      <c r="Y1490" s="84" t="s">
        <v>3090</v>
      </c>
      <c r="Z1490" s="77" t="s">
        <v>146</v>
      </c>
      <c r="AA1490" s="84" t="str">
        <f>Table22[[#This Row],[21]]</f>
        <v>Jl. Gatot Subroto No. 18</v>
      </c>
      <c r="AB1490" s="77" t="str">
        <f>Table22[[#This Row],[25]]</f>
        <v>Pasuruan</v>
      </c>
      <c r="AC1490" s="85" t="s">
        <v>8306</v>
      </c>
      <c r="AD1490" s="77" t="s">
        <v>121</v>
      </c>
      <c r="AE1490" s="77" t="s">
        <v>4732</v>
      </c>
      <c r="AF1490" s="77" t="s">
        <v>3987</v>
      </c>
      <c r="AG1490" s="77" t="s">
        <v>96</v>
      </c>
      <c r="AH1490" s="79" t="str">
        <f t="shared" si="116"/>
        <v>Jl. Gatot Subroto No. 18-02/06-Randusari-Gadingrejo-Pasuruan</v>
      </c>
      <c r="AI1490" s="65"/>
    </row>
    <row r="1491" spans="1:35" s="13" customFormat="1" ht="15" customHeight="1" x14ac:dyDescent="0.2">
      <c r="A1491" s="66">
        <f t="shared" si="120"/>
        <v>1485</v>
      </c>
      <c r="B1491" s="91" t="s">
        <v>8307</v>
      </c>
      <c r="C1491" s="68" t="s">
        <v>8308</v>
      </c>
      <c r="D1491" s="51">
        <v>6</v>
      </c>
      <c r="E1491" s="51">
        <v>2</v>
      </c>
      <c r="F1491" s="51">
        <v>5</v>
      </c>
      <c r="G1491" s="51">
        <v>3</v>
      </c>
      <c r="H1491" s="51">
        <v>1</v>
      </c>
      <c r="I1491" s="52" t="s">
        <v>181</v>
      </c>
      <c r="J1491" s="89">
        <v>42298</v>
      </c>
      <c r="K1491" s="70" t="s">
        <v>6746</v>
      </c>
      <c r="L1491" s="71" t="s">
        <v>9291</v>
      </c>
      <c r="M1491" s="71">
        <v>2</v>
      </c>
      <c r="N1491" s="72" t="s">
        <v>116</v>
      </c>
      <c r="O1491" s="73" t="s">
        <v>153</v>
      </c>
      <c r="P1491" s="74">
        <f t="shared" ca="1" si="117"/>
        <v>0</v>
      </c>
      <c r="Q1491" s="75">
        <f t="shared" ca="1" si="118"/>
        <v>2</v>
      </c>
      <c r="R1491" s="74">
        <f t="shared" ca="1" si="119"/>
        <v>19</v>
      </c>
      <c r="S1491" s="87">
        <v>35460</v>
      </c>
      <c r="T1491" s="84" t="s">
        <v>146</v>
      </c>
      <c r="U1491" s="87" t="s">
        <v>8309</v>
      </c>
      <c r="V1491" s="84" t="s">
        <v>8310</v>
      </c>
      <c r="W1491" s="86" t="s">
        <v>4753</v>
      </c>
      <c r="X1491" s="84" t="s">
        <v>510</v>
      </c>
      <c r="Y1491" s="84" t="s">
        <v>353</v>
      </c>
      <c r="Z1491" s="77" t="s">
        <v>146</v>
      </c>
      <c r="AA1491" s="84" t="str">
        <f>Table22[[#This Row],[21]]</f>
        <v xml:space="preserve">Jl. KH. Ahmad Dahlan </v>
      </c>
      <c r="AB1491" s="77" t="str">
        <f>Table22[[#This Row],[25]]</f>
        <v>Pasuruan</v>
      </c>
      <c r="AC1491" s="85" t="s">
        <v>8311</v>
      </c>
      <c r="AD1491" s="77" t="s">
        <v>121</v>
      </c>
      <c r="AE1491" s="77" t="s">
        <v>4732</v>
      </c>
      <c r="AF1491" s="77" t="s">
        <v>3664</v>
      </c>
      <c r="AG1491" s="77" t="s">
        <v>96</v>
      </c>
      <c r="AH1491" s="79" t="str">
        <f t="shared" si="116"/>
        <v>Jl. KH. Ahmad Dahlan -04/02-Pohjentrek-Purworejo-Pasuruan</v>
      </c>
      <c r="AI1491" s="65"/>
    </row>
    <row r="1492" spans="1:35" s="13" customFormat="1" ht="15" customHeight="1" x14ac:dyDescent="0.2">
      <c r="A1492" s="66">
        <f t="shared" si="120"/>
        <v>1486</v>
      </c>
      <c r="B1492" s="91" t="s">
        <v>8312</v>
      </c>
      <c r="C1492" s="68" t="s">
        <v>8313</v>
      </c>
      <c r="D1492" s="51">
        <v>6</v>
      </c>
      <c r="E1492" s="51">
        <v>3</v>
      </c>
      <c r="F1492" s="51">
        <v>4</v>
      </c>
      <c r="G1492" s="51">
        <v>3</v>
      </c>
      <c r="H1492" s="51">
        <v>2</v>
      </c>
      <c r="I1492" s="52" t="s">
        <v>152</v>
      </c>
      <c r="J1492" s="89">
        <v>42298</v>
      </c>
      <c r="K1492" s="70" t="s">
        <v>6746</v>
      </c>
      <c r="L1492" s="71" t="s">
        <v>9291</v>
      </c>
      <c r="M1492" s="71">
        <v>2</v>
      </c>
      <c r="N1492" s="72" t="s">
        <v>84</v>
      </c>
      <c r="O1492" s="73" t="s">
        <v>153</v>
      </c>
      <c r="P1492" s="74">
        <f t="shared" ca="1" si="117"/>
        <v>0</v>
      </c>
      <c r="Q1492" s="75">
        <f t="shared" ca="1" si="118"/>
        <v>2</v>
      </c>
      <c r="R1492" s="74">
        <f t="shared" ca="1" si="119"/>
        <v>19</v>
      </c>
      <c r="S1492" s="87">
        <v>35524</v>
      </c>
      <c r="T1492" s="84" t="s">
        <v>146</v>
      </c>
      <c r="U1492" s="87" t="s">
        <v>8314</v>
      </c>
      <c r="V1492" s="84" t="s">
        <v>8315</v>
      </c>
      <c r="W1492" s="86" t="s">
        <v>3727</v>
      </c>
      <c r="X1492" s="84" t="s">
        <v>5837</v>
      </c>
      <c r="Y1492" s="84" t="s">
        <v>3610</v>
      </c>
      <c r="Z1492" s="77" t="s">
        <v>146</v>
      </c>
      <c r="AA1492" s="84" t="str">
        <f>Table22[[#This Row],[21]]</f>
        <v>Jl. Ledok</v>
      </c>
      <c r="AB1492" s="77" t="str">
        <f>Table22[[#This Row],[25]]</f>
        <v>Pasuruan</v>
      </c>
      <c r="AC1492" s="85" t="s">
        <v>8316</v>
      </c>
      <c r="AD1492" s="77" t="s">
        <v>121</v>
      </c>
      <c r="AE1492" s="77" t="s">
        <v>4432</v>
      </c>
      <c r="AF1492" s="77" t="s">
        <v>6393</v>
      </c>
      <c r="AG1492" s="77" t="s">
        <v>96</v>
      </c>
      <c r="AH1492" s="79" t="str">
        <f t="shared" si="116"/>
        <v>Jl. Ledok-02/06-Pakijangan-Wonorejo-Pasuruan</v>
      </c>
      <c r="AI1492" s="65"/>
    </row>
    <row r="1493" spans="1:35" s="13" customFormat="1" ht="15" customHeight="1" x14ac:dyDescent="0.2">
      <c r="A1493" s="66">
        <f t="shared" si="120"/>
        <v>1487</v>
      </c>
      <c r="B1493" s="91" t="s">
        <v>8317</v>
      </c>
      <c r="C1493" s="68" t="s">
        <v>8318</v>
      </c>
      <c r="D1493" s="51">
        <v>6</v>
      </c>
      <c r="E1493" s="51">
        <v>3</v>
      </c>
      <c r="F1493" s="51">
        <v>3</v>
      </c>
      <c r="G1493" s="51">
        <v>5</v>
      </c>
      <c r="H1493" s="51">
        <v>2</v>
      </c>
      <c r="I1493" s="52" t="s">
        <v>152</v>
      </c>
      <c r="J1493" s="89">
        <v>42298</v>
      </c>
      <c r="K1493" s="70" t="s">
        <v>6746</v>
      </c>
      <c r="L1493" s="71" t="s">
        <v>9291</v>
      </c>
      <c r="M1493" s="71">
        <v>2</v>
      </c>
      <c r="N1493" s="72" t="s">
        <v>84</v>
      </c>
      <c r="O1493" s="73" t="s">
        <v>153</v>
      </c>
      <c r="P1493" s="74">
        <f t="shared" ca="1" si="117"/>
        <v>0</v>
      </c>
      <c r="Q1493" s="75">
        <f t="shared" ca="1" si="118"/>
        <v>2</v>
      </c>
      <c r="R1493" s="74">
        <f t="shared" ca="1" si="119"/>
        <v>25</v>
      </c>
      <c r="S1493" s="87">
        <v>33252</v>
      </c>
      <c r="T1493" s="84" t="s">
        <v>86</v>
      </c>
      <c r="U1493" s="87" t="s">
        <v>8319</v>
      </c>
      <c r="V1493" s="84" t="s">
        <v>8320</v>
      </c>
      <c r="W1493" s="86" t="s">
        <v>7694</v>
      </c>
      <c r="X1493" s="84" t="s">
        <v>8321</v>
      </c>
      <c r="Y1493" s="84"/>
      <c r="Z1493" s="77" t="s">
        <v>90</v>
      </c>
      <c r="AA1493" s="84" t="s">
        <v>1980</v>
      </c>
      <c r="AB1493" s="77" t="s">
        <v>146</v>
      </c>
      <c r="AC1493" s="85" t="s">
        <v>8322</v>
      </c>
      <c r="AD1493" s="77" t="s">
        <v>121</v>
      </c>
      <c r="AE1493" s="77" t="s">
        <v>8323</v>
      </c>
      <c r="AF1493" s="77" t="s">
        <v>418</v>
      </c>
      <c r="AG1493" s="77" t="s">
        <v>96</v>
      </c>
      <c r="AH1493" s="79" t="str">
        <f t="shared" si="116"/>
        <v>Jl. Monginsidi III/8-09/03-Sidoklumpuk--Sidoarjo</v>
      </c>
      <c r="AI1493" s="65"/>
    </row>
    <row r="1494" spans="1:35" s="13" customFormat="1" ht="15" customHeight="1" x14ac:dyDescent="0.2">
      <c r="A1494" s="66">
        <f t="shared" si="120"/>
        <v>1488</v>
      </c>
      <c r="B1494" s="91" t="s">
        <v>8324</v>
      </c>
      <c r="C1494" s="68" t="s">
        <v>8325</v>
      </c>
      <c r="D1494" s="51">
        <v>6</v>
      </c>
      <c r="E1494" s="51">
        <v>2</v>
      </c>
      <c r="F1494" s="51">
        <v>5</v>
      </c>
      <c r="G1494" s="51">
        <v>3</v>
      </c>
      <c r="H1494" s="51">
        <v>1</v>
      </c>
      <c r="I1494" s="52" t="s">
        <v>181</v>
      </c>
      <c r="J1494" s="89">
        <v>42298</v>
      </c>
      <c r="K1494" s="70" t="s">
        <v>6746</v>
      </c>
      <c r="L1494" s="71" t="s">
        <v>9291</v>
      </c>
      <c r="M1494" s="71">
        <v>2</v>
      </c>
      <c r="N1494" s="72" t="s">
        <v>116</v>
      </c>
      <c r="O1494" s="73" t="s">
        <v>153</v>
      </c>
      <c r="P1494" s="74">
        <f t="shared" ca="1" si="117"/>
        <v>0</v>
      </c>
      <c r="Q1494" s="75">
        <f t="shared" ca="1" si="118"/>
        <v>2</v>
      </c>
      <c r="R1494" s="74">
        <f t="shared" ca="1" si="119"/>
        <v>20</v>
      </c>
      <c r="S1494" s="87">
        <v>35024</v>
      </c>
      <c r="T1494" s="84" t="s">
        <v>146</v>
      </c>
      <c r="U1494" s="87" t="s">
        <v>8326</v>
      </c>
      <c r="V1494" s="84" t="s">
        <v>1752</v>
      </c>
      <c r="W1494" s="86" t="s">
        <v>4879</v>
      </c>
      <c r="X1494" s="84" t="s">
        <v>8268</v>
      </c>
      <c r="Y1494" s="84" t="s">
        <v>3090</v>
      </c>
      <c r="Z1494" s="77" t="s">
        <v>146</v>
      </c>
      <c r="AA1494" s="84" t="str">
        <f>Table22[[#This Row],[21]]</f>
        <v>Jl. Gatot Subroto</v>
      </c>
      <c r="AB1494" s="77" t="str">
        <f>Table22[[#This Row],[25]]</f>
        <v>Pasuruan</v>
      </c>
      <c r="AC1494" s="85" t="s">
        <v>8327</v>
      </c>
      <c r="AD1494" s="77" t="s">
        <v>121</v>
      </c>
      <c r="AE1494" s="77" t="s">
        <v>4732</v>
      </c>
      <c r="AF1494" s="77" t="s">
        <v>6428</v>
      </c>
      <c r="AG1494" s="77" t="s">
        <v>96</v>
      </c>
      <c r="AH1494" s="79" t="str">
        <f t="shared" si="116"/>
        <v>Jl. Gatot Subroto-01/04-Petaunan-Gadingrejo-Pasuruan</v>
      </c>
      <c r="AI1494" s="65"/>
    </row>
    <row r="1495" spans="1:35" s="13" customFormat="1" ht="15" customHeight="1" x14ac:dyDescent="0.2">
      <c r="A1495" s="66">
        <f t="shared" si="120"/>
        <v>1489</v>
      </c>
      <c r="B1495" s="91" t="s">
        <v>8328</v>
      </c>
      <c r="C1495" s="68" t="s">
        <v>8329</v>
      </c>
      <c r="D1495" s="51">
        <v>6</v>
      </c>
      <c r="E1495" s="51">
        <v>3</v>
      </c>
      <c r="F1495" s="51">
        <v>4</v>
      </c>
      <c r="G1495" s="51">
        <v>1</v>
      </c>
      <c r="H1495" s="51">
        <v>1</v>
      </c>
      <c r="I1495" s="52" t="s">
        <v>152</v>
      </c>
      <c r="J1495" s="89">
        <v>42306</v>
      </c>
      <c r="K1495" s="70" t="s">
        <v>6746</v>
      </c>
      <c r="L1495" s="71" t="s">
        <v>9291</v>
      </c>
      <c r="M1495" s="71">
        <v>2</v>
      </c>
      <c r="N1495" s="72" t="s">
        <v>116</v>
      </c>
      <c r="O1495" s="73" t="s">
        <v>153</v>
      </c>
      <c r="P1495" s="74">
        <f t="shared" ca="1" si="117"/>
        <v>0</v>
      </c>
      <c r="Q1495" s="75">
        <f t="shared" ca="1" si="118"/>
        <v>2</v>
      </c>
      <c r="R1495" s="74">
        <f t="shared" ca="1" si="119"/>
        <v>19</v>
      </c>
      <c r="S1495" s="87">
        <v>35331</v>
      </c>
      <c r="T1495" s="84" t="s">
        <v>1169</v>
      </c>
      <c r="U1495" s="87" t="s">
        <v>8330</v>
      </c>
      <c r="V1495" s="84" t="s">
        <v>8331</v>
      </c>
      <c r="W1495" s="86" t="s">
        <v>4151</v>
      </c>
      <c r="X1495" s="84" t="s">
        <v>4622</v>
      </c>
      <c r="Y1495" s="84" t="s">
        <v>6451</v>
      </c>
      <c r="Z1495" s="77" t="s">
        <v>1169</v>
      </c>
      <c r="AA1495" s="84" t="s">
        <v>1980</v>
      </c>
      <c r="AB1495" s="77" t="s">
        <v>146</v>
      </c>
      <c r="AC1495" s="85" t="s">
        <v>8332</v>
      </c>
      <c r="AD1495" s="77" t="s">
        <v>121</v>
      </c>
      <c r="AE1495" s="77" t="s">
        <v>7784</v>
      </c>
      <c r="AF1495" s="77" t="s">
        <v>3347</v>
      </c>
      <c r="AG1495" s="77" t="s">
        <v>96</v>
      </c>
      <c r="AH1495" s="79" t="str">
        <f t="shared" si="116"/>
        <v>Dusun Sidomulyo-01/01-Sidomulyo-Wates-Kediri</v>
      </c>
      <c r="AI1495" s="65"/>
    </row>
    <row r="1496" spans="1:35" s="13" customFormat="1" ht="15" customHeight="1" x14ac:dyDescent="0.2">
      <c r="A1496" s="66">
        <f t="shared" si="120"/>
        <v>1490</v>
      </c>
      <c r="B1496" s="91" t="s">
        <v>8333</v>
      </c>
      <c r="C1496" s="68" t="s">
        <v>8334</v>
      </c>
      <c r="D1496" s="51">
        <v>6</v>
      </c>
      <c r="E1496" s="51">
        <v>3</v>
      </c>
      <c r="F1496" s="51">
        <v>3</v>
      </c>
      <c r="G1496" s="51" t="s">
        <v>9294</v>
      </c>
      <c r="H1496" s="51">
        <v>2</v>
      </c>
      <c r="I1496" s="52" t="s">
        <v>152</v>
      </c>
      <c r="J1496" s="89">
        <v>42306</v>
      </c>
      <c r="K1496" s="70" t="s">
        <v>6746</v>
      </c>
      <c r="L1496" s="71" t="s">
        <v>9291</v>
      </c>
      <c r="M1496" s="71">
        <v>2</v>
      </c>
      <c r="N1496" s="72" t="s">
        <v>116</v>
      </c>
      <c r="O1496" s="73" t="s">
        <v>153</v>
      </c>
      <c r="P1496" s="74">
        <f t="shared" ca="1" si="117"/>
        <v>0</v>
      </c>
      <c r="Q1496" s="75">
        <f t="shared" ca="1" si="118"/>
        <v>2</v>
      </c>
      <c r="R1496" s="74">
        <f t="shared" ca="1" si="119"/>
        <v>19</v>
      </c>
      <c r="S1496" s="87">
        <v>35484</v>
      </c>
      <c r="T1496" s="84" t="s">
        <v>146</v>
      </c>
      <c r="U1496" s="87" t="s">
        <v>8335</v>
      </c>
      <c r="V1496" s="84" t="s">
        <v>8336</v>
      </c>
      <c r="W1496" s="86" t="s">
        <v>6187</v>
      </c>
      <c r="X1496" s="84" t="s">
        <v>1473</v>
      </c>
      <c r="Y1496" s="84" t="s">
        <v>2483</v>
      </c>
      <c r="Z1496" s="77" t="s">
        <v>146</v>
      </c>
      <c r="AA1496" s="84" t="str">
        <f>Table22[[#This Row],[21]]</f>
        <v>Jln. Imam Bonjol Gg. VI/32</v>
      </c>
      <c r="AB1496" s="77" t="str">
        <f>Table22[[#This Row],[25]]</f>
        <v>Pasuruan</v>
      </c>
      <c r="AC1496" s="85" t="s">
        <v>8337</v>
      </c>
      <c r="AD1496" s="77" t="s">
        <v>121</v>
      </c>
      <c r="AE1496" s="77" t="s">
        <v>324</v>
      </c>
      <c r="AF1496" s="77" t="s">
        <v>5818</v>
      </c>
      <c r="AG1496" s="77" t="s">
        <v>96</v>
      </c>
      <c r="AH1496" s="79" t="str">
        <f t="shared" si="116"/>
        <v>Jln. Imam Bonjol Gg. VI/32-04/08-Bugul Lor-Panggungrejo-Pasuruan</v>
      </c>
      <c r="AI1496" s="65"/>
    </row>
    <row r="1497" spans="1:35" s="13" customFormat="1" ht="15" customHeight="1" x14ac:dyDescent="0.2">
      <c r="A1497" s="66">
        <f t="shared" si="120"/>
        <v>1491</v>
      </c>
      <c r="B1497" s="91" t="s">
        <v>8338</v>
      </c>
      <c r="C1497" s="68" t="s">
        <v>8339</v>
      </c>
      <c r="D1497" s="51">
        <v>6</v>
      </c>
      <c r="E1497" s="51">
        <v>3</v>
      </c>
      <c r="F1497" s="51">
        <v>4</v>
      </c>
      <c r="G1497" s="51">
        <v>1</v>
      </c>
      <c r="H1497" s="51">
        <v>1</v>
      </c>
      <c r="I1497" s="52" t="s">
        <v>152</v>
      </c>
      <c r="J1497" s="89">
        <v>42306</v>
      </c>
      <c r="K1497" s="70" t="s">
        <v>6746</v>
      </c>
      <c r="L1497" s="71" t="s">
        <v>9291</v>
      </c>
      <c r="M1497" s="71">
        <v>2</v>
      </c>
      <c r="N1497" s="72" t="s">
        <v>116</v>
      </c>
      <c r="O1497" s="73" t="s">
        <v>153</v>
      </c>
      <c r="P1497" s="74">
        <f t="shared" ca="1" si="117"/>
        <v>0</v>
      </c>
      <c r="Q1497" s="75">
        <f t="shared" ca="1" si="118"/>
        <v>2</v>
      </c>
      <c r="R1497" s="74">
        <f t="shared" ca="1" si="119"/>
        <v>18</v>
      </c>
      <c r="S1497" s="87">
        <v>35629</v>
      </c>
      <c r="T1497" s="84" t="s">
        <v>102</v>
      </c>
      <c r="U1497" s="87" t="s">
        <v>8340</v>
      </c>
      <c r="V1497" s="84" t="s">
        <v>8341</v>
      </c>
      <c r="W1497" s="86" t="s">
        <v>4179</v>
      </c>
      <c r="X1497" s="84" t="s">
        <v>8342</v>
      </c>
      <c r="Y1497" s="84" t="s">
        <v>490</v>
      </c>
      <c r="Z1497" s="77" t="s">
        <v>146</v>
      </c>
      <c r="AA1497" s="84" t="str">
        <f>Table22[[#This Row],[21]]</f>
        <v>Perum Kebonwaris I blok B 18</v>
      </c>
      <c r="AB1497" s="77" t="str">
        <f>Table22[[#This Row],[25]]</f>
        <v>Pasuruan</v>
      </c>
      <c r="AC1497" s="85" t="s">
        <v>8343</v>
      </c>
      <c r="AD1497" s="77" t="s">
        <v>121</v>
      </c>
      <c r="AE1497" s="77" t="s">
        <v>4518</v>
      </c>
      <c r="AF1497" s="77" t="s">
        <v>8344</v>
      </c>
      <c r="AG1497" s="77" t="s">
        <v>96</v>
      </c>
      <c r="AH1497" s="79" t="str">
        <f t="shared" si="116"/>
        <v>Perum Kebonwaris I blok B 18-03/01-Kebonwaris-Pandaan-Pasuruan</v>
      </c>
      <c r="AI1497" s="65"/>
    </row>
    <row r="1498" spans="1:35" s="13" customFormat="1" ht="15" customHeight="1" x14ac:dyDescent="0.2">
      <c r="A1498" s="66">
        <f t="shared" si="120"/>
        <v>1492</v>
      </c>
      <c r="B1498" s="91" t="s">
        <v>8345</v>
      </c>
      <c r="C1498" s="68" t="s">
        <v>8346</v>
      </c>
      <c r="D1498" s="51">
        <v>6</v>
      </c>
      <c r="E1498" s="51">
        <v>3</v>
      </c>
      <c r="F1498" s="51">
        <v>4</v>
      </c>
      <c r="G1498" s="51">
        <v>1</v>
      </c>
      <c r="H1498" s="51">
        <v>1</v>
      </c>
      <c r="I1498" s="52" t="s">
        <v>152</v>
      </c>
      <c r="J1498" s="89">
        <v>42306</v>
      </c>
      <c r="K1498" s="70" t="s">
        <v>6746</v>
      </c>
      <c r="L1498" s="71" t="s">
        <v>9291</v>
      </c>
      <c r="M1498" s="71">
        <v>2</v>
      </c>
      <c r="N1498" s="72" t="s">
        <v>116</v>
      </c>
      <c r="O1498" s="73" t="s">
        <v>153</v>
      </c>
      <c r="P1498" s="74">
        <f t="shared" ca="1" si="117"/>
        <v>0</v>
      </c>
      <c r="Q1498" s="75">
        <f t="shared" ca="1" si="118"/>
        <v>2</v>
      </c>
      <c r="R1498" s="74">
        <f t="shared" ca="1" si="119"/>
        <v>19</v>
      </c>
      <c r="S1498" s="87">
        <v>35550</v>
      </c>
      <c r="T1498" s="84" t="s">
        <v>1169</v>
      </c>
      <c r="U1498" s="87" t="s">
        <v>8347</v>
      </c>
      <c r="V1498" s="84" t="s">
        <v>8348</v>
      </c>
      <c r="W1498" s="86" t="s">
        <v>4563</v>
      </c>
      <c r="X1498" s="84" t="s">
        <v>4752</v>
      </c>
      <c r="Y1498" s="84" t="s">
        <v>8349</v>
      </c>
      <c r="Z1498" s="77" t="s">
        <v>1169</v>
      </c>
      <c r="AA1498" s="84" t="s">
        <v>1980</v>
      </c>
      <c r="AB1498" s="77" t="s">
        <v>146</v>
      </c>
      <c r="AC1498" s="85" t="s">
        <v>8350</v>
      </c>
      <c r="AD1498" s="77" t="s">
        <v>121</v>
      </c>
      <c r="AE1498" s="77" t="s">
        <v>7784</v>
      </c>
      <c r="AF1498" s="77" t="s">
        <v>4426</v>
      </c>
      <c r="AG1498" s="77" t="s">
        <v>96</v>
      </c>
      <c r="AH1498" s="79" t="str">
        <f t="shared" si="116"/>
        <v>Dusun A. Yani 1-02/01-Satak-Puncu-Kediri</v>
      </c>
      <c r="AI1498" s="65"/>
    </row>
    <row r="1499" spans="1:35" s="13" customFormat="1" ht="15" customHeight="1" x14ac:dyDescent="0.2">
      <c r="A1499" s="66">
        <f t="shared" si="120"/>
        <v>1493</v>
      </c>
      <c r="B1499" s="91" t="s">
        <v>8351</v>
      </c>
      <c r="C1499" s="68" t="s">
        <v>8352</v>
      </c>
      <c r="D1499" s="51">
        <v>6</v>
      </c>
      <c r="E1499" s="51">
        <v>3</v>
      </c>
      <c r="F1499" s="51">
        <v>4</v>
      </c>
      <c r="G1499" s="51">
        <v>1</v>
      </c>
      <c r="H1499" s="51">
        <v>1</v>
      </c>
      <c r="I1499" s="52" t="s">
        <v>152</v>
      </c>
      <c r="J1499" s="89">
        <v>42306</v>
      </c>
      <c r="K1499" s="70" t="s">
        <v>6746</v>
      </c>
      <c r="L1499" s="71" t="s">
        <v>9291</v>
      </c>
      <c r="M1499" s="71">
        <v>2</v>
      </c>
      <c r="N1499" s="72" t="s">
        <v>116</v>
      </c>
      <c r="O1499" s="73" t="s">
        <v>153</v>
      </c>
      <c r="P1499" s="74">
        <f t="shared" ca="1" si="117"/>
        <v>0</v>
      </c>
      <c r="Q1499" s="75">
        <f t="shared" ca="1" si="118"/>
        <v>2</v>
      </c>
      <c r="R1499" s="74">
        <f t="shared" ca="1" si="119"/>
        <v>20</v>
      </c>
      <c r="S1499" s="87">
        <v>35201</v>
      </c>
      <c r="T1499" s="84" t="s">
        <v>1169</v>
      </c>
      <c r="U1499" s="87" t="s">
        <v>8353</v>
      </c>
      <c r="V1499" s="84" t="s">
        <v>8354</v>
      </c>
      <c r="W1499" s="86" t="s">
        <v>4241</v>
      </c>
      <c r="X1499" s="84" t="s">
        <v>8355</v>
      </c>
      <c r="Y1499" s="84" t="s">
        <v>7817</v>
      </c>
      <c r="Z1499" s="77" t="s">
        <v>1169</v>
      </c>
      <c r="AA1499" s="84" t="s">
        <v>1980</v>
      </c>
      <c r="AB1499" s="77" t="s">
        <v>146</v>
      </c>
      <c r="AC1499" s="85" t="s">
        <v>8356</v>
      </c>
      <c r="AD1499" s="77" t="s">
        <v>121</v>
      </c>
      <c r="AE1499" s="77" t="s">
        <v>7784</v>
      </c>
      <c r="AF1499" s="77" t="s">
        <v>8357</v>
      </c>
      <c r="AG1499" s="77" t="s">
        <v>96</v>
      </c>
      <c r="AH1499" s="79" t="str">
        <f t="shared" si="116"/>
        <v>Jl. Sitinggil no. 9-03/03-Urboyo-Mojoroto-Kediri</v>
      </c>
      <c r="AI1499" s="65"/>
    </row>
    <row r="1500" spans="1:35" s="13" customFormat="1" ht="15" customHeight="1" x14ac:dyDescent="0.2">
      <c r="A1500" s="66">
        <f t="shared" si="120"/>
        <v>1494</v>
      </c>
      <c r="B1500" s="91" t="s">
        <v>8358</v>
      </c>
      <c r="C1500" s="68" t="s">
        <v>8359</v>
      </c>
      <c r="D1500" s="51">
        <v>6</v>
      </c>
      <c r="E1500" s="51">
        <v>3</v>
      </c>
      <c r="F1500" s="51">
        <v>3</v>
      </c>
      <c r="G1500" s="51">
        <v>5</v>
      </c>
      <c r="H1500" s="51">
        <v>2</v>
      </c>
      <c r="I1500" s="52" t="s">
        <v>152</v>
      </c>
      <c r="J1500" s="89">
        <v>42306</v>
      </c>
      <c r="K1500" s="70" t="s">
        <v>6746</v>
      </c>
      <c r="L1500" s="71" t="s">
        <v>9291</v>
      </c>
      <c r="M1500" s="71">
        <v>2</v>
      </c>
      <c r="N1500" s="72" t="s">
        <v>84</v>
      </c>
      <c r="O1500" s="73" t="s">
        <v>153</v>
      </c>
      <c r="P1500" s="74">
        <f t="shared" ca="1" si="117"/>
        <v>0</v>
      </c>
      <c r="Q1500" s="75">
        <f t="shared" ca="1" si="118"/>
        <v>2</v>
      </c>
      <c r="R1500" s="74">
        <f t="shared" ca="1" si="119"/>
        <v>22</v>
      </c>
      <c r="S1500" s="87">
        <v>34258</v>
      </c>
      <c r="T1500" s="84" t="s">
        <v>1169</v>
      </c>
      <c r="U1500" s="87" t="s">
        <v>8360</v>
      </c>
      <c r="V1500" s="84" t="s">
        <v>8361</v>
      </c>
      <c r="W1500" s="86" t="s">
        <v>4151</v>
      </c>
      <c r="X1500" s="84" t="s">
        <v>8362</v>
      </c>
      <c r="Y1500" s="84" t="s">
        <v>7488</v>
      </c>
      <c r="Z1500" s="77" t="s">
        <v>1169</v>
      </c>
      <c r="AA1500" s="84" t="s">
        <v>1980</v>
      </c>
      <c r="AB1500" s="77" t="s">
        <v>146</v>
      </c>
      <c r="AC1500" s="85" t="s">
        <v>8363</v>
      </c>
      <c r="AD1500" s="77" t="s">
        <v>121</v>
      </c>
      <c r="AE1500" s="77" t="s">
        <v>7784</v>
      </c>
      <c r="AF1500" s="77" t="s">
        <v>6720</v>
      </c>
      <c r="AG1500" s="77" t="s">
        <v>96</v>
      </c>
      <c r="AH1500" s="79" t="str">
        <f t="shared" si="116"/>
        <v>Jl. Raya Wonoasri no. 17-01/01-Wonoasri-Grogol-Kediri</v>
      </c>
      <c r="AI1500" s="65"/>
    </row>
    <row r="1501" spans="1:35" s="13" customFormat="1" ht="15" customHeight="1" x14ac:dyDescent="0.2">
      <c r="A1501" s="66">
        <f t="shared" si="120"/>
        <v>1495</v>
      </c>
      <c r="B1501" s="91" t="s">
        <v>8364</v>
      </c>
      <c r="C1501" s="68" t="s">
        <v>8365</v>
      </c>
      <c r="D1501" s="51">
        <v>6</v>
      </c>
      <c r="E1501" s="51">
        <v>3</v>
      </c>
      <c r="F1501" s="51">
        <v>4</v>
      </c>
      <c r="G1501" s="51">
        <v>1</v>
      </c>
      <c r="H1501" s="51">
        <v>3</v>
      </c>
      <c r="I1501" s="52" t="s">
        <v>152</v>
      </c>
      <c r="J1501" s="89">
        <v>42306</v>
      </c>
      <c r="K1501" s="70" t="s">
        <v>6746</v>
      </c>
      <c r="L1501" s="71" t="s">
        <v>9291</v>
      </c>
      <c r="M1501" s="71">
        <v>2</v>
      </c>
      <c r="N1501" s="72" t="s">
        <v>116</v>
      </c>
      <c r="O1501" s="73" t="s">
        <v>153</v>
      </c>
      <c r="P1501" s="74">
        <f t="shared" ca="1" si="117"/>
        <v>0</v>
      </c>
      <c r="Q1501" s="75">
        <f t="shared" ca="1" si="118"/>
        <v>2</v>
      </c>
      <c r="R1501" s="74">
        <f t="shared" ca="1" si="119"/>
        <v>20</v>
      </c>
      <c r="S1501" s="87">
        <v>35170</v>
      </c>
      <c r="T1501" s="84" t="s">
        <v>1169</v>
      </c>
      <c r="U1501" s="87" t="s">
        <v>8366</v>
      </c>
      <c r="V1501" s="84" t="s">
        <v>8367</v>
      </c>
      <c r="W1501" s="86" t="s">
        <v>3604</v>
      </c>
      <c r="X1501" s="84" t="s">
        <v>8368</v>
      </c>
      <c r="Y1501" s="84" t="s">
        <v>43</v>
      </c>
      <c r="Z1501" s="77" t="s">
        <v>1169</v>
      </c>
      <c r="AA1501" s="84" t="s">
        <v>1980</v>
      </c>
      <c r="AB1501" s="77" t="s">
        <v>146</v>
      </c>
      <c r="AC1501" s="85" t="s">
        <v>8369</v>
      </c>
      <c r="AD1501" s="77" t="s">
        <v>121</v>
      </c>
      <c r="AE1501" s="77" t="s">
        <v>7784</v>
      </c>
      <c r="AF1501" s="77" t="s">
        <v>3347</v>
      </c>
      <c r="AG1501" s="77" t="s">
        <v>96</v>
      </c>
      <c r="AH1501" s="79" t="str">
        <f t="shared" si="116"/>
        <v>Setono Gedong IV/20-01/02-Setono gedong-Kota-Kediri</v>
      </c>
      <c r="AI1501" s="65"/>
    </row>
    <row r="1502" spans="1:35" s="13" customFormat="1" ht="15" customHeight="1" x14ac:dyDescent="0.2">
      <c r="A1502" s="66">
        <f t="shared" si="120"/>
        <v>1496</v>
      </c>
      <c r="B1502" s="91" t="s">
        <v>8370</v>
      </c>
      <c r="C1502" s="68" t="s">
        <v>8371</v>
      </c>
      <c r="D1502" s="51">
        <v>6</v>
      </c>
      <c r="E1502" s="51">
        <v>3</v>
      </c>
      <c r="F1502" s="51">
        <v>4</v>
      </c>
      <c r="G1502" s="51">
        <v>1</v>
      </c>
      <c r="H1502" s="51">
        <v>1</v>
      </c>
      <c r="I1502" s="52" t="s">
        <v>152</v>
      </c>
      <c r="J1502" s="89">
        <v>42306</v>
      </c>
      <c r="K1502" s="70" t="s">
        <v>6746</v>
      </c>
      <c r="L1502" s="71" t="s">
        <v>9291</v>
      </c>
      <c r="M1502" s="71">
        <v>2</v>
      </c>
      <c r="N1502" s="72" t="s">
        <v>116</v>
      </c>
      <c r="O1502" s="73" t="s">
        <v>153</v>
      </c>
      <c r="P1502" s="74">
        <f t="shared" ca="1" si="117"/>
        <v>0</v>
      </c>
      <c r="Q1502" s="75">
        <f t="shared" ca="1" si="118"/>
        <v>2</v>
      </c>
      <c r="R1502" s="74">
        <f t="shared" ca="1" si="119"/>
        <v>19</v>
      </c>
      <c r="S1502" s="87">
        <v>35257</v>
      </c>
      <c r="T1502" s="84" t="s">
        <v>1169</v>
      </c>
      <c r="U1502" s="87" t="s">
        <v>8372</v>
      </c>
      <c r="V1502" s="84" t="s">
        <v>8373</v>
      </c>
      <c r="W1502" s="86" t="s">
        <v>4747</v>
      </c>
      <c r="X1502" s="84" t="s">
        <v>8374</v>
      </c>
      <c r="Y1502" s="84" t="s">
        <v>7488</v>
      </c>
      <c r="Z1502" s="77" t="s">
        <v>1169</v>
      </c>
      <c r="AA1502" s="84" t="s">
        <v>1980</v>
      </c>
      <c r="AB1502" s="77" t="s">
        <v>146</v>
      </c>
      <c r="AC1502" s="85" t="s">
        <v>8375</v>
      </c>
      <c r="AD1502" s="77" t="s">
        <v>121</v>
      </c>
      <c r="AE1502" s="77" t="s">
        <v>7784</v>
      </c>
      <c r="AF1502" s="77" t="s">
        <v>3082</v>
      </c>
      <c r="AG1502" s="77" t="s">
        <v>96</v>
      </c>
      <c r="AH1502" s="79" t="str">
        <f t="shared" si="116"/>
        <v>Dusun Sumber Towo-03/02-Sonorejo-Grogol-Kediri</v>
      </c>
      <c r="AI1502" s="65"/>
    </row>
    <row r="1503" spans="1:35" s="13" customFormat="1" ht="15" customHeight="1" x14ac:dyDescent="0.2">
      <c r="A1503" s="66">
        <f t="shared" si="120"/>
        <v>1497</v>
      </c>
      <c r="B1503" s="91" t="s">
        <v>8376</v>
      </c>
      <c r="C1503" s="68" t="s">
        <v>8377</v>
      </c>
      <c r="D1503" s="51">
        <v>6</v>
      </c>
      <c r="E1503" s="51">
        <v>3</v>
      </c>
      <c r="F1503" s="51">
        <v>4</v>
      </c>
      <c r="G1503" s="51">
        <v>1</v>
      </c>
      <c r="H1503" s="51">
        <v>1</v>
      </c>
      <c r="I1503" s="52" t="s">
        <v>152</v>
      </c>
      <c r="J1503" s="89">
        <v>42306</v>
      </c>
      <c r="K1503" s="70" t="s">
        <v>6746</v>
      </c>
      <c r="L1503" s="71" t="s">
        <v>9291</v>
      </c>
      <c r="M1503" s="71">
        <v>2</v>
      </c>
      <c r="N1503" s="72" t="s">
        <v>116</v>
      </c>
      <c r="O1503" s="73" t="s">
        <v>153</v>
      </c>
      <c r="P1503" s="74">
        <f t="shared" ca="1" si="117"/>
        <v>0</v>
      </c>
      <c r="Q1503" s="75">
        <f t="shared" ca="1" si="118"/>
        <v>2</v>
      </c>
      <c r="R1503" s="74">
        <f t="shared" ca="1" si="119"/>
        <v>19</v>
      </c>
      <c r="S1503" s="87">
        <v>35526</v>
      </c>
      <c r="T1503" s="84" t="s">
        <v>163</v>
      </c>
      <c r="U1503" s="87" t="s">
        <v>8378</v>
      </c>
      <c r="V1503" s="84" t="s">
        <v>8379</v>
      </c>
      <c r="W1503" s="86" t="s">
        <v>4712</v>
      </c>
      <c r="X1503" s="84" t="s">
        <v>2956</v>
      </c>
      <c r="Y1503" s="84" t="s">
        <v>2704</v>
      </c>
      <c r="Z1503" s="77" t="s">
        <v>163</v>
      </c>
      <c r="AA1503" s="84" t="s">
        <v>1980</v>
      </c>
      <c r="AB1503" s="77" t="s">
        <v>146</v>
      </c>
      <c r="AC1503" s="85" t="s">
        <v>8380</v>
      </c>
      <c r="AD1503" s="77" t="s">
        <v>121</v>
      </c>
      <c r="AE1503" s="77" t="s">
        <v>8381</v>
      </c>
      <c r="AF1503" s="77" t="s">
        <v>6720</v>
      </c>
      <c r="AG1503" s="77" t="s">
        <v>96</v>
      </c>
      <c r="AH1503" s="79" t="str">
        <f t="shared" si="116"/>
        <v>Jalan Masjid Al-Falah Banjarsari-03/06-Bakalan-Bululawang-Malang</v>
      </c>
      <c r="AI1503" s="65"/>
    </row>
    <row r="1504" spans="1:35" s="13" customFormat="1" ht="15" customHeight="1" x14ac:dyDescent="0.2">
      <c r="A1504" s="66">
        <f t="shared" si="120"/>
        <v>1498</v>
      </c>
      <c r="B1504" s="91" t="s">
        <v>8382</v>
      </c>
      <c r="C1504" s="68" t="s">
        <v>8383</v>
      </c>
      <c r="D1504" s="51">
        <v>6</v>
      </c>
      <c r="E1504" s="51">
        <v>3</v>
      </c>
      <c r="F1504" s="51">
        <v>4</v>
      </c>
      <c r="G1504" s="51">
        <v>1</v>
      </c>
      <c r="H1504" s="51">
        <v>3</v>
      </c>
      <c r="I1504" s="52" t="s">
        <v>152</v>
      </c>
      <c r="J1504" s="89">
        <v>42306</v>
      </c>
      <c r="K1504" s="70" t="s">
        <v>6746</v>
      </c>
      <c r="L1504" s="71" t="s">
        <v>9291</v>
      </c>
      <c r="M1504" s="71">
        <v>2</v>
      </c>
      <c r="N1504" s="72" t="s">
        <v>116</v>
      </c>
      <c r="O1504" s="73" t="s">
        <v>153</v>
      </c>
      <c r="P1504" s="74">
        <f t="shared" ca="1" si="117"/>
        <v>0</v>
      </c>
      <c r="Q1504" s="75">
        <f t="shared" ca="1" si="118"/>
        <v>2</v>
      </c>
      <c r="R1504" s="74">
        <f t="shared" ca="1" si="119"/>
        <v>19</v>
      </c>
      <c r="S1504" s="87">
        <v>35247</v>
      </c>
      <c r="T1504" s="84" t="s">
        <v>163</v>
      </c>
      <c r="U1504" s="87" t="s">
        <v>8384</v>
      </c>
      <c r="V1504" s="84" t="s">
        <v>3577</v>
      </c>
      <c r="W1504" s="86" t="s">
        <v>5227</v>
      </c>
      <c r="X1504" s="84" t="s">
        <v>8385</v>
      </c>
      <c r="Y1504" s="84" t="s">
        <v>8386</v>
      </c>
      <c r="Z1504" s="77" t="s">
        <v>163</v>
      </c>
      <c r="AA1504" s="84" t="s">
        <v>1980</v>
      </c>
      <c r="AB1504" s="77" t="s">
        <v>146</v>
      </c>
      <c r="AC1504" s="85" t="s">
        <v>8387</v>
      </c>
      <c r="AD1504" s="77" t="s">
        <v>121</v>
      </c>
      <c r="AE1504" s="77" t="s">
        <v>8381</v>
      </c>
      <c r="AF1504" s="77" t="s">
        <v>6720</v>
      </c>
      <c r="AG1504" s="77" t="s">
        <v>96</v>
      </c>
      <c r="AH1504" s="79" t="str">
        <f t="shared" si="116"/>
        <v>Jl. KH Wachid Hasyim-07/03-Putukrejo-Gondanglegi-Malang</v>
      </c>
      <c r="AI1504" s="65"/>
    </row>
    <row r="1505" spans="1:35" s="13" customFormat="1" ht="15" customHeight="1" x14ac:dyDescent="0.2">
      <c r="A1505" s="66">
        <f t="shared" si="120"/>
        <v>1499</v>
      </c>
      <c r="B1505" s="91" t="s">
        <v>8388</v>
      </c>
      <c r="C1505" s="68" t="s">
        <v>8389</v>
      </c>
      <c r="D1505" s="51">
        <v>6</v>
      </c>
      <c r="E1505" s="51">
        <v>3</v>
      </c>
      <c r="F1505" s="51">
        <v>4</v>
      </c>
      <c r="G1505" s="51">
        <v>1</v>
      </c>
      <c r="H1505" s="51">
        <v>1</v>
      </c>
      <c r="I1505" s="52" t="s">
        <v>152</v>
      </c>
      <c r="J1505" s="89">
        <v>42306</v>
      </c>
      <c r="K1505" s="70" t="s">
        <v>6746</v>
      </c>
      <c r="L1505" s="71" t="s">
        <v>9291</v>
      </c>
      <c r="M1505" s="71">
        <v>2</v>
      </c>
      <c r="N1505" s="72" t="s">
        <v>116</v>
      </c>
      <c r="O1505" s="73" t="s">
        <v>153</v>
      </c>
      <c r="P1505" s="74">
        <f t="shared" ca="1" si="117"/>
        <v>0</v>
      </c>
      <c r="Q1505" s="75">
        <f t="shared" ca="1" si="118"/>
        <v>2</v>
      </c>
      <c r="R1505" s="74">
        <f t="shared" ca="1" si="119"/>
        <v>19</v>
      </c>
      <c r="S1505" s="87">
        <v>35464</v>
      </c>
      <c r="T1505" s="84" t="s">
        <v>1169</v>
      </c>
      <c r="U1505" s="87" t="s">
        <v>8390</v>
      </c>
      <c r="V1505" s="84" t="s">
        <v>8391</v>
      </c>
      <c r="W1505" s="86" t="s">
        <v>4816</v>
      </c>
      <c r="X1505" s="84" t="s">
        <v>8392</v>
      </c>
      <c r="Y1505" s="84" t="s">
        <v>8393</v>
      </c>
      <c r="Z1505" s="77" t="s">
        <v>1169</v>
      </c>
      <c r="AA1505" s="84" t="s">
        <v>1980</v>
      </c>
      <c r="AB1505" s="77" t="s">
        <v>146</v>
      </c>
      <c r="AC1505" s="85" t="s">
        <v>8394</v>
      </c>
      <c r="AD1505" s="77" t="s">
        <v>121</v>
      </c>
      <c r="AE1505" s="77" t="s">
        <v>7784</v>
      </c>
      <c r="AF1505" s="77" t="s">
        <v>6720</v>
      </c>
      <c r="AG1505" s="77" t="s">
        <v>96</v>
      </c>
      <c r="AH1505" s="79" t="str">
        <f t="shared" si="116"/>
        <v>Dusun Plosokerep-01/07-Janti-Papar-Kediri</v>
      </c>
      <c r="AI1505" s="65"/>
    </row>
    <row r="1506" spans="1:35" s="13" customFormat="1" ht="15" customHeight="1" x14ac:dyDescent="0.2">
      <c r="A1506" s="66">
        <f t="shared" si="120"/>
        <v>1500</v>
      </c>
      <c r="B1506" s="91" t="s">
        <v>8395</v>
      </c>
      <c r="C1506" s="68" t="s">
        <v>8396</v>
      </c>
      <c r="D1506" s="51">
        <v>6</v>
      </c>
      <c r="E1506" s="51">
        <v>3</v>
      </c>
      <c r="F1506" s="51">
        <v>3</v>
      </c>
      <c r="G1506" s="51" t="s">
        <v>9294</v>
      </c>
      <c r="H1506" s="51">
        <v>3</v>
      </c>
      <c r="I1506" s="52" t="s">
        <v>152</v>
      </c>
      <c r="J1506" s="89">
        <v>42306</v>
      </c>
      <c r="K1506" s="70" t="s">
        <v>6746</v>
      </c>
      <c r="L1506" s="71" t="s">
        <v>9291</v>
      </c>
      <c r="M1506" s="71">
        <v>2</v>
      </c>
      <c r="N1506" s="72" t="s">
        <v>116</v>
      </c>
      <c r="O1506" s="73" t="s">
        <v>153</v>
      </c>
      <c r="P1506" s="74">
        <f t="shared" ca="1" si="117"/>
        <v>0</v>
      </c>
      <c r="Q1506" s="75">
        <f t="shared" ca="1" si="118"/>
        <v>2</v>
      </c>
      <c r="R1506" s="74">
        <f t="shared" ca="1" si="119"/>
        <v>19</v>
      </c>
      <c r="S1506" s="93">
        <v>35557</v>
      </c>
      <c r="T1506" s="84" t="s">
        <v>86</v>
      </c>
      <c r="U1506" s="113" t="s">
        <v>8397</v>
      </c>
      <c r="V1506" s="84" t="s">
        <v>8398</v>
      </c>
      <c r="W1506" s="86" t="s">
        <v>5084</v>
      </c>
      <c r="X1506" s="84" t="s">
        <v>8399</v>
      </c>
      <c r="Y1506" s="84" t="s">
        <v>3188</v>
      </c>
      <c r="Z1506" s="77" t="s">
        <v>146</v>
      </c>
      <c r="AA1506" s="84" t="s">
        <v>1980</v>
      </c>
      <c r="AB1506" s="77" t="s">
        <v>146</v>
      </c>
      <c r="AC1506" s="86" t="s">
        <v>8400</v>
      </c>
      <c r="AD1506" s="77" t="s">
        <v>121</v>
      </c>
      <c r="AE1506" s="77" t="s">
        <v>4518</v>
      </c>
      <c r="AF1506" s="77" t="s">
        <v>4017</v>
      </c>
      <c r="AG1506" s="77" t="s">
        <v>96</v>
      </c>
      <c r="AH1506" s="79" t="str">
        <f t="shared" si="116"/>
        <v>Dusun sekarjoho-02/12-Sekarjoho-Prigen-Pasuruan</v>
      </c>
      <c r="AI1506" s="65"/>
    </row>
    <row r="1507" spans="1:35" s="13" customFormat="1" ht="15" customHeight="1" x14ac:dyDescent="0.2">
      <c r="A1507" s="66">
        <f t="shared" si="120"/>
        <v>1501</v>
      </c>
      <c r="B1507" s="91" t="s">
        <v>8401</v>
      </c>
      <c r="C1507" s="68" t="s">
        <v>8402</v>
      </c>
      <c r="D1507" s="51">
        <v>6</v>
      </c>
      <c r="E1507" s="51">
        <v>3</v>
      </c>
      <c r="F1507" s="51">
        <v>3</v>
      </c>
      <c r="G1507" s="51">
        <v>1</v>
      </c>
      <c r="H1507" s="51">
        <v>2</v>
      </c>
      <c r="I1507" s="52" t="s">
        <v>152</v>
      </c>
      <c r="J1507" s="89">
        <v>42312</v>
      </c>
      <c r="K1507" s="70" t="s">
        <v>6746</v>
      </c>
      <c r="L1507" s="71" t="s">
        <v>9291</v>
      </c>
      <c r="M1507" s="71">
        <v>2</v>
      </c>
      <c r="N1507" s="72" t="s">
        <v>116</v>
      </c>
      <c r="O1507" s="73" t="s">
        <v>153</v>
      </c>
      <c r="P1507" s="74">
        <f t="shared" ca="1" si="117"/>
        <v>0</v>
      </c>
      <c r="Q1507" s="75">
        <f t="shared" ca="1" si="118"/>
        <v>1</v>
      </c>
      <c r="R1507" s="74">
        <f t="shared" ca="1" si="119"/>
        <v>19</v>
      </c>
      <c r="S1507" s="87">
        <v>35318</v>
      </c>
      <c r="T1507" s="84" t="s">
        <v>1169</v>
      </c>
      <c r="U1507" s="87" t="s">
        <v>8403</v>
      </c>
      <c r="V1507" s="84" t="s">
        <v>8404</v>
      </c>
      <c r="W1507" s="86" t="s">
        <v>8405</v>
      </c>
      <c r="X1507" s="84" t="s">
        <v>8406</v>
      </c>
      <c r="Y1507" s="84" t="s">
        <v>43</v>
      </c>
      <c r="Z1507" s="77" t="s">
        <v>1169</v>
      </c>
      <c r="AA1507" s="84" t="s">
        <v>1980</v>
      </c>
      <c r="AB1507" s="77" t="s">
        <v>146</v>
      </c>
      <c r="AC1507" s="85" t="s">
        <v>8407</v>
      </c>
      <c r="AD1507" s="77" t="s">
        <v>121</v>
      </c>
      <c r="AE1507" s="77" t="s">
        <v>7784</v>
      </c>
      <c r="AF1507" s="77" t="s">
        <v>4487</v>
      </c>
      <c r="AG1507" s="77" t="s">
        <v>96</v>
      </c>
      <c r="AH1507" s="79" t="str">
        <f t="shared" si="116"/>
        <v>Jl. Semampir Tengah no. 40 -017/002-Semampir-Kota-Kediri</v>
      </c>
      <c r="AI1507" s="65"/>
    </row>
    <row r="1508" spans="1:35" s="13" customFormat="1" ht="15" customHeight="1" x14ac:dyDescent="0.2">
      <c r="A1508" s="66">
        <f t="shared" si="120"/>
        <v>1502</v>
      </c>
      <c r="B1508" s="91" t="s">
        <v>8408</v>
      </c>
      <c r="C1508" s="68" t="s">
        <v>8409</v>
      </c>
      <c r="D1508" s="51">
        <v>6</v>
      </c>
      <c r="E1508" s="51">
        <v>3</v>
      </c>
      <c r="F1508" s="51">
        <v>4</v>
      </c>
      <c r="G1508" s="51">
        <v>1</v>
      </c>
      <c r="H1508" s="51">
        <v>1</v>
      </c>
      <c r="I1508" s="52" t="s">
        <v>152</v>
      </c>
      <c r="J1508" s="89">
        <v>42312</v>
      </c>
      <c r="K1508" s="70" t="s">
        <v>6746</v>
      </c>
      <c r="L1508" s="71" t="s">
        <v>9291</v>
      </c>
      <c r="M1508" s="71">
        <v>2</v>
      </c>
      <c r="N1508" s="72" t="s">
        <v>116</v>
      </c>
      <c r="O1508" s="73" t="s">
        <v>153</v>
      </c>
      <c r="P1508" s="74">
        <f t="shared" ca="1" si="117"/>
        <v>0</v>
      </c>
      <c r="Q1508" s="75">
        <f t="shared" ca="1" si="118"/>
        <v>1</v>
      </c>
      <c r="R1508" s="74">
        <f t="shared" ca="1" si="119"/>
        <v>20</v>
      </c>
      <c r="S1508" s="87">
        <v>35085</v>
      </c>
      <c r="T1508" s="84" t="s">
        <v>1169</v>
      </c>
      <c r="U1508" s="87" t="s">
        <v>8410</v>
      </c>
      <c r="V1508" s="84" t="s">
        <v>8411</v>
      </c>
      <c r="W1508" s="86" t="s">
        <v>5037</v>
      </c>
      <c r="X1508" s="84" t="s">
        <v>8412</v>
      </c>
      <c r="Y1508" s="84" t="s">
        <v>7921</v>
      </c>
      <c r="Z1508" s="77" t="s">
        <v>1169</v>
      </c>
      <c r="AA1508" s="84" t="s">
        <v>1980</v>
      </c>
      <c r="AB1508" s="77" t="s">
        <v>146</v>
      </c>
      <c r="AC1508" s="85" t="s">
        <v>8413</v>
      </c>
      <c r="AD1508" s="77" t="s">
        <v>121</v>
      </c>
      <c r="AE1508" s="77" t="s">
        <v>7784</v>
      </c>
      <c r="AF1508" s="77" t="s">
        <v>3082</v>
      </c>
      <c r="AG1508" s="77" t="s">
        <v>96</v>
      </c>
      <c r="AH1508" s="79" t="str">
        <f t="shared" si="116"/>
        <v>Dusun Sentonorejo -01/10-Tambi Bendo-Mojo-Kediri</v>
      </c>
      <c r="AI1508" s="65"/>
    </row>
    <row r="1509" spans="1:35" s="13" customFormat="1" ht="15" customHeight="1" x14ac:dyDescent="0.2">
      <c r="A1509" s="66">
        <f t="shared" si="120"/>
        <v>1503</v>
      </c>
      <c r="B1509" s="91" t="s">
        <v>8414</v>
      </c>
      <c r="C1509" s="68" t="s">
        <v>8415</v>
      </c>
      <c r="D1509" s="51">
        <v>6</v>
      </c>
      <c r="E1509" s="51">
        <v>3</v>
      </c>
      <c r="F1509" s="51">
        <v>3</v>
      </c>
      <c r="G1509" s="51">
        <v>1</v>
      </c>
      <c r="H1509" s="51">
        <v>2</v>
      </c>
      <c r="I1509" s="52" t="s">
        <v>152</v>
      </c>
      <c r="J1509" s="89">
        <v>42312</v>
      </c>
      <c r="K1509" s="70" t="s">
        <v>6746</v>
      </c>
      <c r="L1509" s="71" t="s">
        <v>9291</v>
      </c>
      <c r="M1509" s="71">
        <v>2</v>
      </c>
      <c r="N1509" s="72" t="s">
        <v>116</v>
      </c>
      <c r="O1509" s="73" t="s">
        <v>153</v>
      </c>
      <c r="P1509" s="74">
        <f t="shared" ca="1" si="117"/>
        <v>0</v>
      </c>
      <c r="Q1509" s="75">
        <f t="shared" ca="1" si="118"/>
        <v>1</v>
      </c>
      <c r="R1509" s="74">
        <f t="shared" ca="1" si="119"/>
        <v>20</v>
      </c>
      <c r="S1509" s="87">
        <v>35211</v>
      </c>
      <c r="T1509" s="84" t="s">
        <v>90</v>
      </c>
      <c r="U1509" s="87" t="s">
        <v>8416</v>
      </c>
      <c r="V1509" s="84" t="s">
        <v>8417</v>
      </c>
      <c r="W1509" s="86" t="s">
        <v>4279</v>
      </c>
      <c r="X1509" s="84" t="s">
        <v>284</v>
      </c>
      <c r="Y1509" s="84" t="s">
        <v>8004</v>
      </c>
      <c r="Z1509" s="77" t="s">
        <v>1169</v>
      </c>
      <c r="AA1509" s="84" t="s">
        <v>1980</v>
      </c>
      <c r="AB1509" s="77" t="s">
        <v>146</v>
      </c>
      <c r="AC1509" s="85" t="s">
        <v>8418</v>
      </c>
      <c r="AD1509" s="77" t="s">
        <v>121</v>
      </c>
      <c r="AE1509" s="77" t="s">
        <v>7784</v>
      </c>
      <c r="AF1509" s="77" t="s">
        <v>3966</v>
      </c>
      <c r="AG1509" s="77" t="s">
        <v>96</v>
      </c>
      <c r="AH1509" s="79" t="str">
        <f t="shared" si="116"/>
        <v>Sukorejo Indah Jl. Elang EE 06-01/03-Sukorejo-Ngasem-Kediri</v>
      </c>
      <c r="AI1509" s="65"/>
    </row>
    <row r="1510" spans="1:35" s="13" customFormat="1" ht="15" customHeight="1" x14ac:dyDescent="0.2">
      <c r="A1510" s="66">
        <f t="shared" si="120"/>
        <v>1504</v>
      </c>
      <c r="B1510" s="91" t="s">
        <v>8419</v>
      </c>
      <c r="C1510" s="68" t="s">
        <v>8420</v>
      </c>
      <c r="D1510" s="51">
        <v>6</v>
      </c>
      <c r="E1510" s="51">
        <v>3</v>
      </c>
      <c r="F1510" s="51">
        <v>4</v>
      </c>
      <c r="G1510" s="51">
        <v>1</v>
      </c>
      <c r="H1510" s="51">
        <v>1</v>
      </c>
      <c r="I1510" s="52" t="s">
        <v>152</v>
      </c>
      <c r="J1510" s="89">
        <v>42312</v>
      </c>
      <c r="K1510" s="70" t="s">
        <v>6746</v>
      </c>
      <c r="L1510" s="71" t="s">
        <v>9291</v>
      </c>
      <c r="M1510" s="71">
        <v>2</v>
      </c>
      <c r="N1510" s="72" t="s">
        <v>116</v>
      </c>
      <c r="O1510" s="73" t="s">
        <v>153</v>
      </c>
      <c r="P1510" s="74">
        <f t="shared" ca="1" si="117"/>
        <v>0</v>
      </c>
      <c r="Q1510" s="75">
        <f t="shared" ca="1" si="118"/>
        <v>1</v>
      </c>
      <c r="R1510" s="74">
        <f t="shared" ca="1" si="119"/>
        <v>20</v>
      </c>
      <c r="S1510" s="87">
        <v>35139</v>
      </c>
      <c r="T1510" s="84" t="s">
        <v>1169</v>
      </c>
      <c r="U1510" s="87" t="s">
        <v>8421</v>
      </c>
      <c r="V1510" s="84" t="s">
        <v>8422</v>
      </c>
      <c r="W1510" s="86" t="s">
        <v>2409</v>
      </c>
      <c r="X1510" s="84" t="s">
        <v>8423</v>
      </c>
      <c r="Y1510" s="84" t="s">
        <v>7817</v>
      </c>
      <c r="Z1510" s="77" t="s">
        <v>1169</v>
      </c>
      <c r="AA1510" s="84" t="s">
        <v>1980</v>
      </c>
      <c r="AB1510" s="77" t="s">
        <v>146</v>
      </c>
      <c r="AC1510" s="85" t="s">
        <v>8424</v>
      </c>
      <c r="AD1510" s="77" t="s">
        <v>121</v>
      </c>
      <c r="AE1510" s="77" t="s">
        <v>7784</v>
      </c>
      <c r="AF1510" s="77" t="s">
        <v>4487</v>
      </c>
      <c r="AG1510" s="77" t="s">
        <v>96</v>
      </c>
      <c r="AH1510" s="79" t="str">
        <f t="shared" si="116"/>
        <v>Jl. Suparjan Mw-06/02-Sukorame-Mojoroto-Kediri</v>
      </c>
      <c r="AI1510" s="65"/>
    </row>
    <row r="1511" spans="1:35" s="13" customFormat="1" ht="15" customHeight="1" x14ac:dyDescent="0.2">
      <c r="A1511" s="66">
        <f t="shared" si="120"/>
        <v>1505</v>
      </c>
      <c r="B1511" s="91" t="s">
        <v>8425</v>
      </c>
      <c r="C1511" s="68" t="s">
        <v>8426</v>
      </c>
      <c r="D1511" s="51">
        <v>6</v>
      </c>
      <c r="E1511" s="51">
        <v>3</v>
      </c>
      <c r="F1511" s="51">
        <v>3</v>
      </c>
      <c r="G1511" s="51">
        <v>1</v>
      </c>
      <c r="H1511" s="51">
        <v>2</v>
      </c>
      <c r="I1511" s="52" t="s">
        <v>152</v>
      </c>
      <c r="J1511" s="89">
        <v>42312</v>
      </c>
      <c r="K1511" s="70" t="s">
        <v>6746</v>
      </c>
      <c r="L1511" s="71" t="s">
        <v>9291</v>
      </c>
      <c r="M1511" s="71">
        <v>2</v>
      </c>
      <c r="N1511" s="72" t="s">
        <v>116</v>
      </c>
      <c r="O1511" s="73" t="s">
        <v>153</v>
      </c>
      <c r="P1511" s="74">
        <f t="shared" ca="1" si="117"/>
        <v>0</v>
      </c>
      <c r="Q1511" s="75">
        <f t="shared" ca="1" si="118"/>
        <v>1</v>
      </c>
      <c r="R1511" s="74">
        <f t="shared" ca="1" si="119"/>
        <v>18</v>
      </c>
      <c r="S1511" s="87">
        <v>35615</v>
      </c>
      <c r="T1511" s="84" t="s">
        <v>1169</v>
      </c>
      <c r="U1511" s="87" t="s">
        <v>8427</v>
      </c>
      <c r="V1511" s="84" t="s">
        <v>5390</v>
      </c>
      <c r="W1511" s="86" t="s">
        <v>8428</v>
      </c>
      <c r="X1511" s="84" t="s">
        <v>5391</v>
      </c>
      <c r="Y1511" s="84" t="s">
        <v>6451</v>
      </c>
      <c r="Z1511" s="77" t="s">
        <v>1169</v>
      </c>
      <c r="AA1511" s="84" t="s">
        <v>1980</v>
      </c>
      <c r="AB1511" s="77" t="s">
        <v>146</v>
      </c>
      <c r="AC1511" s="85" t="s">
        <v>8429</v>
      </c>
      <c r="AD1511" s="77" t="s">
        <v>121</v>
      </c>
      <c r="AE1511" s="77" t="s">
        <v>7784</v>
      </c>
      <c r="AF1511" s="77" t="s">
        <v>4487</v>
      </c>
      <c r="AG1511" s="77" t="s">
        <v>96</v>
      </c>
      <c r="AH1511" s="79" t="str">
        <f t="shared" si="116"/>
        <v>Dusun Sumberagung-24/06-Sumberagung-Wates-Kediri</v>
      </c>
      <c r="AI1511" s="65"/>
    </row>
    <row r="1512" spans="1:35" s="13" customFormat="1" ht="15" customHeight="1" x14ac:dyDescent="0.2">
      <c r="A1512" s="66">
        <f t="shared" si="120"/>
        <v>1506</v>
      </c>
      <c r="B1512" s="91" t="s">
        <v>8430</v>
      </c>
      <c r="C1512" s="68" t="s">
        <v>8431</v>
      </c>
      <c r="D1512" s="51">
        <v>6</v>
      </c>
      <c r="E1512" s="51">
        <v>3</v>
      </c>
      <c r="F1512" s="51">
        <v>4</v>
      </c>
      <c r="G1512" s="51">
        <v>1</v>
      </c>
      <c r="H1512" s="51">
        <v>1</v>
      </c>
      <c r="I1512" s="52" t="s">
        <v>152</v>
      </c>
      <c r="J1512" s="89">
        <v>42312</v>
      </c>
      <c r="K1512" s="70" t="s">
        <v>6746</v>
      </c>
      <c r="L1512" s="71" t="s">
        <v>9291</v>
      </c>
      <c r="M1512" s="71">
        <v>2</v>
      </c>
      <c r="N1512" s="72" t="s">
        <v>116</v>
      </c>
      <c r="O1512" s="73" t="s">
        <v>153</v>
      </c>
      <c r="P1512" s="74">
        <f t="shared" ca="1" si="117"/>
        <v>0</v>
      </c>
      <c r="Q1512" s="75">
        <f t="shared" ca="1" si="118"/>
        <v>1</v>
      </c>
      <c r="R1512" s="74">
        <f t="shared" ca="1" si="119"/>
        <v>23</v>
      </c>
      <c r="S1512" s="87">
        <v>34059</v>
      </c>
      <c r="T1512" s="84" t="s">
        <v>1169</v>
      </c>
      <c r="U1512" s="87" t="s">
        <v>8432</v>
      </c>
      <c r="V1512" s="84" t="s">
        <v>8433</v>
      </c>
      <c r="W1512" s="86" t="s">
        <v>8434</v>
      </c>
      <c r="X1512" s="84" t="s">
        <v>8435</v>
      </c>
      <c r="Y1512" s="84" t="s">
        <v>7803</v>
      </c>
      <c r="Z1512" s="77" t="s">
        <v>1169</v>
      </c>
      <c r="AA1512" s="84" t="s">
        <v>1980</v>
      </c>
      <c r="AB1512" s="77" t="s">
        <v>146</v>
      </c>
      <c r="AC1512" s="85" t="s">
        <v>8436</v>
      </c>
      <c r="AD1512" s="77" t="s">
        <v>121</v>
      </c>
      <c r="AE1512" s="77" t="s">
        <v>7784</v>
      </c>
      <c r="AF1512" s="77" t="s">
        <v>5235</v>
      </c>
      <c r="AG1512" s="77" t="s">
        <v>96</v>
      </c>
      <c r="AH1512" s="79" t="str">
        <f t="shared" si="116"/>
        <v>Dusun Jagung-002/002-Jagung-Pagu-Kediri</v>
      </c>
      <c r="AI1512" s="65"/>
    </row>
    <row r="1513" spans="1:35" s="13" customFormat="1" ht="15" customHeight="1" x14ac:dyDescent="0.2">
      <c r="A1513" s="66">
        <f t="shared" si="120"/>
        <v>1507</v>
      </c>
      <c r="B1513" s="91" t="s">
        <v>8437</v>
      </c>
      <c r="C1513" s="68" t="s">
        <v>8438</v>
      </c>
      <c r="D1513" s="51">
        <v>6</v>
      </c>
      <c r="E1513" s="51">
        <v>3</v>
      </c>
      <c r="F1513" s="51">
        <v>3</v>
      </c>
      <c r="G1513" s="51">
        <v>1</v>
      </c>
      <c r="H1513" s="51">
        <v>2</v>
      </c>
      <c r="I1513" s="52" t="s">
        <v>152</v>
      </c>
      <c r="J1513" s="89">
        <v>42312</v>
      </c>
      <c r="K1513" s="70" t="s">
        <v>6746</v>
      </c>
      <c r="L1513" s="71" t="s">
        <v>9291</v>
      </c>
      <c r="M1513" s="71">
        <v>2</v>
      </c>
      <c r="N1513" s="72" t="s">
        <v>116</v>
      </c>
      <c r="O1513" s="73" t="s">
        <v>153</v>
      </c>
      <c r="P1513" s="74">
        <f t="shared" ca="1" si="117"/>
        <v>0</v>
      </c>
      <c r="Q1513" s="75">
        <f t="shared" ca="1" si="118"/>
        <v>1</v>
      </c>
      <c r="R1513" s="74">
        <f t="shared" ca="1" si="119"/>
        <v>19</v>
      </c>
      <c r="S1513" s="87">
        <v>35281</v>
      </c>
      <c r="T1513" s="84" t="s">
        <v>1169</v>
      </c>
      <c r="U1513" s="87" t="s">
        <v>8439</v>
      </c>
      <c r="V1513" s="84" t="s">
        <v>8440</v>
      </c>
      <c r="W1513" s="86" t="s">
        <v>8441</v>
      </c>
      <c r="X1513" s="84" t="s">
        <v>8442</v>
      </c>
      <c r="Y1513" s="84" t="s">
        <v>6451</v>
      </c>
      <c r="Z1513" s="77" t="s">
        <v>1169</v>
      </c>
      <c r="AA1513" s="84" t="s">
        <v>1980</v>
      </c>
      <c r="AB1513" s="77" t="s">
        <v>146</v>
      </c>
      <c r="AC1513" s="85" t="s">
        <v>8443</v>
      </c>
      <c r="AD1513" s="77" t="s">
        <v>121</v>
      </c>
      <c r="AE1513" s="77" t="s">
        <v>7784</v>
      </c>
      <c r="AF1513" s="77" t="s">
        <v>4487</v>
      </c>
      <c r="AG1513" s="77" t="s">
        <v>96</v>
      </c>
      <c r="AH1513" s="79" t="str">
        <f t="shared" si="116"/>
        <v>Dusun Pakisaji-004/001-Duwet-Wates-Kediri</v>
      </c>
      <c r="AI1513" s="65"/>
    </row>
    <row r="1514" spans="1:35" s="13" customFormat="1" ht="15" customHeight="1" x14ac:dyDescent="0.2">
      <c r="A1514" s="66">
        <f t="shared" si="120"/>
        <v>1508</v>
      </c>
      <c r="B1514" s="91" t="s">
        <v>8444</v>
      </c>
      <c r="C1514" s="68" t="s">
        <v>8445</v>
      </c>
      <c r="D1514" s="51">
        <v>6</v>
      </c>
      <c r="E1514" s="51">
        <v>3</v>
      </c>
      <c r="F1514" s="51">
        <v>4</v>
      </c>
      <c r="G1514" s="51">
        <v>1</v>
      </c>
      <c r="H1514" s="51">
        <v>1</v>
      </c>
      <c r="I1514" s="52" t="s">
        <v>152</v>
      </c>
      <c r="J1514" s="89">
        <v>42312</v>
      </c>
      <c r="K1514" s="70" t="s">
        <v>6746</v>
      </c>
      <c r="L1514" s="71" t="s">
        <v>9291</v>
      </c>
      <c r="M1514" s="71">
        <v>2</v>
      </c>
      <c r="N1514" s="72" t="s">
        <v>116</v>
      </c>
      <c r="O1514" s="73" t="s">
        <v>153</v>
      </c>
      <c r="P1514" s="74">
        <f t="shared" ca="1" si="117"/>
        <v>0</v>
      </c>
      <c r="Q1514" s="75">
        <f t="shared" ca="1" si="118"/>
        <v>1</v>
      </c>
      <c r="R1514" s="74">
        <f t="shared" ca="1" si="119"/>
        <v>20</v>
      </c>
      <c r="S1514" s="87">
        <v>35176</v>
      </c>
      <c r="T1514" s="84" t="s">
        <v>1169</v>
      </c>
      <c r="U1514" s="87" t="s">
        <v>8446</v>
      </c>
      <c r="V1514" s="84" t="s">
        <v>8447</v>
      </c>
      <c r="W1514" s="86" t="s">
        <v>8448</v>
      </c>
      <c r="X1514" s="84" t="s">
        <v>8449</v>
      </c>
      <c r="Y1514" s="84" t="s">
        <v>43</v>
      </c>
      <c r="Z1514" s="77" t="s">
        <v>1169</v>
      </c>
      <c r="AA1514" s="84" t="s">
        <v>1980</v>
      </c>
      <c r="AB1514" s="77" t="s">
        <v>146</v>
      </c>
      <c r="AC1514" s="85" t="s">
        <v>8450</v>
      </c>
      <c r="AD1514" s="77" t="s">
        <v>121</v>
      </c>
      <c r="AE1514" s="77" t="s">
        <v>7784</v>
      </c>
      <c r="AF1514" s="77" t="s">
        <v>3987</v>
      </c>
      <c r="AG1514" s="77" t="s">
        <v>96</v>
      </c>
      <c r="AH1514" s="79" t="str">
        <f t="shared" si="116"/>
        <v>Jl. Dandangan II no.4-001/007-Dandangan-Kota-Kediri</v>
      </c>
      <c r="AI1514" s="65"/>
    </row>
    <row r="1515" spans="1:35" s="13" customFormat="1" ht="15" customHeight="1" x14ac:dyDescent="0.2">
      <c r="A1515" s="66">
        <f t="shared" si="120"/>
        <v>1509</v>
      </c>
      <c r="B1515" s="91" t="s">
        <v>8451</v>
      </c>
      <c r="C1515" s="68" t="s">
        <v>8452</v>
      </c>
      <c r="D1515" s="51">
        <v>6</v>
      </c>
      <c r="E1515" s="51">
        <v>3</v>
      </c>
      <c r="F1515" s="51">
        <v>4</v>
      </c>
      <c r="G1515" s="51">
        <v>1</v>
      </c>
      <c r="H1515" s="51">
        <v>1</v>
      </c>
      <c r="I1515" s="52" t="s">
        <v>152</v>
      </c>
      <c r="J1515" s="89">
        <v>42312</v>
      </c>
      <c r="K1515" s="70" t="s">
        <v>6746</v>
      </c>
      <c r="L1515" s="71" t="s">
        <v>9291</v>
      </c>
      <c r="M1515" s="71">
        <v>2</v>
      </c>
      <c r="N1515" s="72" t="s">
        <v>116</v>
      </c>
      <c r="O1515" s="73" t="s">
        <v>153</v>
      </c>
      <c r="P1515" s="74">
        <f t="shared" ca="1" si="117"/>
        <v>0</v>
      </c>
      <c r="Q1515" s="75">
        <f t="shared" ca="1" si="118"/>
        <v>1</v>
      </c>
      <c r="R1515" s="74">
        <f t="shared" ca="1" si="119"/>
        <v>20</v>
      </c>
      <c r="S1515" s="87">
        <v>34967</v>
      </c>
      <c r="T1515" s="84" t="s">
        <v>1169</v>
      </c>
      <c r="U1515" s="87" t="s">
        <v>8453</v>
      </c>
      <c r="V1515" s="84" t="s">
        <v>8454</v>
      </c>
      <c r="W1515" s="86" t="s">
        <v>8455</v>
      </c>
      <c r="X1515" s="84" t="s">
        <v>8456</v>
      </c>
      <c r="Y1515" s="84" t="s">
        <v>7817</v>
      </c>
      <c r="Z1515" s="77" t="s">
        <v>1169</v>
      </c>
      <c r="AA1515" s="84" t="s">
        <v>1980</v>
      </c>
      <c r="AB1515" s="77" t="s">
        <v>146</v>
      </c>
      <c r="AC1515" s="85" t="s">
        <v>8457</v>
      </c>
      <c r="AD1515" s="77" t="s">
        <v>121</v>
      </c>
      <c r="AE1515" s="77" t="s">
        <v>7784</v>
      </c>
      <c r="AF1515" s="77" t="s">
        <v>3082</v>
      </c>
      <c r="AG1515" s="77" t="s">
        <v>96</v>
      </c>
      <c r="AH1515" s="79" t="str">
        <f t="shared" si="116"/>
        <v>Jl. Pringgodani 50-002/004-Mrican-Mojoroto-Kediri</v>
      </c>
      <c r="AI1515" s="65"/>
    </row>
    <row r="1516" spans="1:35" s="13" customFormat="1" ht="15" customHeight="1" x14ac:dyDescent="0.2">
      <c r="A1516" s="66">
        <f t="shared" si="120"/>
        <v>1510</v>
      </c>
      <c r="B1516" s="91" t="s">
        <v>8458</v>
      </c>
      <c r="C1516" s="68" t="s">
        <v>8459</v>
      </c>
      <c r="D1516" s="51">
        <v>6</v>
      </c>
      <c r="E1516" s="51">
        <v>3</v>
      </c>
      <c r="F1516" s="51">
        <v>4</v>
      </c>
      <c r="G1516" s="51">
        <v>1</v>
      </c>
      <c r="H1516" s="51">
        <v>1</v>
      </c>
      <c r="I1516" s="52" t="s">
        <v>152</v>
      </c>
      <c r="J1516" s="89">
        <v>42312</v>
      </c>
      <c r="K1516" s="70" t="s">
        <v>6746</v>
      </c>
      <c r="L1516" s="71" t="s">
        <v>9291</v>
      </c>
      <c r="M1516" s="71">
        <v>2</v>
      </c>
      <c r="N1516" s="72" t="s">
        <v>116</v>
      </c>
      <c r="O1516" s="73" t="s">
        <v>153</v>
      </c>
      <c r="P1516" s="74">
        <f t="shared" ca="1" si="117"/>
        <v>0</v>
      </c>
      <c r="Q1516" s="75">
        <f t="shared" ca="1" si="118"/>
        <v>1</v>
      </c>
      <c r="R1516" s="74">
        <f t="shared" ca="1" si="119"/>
        <v>19</v>
      </c>
      <c r="S1516" s="87">
        <v>35256</v>
      </c>
      <c r="T1516" s="84" t="s">
        <v>1169</v>
      </c>
      <c r="U1516" s="87" t="s">
        <v>8460</v>
      </c>
      <c r="V1516" s="84" t="s">
        <v>8461</v>
      </c>
      <c r="W1516" s="86" t="s">
        <v>8462</v>
      </c>
      <c r="X1516" s="84" t="s">
        <v>8463</v>
      </c>
      <c r="Y1516" s="84" t="s">
        <v>7934</v>
      </c>
      <c r="Z1516" s="77" t="s">
        <v>1169</v>
      </c>
      <c r="AA1516" s="84" t="s">
        <v>1980</v>
      </c>
      <c r="AB1516" s="77" t="s">
        <v>146</v>
      </c>
      <c r="AC1516" s="85" t="s">
        <v>8464</v>
      </c>
      <c r="AD1516" s="77" t="s">
        <v>121</v>
      </c>
      <c r="AE1516" s="77" t="s">
        <v>7784</v>
      </c>
      <c r="AF1516" s="77" t="s">
        <v>5235</v>
      </c>
      <c r="AG1516" s="77" t="s">
        <v>96</v>
      </c>
      <c r="AH1516" s="79" t="str">
        <f t="shared" si="116"/>
        <v>Jl. Atmowijoyo-003/001-Ringinsari-Kandat-Kediri</v>
      </c>
      <c r="AI1516" s="65"/>
    </row>
    <row r="1517" spans="1:35" s="13" customFormat="1" ht="15" customHeight="1" x14ac:dyDescent="0.2">
      <c r="A1517" s="66">
        <f t="shared" si="120"/>
        <v>1511</v>
      </c>
      <c r="B1517" s="91" t="s">
        <v>8465</v>
      </c>
      <c r="C1517" s="68" t="s">
        <v>8466</v>
      </c>
      <c r="D1517" s="51">
        <v>6</v>
      </c>
      <c r="E1517" s="51">
        <v>3</v>
      </c>
      <c r="F1517" s="51">
        <v>3</v>
      </c>
      <c r="G1517" s="51">
        <v>1</v>
      </c>
      <c r="H1517" s="51">
        <v>2</v>
      </c>
      <c r="I1517" s="52" t="s">
        <v>152</v>
      </c>
      <c r="J1517" s="89">
        <v>42312</v>
      </c>
      <c r="K1517" s="70" t="s">
        <v>6746</v>
      </c>
      <c r="L1517" s="71" t="s">
        <v>9291</v>
      </c>
      <c r="M1517" s="71">
        <v>2</v>
      </c>
      <c r="N1517" s="72" t="s">
        <v>116</v>
      </c>
      <c r="O1517" s="73" t="s">
        <v>153</v>
      </c>
      <c r="P1517" s="74">
        <f t="shared" ca="1" si="117"/>
        <v>0</v>
      </c>
      <c r="Q1517" s="75">
        <f t="shared" ca="1" si="118"/>
        <v>1</v>
      </c>
      <c r="R1517" s="74">
        <f t="shared" ca="1" si="119"/>
        <v>19</v>
      </c>
      <c r="S1517" s="87">
        <v>35551</v>
      </c>
      <c r="T1517" s="84" t="s">
        <v>1169</v>
      </c>
      <c r="U1517" s="87" t="s">
        <v>8467</v>
      </c>
      <c r="V1517" s="84" t="s">
        <v>8468</v>
      </c>
      <c r="W1517" s="86" t="s">
        <v>4592</v>
      </c>
      <c r="X1517" s="84" t="s">
        <v>8469</v>
      </c>
      <c r="Y1517" s="84" t="s">
        <v>8470</v>
      </c>
      <c r="Z1517" s="77" t="s">
        <v>1169</v>
      </c>
      <c r="AA1517" s="84" t="s">
        <v>1980</v>
      </c>
      <c r="AB1517" s="77" t="s">
        <v>146</v>
      </c>
      <c r="AC1517" s="85" t="s">
        <v>8471</v>
      </c>
      <c r="AD1517" s="77" t="s">
        <v>121</v>
      </c>
      <c r="AE1517" s="77" t="s">
        <v>7784</v>
      </c>
      <c r="AF1517" s="77" t="s">
        <v>3987</v>
      </c>
      <c r="AG1517" s="77" t="s">
        <v>96</v>
      </c>
      <c r="AH1517" s="79" t="str">
        <f t="shared" si="116"/>
        <v>Dusun Balongasem-04/01-Kerep-Tarakan-Kediri</v>
      </c>
      <c r="AI1517" s="65"/>
    </row>
    <row r="1518" spans="1:35" s="13" customFormat="1" ht="15" customHeight="1" x14ac:dyDescent="0.2">
      <c r="A1518" s="66">
        <f t="shared" si="120"/>
        <v>1512</v>
      </c>
      <c r="B1518" s="91" t="s">
        <v>8472</v>
      </c>
      <c r="C1518" s="68" t="s">
        <v>8473</v>
      </c>
      <c r="D1518" s="51">
        <v>6</v>
      </c>
      <c r="E1518" s="51">
        <v>3</v>
      </c>
      <c r="F1518" s="51">
        <v>3</v>
      </c>
      <c r="G1518" s="51">
        <v>1</v>
      </c>
      <c r="H1518" s="51">
        <v>2</v>
      </c>
      <c r="I1518" s="52" t="s">
        <v>152</v>
      </c>
      <c r="J1518" s="89">
        <v>42312</v>
      </c>
      <c r="K1518" s="70" t="s">
        <v>6746</v>
      </c>
      <c r="L1518" s="71" t="s">
        <v>9291</v>
      </c>
      <c r="M1518" s="71">
        <v>2</v>
      </c>
      <c r="N1518" s="72" t="s">
        <v>116</v>
      </c>
      <c r="O1518" s="73" t="s">
        <v>153</v>
      </c>
      <c r="P1518" s="74">
        <f t="shared" ca="1" si="117"/>
        <v>0</v>
      </c>
      <c r="Q1518" s="75">
        <f t="shared" ca="1" si="118"/>
        <v>1</v>
      </c>
      <c r="R1518" s="74">
        <f t="shared" ca="1" si="119"/>
        <v>18</v>
      </c>
      <c r="S1518" s="87">
        <v>35737</v>
      </c>
      <c r="T1518" s="84" t="s">
        <v>1169</v>
      </c>
      <c r="U1518" s="87" t="s">
        <v>8474</v>
      </c>
      <c r="V1518" s="84" t="s">
        <v>8475</v>
      </c>
      <c r="W1518" s="86" t="s">
        <v>4592</v>
      </c>
      <c r="X1518" s="84" t="s">
        <v>7810</v>
      </c>
      <c r="Y1518" s="84" t="s">
        <v>7837</v>
      </c>
      <c r="Z1518" s="77" t="s">
        <v>1169</v>
      </c>
      <c r="AA1518" s="84" t="s">
        <v>1980</v>
      </c>
      <c r="AB1518" s="77" t="s">
        <v>146</v>
      </c>
      <c r="AC1518" s="85" t="s">
        <v>8476</v>
      </c>
      <c r="AD1518" s="77" t="s">
        <v>121</v>
      </c>
      <c r="AE1518" s="77" t="s">
        <v>7784</v>
      </c>
      <c r="AF1518" s="77" t="s">
        <v>5235</v>
      </c>
      <c r="AG1518" s="77" t="s">
        <v>96</v>
      </c>
      <c r="AH1518" s="79" t="str">
        <f t="shared" si="116"/>
        <v>Lingkungan Bence -04/01-Bence-Pesantren-Kediri</v>
      </c>
      <c r="AI1518" s="65"/>
    </row>
    <row r="1519" spans="1:35" s="13" customFormat="1" ht="15" customHeight="1" x14ac:dyDescent="0.2">
      <c r="A1519" s="66">
        <f t="shared" si="120"/>
        <v>1513</v>
      </c>
      <c r="B1519" s="91" t="s">
        <v>8477</v>
      </c>
      <c r="C1519" s="68" t="s">
        <v>8478</v>
      </c>
      <c r="D1519" s="51">
        <v>6</v>
      </c>
      <c r="E1519" s="51">
        <v>3</v>
      </c>
      <c r="F1519" s="51">
        <v>3</v>
      </c>
      <c r="G1519" s="51">
        <v>8</v>
      </c>
      <c r="H1519" s="51">
        <v>2</v>
      </c>
      <c r="I1519" s="52" t="s">
        <v>152</v>
      </c>
      <c r="J1519" s="89">
        <v>42312</v>
      </c>
      <c r="K1519" s="70" t="s">
        <v>6746</v>
      </c>
      <c r="L1519" s="71" t="s">
        <v>9291</v>
      </c>
      <c r="M1519" s="71">
        <v>2</v>
      </c>
      <c r="N1519" s="72" t="s">
        <v>116</v>
      </c>
      <c r="O1519" s="73" t="s">
        <v>153</v>
      </c>
      <c r="P1519" s="74">
        <f t="shared" ca="1" si="117"/>
        <v>0</v>
      </c>
      <c r="Q1519" s="75">
        <f t="shared" ca="1" si="118"/>
        <v>1</v>
      </c>
      <c r="R1519" s="74">
        <f t="shared" ca="1" si="119"/>
        <v>18</v>
      </c>
      <c r="S1519" s="87">
        <v>35611</v>
      </c>
      <c r="T1519" s="84" t="s">
        <v>1169</v>
      </c>
      <c r="U1519" s="87" t="s">
        <v>8479</v>
      </c>
      <c r="V1519" s="84" t="s">
        <v>8480</v>
      </c>
      <c r="W1519" s="86" t="s">
        <v>8481</v>
      </c>
      <c r="X1519" s="84" t="s">
        <v>8129</v>
      </c>
      <c r="Y1519" s="84" t="s">
        <v>8130</v>
      </c>
      <c r="Z1519" s="77" t="s">
        <v>1169</v>
      </c>
      <c r="AA1519" s="84" t="s">
        <v>1980</v>
      </c>
      <c r="AB1519" s="77" t="s">
        <v>146</v>
      </c>
      <c r="AC1519" s="85" t="s">
        <v>8482</v>
      </c>
      <c r="AD1519" s="77" t="s">
        <v>121</v>
      </c>
      <c r="AE1519" s="77" t="s">
        <v>7784</v>
      </c>
      <c r="AF1519" s="77" t="s">
        <v>3082</v>
      </c>
      <c r="AG1519" s="77" t="s">
        <v>96</v>
      </c>
      <c r="AH1519" s="79" t="str">
        <f t="shared" si="116"/>
        <v>Jl. Brawijaya 40B-05/12-Tulungrejo-Pare-Kediri</v>
      </c>
      <c r="AI1519" s="65"/>
    </row>
    <row r="1520" spans="1:35" s="13" customFormat="1" ht="15" customHeight="1" x14ac:dyDescent="0.2">
      <c r="A1520" s="66">
        <f t="shared" si="120"/>
        <v>1514</v>
      </c>
      <c r="B1520" s="91" t="s">
        <v>8483</v>
      </c>
      <c r="C1520" s="68" t="s">
        <v>8484</v>
      </c>
      <c r="D1520" s="51">
        <v>6</v>
      </c>
      <c r="E1520" s="51">
        <v>3</v>
      </c>
      <c r="F1520" s="51">
        <v>4</v>
      </c>
      <c r="G1520" s="51">
        <v>1</v>
      </c>
      <c r="H1520" s="51">
        <v>1</v>
      </c>
      <c r="I1520" s="52" t="s">
        <v>152</v>
      </c>
      <c r="J1520" s="89">
        <v>42312</v>
      </c>
      <c r="K1520" s="70" t="s">
        <v>6746</v>
      </c>
      <c r="L1520" s="71" t="s">
        <v>9291</v>
      </c>
      <c r="M1520" s="71">
        <v>2</v>
      </c>
      <c r="N1520" s="72" t="s">
        <v>116</v>
      </c>
      <c r="O1520" s="73" t="s">
        <v>153</v>
      </c>
      <c r="P1520" s="74">
        <f t="shared" ca="1" si="117"/>
        <v>0</v>
      </c>
      <c r="Q1520" s="75">
        <f t="shared" ca="1" si="118"/>
        <v>1</v>
      </c>
      <c r="R1520" s="74">
        <f t="shared" ca="1" si="119"/>
        <v>21</v>
      </c>
      <c r="S1520" s="87">
        <v>34672</v>
      </c>
      <c r="T1520" s="84" t="s">
        <v>1169</v>
      </c>
      <c r="U1520" s="87" t="s">
        <v>8485</v>
      </c>
      <c r="V1520" s="84" t="s">
        <v>8486</v>
      </c>
      <c r="W1520" s="86" t="s">
        <v>8487</v>
      </c>
      <c r="X1520" s="84" t="s">
        <v>4622</v>
      </c>
      <c r="Y1520" s="84" t="s">
        <v>8016</v>
      </c>
      <c r="Z1520" s="77" t="s">
        <v>1169</v>
      </c>
      <c r="AA1520" s="84" t="s">
        <v>1980</v>
      </c>
      <c r="AB1520" s="77" t="s">
        <v>146</v>
      </c>
      <c r="AC1520" s="85" t="s">
        <v>8488</v>
      </c>
      <c r="AD1520" s="77" t="s">
        <v>121</v>
      </c>
      <c r="AE1520" s="77" t="s">
        <v>7784</v>
      </c>
      <c r="AF1520" s="77" t="s">
        <v>3987</v>
      </c>
      <c r="AG1520" s="77" t="s">
        <v>96</v>
      </c>
      <c r="AH1520" s="79" t="str">
        <f t="shared" si="116"/>
        <v>Jabang Utara-003/005-Sidomulyo-Semen-Kediri</v>
      </c>
      <c r="AI1520" s="65"/>
    </row>
    <row r="1521" spans="1:35" s="13" customFormat="1" ht="15" customHeight="1" x14ac:dyDescent="0.2">
      <c r="A1521" s="66">
        <f t="shared" si="120"/>
        <v>1515</v>
      </c>
      <c r="B1521" s="91" t="s">
        <v>8489</v>
      </c>
      <c r="C1521" s="68" t="s">
        <v>8490</v>
      </c>
      <c r="D1521" s="51">
        <v>6</v>
      </c>
      <c r="E1521" s="51">
        <v>3</v>
      </c>
      <c r="F1521" s="51">
        <v>3</v>
      </c>
      <c r="G1521" s="51">
        <v>8</v>
      </c>
      <c r="H1521" s="51">
        <v>4</v>
      </c>
      <c r="I1521" s="52" t="s">
        <v>152</v>
      </c>
      <c r="J1521" s="89">
        <v>42312</v>
      </c>
      <c r="K1521" s="70" t="s">
        <v>6746</v>
      </c>
      <c r="L1521" s="71" t="s">
        <v>9291</v>
      </c>
      <c r="M1521" s="71">
        <v>2</v>
      </c>
      <c r="N1521" s="72" t="s">
        <v>116</v>
      </c>
      <c r="O1521" s="73" t="s">
        <v>153</v>
      </c>
      <c r="P1521" s="74">
        <f t="shared" ca="1" si="117"/>
        <v>0</v>
      </c>
      <c r="Q1521" s="75">
        <f t="shared" ca="1" si="118"/>
        <v>1</v>
      </c>
      <c r="R1521" s="74">
        <f t="shared" ca="1" si="119"/>
        <v>20</v>
      </c>
      <c r="S1521" s="87">
        <v>34890</v>
      </c>
      <c r="T1521" s="84" t="s">
        <v>1169</v>
      </c>
      <c r="U1521" s="87" t="s">
        <v>8491</v>
      </c>
      <c r="V1521" s="84" t="s">
        <v>8492</v>
      </c>
      <c r="W1521" s="86" t="s">
        <v>5250</v>
      </c>
      <c r="X1521" s="84" t="s">
        <v>7934</v>
      </c>
      <c r="Y1521" s="84" t="s">
        <v>7934</v>
      </c>
      <c r="Z1521" s="77" t="s">
        <v>1169</v>
      </c>
      <c r="AA1521" s="84" t="s">
        <v>1980</v>
      </c>
      <c r="AB1521" s="77" t="s">
        <v>146</v>
      </c>
      <c r="AC1521" s="85" t="s">
        <v>8493</v>
      </c>
      <c r="AD1521" s="77" t="s">
        <v>121</v>
      </c>
      <c r="AE1521" s="77" t="s">
        <v>7784</v>
      </c>
      <c r="AF1521" s="77" t="s">
        <v>3987</v>
      </c>
      <c r="AG1521" s="77" t="s">
        <v>96</v>
      </c>
      <c r="AH1521" s="79" t="str">
        <f t="shared" si="116"/>
        <v>Dusun Galuhan-03/04-Kandat-Kandat-Kediri</v>
      </c>
      <c r="AI1521" s="65"/>
    </row>
    <row r="1522" spans="1:35" s="13" customFormat="1" ht="15" customHeight="1" x14ac:dyDescent="0.2">
      <c r="A1522" s="66">
        <f t="shared" si="120"/>
        <v>1516</v>
      </c>
      <c r="B1522" s="91" t="s">
        <v>8494</v>
      </c>
      <c r="C1522" s="68" t="s">
        <v>8495</v>
      </c>
      <c r="D1522" s="51">
        <v>6</v>
      </c>
      <c r="E1522" s="51">
        <v>3</v>
      </c>
      <c r="F1522" s="51">
        <v>4</v>
      </c>
      <c r="G1522" s="51">
        <v>1</v>
      </c>
      <c r="H1522" s="51">
        <v>1</v>
      </c>
      <c r="I1522" s="52" t="s">
        <v>152</v>
      </c>
      <c r="J1522" s="89">
        <v>42312</v>
      </c>
      <c r="K1522" s="70" t="s">
        <v>6746</v>
      </c>
      <c r="L1522" s="71" t="s">
        <v>9291</v>
      </c>
      <c r="M1522" s="71">
        <v>2</v>
      </c>
      <c r="N1522" s="72" t="s">
        <v>116</v>
      </c>
      <c r="O1522" s="73" t="s">
        <v>153</v>
      </c>
      <c r="P1522" s="74">
        <f t="shared" ca="1" si="117"/>
        <v>0</v>
      </c>
      <c r="Q1522" s="75">
        <f t="shared" ca="1" si="118"/>
        <v>1</v>
      </c>
      <c r="R1522" s="74">
        <f t="shared" ca="1" si="119"/>
        <v>19</v>
      </c>
      <c r="S1522" s="87">
        <v>35274</v>
      </c>
      <c r="T1522" s="84" t="s">
        <v>1169</v>
      </c>
      <c r="U1522" s="87" t="s">
        <v>8496</v>
      </c>
      <c r="V1522" s="84" t="s">
        <v>8497</v>
      </c>
      <c r="W1522" s="86" t="s">
        <v>4172</v>
      </c>
      <c r="X1522" s="84" t="s">
        <v>8498</v>
      </c>
      <c r="Y1522" s="84" t="s">
        <v>6451</v>
      </c>
      <c r="Z1522" s="77" t="s">
        <v>1169</v>
      </c>
      <c r="AA1522" s="84" t="s">
        <v>1980</v>
      </c>
      <c r="AB1522" s="77" t="s">
        <v>146</v>
      </c>
      <c r="AC1522" s="85" t="s">
        <v>8499</v>
      </c>
      <c r="AD1522" s="77" t="s">
        <v>121</v>
      </c>
      <c r="AE1522" s="77" t="s">
        <v>7784</v>
      </c>
      <c r="AF1522" s="77" t="s">
        <v>3966</v>
      </c>
      <c r="AG1522" s="77" t="s">
        <v>96</v>
      </c>
      <c r="AH1522" s="79" t="str">
        <f t="shared" si="116"/>
        <v>Dusun Temboro-10/02-Plaosan-Wates-Kediri</v>
      </c>
      <c r="AI1522" s="65"/>
    </row>
    <row r="1523" spans="1:35" s="13" customFormat="1" ht="15" customHeight="1" x14ac:dyDescent="0.2">
      <c r="A1523" s="66">
        <f t="shared" si="120"/>
        <v>1517</v>
      </c>
      <c r="B1523" s="91" t="s">
        <v>8500</v>
      </c>
      <c r="C1523" s="68" t="s">
        <v>8501</v>
      </c>
      <c r="D1523" s="51">
        <v>6</v>
      </c>
      <c r="E1523" s="51">
        <v>3</v>
      </c>
      <c r="F1523" s="51">
        <v>3</v>
      </c>
      <c r="G1523" s="51">
        <v>1</v>
      </c>
      <c r="H1523" s="51">
        <v>2</v>
      </c>
      <c r="I1523" s="52" t="s">
        <v>152</v>
      </c>
      <c r="J1523" s="89">
        <v>42312</v>
      </c>
      <c r="K1523" s="70" t="s">
        <v>6746</v>
      </c>
      <c r="L1523" s="71" t="s">
        <v>9291</v>
      </c>
      <c r="M1523" s="71">
        <v>2</v>
      </c>
      <c r="N1523" s="72" t="s">
        <v>116</v>
      </c>
      <c r="O1523" s="73" t="s">
        <v>153</v>
      </c>
      <c r="P1523" s="74">
        <f t="shared" ca="1" si="117"/>
        <v>0</v>
      </c>
      <c r="Q1523" s="75">
        <f t="shared" ca="1" si="118"/>
        <v>1</v>
      </c>
      <c r="R1523" s="74">
        <f t="shared" ca="1" si="119"/>
        <v>20</v>
      </c>
      <c r="S1523" s="87">
        <v>35192</v>
      </c>
      <c r="T1523" s="84" t="s">
        <v>1169</v>
      </c>
      <c r="U1523" s="87" t="s">
        <v>8502</v>
      </c>
      <c r="V1523" s="84" t="s">
        <v>8201</v>
      </c>
      <c r="W1523" s="86" t="s">
        <v>8503</v>
      </c>
      <c r="X1523" s="84" t="s">
        <v>3128</v>
      </c>
      <c r="Y1523" s="84" t="s">
        <v>8004</v>
      </c>
      <c r="Z1523" s="77" t="s">
        <v>1169</v>
      </c>
      <c r="AA1523" s="84" t="s">
        <v>1980</v>
      </c>
      <c r="AB1523" s="77" t="s">
        <v>146</v>
      </c>
      <c r="AC1523" s="85" t="s">
        <v>8504</v>
      </c>
      <c r="AD1523" s="77" t="s">
        <v>121</v>
      </c>
      <c r="AE1523" s="77" t="s">
        <v>7784</v>
      </c>
      <c r="AF1523" s="77" t="s">
        <v>5235</v>
      </c>
      <c r="AG1523" s="77" t="s">
        <v>96</v>
      </c>
      <c r="AH1523" s="79" t="str">
        <f t="shared" si="116"/>
        <v>Dusun Dlopo-022/002-Karangrejo-Ngasem-Kediri</v>
      </c>
      <c r="AI1523" s="65"/>
    </row>
    <row r="1524" spans="1:35" s="13" customFormat="1" ht="15" customHeight="1" x14ac:dyDescent="0.2">
      <c r="A1524" s="66">
        <f t="shared" si="120"/>
        <v>1518</v>
      </c>
      <c r="B1524" s="91" t="s">
        <v>8505</v>
      </c>
      <c r="C1524" s="68" t="s">
        <v>8506</v>
      </c>
      <c r="D1524" s="51">
        <v>6</v>
      </c>
      <c r="E1524" s="51">
        <v>3</v>
      </c>
      <c r="F1524" s="51">
        <v>4</v>
      </c>
      <c r="G1524" s="51">
        <v>1</v>
      </c>
      <c r="H1524" s="51">
        <v>1</v>
      </c>
      <c r="I1524" s="52" t="s">
        <v>152</v>
      </c>
      <c r="J1524" s="89">
        <v>42312</v>
      </c>
      <c r="K1524" s="70" t="s">
        <v>6746</v>
      </c>
      <c r="L1524" s="71" t="s">
        <v>9291</v>
      </c>
      <c r="M1524" s="71">
        <v>2</v>
      </c>
      <c r="N1524" s="72" t="s">
        <v>116</v>
      </c>
      <c r="O1524" s="73" t="s">
        <v>153</v>
      </c>
      <c r="P1524" s="74">
        <f t="shared" ca="1" si="117"/>
        <v>0</v>
      </c>
      <c r="Q1524" s="75">
        <f t="shared" ca="1" si="118"/>
        <v>1</v>
      </c>
      <c r="R1524" s="74">
        <f t="shared" ca="1" si="119"/>
        <v>18</v>
      </c>
      <c r="S1524" s="87">
        <v>35659</v>
      </c>
      <c r="T1524" s="84" t="s">
        <v>1169</v>
      </c>
      <c r="U1524" s="87" t="s">
        <v>8507</v>
      </c>
      <c r="V1524" s="84" t="s">
        <v>8508</v>
      </c>
      <c r="W1524" s="86" t="s">
        <v>8509</v>
      </c>
      <c r="X1524" s="84" t="s">
        <v>8510</v>
      </c>
      <c r="Y1524" s="84" t="s">
        <v>7921</v>
      </c>
      <c r="Z1524" s="77" t="s">
        <v>1169</v>
      </c>
      <c r="AA1524" s="84" t="s">
        <v>1980</v>
      </c>
      <c r="AB1524" s="77" t="s">
        <v>146</v>
      </c>
      <c r="AC1524" s="85" t="s">
        <v>8511</v>
      </c>
      <c r="AD1524" s="77" t="s">
        <v>121</v>
      </c>
      <c r="AE1524" s="77" t="s">
        <v>7784</v>
      </c>
      <c r="AF1524" s="77" t="s">
        <v>4487</v>
      </c>
      <c r="AG1524" s="77" t="s">
        <v>96</v>
      </c>
      <c r="AH1524" s="79" t="str">
        <f t="shared" si="116"/>
        <v>Dusun Baran-003/012-Keniten-Mojo-Kediri</v>
      </c>
      <c r="AI1524" s="65"/>
    </row>
    <row r="1525" spans="1:35" s="13" customFormat="1" ht="15" customHeight="1" x14ac:dyDescent="0.2">
      <c r="A1525" s="66">
        <f t="shared" si="120"/>
        <v>1519</v>
      </c>
      <c r="B1525" s="91" t="s">
        <v>8512</v>
      </c>
      <c r="C1525" s="68" t="s">
        <v>8513</v>
      </c>
      <c r="D1525" s="51">
        <v>6</v>
      </c>
      <c r="E1525" s="51">
        <v>3</v>
      </c>
      <c r="F1525" s="51">
        <v>4</v>
      </c>
      <c r="G1525" s="51">
        <v>1</v>
      </c>
      <c r="H1525" s="51">
        <v>1</v>
      </c>
      <c r="I1525" s="52" t="s">
        <v>152</v>
      </c>
      <c r="J1525" s="89">
        <v>42312</v>
      </c>
      <c r="K1525" s="70" t="s">
        <v>6746</v>
      </c>
      <c r="L1525" s="71" t="s">
        <v>9291</v>
      </c>
      <c r="M1525" s="71">
        <v>2</v>
      </c>
      <c r="N1525" s="72" t="s">
        <v>116</v>
      </c>
      <c r="O1525" s="73" t="s">
        <v>153</v>
      </c>
      <c r="P1525" s="74">
        <f t="shared" ca="1" si="117"/>
        <v>0</v>
      </c>
      <c r="Q1525" s="75">
        <f t="shared" ca="1" si="118"/>
        <v>1</v>
      </c>
      <c r="R1525" s="74">
        <f t="shared" ca="1" si="119"/>
        <v>19</v>
      </c>
      <c r="S1525" s="87">
        <v>35363</v>
      </c>
      <c r="T1525" s="84" t="s">
        <v>1169</v>
      </c>
      <c r="U1525" s="87" t="s">
        <v>8514</v>
      </c>
      <c r="V1525" s="84" t="s">
        <v>8515</v>
      </c>
      <c r="W1525" s="86" t="s">
        <v>8448</v>
      </c>
      <c r="X1525" s="84" t="s">
        <v>8516</v>
      </c>
      <c r="Y1525" s="84" t="s">
        <v>7837</v>
      </c>
      <c r="Z1525" s="77" t="s">
        <v>1169</v>
      </c>
      <c r="AA1525" s="84" t="s">
        <v>1980</v>
      </c>
      <c r="AB1525" s="77" t="s">
        <v>146</v>
      </c>
      <c r="AC1525" s="85" t="s">
        <v>8517</v>
      </c>
      <c r="AD1525" s="77" t="s">
        <v>121</v>
      </c>
      <c r="AE1525" s="77" t="s">
        <v>7784</v>
      </c>
      <c r="AF1525" s="77" t="s">
        <v>4487</v>
      </c>
      <c r="AG1525" s="77" t="s">
        <v>96</v>
      </c>
      <c r="AH1525" s="79" t="str">
        <f t="shared" ref="AH1525:AH1588" si="121">V1525&amp;"-"&amp;W1525&amp;"-"&amp;X1525&amp;"-"&amp;Y1525&amp;"-"&amp;Z1525</f>
        <v>Lingkungan Centong-001/007-Bawang-Pesantren-Kediri</v>
      </c>
      <c r="AI1525" s="65"/>
    </row>
    <row r="1526" spans="1:35" s="13" customFormat="1" ht="15" customHeight="1" x14ac:dyDescent="0.2">
      <c r="A1526" s="66">
        <f t="shared" si="120"/>
        <v>1520</v>
      </c>
      <c r="B1526" s="91" t="s">
        <v>8518</v>
      </c>
      <c r="C1526" s="68" t="s">
        <v>8519</v>
      </c>
      <c r="D1526" s="51">
        <v>6</v>
      </c>
      <c r="E1526" s="51">
        <v>3</v>
      </c>
      <c r="F1526" s="51">
        <v>4</v>
      </c>
      <c r="G1526" s="51">
        <v>7</v>
      </c>
      <c r="H1526" s="51">
        <v>3</v>
      </c>
      <c r="I1526" s="52" t="s">
        <v>152</v>
      </c>
      <c r="J1526" s="89">
        <v>42312</v>
      </c>
      <c r="K1526" s="70" t="s">
        <v>6746</v>
      </c>
      <c r="L1526" s="71" t="s">
        <v>9291</v>
      </c>
      <c r="M1526" s="71">
        <v>2</v>
      </c>
      <c r="N1526" s="72" t="s">
        <v>116</v>
      </c>
      <c r="O1526" s="73" t="s">
        <v>153</v>
      </c>
      <c r="P1526" s="74">
        <f t="shared" ca="1" si="117"/>
        <v>0</v>
      </c>
      <c r="Q1526" s="75">
        <f t="shared" ca="1" si="118"/>
        <v>1</v>
      </c>
      <c r="R1526" s="74">
        <f t="shared" ca="1" si="119"/>
        <v>19</v>
      </c>
      <c r="S1526" s="87">
        <v>35305</v>
      </c>
      <c r="T1526" s="84" t="s">
        <v>1169</v>
      </c>
      <c r="U1526" s="87" t="s">
        <v>8520</v>
      </c>
      <c r="V1526" s="84" t="s">
        <v>8521</v>
      </c>
      <c r="W1526" s="86" t="s">
        <v>4179</v>
      </c>
      <c r="X1526" s="84" t="s">
        <v>8522</v>
      </c>
      <c r="Y1526" s="84" t="s">
        <v>7790</v>
      </c>
      <c r="Z1526" s="77" t="s">
        <v>1169</v>
      </c>
      <c r="AA1526" s="84" t="s">
        <v>1980</v>
      </c>
      <c r="AB1526" s="77" t="s">
        <v>146</v>
      </c>
      <c r="AC1526" s="85" t="s">
        <v>8523</v>
      </c>
      <c r="AD1526" s="77" t="s">
        <v>121</v>
      </c>
      <c r="AE1526" s="77" t="s">
        <v>7784</v>
      </c>
      <c r="AF1526" s="77" t="s">
        <v>3987</v>
      </c>
      <c r="AG1526" s="77" t="s">
        <v>96</v>
      </c>
      <c r="AH1526" s="79" t="str">
        <f t="shared" si="121"/>
        <v>Dusun Cakruk-03/01-Banjaranyar-Kras-Kediri</v>
      </c>
      <c r="AI1526" s="65"/>
    </row>
    <row r="1527" spans="1:35" s="13" customFormat="1" ht="15" customHeight="1" x14ac:dyDescent="0.2">
      <c r="A1527" s="66">
        <f t="shared" si="120"/>
        <v>1521</v>
      </c>
      <c r="B1527" s="91" t="s">
        <v>8524</v>
      </c>
      <c r="C1527" s="68" t="s">
        <v>8525</v>
      </c>
      <c r="D1527" s="51">
        <v>6</v>
      </c>
      <c r="E1527" s="51">
        <v>3</v>
      </c>
      <c r="F1527" s="51">
        <v>4</v>
      </c>
      <c r="G1527" s="51">
        <v>1</v>
      </c>
      <c r="H1527" s="51">
        <v>1</v>
      </c>
      <c r="I1527" s="52" t="s">
        <v>152</v>
      </c>
      <c r="J1527" s="89">
        <v>42312</v>
      </c>
      <c r="K1527" s="70" t="s">
        <v>6746</v>
      </c>
      <c r="L1527" s="71" t="s">
        <v>9291</v>
      </c>
      <c r="M1527" s="71">
        <v>2</v>
      </c>
      <c r="N1527" s="72" t="s">
        <v>116</v>
      </c>
      <c r="O1527" s="73" t="s">
        <v>153</v>
      </c>
      <c r="P1527" s="74">
        <f t="shared" ca="1" si="117"/>
        <v>0</v>
      </c>
      <c r="Q1527" s="75">
        <f t="shared" ca="1" si="118"/>
        <v>1</v>
      </c>
      <c r="R1527" s="74">
        <f t="shared" ca="1" si="119"/>
        <v>19</v>
      </c>
      <c r="S1527" s="87">
        <v>35334</v>
      </c>
      <c r="T1527" s="84" t="s">
        <v>1169</v>
      </c>
      <c r="U1527" s="87" t="s">
        <v>8526</v>
      </c>
      <c r="V1527" s="84" t="s">
        <v>7836</v>
      </c>
      <c r="W1527" s="86" t="s">
        <v>8527</v>
      </c>
      <c r="X1527" s="84" t="s">
        <v>7836</v>
      </c>
      <c r="Y1527" s="84" t="s">
        <v>7837</v>
      </c>
      <c r="Z1527" s="77" t="s">
        <v>1169</v>
      </c>
      <c r="AA1527" s="84" t="s">
        <v>1980</v>
      </c>
      <c r="AB1527" s="77" t="s">
        <v>146</v>
      </c>
      <c r="AC1527" s="85" t="s">
        <v>8528</v>
      </c>
      <c r="AD1527" s="77" t="s">
        <v>121</v>
      </c>
      <c r="AE1527" s="77" t="s">
        <v>7784</v>
      </c>
      <c r="AF1527" s="77" t="s">
        <v>3987</v>
      </c>
      <c r="AG1527" s="77" t="s">
        <v>96</v>
      </c>
      <c r="AH1527" s="79" t="str">
        <f t="shared" si="121"/>
        <v>Singonegaran-008/002-Singonegaran-Pesantren-Kediri</v>
      </c>
      <c r="AI1527" s="65"/>
    </row>
    <row r="1528" spans="1:35" s="13" customFormat="1" ht="15" customHeight="1" x14ac:dyDescent="0.2">
      <c r="A1528" s="66">
        <f t="shared" si="120"/>
        <v>1522</v>
      </c>
      <c r="B1528" s="91" t="s">
        <v>8529</v>
      </c>
      <c r="C1528" s="68" t="s">
        <v>8530</v>
      </c>
      <c r="D1528" s="51">
        <v>6</v>
      </c>
      <c r="E1528" s="51">
        <v>6</v>
      </c>
      <c r="F1528" s="51">
        <v>1</v>
      </c>
      <c r="G1528" s="51">
        <v>2</v>
      </c>
      <c r="H1528" s="51">
        <v>4</v>
      </c>
      <c r="I1528" s="52" t="s">
        <v>99</v>
      </c>
      <c r="J1528" s="89">
        <v>42312</v>
      </c>
      <c r="K1528" s="70" t="s">
        <v>6746</v>
      </c>
      <c r="L1528" s="71" t="s">
        <v>9291</v>
      </c>
      <c r="M1528" s="71">
        <v>2</v>
      </c>
      <c r="N1528" s="72" t="s">
        <v>84</v>
      </c>
      <c r="O1528" s="73" t="s">
        <v>153</v>
      </c>
      <c r="P1528" s="74">
        <f t="shared" ca="1" si="117"/>
        <v>0</v>
      </c>
      <c r="Q1528" s="75">
        <f t="shared" ca="1" si="118"/>
        <v>1</v>
      </c>
      <c r="R1528" s="74">
        <f t="shared" ca="1" si="119"/>
        <v>20</v>
      </c>
      <c r="S1528" s="87">
        <v>35002</v>
      </c>
      <c r="T1528" s="84" t="s">
        <v>976</v>
      </c>
      <c r="U1528" s="87" t="s">
        <v>8531</v>
      </c>
      <c r="V1528" s="84" t="s">
        <v>8532</v>
      </c>
      <c r="W1528" s="86" t="s">
        <v>8533</v>
      </c>
      <c r="X1528" s="84" t="s">
        <v>8534</v>
      </c>
      <c r="Y1528" s="84" t="s">
        <v>8535</v>
      </c>
      <c r="Z1528" s="77" t="s">
        <v>215</v>
      </c>
      <c r="AA1528" s="84" t="s">
        <v>8053</v>
      </c>
      <c r="AB1528" s="77" t="s">
        <v>146</v>
      </c>
      <c r="AC1528" s="85" t="s">
        <v>8536</v>
      </c>
      <c r="AD1528" s="77"/>
      <c r="AE1528" s="77" t="s">
        <v>5368</v>
      </c>
      <c r="AF1528" s="77" t="s">
        <v>8537</v>
      </c>
      <c r="AG1528" s="77" t="s">
        <v>159</v>
      </c>
      <c r="AH1528" s="79" t="str">
        <f t="shared" si="121"/>
        <v>Jl. Rancabentang-04/26-Cibeureum-Cimahi selatan-Bandung</v>
      </c>
      <c r="AI1528" s="65"/>
    </row>
    <row r="1529" spans="1:35" s="13" customFormat="1" ht="15" customHeight="1" x14ac:dyDescent="0.2">
      <c r="A1529" s="66">
        <f t="shared" si="120"/>
        <v>1523</v>
      </c>
      <c r="B1529" s="91" t="s">
        <v>8538</v>
      </c>
      <c r="C1529" s="68" t="s">
        <v>8539</v>
      </c>
      <c r="D1529" s="51">
        <v>6</v>
      </c>
      <c r="E1529" s="51">
        <v>3</v>
      </c>
      <c r="F1529" s="51">
        <v>4</v>
      </c>
      <c r="G1529" s="51">
        <v>7</v>
      </c>
      <c r="H1529" s="51">
        <v>4</v>
      </c>
      <c r="I1529" s="52" t="s">
        <v>152</v>
      </c>
      <c r="J1529" s="89">
        <v>42312</v>
      </c>
      <c r="K1529" s="70" t="s">
        <v>6746</v>
      </c>
      <c r="L1529" s="71" t="s">
        <v>9291</v>
      </c>
      <c r="M1529" s="71">
        <v>2</v>
      </c>
      <c r="N1529" s="72" t="s">
        <v>116</v>
      </c>
      <c r="O1529" s="73" t="s">
        <v>153</v>
      </c>
      <c r="P1529" s="74">
        <f t="shared" ca="1" si="117"/>
        <v>0</v>
      </c>
      <c r="Q1529" s="75">
        <f t="shared" ca="1" si="118"/>
        <v>1</v>
      </c>
      <c r="R1529" s="74">
        <f t="shared" ca="1" si="119"/>
        <v>19</v>
      </c>
      <c r="S1529" s="87">
        <v>35471</v>
      </c>
      <c r="T1529" s="84" t="s">
        <v>1169</v>
      </c>
      <c r="U1529" s="87" t="s">
        <v>8540</v>
      </c>
      <c r="V1529" s="84" t="s">
        <v>8541</v>
      </c>
      <c r="W1529" s="86" t="s">
        <v>8542</v>
      </c>
      <c r="X1529" s="84" t="s">
        <v>8543</v>
      </c>
      <c r="Y1529" s="84" t="s">
        <v>7934</v>
      </c>
      <c r="Z1529" s="77" t="s">
        <v>1169</v>
      </c>
      <c r="AA1529" s="84" t="s">
        <v>1980</v>
      </c>
      <c r="AB1529" s="77" t="s">
        <v>146</v>
      </c>
      <c r="AC1529" s="85" t="s">
        <v>8544</v>
      </c>
      <c r="AD1529" s="77" t="s">
        <v>121</v>
      </c>
      <c r="AE1529" s="77" t="s">
        <v>7784</v>
      </c>
      <c r="AF1529" s="77" t="s">
        <v>3987</v>
      </c>
      <c r="AG1529" s="77" t="s">
        <v>96</v>
      </c>
      <c r="AH1529" s="79" t="str">
        <f t="shared" si="121"/>
        <v>Dusun Pule Selatan-001/004-Pule-Kandat-Kediri</v>
      </c>
      <c r="AI1529" s="65"/>
    </row>
    <row r="1530" spans="1:35" s="13" customFormat="1" ht="15" customHeight="1" x14ac:dyDescent="0.2">
      <c r="A1530" s="66">
        <f t="shared" si="120"/>
        <v>1524</v>
      </c>
      <c r="B1530" s="91" t="s">
        <v>8545</v>
      </c>
      <c r="C1530" s="68" t="s">
        <v>8546</v>
      </c>
      <c r="D1530" s="51">
        <v>6</v>
      </c>
      <c r="E1530" s="51">
        <v>3</v>
      </c>
      <c r="F1530" s="51">
        <v>4</v>
      </c>
      <c r="G1530" s="51">
        <v>1</v>
      </c>
      <c r="H1530" s="51">
        <v>1</v>
      </c>
      <c r="I1530" s="52" t="s">
        <v>152</v>
      </c>
      <c r="J1530" s="89">
        <v>42312</v>
      </c>
      <c r="K1530" s="70" t="s">
        <v>6746</v>
      </c>
      <c r="L1530" s="71" t="s">
        <v>9291</v>
      </c>
      <c r="M1530" s="71">
        <v>2</v>
      </c>
      <c r="N1530" s="72" t="s">
        <v>116</v>
      </c>
      <c r="O1530" s="73" t="s">
        <v>153</v>
      </c>
      <c r="P1530" s="74">
        <f t="shared" ca="1" si="117"/>
        <v>0</v>
      </c>
      <c r="Q1530" s="75">
        <f t="shared" ca="1" si="118"/>
        <v>1</v>
      </c>
      <c r="R1530" s="74">
        <f t="shared" ca="1" si="119"/>
        <v>20</v>
      </c>
      <c r="S1530" s="87">
        <v>35049</v>
      </c>
      <c r="T1530" s="84" t="s">
        <v>1169</v>
      </c>
      <c r="U1530" s="87" t="s">
        <v>8547</v>
      </c>
      <c r="V1530" s="84" t="s">
        <v>8548</v>
      </c>
      <c r="W1530" s="86" t="s">
        <v>4563</v>
      </c>
      <c r="X1530" s="84" t="s">
        <v>8549</v>
      </c>
      <c r="Y1530" s="84" t="s">
        <v>7837</v>
      </c>
      <c r="Z1530" s="77" t="s">
        <v>1169</v>
      </c>
      <c r="AA1530" s="84" t="s">
        <v>1980</v>
      </c>
      <c r="AB1530" s="77" t="s">
        <v>146</v>
      </c>
      <c r="AC1530" s="85" t="s">
        <v>8550</v>
      </c>
      <c r="AD1530" s="77" t="s">
        <v>121</v>
      </c>
      <c r="AE1530" s="77" t="s">
        <v>7784</v>
      </c>
      <c r="AF1530" s="77" t="s">
        <v>3987</v>
      </c>
      <c r="AG1530" s="77" t="s">
        <v>96</v>
      </c>
      <c r="AH1530" s="79" t="str">
        <f t="shared" si="121"/>
        <v>Jl. HOS Cokroaminoto Gg.Mawar II-02/01-Burengan-Pesantren-Kediri</v>
      </c>
      <c r="AI1530" s="65"/>
    </row>
    <row r="1531" spans="1:35" ht="15" customHeight="1" x14ac:dyDescent="0.2">
      <c r="A1531" s="66">
        <f t="shared" si="120"/>
        <v>1525</v>
      </c>
      <c r="B1531" s="91" t="s">
        <v>8551</v>
      </c>
      <c r="C1531" s="68" t="s">
        <v>8552</v>
      </c>
      <c r="D1531" s="51">
        <v>6</v>
      </c>
      <c r="E1531" s="51">
        <v>2</v>
      </c>
      <c r="F1531" s="51">
        <v>5</v>
      </c>
      <c r="G1531" s="51">
        <v>3</v>
      </c>
      <c r="H1531" s="51">
        <v>1</v>
      </c>
      <c r="I1531" s="52" t="s">
        <v>181</v>
      </c>
      <c r="J1531" s="89">
        <v>42317</v>
      </c>
      <c r="K1531" s="70" t="s">
        <v>82</v>
      </c>
      <c r="L1531" s="71" t="s">
        <v>9291</v>
      </c>
      <c r="M1531" s="71">
        <v>2</v>
      </c>
      <c r="N1531" s="72" t="s">
        <v>116</v>
      </c>
      <c r="O1531" s="73" t="s">
        <v>153</v>
      </c>
      <c r="P1531" s="74">
        <f t="shared" ca="1" si="117"/>
        <v>0</v>
      </c>
      <c r="Q1531" s="75">
        <f t="shared" ca="1" si="118"/>
        <v>1</v>
      </c>
      <c r="R1531" s="74">
        <f t="shared" ca="1" si="119"/>
        <v>21</v>
      </c>
      <c r="S1531" s="87">
        <v>34710</v>
      </c>
      <c r="T1531" s="84" t="s">
        <v>8553</v>
      </c>
      <c r="U1531" s="87" t="s">
        <v>8554</v>
      </c>
      <c r="V1531" s="84" t="s">
        <v>8555</v>
      </c>
      <c r="W1531" s="86" t="s">
        <v>7467</v>
      </c>
      <c r="X1531" s="84" t="s">
        <v>510</v>
      </c>
      <c r="Y1531" s="84" t="s">
        <v>353</v>
      </c>
      <c r="Z1531" s="77" t="s">
        <v>146</v>
      </c>
      <c r="AA1531" s="84" t="str">
        <f>Table22[[#This Row],[21]]</f>
        <v>JL. KH Ahmad Dahlan</v>
      </c>
      <c r="AB1531" s="77" t="str">
        <f>Table22[[#This Row],[25]]</f>
        <v>Pasuruan</v>
      </c>
      <c r="AC1531" s="85" t="s">
        <v>8556</v>
      </c>
      <c r="AD1531" s="77" t="s">
        <v>121</v>
      </c>
      <c r="AE1531" s="77" t="s">
        <v>4732</v>
      </c>
      <c r="AF1531" s="77" t="s">
        <v>3082</v>
      </c>
      <c r="AG1531" s="77" t="s">
        <v>96</v>
      </c>
      <c r="AH1531" s="79" t="str">
        <f t="shared" si="121"/>
        <v>JL. KH Ahmad Dahlan-09/02-Pohjentrek-Purworejo-Pasuruan</v>
      </c>
      <c r="AI1531" s="65"/>
    </row>
    <row r="1532" spans="1:35" ht="15" customHeight="1" x14ac:dyDescent="0.2">
      <c r="A1532" s="66">
        <f t="shared" si="120"/>
        <v>1526</v>
      </c>
      <c r="B1532" s="91" t="s">
        <v>8557</v>
      </c>
      <c r="C1532" s="68" t="s">
        <v>8558</v>
      </c>
      <c r="D1532" s="51">
        <v>6</v>
      </c>
      <c r="E1532" s="51">
        <v>2</v>
      </c>
      <c r="F1532" s="51">
        <v>5</v>
      </c>
      <c r="G1532" s="51">
        <v>3</v>
      </c>
      <c r="H1532" s="51">
        <v>1</v>
      </c>
      <c r="I1532" s="52" t="s">
        <v>181</v>
      </c>
      <c r="J1532" s="89">
        <v>42317</v>
      </c>
      <c r="K1532" s="70" t="s">
        <v>6746</v>
      </c>
      <c r="L1532" s="71" t="s">
        <v>9291</v>
      </c>
      <c r="M1532" s="71">
        <v>2</v>
      </c>
      <c r="N1532" s="72" t="s">
        <v>116</v>
      </c>
      <c r="O1532" s="73" t="s">
        <v>153</v>
      </c>
      <c r="P1532" s="74">
        <f t="shared" ca="1" si="117"/>
        <v>0</v>
      </c>
      <c r="Q1532" s="75">
        <f t="shared" ca="1" si="118"/>
        <v>1</v>
      </c>
      <c r="R1532" s="74">
        <f t="shared" ca="1" si="119"/>
        <v>19</v>
      </c>
      <c r="S1532" s="87">
        <v>35421</v>
      </c>
      <c r="T1532" s="84" t="s">
        <v>146</v>
      </c>
      <c r="U1532" s="87" t="s">
        <v>8559</v>
      </c>
      <c r="V1532" s="84" t="s">
        <v>8560</v>
      </c>
      <c r="W1532" s="86" t="s">
        <v>4879</v>
      </c>
      <c r="X1532" s="84" t="s">
        <v>8561</v>
      </c>
      <c r="Y1532" s="84" t="s">
        <v>1014</v>
      </c>
      <c r="Z1532" s="77" t="s">
        <v>146</v>
      </c>
      <c r="AA1532" s="84" t="s">
        <v>8562</v>
      </c>
      <c r="AB1532" s="77" t="str">
        <f>Table22[[#This Row],[25]]</f>
        <v>Pasuruan</v>
      </c>
      <c r="AC1532" s="85" t="s">
        <v>8563</v>
      </c>
      <c r="AD1532" s="77" t="s">
        <v>121</v>
      </c>
      <c r="AE1532" s="77" t="s">
        <v>4432</v>
      </c>
      <c r="AF1532" s="77" t="s">
        <v>8564</v>
      </c>
      <c r="AG1532" s="77" t="s">
        <v>96</v>
      </c>
      <c r="AH1532" s="79" t="str">
        <f t="shared" si="121"/>
        <v>Dusun Tamping -01/04-Watukosek-Gempol-Pasuruan</v>
      </c>
      <c r="AI1532" s="65"/>
    </row>
    <row r="1533" spans="1:35" ht="15" customHeight="1" x14ac:dyDescent="0.2">
      <c r="A1533" s="66">
        <f t="shared" si="120"/>
        <v>1527</v>
      </c>
      <c r="B1533" s="91" t="s">
        <v>8565</v>
      </c>
      <c r="C1533" s="68" t="s">
        <v>8566</v>
      </c>
      <c r="D1533" s="51">
        <v>6</v>
      </c>
      <c r="E1533" s="51">
        <v>2</v>
      </c>
      <c r="F1533" s="51">
        <v>5</v>
      </c>
      <c r="G1533" s="51">
        <v>3</v>
      </c>
      <c r="H1533" s="51">
        <v>1</v>
      </c>
      <c r="I1533" s="52" t="s">
        <v>181</v>
      </c>
      <c r="J1533" s="89">
        <v>42317</v>
      </c>
      <c r="K1533" s="70" t="s">
        <v>6746</v>
      </c>
      <c r="L1533" s="71" t="s">
        <v>9291</v>
      </c>
      <c r="M1533" s="71">
        <v>2</v>
      </c>
      <c r="N1533" s="72" t="s">
        <v>116</v>
      </c>
      <c r="O1533" s="73" t="s">
        <v>153</v>
      </c>
      <c r="P1533" s="74">
        <f t="shared" ca="1" si="117"/>
        <v>0</v>
      </c>
      <c r="Q1533" s="75">
        <f t="shared" ca="1" si="118"/>
        <v>1</v>
      </c>
      <c r="R1533" s="74">
        <f t="shared" ca="1" si="119"/>
        <v>19</v>
      </c>
      <c r="S1533" s="87">
        <v>35510</v>
      </c>
      <c r="T1533" s="84" t="s">
        <v>146</v>
      </c>
      <c r="U1533" s="87" t="s">
        <v>8567</v>
      </c>
      <c r="V1533" s="84" t="s">
        <v>8568</v>
      </c>
      <c r="W1533" s="86" t="s">
        <v>4355</v>
      </c>
      <c r="X1533" s="84" t="s">
        <v>5391</v>
      </c>
      <c r="Y1533" s="84" t="s">
        <v>309</v>
      </c>
      <c r="Z1533" s="77" t="s">
        <v>146</v>
      </c>
      <c r="AA1533" s="84" t="str">
        <f>Table22[[#This Row],[21]]</f>
        <v>Dsn. Pangkrengan</v>
      </c>
      <c r="AB1533" s="77" t="str">
        <f>Table22[[#This Row],[25]]</f>
        <v>Pasuruan</v>
      </c>
      <c r="AC1533" s="85" t="s">
        <v>8569</v>
      </c>
      <c r="AD1533" s="77" t="s">
        <v>121</v>
      </c>
      <c r="AE1533" s="77" t="s">
        <v>4732</v>
      </c>
      <c r="AF1533" s="77" t="s">
        <v>3987</v>
      </c>
      <c r="AG1533" s="77" t="s">
        <v>96</v>
      </c>
      <c r="AH1533" s="79" t="str">
        <f t="shared" si="121"/>
        <v>Dsn. Pangkrengan-02/03-Sumberagung-Grati-Pasuruan</v>
      </c>
      <c r="AI1533" s="65"/>
    </row>
    <row r="1534" spans="1:35" ht="15" customHeight="1" x14ac:dyDescent="0.2">
      <c r="A1534" s="66">
        <f t="shared" si="120"/>
        <v>1528</v>
      </c>
      <c r="B1534" s="91" t="s">
        <v>8570</v>
      </c>
      <c r="C1534" s="68" t="s">
        <v>8571</v>
      </c>
      <c r="D1534" s="51">
        <v>6</v>
      </c>
      <c r="E1534" s="51">
        <v>6</v>
      </c>
      <c r="F1534" s="51">
        <v>1</v>
      </c>
      <c r="G1534" s="51">
        <v>2</v>
      </c>
      <c r="H1534" s="51">
        <v>3</v>
      </c>
      <c r="I1534" s="52" t="s">
        <v>99</v>
      </c>
      <c r="J1534" s="89">
        <v>42317</v>
      </c>
      <c r="K1534" s="70" t="s">
        <v>6746</v>
      </c>
      <c r="L1534" s="71" t="s">
        <v>9291</v>
      </c>
      <c r="M1534" s="71">
        <v>2</v>
      </c>
      <c r="N1534" s="72" t="s">
        <v>116</v>
      </c>
      <c r="O1534" s="73" t="s">
        <v>153</v>
      </c>
      <c r="P1534" s="74">
        <f t="shared" ca="1" si="117"/>
        <v>0</v>
      </c>
      <c r="Q1534" s="75">
        <f t="shared" ca="1" si="118"/>
        <v>1</v>
      </c>
      <c r="R1534" s="74">
        <f t="shared" ca="1" si="119"/>
        <v>19</v>
      </c>
      <c r="S1534" s="87">
        <v>35222</v>
      </c>
      <c r="T1534" s="84" t="s">
        <v>224</v>
      </c>
      <c r="U1534" s="87" t="s">
        <v>8572</v>
      </c>
      <c r="V1534" s="84" t="s">
        <v>8573</v>
      </c>
      <c r="W1534" s="86" t="s">
        <v>6061</v>
      </c>
      <c r="X1534" s="84" t="s">
        <v>8574</v>
      </c>
      <c r="Y1534" s="84" t="s">
        <v>3376</v>
      </c>
      <c r="Z1534" s="77" t="s">
        <v>224</v>
      </c>
      <c r="AA1534" s="84" t="s">
        <v>1980</v>
      </c>
      <c r="AB1534" s="77" t="s">
        <v>146</v>
      </c>
      <c r="AC1534" s="85" t="s">
        <v>8575</v>
      </c>
      <c r="AD1534" s="77" t="s">
        <v>121</v>
      </c>
      <c r="AE1534" s="77" t="s">
        <v>8576</v>
      </c>
      <c r="AF1534" s="77" t="s">
        <v>3082</v>
      </c>
      <c r="AG1534" s="77" t="s">
        <v>96</v>
      </c>
      <c r="AH1534" s="79" t="str">
        <f t="shared" si="121"/>
        <v>Dusun Krawon-13/05-Krawon-Diwek-Jombang</v>
      </c>
      <c r="AI1534" s="65"/>
    </row>
    <row r="1535" spans="1:35" ht="15" customHeight="1" x14ac:dyDescent="0.2">
      <c r="A1535" s="66">
        <f t="shared" si="120"/>
        <v>1529</v>
      </c>
      <c r="B1535" s="91" t="s">
        <v>8577</v>
      </c>
      <c r="C1535" s="68" t="s">
        <v>8578</v>
      </c>
      <c r="D1535" s="51">
        <v>6</v>
      </c>
      <c r="E1535" s="51">
        <v>2</v>
      </c>
      <c r="F1535" s="51">
        <v>5</v>
      </c>
      <c r="G1535" s="51">
        <v>3</v>
      </c>
      <c r="H1535" s="51">
        <v>1</v>
      </c>
      <c r="I1535" s="52" t="s">
        <v>181</v>
      </c>
      <c r="J1535" s="89">
        <v>42317</v>
      </c>
      <c r="K1535" s="70" t="s">
        <v>6746</v>
      </c>
      <c r="L1535" s="71" t="s">
        <v>9291</v>
      </c>
      <c r="M1535" s="71">
        <v>2</v>
      </c>
      <c r="N1535" s="72" t="s">
        <v>116</v>
      </c>
      <c r="O1535" s="73" t="s">
        <v>153</v>
      </c>
      <c r="P1535" s="74">
        <f t="shared" ca="1" si="117"/>
        <v>0</v>
      </c>
      <c r="Q1535" s="75">
        <f t="shared" ca="1" si="118"/>
        <v>1</v>
      </c>
      <c r="R1535" s="74">
        <f t="shared" ca="1" si="119"/>
        <v>19</v>
      </c>
      <c r="S1535" s="87">
        <v>35518</v>
      </c>
      <c r="T1535" s="84" t="s">
        <v>146</v>
      </c>
      <c r="U1535" s="87" t="s">
        <v>8579</v>
      </c>
      <c r="V1535" s="84" t="s">
        <v>8580</v>
      </c>
      <c r="W1535" s="86" t="s">
        <v>3604</v>
      </c>
      <c r="X1535" s="84" t="s">
        <v>1892</v>
      </c>
      <c r="Y1535" s="84" t="s">
        <v>3090</v>
      </c>
      <c r="Z1535" s="77" t="s">
        <v>146</v>
      </c>
      <c r="AA1535" s="84" t="str">
        <f>Table22[[#This Row],[21]]</f>
        <v>Jl. Urip Sumoharjo</v>
      </c>
      <c r="AB1535" s="77" t="str">
        <f>Table22[[#This Row],[25]]</f>
        <v>Pasuruan</v>
      </c>
      <c r="AC1535" s="85" t="s">
        <v>8581</v>
      </c>
      <c r="AD1535" s="77" t="s">
        <v>121</v>
      </c>
      <c r="AE1535" s="77" t="s">
        <v>4732</v>
      </c>
      <c r="AF1535" s="77" t="s">
        <v>3987</v>
      </c>
      <c r="AG1535" s="77" t="s">
        <v>96</v>
      </c>
      <c r="AH1535" s="79" t="str">
        <f t="shared" si="121"/>
        <v>Jl. Urip Sumoharjo-01/02-Bukir-Gadingrejo-Pasuruan</v>
      </c>
      <c r="AI1535" s="65"/>
    </row>
    <row r="1536" spans="1:35" ht="15" customHeight="1" x14ac:dyDescent="0.2">
      <c r="A1536" s="66">
        <f t="shared" si="120"/>
        <v>1530</v>
      </c>
      <c r="B1536" s="91" t="s">
        <v>8582</v>
      </c>
      <c r="C1536" s="68" t="s">
        <v>8583</v>
      </c>
      <c r="D1536" s="51">
        <v>6</v>
      </c>
      <c r="E1536" s="51">
        <v>2</v>
      </c>
      <c r="F1536" s="51">
        <v>5</v>
      </c>
      <c r="G1536" s="51">
        <v>3</v>
      </c>
      <c r="H1536" s="51">
        <v>1</v>
      </c>
      <c r="I1536" s="52" t="s">
        <v>181</v>
      </c>
      <c r="J1536" s="89">
        <v>42317</v>
      </c>
      <c r="K1536" s="70" t="s">
        <v>6746</v>
      </c>
      <c r="L1536" s="71" t="s">
        <v>9291</v>
      </c>
      <c r="M1536" s="71">
        <v>2</v>
      </c>
      <c r="N1536" s="72" t="s">
        <v>116</v>
      </c>
      <c r="O1536" s="73" t="s">
        <v>153</v>
      </c>
      <c r="P1536" s="74">
        <f t="shared" ca="1" si="117"/>
        <v>0</v>
      </c>
      <c r="Q1536" s="75">
        <f t="shared" ca="1" si="118"/>
        <v>1</v>
      </c>
      <c r="R1536" s="74">
        <f t="shared" ca="1" si="119"/>
        <v>19</v>
      </c>
      <c r="S1536" s="87">
        <v>35413</v>
      </c>
      <c r="T1536" s="84" t="s">
        <v>146</v>
      </c>
      <c r="U1536" s="87" t="s">
        <v>8584</v>
      </c>
      <c r="V1536" s="84" t="s">
        <v>8585</v>
      </c>
      <c r="W1536" s="86" t="s">
        <v>8586</v>
      </c>
      <c r="X1536" s="84" t="s">
        <v>2345</v>
      </c>
      <c r="Y1536" s="84" t="s">
        <v>1549</v>
      </c>
      <c r="Z1536" s="77" t="s">
        <v>146</v>
      </c>
      <c r="AA1536" s="84" t="str">
        <f>Table22[[#This Row],[21]]</f>
        <v>Dsn. Tambak Watu</v>
      </c>
      <c r="AB1536" s="77" t="str">
        <f>Table22[[#This Row],[25]]</f>
        <v>Pasuruan</v>
      </c>
      <c r="AC1536" s="85" t="s">
        <v>8587</v>
      </c>
      <c r="AD1536" s="77" t="s">
        <v>121</v>
      </c>
      <c r="AE1536" s="77" t="s">
        <v>4432</v>
      </c>
      <c r="AF1536" s="77" t="s">
        <v>3987</v>
      </c>
      <c r="AG1536" s="77" t="s">
        <v>96</v>
      </c>
      <c r="AH1536" s="79" t="str">
        <f t="shared" si="121"/>
        <v>Dsn. Tambak Watu-25/08-Tambaksari-Purwodadi-Pasuruan</v>
      </c>
      <c r="AI1536" s="65"/>
    </row>
    <row r="1537" spans="1:35" ht="15" customHeight="1" x14ac:dyDescent="0.2">
      <c r="A1537" s="66">
        <f t="shared" si="120"/>
        <v>1531</v>
      </c>
      <c r="B1537" s="91" t="s">
        <v>8588</v>
      </c>
      <c r="C1537" s="68" t="s">
        <v>8589</v>
      </c>
      <c r="D1537" s="51">
        <v>6</v>
      </c>
      <c r="E1537" s="51">
        <v>2</v>
      </c>
      <c r="F1537" s="51">
        <v>2</v>
      </c>
      <c r="G1537" s="51">
        <v>4</v>
      </c>
      <c r="H1537" s="51">
        <v>4</v>
      </c>
      <c r="I1537" s="52" t="s">
        <v>181</v>
      </c>
      <c r="J1537" s="89">
        <v>42317</v>
      </c>
      <c r="K1537" s="70" t="s">
        <v>6746</v>
      </c>
      <c r="L1537" s="71" t="s">
        <v>9291</v>
      </c>
      <c r="M1537" s="71">
        <v>2</v>
      </c>
      <c r="N1537" s="72" t="s">
        <v>84</v>
      </c>
      <c r="O1537" s="73" t="s">
        <v>153</v>
      </c>
      <c r="P1537" s="74">
        <f t="shared" ca="1" si="117"/>
        <v>0</v>
      </c>
      <c r="Q1537" s="75">
        <f t="shared" ca="1" si="118"/>
        <v>1</v>
      </c>
      <c r="R1537" s="74">
        <f t="shared" ca="1" si="119"/>
        <v>18</v>
      </c>
      <c r="S1537" s="87">
        <v>35776</v>
      </c>
      <c r="T1537" s="84" t="s">
        <v>5388</v>
      </c>
      <c r="U1537" s="87" t="s">
        <v>8590</v>
      </c>
      <c r="V1537" s="84" t="s">
        <v>8591</v>
      </c>
      <c r="W1537" s="86" t="s">
        <v>8592</v>
      </c>
      <c r="X1537" s="84" t="s">
        <v>8593</v>
      </c>
      <c r="Y1537" s="84" t="s">
        <v>8594</v>
      </c>
      <c r="Z1537" s="77" t="s">
        <v>146</v>
      </c>
      <c r="AA1537" s="84" t="s">
        <v>1980</v>
      </c>
      <c r="AB1537" s="77" t="s">
        <v>146</v>
      </c>
      <c r="AC1537" s="85" t="s">
        <v>8595</v>
      </c>
      <c r="AD1537" s="77" t="s">
        <v>121</v>
      </c>
      <c r="AE1537" s="77" t="s">
        <v>4432</v>
      </c>
      <c r="AF1537" s="77" t="s">
        <v>4017</v>
      </c>
      <c r="AG1537" s="77" t="s">
        <v>159</v>
      </c>
      <c r="AH1537" s="79" t="str">
        <f t="shared" si="121"/>
        <v>Dusun Bajang-002/005-Tawangrejo-PAndaan-Pasuruan</v>
      </c>
      <c r="AI1537" s="65"/>
    </row>
    <row r="1538" spans="1:35" ht="15" customHeight="1" x14ac:dyDescent="0.2">
      <c r="A1538" s="66">
        <f t="shared" si="120"/>
        <v>1532</v>
      </c>
      <c r="B1538" s="91" t="s">
        <v>8596</v>
      </c>
      <c r="C1538" s="68" t="s">
        <v>8597</v>
      </c>
      <c r="D1538" s="51">
        <v>6</v>
      </c>
      <c r="E1538" s="51">
        <v>6</v>
      </c>
      <c r="F1538" s="51">
        <v>1</v>
      </c>
      <c r="G1538" s="51">
        <v>2</v>
      </c>
      <c r="H1538" s="51">
        <v>9</v>
      </c>
      <c r="I1538" s="52" t="s">
        <v>99</v>
      </c>
      <c r="J1538" s="89">
        <v>42317</v>
      </c>
      <c r="K1538" s="70" t="s">
        <v>6746</v>
      </c>
      <c r="L1538" s="71" t="s">
        <v>9291</v>
      </c>
      <c r="M1538" s="71">
        <v>2</v>
      </c>
      <c r="N1538" s="72" t="s">
        <v>116</v>
      </c>
      <c r="O1538" s="73" t="s">
        <v>153</v>
      </c>
      <c r="P1538" s="74">
        <f t="shared" ca="1" si="117"/>
        <v>0</v>
      </c>
      <c r="Q1538" s="75">
        <f t="shared" ca="1" si="118"/>
        <v>1</v>
      </c>
      <c r="R1538" s="74">
        <f t="shared" ca="1" si="119"/>
        <v>20</v>
      </c>
      <c r="S1538" s="87">
        <v>35133</v>
      </c>
      <c r="T1538" s="84" t="s">
        <v>224</v>
      </c>
      <c r="U1538" s="87" t="s">
        <v>8598</v>
      </c>
      <c r="V1538" s="84" t="s">
        <v>8599</v>
      </c>
      <c r="W1538" s="86" t="s">
        <v>4872</v>
      </c>
      <c r="X1538" s="84" t="s">
        <v>8600</v>
      </c>
      <c r="Y1538" s="84" t="s">
        <v>3376</v>
      </c>
      <c r="Z1538" s="77" t="s">
        <v>224</v>
      </c>
      <c r="AA1538" s="84" t="s">
        <v>1980</v>
      </c>
      <c r="AB1538" s="77" t="s">
        <v>146</v>
      </c>
      <c r="AC1538" s="85">
        <v>8563156454</v>
      </c>
      <c r="AD1538" s="77" t="s">
        <v>121</v>
      </c>
      <c r="AE1538" s="77" t="s">
        <v>8576</v>
      </c>
      <c r="AF1538" s="77" t="s">
        <v>5235</v>
      </c>
      <c r="AG1538" s="77" t="s">
        <v>96</v>
      </c>
      <c r="AH1538" s="79" t="str">
        <f t="shared" si="121"/>
        <v>Dusun Butuh -05/02-Pandanwangi-Diwek-Jombang</v>
      </c>
      <c r="AI1538" s="65"/>
    </row>
    <row r="1539" spans="1:35" ht="15" customHeight="1" x14ac:dyDescent="0.2">
      <c r="A1539" s="66">
        <f t="shared" si="120"/>
        <v>1533</v>
      </c>
      <c r="B1539" s="91" t="s">
        <v>8601</v>
      </c>
      <c r="C1539" s="68" t="s">
        <v>8602</v>
      </c>
      <c r="D1539" s="51">
        <v>6</v>
      </c>
      <c r="E1539" s="51">
        <v>2</v>
      </c>
      <c r="F1539" s="51">
        <v>5</v>
      </c>
      <c r="G1539" s="51">
        <v>3</v>
      </c>
      <c r="H1539" s="51">
        <v>1</v>
      </c>
      <c r="I1539" s="52" t="s">
        <v>181</v>
      </c>
      <c r="J1539" s="89">
        <v>42317</v>
      </c>
      <c r="K1539" s="70" t="s">
        <v>6746</v>
      </c>
      <c r="L1539" s="71" t="s">
        <v>9291</v>
      </c>
      <c r="M1539" s="71">
        <v>2</v>
      </c>
      <c r="N1539" s="72" t="s">
        <v>116</v>
      </c>
      <c r="O1539" s="73" t="s">
        <v>153</v>
      </c>
      <c r="P1539" s="74">
        <f t="shared" ca="1" si="117"/>
        <v>0</v>
      </c>
      <c r="Q1539" s="75">
        <f t="shared" ca="1" si="118"/>
        <v>1</v>
      </c>
      <c r="R1539" s="74">
        <f t="shared" ca="1" si="119"/>
        <v>19</v>
      </c>
      <c r="S1539" s="87">
        <v>35431</v>
      </c>
      <c r="T1539" s="84" t="s">
        <v>146</v>
      </c>
      <c r="U1539" s="87" t="s">
        <v>8603</v>
      </c>
      <c r="V1539" s="84" t="s">
        <v>8604</v>
      </c>
      <c r="W1539" s="86" t="s">
        <v>4563</v>
      </c>
      <c r="X1539" s="84" t="s">
        <v>2036</v>
      </c>
      <c r="Y1539" s="84" t="s">
        <v>309</v>
      </c>
      <c r="Z1539" s="77" t="s">
        <v>146</v>
      </c>
      <c r="AA1539" s="84" t="str">
        <f>Table22[[#This Row],[21]]</f>
        <v xml:space="preserve">Kajar Kuning </v>
      </c>
      <c r="AB1539" s="77" t="str">
        <f>Table22[[#This Row],[25]]</f>
        <v>Pasuruan</v>
      </c>
      <c r="AC1539" s="85" t="s">
        <v>8605</v>
      </c>
      <c r="AD1539" s="77" t="s">
        <v>121</v>
      </c>
      <c r="AE1539" s="77" t="s">
        <v>4732</v>
      </c>
      <c r="AF1539" s="77" t="s">
        <v>8259</v>
      </c>
      <c r="AG1539" s="77" t="s">
        <v>96</v>
      </c>
      <c r="AH1539" s="79" t="str">
        <f t="shared" si="121"/>
        <v>Kajar Kuning -02/01-Kedawung Wetan-Grati-Pasuruan</v>
      </c>
      <c r="AI1539" s="65"/>
    </row>
    <row r="1540" spans="1:35" ht="15" customHeight="1" x14ac:dyDescent="0.2">
      <c r="A1540" s="66">
        <f t="shared" si="120"/>
        <v>1534</v>
      </c>
      <c r="B1540" s="91" t="s">
        <v>8606</v>
      </c>
      <c r="C1540" s="68" t="s">
        <v>8607</v>
      </c>
      <c r="D1540" s="51">
        <v>6</v>
      </c>
      <c r="E1540" s="51">
        <v>2</v>
      </c>
      <c r="F1540" s="51">
        <v>5</v>
      </c>
      <c r="G1540" s="51">
        <v>3</v>
      </c>
      <c r="H1540" s="51">
        <v>1</v>
      </c>
      <c r="I1540" s="52" t="s">
        <v>181</v>
      </c>
      <c r="J1540" s="89">
        <v>42317</v>
      </c>
      <c r="K1540" s="70" t="s">
        <v>6746</v>
      </c>
      <c r="L1540" s="71" t="s">
        <v>9291</v>
      </c>
      <c r="M1540" s="71">
        <v>2</v>
      </c>
      <c r="N1540" s="72" t="s">
        <v>116</v>
      </c>
      <c r="O1540" s="73" t="s">
        <v>153</v>
      </c>
      <c r="P1540" s="74">
        <f t="shared" ca="1" si="117"/>
        <v>0</v>
      </c>
      <c r="Q1540" s="75">
        <f t="shared" ca="1" si="118"/>
        <v>1</v>
      </c>
      <c r="R1540" s="74">
        <f t="shared" ca="1" si="119"/>
        <v>23</v>
      </c>
      <c r="S1540" s="87">
        <v>33850</v>
      </c>
      <c r="T1540" s="84" t="s">
        <v>146</v>
      </c>
      <c r="U1540" s="87" t="s">
        <v>8608</v>
      </c>
      <c r="V1540" s="84" t="s">
        <v>8609</v>
      </c>
      <c r="W1540" s="86" t="s">
        <v>4349</v>
      </c>
      <c r="X1540" s="84" t="s">
        <v>8610</v>
      </c>
      <c r="Y1540" s="84" t="s">
        <v>3660</v>
      </c>
      <c r="Z1540" s="77" t="s">
        <v>3660</v>
      </c>
      <c r="AA1540" s="84" t="s">
        <v>8611</v>
      </c>
      <c r="AB1540" s="77" t="str">
        <f>Table22[[#This Row],[25]]</f>
        <v>Pamekasan</v>
      </c>
      <c r="AC1540" s="85" t="s">
        <v>8612</v>
      </c>
      <c r="AD1540" s="77" t="s">
        <v>121</v>
      </c>
      <c r="AE1540" s="77" t="s">
        <v>4855</v>
      </c>
      <c r="AF1540" s="77" t="s">
        <v>418</v>
      </c>
      <c r="AG1540" s="77" t="s">
        <v>96</v>
      </c>
      <c r="AH1540" s="79" t="str">
        <f t="shared" si="121"/>
        <v>Jl. KH Cokroaminoto -02/02-Parteker-Pamekasan-Pamekasan</v>
      </c>
      <c r="AI1540" s="65"/>
    </row>
    <row r="1541" spans="1:35" ht="15" customHeight="1" x14ac:dyDescent="0.2">
      <c r="A1541" s="66">
        <f t="shared" si="120"/>
        <v>1535</v>
      </c>
      <c r="B1541" s="91" t="s">
        <v>8613</v>
      </c>
      <c r="C1541" s="68" t="s">
        <v>1537</v>
      </c>
      <c r="D1541" s="51">
        <v>6</v>
      </c>
      <c r="E1541" s="51">
        <v>2</v>
      </c>
      <c r="F1541" s="51">
        <v>5</v>
      </c>
      <c r="G1541" s="51">
        <v>3</v>
      </c>
      <c r="H1541" s="51">
        <v>1</v>
      </c>
      <c r="I1541" s="52" t="s">
        <v>181</v>
      </c>
      <c r="J1541" s="89">
        <v>42317</v>
      </c>
      <c r="K1541" s="70" t="s">
        <v>6746</v>
      </c>
      <c r="L1541" s="71" t="s">
        <v>9291</v>
      </c>
      <c r="M1541" s="71">
        <v>2</v>
      </c>
      <c r="N1541" s="72" t="s">
        <v>116</v>
      </c>
      <c r="O1541" s="73" t="s">
        <v>153</v>
      </c>
      <c r="P1541" s="74">
        <f t="shared" ca="1" si="117"/>
        <v>0</v>
      </c>
      <c r="Q1541" s="75">
        <f t="shared" ca="1" si="118"/>
        <v>1</v>
      </c>
      <c r="R1541" s="74">
        <f t="shared" ca="1" si="119"/>
        <v>19</v>
      </c>
      <c r="S1541" s="87">
        <v>35383</v>
      </c>
      <c r="T1541" s="84" t="s">
        <v>146</v>
      </c>
      <c r="U1541" s="87" t="s">
        <v>8614</v>
      </c>
      <c r="V1541" s="84" t="s">
        <v>8615</v>
      </c>
      <c r="W1541" s="86" t="s">
        <v>4151</v>
      </c>
      <c r="X1541" s="84" t="s">
        <v>1698</v>
      </c>
      <c r="Y1541" s="84" t="s">
        <v>322</v>
      </c>
      <c r="Z1541" s="77" t="s">
        <v>146</v>
      </c>
      <c r="AA1541" s="84" t="str">
        <f>Table22[[#This Row],[21]]</f>
        <v>Jl. Sarirejo</v>
      </c>
      <c r="AB1541" s="77" t="str">
        <f>Table22[[#This Row],[25]]</f>
        <v>Pasuruan</v>
      </c>
      <c r="AC1541" s="85" t="s">
        <v>8616</v>
      </c>
      <c r="AD1541" s="77" t="s">
        <v>121</v>
      </c>
      <c r="AE1541" s="77" t="s">
        <v>4732</v>
      </c>
      <c r="AF1541" s="77" t="s">
        <v>8617</v>
      </c>
      <c r="AG1541" s="77" t="s">
        <v>96</v>
      </c>
      <c r="AH1541" s="79" t="str">
        <f t="shared" si="121"/>
        <v>Jl. Sarirejo-01/01-Arjosari-Rejoso-Pasuruan</v>
      </c>
      <c r="AI1541" s="65"/>
    </row>
    <row r="1542" spans="1:35" ht="15" customHeight="1" x14ac:dyDescent="0.2">
      <c r="A1542" s="66">
        <f t="shared" si="120"/>
        <v>1536</v>
      </c>
      <c r="B1542" s="91" t="s">
        <v>8618</v>
      </c>
      <c r="C1542" s="68" t="s">
        <v>8619</v>
      </c>
      <c r="D1542" s="51">
        <v>6</v>
      </c>
      <c r="E1542" s="51">
        <v>2</v>
      </c>
      <c r="F1542" s="51">
        <v>5</v>
      </c>
      <c r="G1542" s="51">
        <v>3</v>
      </c>
      <c r="H1542" s="51">
        <v>1</v>
      </c>
      <c r="I1542" s="52" t="s">
        <v>181</v>
      </c>
      <c r="J1542" s="89">
        <v>42317</v>
      </c>
      <c r="K1542" s="70" t="s">
        <v>6746</v>
      </c>
      <c r="L1542" s="71" t="s">
        <v>9291</v>
      </c>
      <c r="M1542" s="71">
        <v>2</v>
      </c>
      <c r="N1542" s="72" t="s">
        <v>116</v>
      </c>
      <c r="O1542" s="73" t="s">
        <v>153</v>
      </c>
      <c r="P1542" s="74">
        <f t="shared" ca="1" si="117"/>
        <v>0</v>
      </c>
      <c r="Q1542" s="75">
        <f t="shared" ca="1" si="118"/>
        <v>1</v>
      </c>
      <c r="R1542" s="74">
        <f t="shared" ca="1" si="119"/>
        <v>20</v>
      </c>
      <c r="S1542" s="87">
        <v>35026</v>
      </c>
      <c r="T1542" s="84" t="s">
        <v>146</v>
      </c>
      <c r="U1542" s="87" t="s">
        <v>8620</v>
      </c>
      <c r="V1542" s="84" t="s">
        <v>8621</v>
      </c>
      <c r="W1542" s="86" t="s">
        <v>4569</v>
      </c>
      <c r="X1542" s="84" t="s">
        <v>8622</v>
      </c>
      <c r="Y1542" s="84" t="s">
        <v>322</v>
      </c>
      <c r="Z1542" s="77" t="s">
        <v>146</v>
      </c>
      <c r="AA1542" s="84" t="str">
        <f>Table22[[#This Row],[21]]</f>
        <v>Kerandon Kidul, Rejoso Kidul</v>
      </c>
      <c r="AB1542" s="77" t="str">
        <f>Table22[[#This Row],[25]]</f>
        <v>Pasuruan</v>
      </c>
      <c r="AC1542" s="85" t="s">
        <v>8623</v>
      </c>
      <c r="AD1542" s="77" t="s">
        <v>121</v>
      </c>
      <c r="AE1542" s="77" t="s">
        <v>4732</v>
      </c>
      <c r="AF1542" s="77" t="s">
        <v>8259</v>
      </c>
      <c r="AG1542" s="77" t="s">
        <v>96</v>
      </c>
      <c r="AH1542" s="79" t="str">
        <f t="shared" si="121"/>
        <v>Kerandon Kidul, Rejoso Kidul-02/07-Kerandon Kidul-Rejoso-Pasuruan</v>
      </c>
      <c r="AI1542" s="65"/>
    </row>
    <row r="1543" spans="1:35" ht="15" customHeight="1" x14ac:dyDescent="0.2">
      <c r="A1543" s="66">
        <f t="shared" si="120"/>
        <v>1537</v>
      </c>
      <c r="B1543" s="91" t="s">
        <v>8624</v>
      </c>
      <c r="C1543" s="68" t="s">
        <v>8625</v>
      </c>
      <c r="D1543" s="51">
        <v>6</v>
      </c>
      <c r="E1543" s="51">
        <v>2</v>
      </c>
      <c r="F1543" s="51">
        <v>2</v>
      </c>
      <c r="G1543" s="51">
        <v>4</v>
      </c>
      <c r="H1543" s="51">
        <v>2</v>
      </c>
      <c r="I1543" s="52" t="s">
        <v>181</v>
      </c>
      <c r="J1543" s="89">
        <v>42317</v>
      </c>
      <c r="K1543" s="70" t="s">
        <v>6746</v>
      </c>
      <c r="L1543" s="71" t="s">
        <v>9291</v>
      </c>
      <c r="M1543" s="71">
        <v>2</v>
      </c>
      <c r="N1543" s="72" t="s">
        <v>116</v>
      </c>
      <c r="O1543" s="73" t="s">
        <v>153</v>
      </c>
      <c r="P1543" s="74">
        <f t="shared" ref="P1543:P1606" ca="1" si="122">DATEDIF(J1543,$J$2,"Y")</f>
        <v>0</v>
      </c>
      <c r="Q1543" s="75">
        <f t="shared" ref="Q1543:Q1606" ca="1" si="123">DATEDIF(J1543,$J$2,"ym")</f>
        <v>1</v>
      </c>
      <c r="R1543" s="74">
        <f t="shared" ref="R1543:R1594" ca="1" si="124">IF(MONTH(S1543)-MONTH($J$2)&gt;6,YEAR($J$2)-YEAR(S1543)-1,IF(MONTH(S1543)-MONTH($J$2)&lt;-6,YEAR($J$2)-YEAR(S1543)+1,YEAR($J$2)-YEAR(S1543)))</f>
        <v>19</v>
      </c>
      <c r="S1543" s="87">
        <v>35523</v>
      </c>
      <c r="T1543" s="84" t="s">
        <v>146</v>
      </c>
      <c r="U1543" s="87" t="s">
        <v>8626</v>
      </c>
      <c r="V1543" s="84" t="s">
        <v>8627</v>
      </c>
      <c r="W1543" s="86" t="s">
        <v>8628</v>
      </c>
      <c r="X1543" s="84" t="s">
        <v>1473</v>
      </c>
      <c r="Y1543" s="84" t="s">
        <v>2483</v>
      </c>
      <c r="Z1543" s="77" t="s">
        <v>146</v>
      </c>
      <c r="AA1543" s="84" t="str">
        <f>Table22[[#This Row],[21]]</f>
        <v>Jl. Veteran no. 69</v>
      </c>
      <c r="AB1543" s="77" t="str">
        <f>Table22[[#This Row],[25]]</f>
        <v>Pasuruan</v>
      </c>
      <c r="AC1543" s="85" t="s">
        <v>8629</v>
      </c>
      <c r="AD1543" s="77" t="s">
        <v>121</v>
      </c>
      <c r="AE1543" s="77" t="s">
        <v>4732</v>
      </c>
      <c r="AF1543" s="77" t="s">
        <v>8276</v>
      </c>
      <c r="AG1543" s="77" t="s">
        <v>96</v>
      </c>
      <c r="AH1543" s="79" t="str">
        <f t="shared" si="121"/>
        <v>Jl. Veteran no. 69-001/001-Bugul Lor-Panggungrejo-Pasuruan</v>
      </c>
      <c r="AI1543" s="65"/>
    </row>
    <row r="1544" spans="1:35" ht="15" customHeight="1" x14ac:dyDescent="0.2">
      <c r="A1544" s="66">
        <f t="shared" ref="A1544:A1607" si="125">A1543+1</f>
        <v>1538</v>
      </c>
      <c r="B1544" s="91" t="s">
        <v>8630</v>
      </c>
      <c r="C1544" s="68" t="s">
        <v>8631</v>
      </c>
      <c r="D1544" s="51">
        <v>6</v>
      </c>
      <c r="E1544" s="51">
        <v>2</v>
      </c>
      <c r="F1544" s="51">
        <v>5</v>
      </c>
      <c r="G1544" s="51">
        <v>3</v>
      </c>
      <c r="H1544" s="51">
        <v>1</v>
      </c>
      <c r="I1544" s="52" t="s">
        <v>181</v>
      </c>
      <c r="J1544" s="89">
        <v>42317</v>
      </c>
      <c r="K1544" s="70" t="s">
        <v>6746</v>
      </c>
      <c r="L1544" s="71" t="s">
        <v>9291</v>
      </c>
      <c r="M1544" s="71">
        <v>2</v>
      </c>
      <c r="N1544" s="72" t="s">
        <v>116</v>
      </c>
      <c r="O1544" s="73" t="s">
        <v>153</v>
      </c>
      <c r="P1544" s="74">
        <f t="shared" ca="1" si="122"/>
        <v>0</v>
      </c>
      <c r="Q1544" s="75">
        <f t="shared" ca="1" si="123"/>
        <v>1</v>
      </c>
      <c r="R1544" s="74">
        <f t="shared" ca="1" si="124"/>
        <v>20</v>
      </c>
      <c r="S1544" s="87">
        <v>35150</v>
      </c>
      <c r="T1544" s="84" t="s">
        <v>146</v>
      </c>
      <c r="U1544" s="87" t="s">
        <v>8632</v>
      </c>
      <c r="V1544" s="84" t="s">
        <v>4485</v>
      </c>
      <c r="W1544" s="86" t="s">
        <v>4335</v>
      </c>
      <c r="X1544" s="84" t="s">
        <v>4485</v>
      </c>
      <c r="Y1544" s="84" t="s">
        <v>510</v>
      </c>
      <c r="Z1544" s="77" t="s">
        <v>146</v>
      </c>
      <c r="AA1544" s="84" t="str">
        <f>Table22[[#This Row],[21]]</f>
        <v>Warung Dowo</v>
      </c>
      <c r="AB1544" s="77" t="str">
        <f>Table22[[#This Row],[25]]</f>
        <v>Pasuruan</v>
      </c>
      <c r="AC1544" s="85" t="s">
        <v>8633</v>
      </c>
      <c r="AD1544" s="77" t="s">
        <v>121</v>
      </c>
      <c r="AE1544" s="77" t="s">
        <v>4732</v>
      </c>
      <c r="AF1544" s="77" t="s">
        <v>6428</v>
      </c>
      <c r="AG1544" s="77" t="s">
        <v>96</v>
      </c>
      <c r="AH1544" s="79" t="str">
        <f t="shared" si="121"/>
        <v>Warung Dowo-01/05-Warung Dowo-Pohjentrek-Pasuruan</v>
      </c>
      <c r="AI1544" s="65"/>
    </row>
    <row r="1545" spans="1:35" ht="15" customHeight="1" x14ac:dyDescent="0.2">
      <c r="A1545" s="66">
        <f t="shared" si="125"/>
        <v>1539</v>
      </c>
      <c r="B1545" s="91" t="s">
        <v>8634</v>
      </c>
      <c r="C1545" s="68" t="s">
        <v>8635</v>
      </c>
      <c r="D1545" s="51">
        <v>6</v>
      </c>
      <c r="E1545" s="51">
        <v>2</v>
      </c>
      <c r="F1545" s="51">
        <v>2</v>
      </c>
      <c r="G1545" s="51">
        <v>4</v>
      </c>
      <c r="H1545" s="51">
        <v>2</v>
      </c>
      <c r="I1545" s="52" t="s">
        <v>181</v>
      </c>
      <c r="J1545" s="89">
        <v>42317</v>
      </c>
      <c r="K1545" s="70" t="s">
        <v>6746</v>
      </c>
      <c r="L1545" s="71" t="s">
        <v>9291</v>
      </c>
      <c r="M1545" s="71">
        <v>2</v>
      </c>
      <c r="N1545" s="72" t="s">
        <v>84</v>
      </c>
      <c r="O1545" s="73" t="s">
        <v>153</v>
      </c>
      <c r="P1545" s="74">
        <f t="shared" ca="1" si="122"/>
        <v>0</v>
      </c>
      <c r="Q1545" s="75">
        <f t="shared" ca="1" si="123"/>
        <v>1</v>
      </c>
      <c r="R1545" s="74">
        <f t="shared" ca="1" si="124"/>
        <v>18</v>
      </c>
      <c r="S1545" s="87">
        <v>35881</v>
      </c>
      <c r="T1545" s="84" t="s">
        <v>163</v>
      </c>
      <c r="U1545" s="87" t="s">
        <v>8636</v>
      </c>
      <c r="V1545" s="84" t="s">
        <v>8637</v>
      </c>
      <c r="W1545" s="86" t="s">
        <v>8638</v>
      </c>
      <c r="X1545" s="84" t="s">
        <v>8639</v>
      </c>
      <c r="Y1545" s="84" t="s">
        <v>372</v>
      </c>
      <c r="Z1545" s="77" t="s">
        <v>163</v>
      </c>
      <c r="AA1545" s="84" t="s">
        <v>1980</v>
      </c>
      <c r="AB1545" s="77" t="s">
        <v>146</v>
      </c>
      <c r="AC1545" s="85" t="s">
        <v>8640</v>
      </c>
      <c r="AD1545" s="77" t="s">
        <v>121</v>
      </c>
      <c r="AE1545" s="77" t="s">
        <v>8641</v>
      </c>
      <c r="AF1545" s="77" t="s">
        <v>8642</v>
      </c>
      <c r="AG1545" s="77" t="s">
        <v>96</v>
      </c>
      <c r="AH1545" s="79" t="str">
        <f t="shared" si="121"/>
        <v>Dsn. Sumber Kotes Kulon-22/08-Segaran-Gedangan-Malang</v>
      </c>
      <c r="AI1545" s="65"/>
    </row>
    <row r="1546" spans="1:35" ht="15" customHeight="1" x14ac:dyDescent="0.2">
      <c r="A1546" s="66">
        <f t="shared" si="125"/>
        <v>1540</v>
      </c>
      <c r="B1546" s="91" t="s">
        <v>8643</v>
      </c>
      <c r="C1546" s="68" t="s">
        <v>8644</v>
      </c>
      <c r="D1546" s="51">
        <v>6</v>
      </c>
      <c r="E1546" s="51">
        <v>2</v>
      </c>
      <c r="F1546" s="51">
        <v>5</v>
      </c>
      <c r="G1546" s="51">
        <v>3</v>
      </c>
      <c r="H1546" s="51">
        <v>1</v>
      </c>
      <c r="I1546" s="52" t="s">
        <v>181</v>
      </c>
      <c r="J1546" s="89">
        <v>42317</v>
      </c>
      <c r="K1546" s="70" t="s">
        <v>6746</v>
      </c>
      <c r="L1546" s="71" t="s">
        <v>9291</v>
      </c>
      <c r="M1546" s="71">
        <v>2</v>
      </c>
      <c r="N1546" s="72" t="s">
        <v>116</v>
      </c>
      <c r="O1546" s="73" t="s">
        <v>153</v>
      </c>
      <c r="P1546" s="74">
        <f t="shared" ca="1" si="122"/>
        <v>0</v>
      </c>
      <c r="Q1546" s="75">
        <f t="shared" ca="1" si="123"/>
        <v>1</v>
      </c>
      <c r="R1546" s="74">
        <f t="shared" ca="1" si="124"/>
        <v>20</v>
      </c>
      <c r="S1546" s="87">
        <v>34922</v>
      </c>
      <c r="T1546" s="84" t="s">
        <v>146</v>
      </c>
      <c r="U1546" s="87" t="s">
        <v>8645</v>
      </c>
      <c r="V1546" s="84" t="s">
        <v>8646</v>
      </c>
      <c r="W1546" s="86" t="s">
        <v>4563</v>
      </c>
      <c r="X1546" s="84" t="s">
        <v>8647</v>
      </c>
      <c r="Y1546" s="84" t="s">
        <v>854</v>
      </c>
      <c r="Z1546" s="77" t="s">
        <v>146</v>
      </c>
      <c r="AA1546" s="84" t="str">
        <f>Table22[[#This Row],[21]]</f>
        <v>Lorokan utara</v>
      </c>
      <c r="AB1546" s="77" t="str">
        <f>Table22[[#This Row],[25]]</f>
        <v>Pasuruan</v>
      </c>
      <c r="AC1546" s="85" t="s">
        <v>8648</v>
      </c>
      <c r="AD1546" s="77" t="s">
        <v>121</v>
      </c>
      <c r="AE1546" s="77" t="s">
        <v>4732</v>
      </c>
      <c r="AF1546" s="77" t="s">
        <v>4537</v>
      </c>
      <c r="AG1546" s="77" t="s">
        <v>96</v>
      </c>
      <c r="AH1546" s="79" t="str">
        <f t="shared" si="121"/>
        <v>Lorokan utara-02/01-Lorokan-Kejayan-Pasuruan</v>
      </c>
      <c r="AI1546" s="65"/>
    </row>
    <row r="1547" spans="1:35" ht="15" customHeight="1" x14ac:dyDescent="0.2">
      <c r="A1547" s="66">
        <f t="shared" si="125"/>
        <v>1541</v>
      </c>
      <c r="B1547" s="91" t="s">
        <v>8649</v>
      </c>
      <c r="C1547" s="68" t="s">
        <v>8650</v>
      </c>
      <c r="D1547" s="51">
        <v>6</v>
      </c>
      <c r="E1547" s="51">
        <v>2</v>
      </c>
      <c r="F1547" s="51">
        <v>5</v>
      </c>
      <c r="G1547" s="51">
        <v>3</v>
      </c>
      <c r="H1547" s="51">
        <v>1</v>
      </c>
      <c r="I1547" s="52" t="s">
        <v>181</v>
      </c>
      <c r="J1547" s="89">
        <v>42317</v>
      </c>
      <c r="K1547" s="70" t="s">
        <v>6746</v>
      </c>
      <c r="L1547" s="71" t="s">
        <v>9291</v>
      </c>
      <c r="M1547" s="71">
        <v>2</v>
      </c>
      <c r="N1547" s="72" t="s">
        <v>116</v>
      </c>
      <c r="O1547" s="73" t="s">
        <v>153</v>
      </c>
      <c r="P1547" s="74">
        <f t="shared" ca="1" si="122"/>
        <v>0</v>
      </c>
      <c r="Q1547" s="75">
        <f t="shared" ca="1" si="123"/>
        <v>1</v>
      </c>
      <c r="R1547" s="74">
        <f t="shared" ca="1" si="124"/>
        <v>19</v>
      </c>
      <c r="S1547" s="87">
        <v>35289</v>
      </c>
      <c r="T1547" s="84" t="s">
        <v>163</v>
      </c>
      <c r="U1547" s="87" t="s">
        <v>8651</v>
      </c>
      <c r="V1547" s="84" t="s">
        <v>8652</v>
      </c>
      <c r="W1547" s="86" t="s">
        <v>8653</v>
      </c>
      <c r="X1547" s="84" t="s">
        <v>8654</v>
      </c>
      <c r="Y1547" s="84" t="s">
        <v>8386</v>
      </c>
      <c r="Z1547" s="77" t="s">
        <v>163</v>
      </c>
      <c r="AA1547" s="84" t="s">
        <v>1980</v>
      </c>
      <c r="AB1547" s="77" t="s">
        <v>146</v>
      </c>
      <c r="AC1547" s="85" t="s">
        <v>8655</v>
      </c>
      <c r="AD1547" s="77" t="s">
        <v>121</v>
      </c>
      <c r="AE1547" s="77" t="s">
        <v>8641</v>
      </c>
      <c r="AF1547" s="77" t="s">
        <v>3347</v>
      </c>
      <c r="AG1547" s="77" t="s">
        <v>96</v>
      </c>
      <c r="AH1547" s="79" t="str">
        <f t="shared" si="121"/>
        <v>Jl. Banyulegi II-26/04-Ketawang-Gondanglegi-Malang</v>
      </c>
      <c r="AI1547" s="65"/>
    </row>
    <row r="1548" spans="1:35" ht="15" customHeight="1" x14ac:dyDescent="0.2">
      <c r="A1548" s="66">
        <f t="shared" si="125"/>
        <v>1542</v>
      </c>
      <c r="B1548" s="91" t="s">
        <v>8656</v>
      </c>
      <c r="C1548" s="68" t="s">
        <v>8657</v>
      </c>
      <c r="D1548" s="51">
        <v>6</v>
      </c>
      <c r="E1548" s="51">
        <v>2</v>
      </c>
      <c r="F1548" s="51">
        <v>5</v>
      </c>
      <c r="G1548" s="51">
        <v>3</v>
      </c>
      <c r="H1548" s="51">
        <v>1</v>
      </c>
      <c r="I1548" s="52" t="s">
        <v>181</v>
      </c>
      <c r="J1548" s="89">
        <v>42317</v>
      </c>
      <c r="K1548" s="70" t="s">
        <v>6746</v>
      </c>
      <c r="L1548" s="71" t="s">
        <v>9291</v>
      </c>
      <c r="M1548" s="71">
        <v>2</v>
      </c>
      <c r="N1548" s="72" t="s">
        <v>116</v>
      </c>
      <c r="O1548" s="73" t="s">
        <v>153</v>
      </c>
      <c r="P1548" s="74">
        <f t="shared" ca="1" si="122"/>
        <v>0</v>
      </c>
      <c r="Q1548" s="75">
        <f t="shared" ca="1" si="123"/>
        <v>1</v>
      </c>
      <c r="R1548" s="74">
        <f t="shared" ca="1" si="124"/>
        <v>18</v>
      </c>
      <c r="S1548" s="87">
        <v>35819</v>
      </c>
      <c r="T1548" s="84" t="s">
        <v>146</v>
      </c>
      <c r="U1548" s="87" t="s">
        <v>8658</v>
      </c>
      <c r="V1548" s="84" t="s">
        <v>8659</v>
      </c>
      <c r="W1548" s="86" t="s">
        <v>4461</v>
      </c>
      <c r="X1548" s="84" t="s">
        <v>4603</v>
      </c>
      <c r="Y1548" s="84" t="s">
        <v>1091</v>
      </c>
      <c r="Z1548" s="77" t="s">
        <v>163</v>
      </c>
      <c r="AA1548" s="84" t="s">
        <v>1980</v>
      </c>
      <c r="AB1548" s="77" t="s">
        <v>146</v>
      </c>
      <c r="AC1548" s="85" t="s">
        <v>8660</v>
      </c>
      <c r="AD1548" s="77" t="s">
        <v>121</v>
      </c>
      <c r="AE1548" s="77" t="s">
        <v>4732</v>
      </c>
      <c r="AF1548" s="77" t="s">
        <v>8270</v>
      </c>
      <c r="AG1548" s="77" t="s">
        <v>96</v>
      </c>
      <c r="AH1548" s="79" t="str">
        <f t="shared" si="121"/>
        <v>Jl. Teratei-03/08-Karang Sentul-Gondang Wetan-Malang</v>
      </c>
      <c r="AI1548" s="65"/>
    </row>
    <row r="1549" spans="1:35" ht="15" customHeight="1" x14ac:dyDescent="0.2">
      <c r="A1549" s="66">
        <f t="shared" si="125"/>
        <v>1543</v>
      </c>
      <c r="B1549" s="91" t="s">
        <v>8661</v>
      </c>
      <c r="C1549" s="68" t="s">
        <v>8662</v>
      </c>
      <c r="D1549" s="51">
        <v>6</v>
      </c>
      <c r="E1549" s="51">
        <v>2</v>
      </c>
      <c r="F1549" s="51">
        <v>5</v>
      </c>
      <c r="G1549" s="51">
        <v>3</v>
      </c>
      <c r="H1549" s="51">
        <v>1</v>
      </c>
      <c r="I1549" s="52" t="s">
        <v>181</v>
      </c>
      <c r="J1549" s="89">
        <v>42317</v>
      </c>
      <c r="K1549" s="70" t="s">
        <v>6746</v>
      </c>
      <c r="L1549" s="71" t="s">
        <v>9291</v>
      </c>
      <c r="M1549" s="71">
        <v>2</v>
      </c>
      <c r="N1549" s="72" t="s">
        <v>116</v>
      </c>
      <c r="O1549" s="73" t="s">
        <v>153</v>
      </c>
      <c r="P1549" s="74">
        <f t="shared" ca="1" si="122"/>
        <v>0</v>
      </c>
      <c r="Q1549" s="75">
        <f t="shared" ca="1" si="123"/>
        <v>1</v>
      </c>
      <c r="R1549" s="74">
        <f t="shared" ca="1" si="124"/>
        <v>20</v>
      </c>
      <c r="S1549" s="87">
        <v>35107</v>
      </c>
      <c r="T1549" s="84" t="s">
        <v>146</v>
      </c>
      <c r="U1549" s="87" t="s">
        <v>8663</v>
      </c>
      <c r="V1549" s="84" t="s">
        <v>8664</v>
      </c>
      <c r="W1549" s="86" t="s">
        <v>8665</v>
      </c>
      <c r="X1549" s="84" t="s">
        <v>984</v>
      </c>
      <c r="Y1549" s="84" t="s">
        <v>923</v>
      </c>
      <c r="Z1549" s="77" t="s">
        <v>146</v>
      </c>
      <c r="AA1549" s="84" t="str">
        <f>Table22[[#This Row],[21]]</f>
        <v>Kalimas Utara</v>
      </c>
      <c r="AB1549" s="77" t="str">
        <f>Table22[[#This Row],[25]]</f>
        <v>Pasuruan</v>
      </c>
      <c r="AC1549" s="85" t="s">
        <v>8666</v>
      </c>
      <c r="AD1549" s="77" t="s">
        <v>121</v>
      </c>
      <c r="AE1549" s="77" t="s">
        <v>4732</v>
      </c>
      <c r="AF1549" s="77" t="s">
        <v>4537</v>
      </c>
      <c r="AG1549" s="77" t="s">
        <v>96</v>
      </c>
      <c r="AH1549" s="79" t="str">
        <f t="shared" si="121"/>
        <v>Kalimas Utara-005/002-Bendungan-Kraton-Pasuruan</v>
      </c>
      <c r="AI1549" s="65"/>
    </row>
    <row r="1550" spans="1:35" ht="15" customHeight="1" x14ac:dyDescent="0.2">
      <c r="A1550" s="66">
        <f t="shared" si="125"/>
        <v>1544</v>
      </c>
      <c r="B1550" s="91" t="s">
        <v>8667</v>
      </c>
      <c r="C1550" s="68" t="s">
        <v>8668</v>
      </c>
      <c r="D1550" s="51">
        <v>6</v>
      </c>
      <c r="E1550" s="51">
        <v>2</v>
      </c>
      <c r="F1550" s="51">
        <v>5</v>
      </c>
      <c r="G1550" s="51">
        <v>3</v>
      </c>
      <c r="H1550" s="51">
        <v>1</v>
      </c>
      <c r="I1550" s="52" t="s">
        <v>181</v>
      </c>
      <c r="J1550" s="89">
        <v>42317</v>
      </c>
      <c r="K1550" s="70" t="s">
        <v>6746</v>
      </c>
      <c r="L1550" s="71" t="s">
        <v>9291</v>
      </c>
      <c r="M1550" s="71">
        <v>2</v>
      </c>
      <c r="N1550" s="72" t="s">
        <v>116</v>
      </c>
      <c r="O1550" s="73" t="s">
        <v>153</v>
      </c>
      <c r="P1550" s="74">
        <f t="shared" ca="1" si="122"/>
        <v>0</v>
      </c>
      <c r="Q1550" s="75">
        <f t="shared" ca="1" si="123"/>
        <v>1</v>
      </c>
      <c r="R1550" s="74">
        <f t="shared" ca="1" si="124"/>
        <v>18</v>
      </c>
      <c r="S1550" s="87">
        <v>35777</v>
      </c>
      <c r="T1550" s="84" t="s">
        <v>163</v>
      </c>
      <c r="U1550" s="87" t="s">
        <v>8669</v>
      </c>
      <c r="V1550" s="84" t="s">
        <v>8670</v>
      </c>
      <c r="W1550" s="86" t="s">
        <v>8671</v>
      </c>
      <c r="X1550" s="84" t="s">
        <v>3733</v>
      </c>
      <c r="Y1550" s="84" t="s">
        <v>3733</v>
      </c>
      <c r="Z1550" s="77" t="s">
        <v>163</v>
      </c>
      <c r="AA1550" s="84" t="s">
        <v>1980</v>
      </c>
      <c r="AB1550" s="77" t="s">
        <v>146</v>
      </c>
      <c r="AC1550" s="85" t="s">
        <v>8672</v>
      </c>
      <c r="AD1550" s="77" t="s">
        <v>121</v>
      </c>
      <c r="AE1550" s="77" t="s">
        <v>8641</v>
      </c>
      <c r="AF1550" s="77" t="s">
        <v>8642</v>
      </c>
      <c r="AG1550" s="77" t="s">
        <v>96</v>
      </c>
      <c r="AH1550" s="79" t="str">
        <f t="shared" si="121"/>
        <v>Dsn. Tunjungsari-025/005-Bantur-Bantur-Malang</v>
      </c>
      <c r="AI1550" s="65"/>
    </row>
    <row r="1551" spans="1:35" ht="15" customHeight="1" x14ac:dyDescent="0.2">
      <c r="A1551" s="66">
        <f t="shared" si="125"/>
        <v>1545</v>
      </c>
      <c r="B1551" s="91" t="s">
        <v>8673</v>
      </c>
      <c r="C1551" s="68" t="s">
        <v>8674</v>
      </c>
      <c r="D1551" s="51">
        <v>6</v>
      </c>
      <c r="E1551" s="51">
        <v>2</v>
      </c>
      <c r="F1551" s="51">
        <v>5</v>
      </c>
      <c r="G1551" s="51">
        <v>3</v>
      </c>
      <c r="H1551" s="51">
        <v>1</v>
      </c>
      <c r="I1551" s="52" t="s">
        <v>181</v>
      </c>
      <c r="J1551" s="89">
        <v>42317</v>
      </c>
      <c r="K1551" s="70" t="s">
        <v>6746</v>
      </c>
      <c r="L1551" s="71" t="s">
        <v>9291</v>
      </c>
      <c r="M1551" s="71">
        <v>2</v>
      </c>
      <c r="N1551" s="72" t="s">
        <v>116</v>
      </c>
      <c r="O1551" s="73" t="s">
        <v>153</v>
      </c>
      <c r="P1551" s="74">
        <f t="shared" ca="1" si="122"/>
        <v>0</v>
      </c>
      <c r="Q1551" s="75">
        <f t="shared" ca="1" si="123"/>
        <v>1</v>
      </c>
      <c r="R1551" s="74">
        <f t="shared" ca="1" si="124"/>
        <v>19</v>
      </c>
      <c r="S1551" s="87">
        <v>35554</v>
      </c>
      <c r="T1551" s="84" t="s">
        <v>146</v>
      </c>
      <c r="U1551" s="87" t="s">
        <v>8675</v>
      </c>
      <c r="V1551" s="84" t="s">
        <v>8676</v>
      </c>
      <c r="W1551" s="86" t="s">
        <v>4747</v>
      </c>
      <c r="X1551" s="84" t="s">
        <v>8677</v>
      </c>
      <c r="Y1551" s="84" t="s">
        <v>1091</v>
      </c>
      <c r="Z1551" s="77" t="s">
        <v>146</v>
      </c>
      <c r="AA1551" s="84" t="str">
        <f>Table22[[#This Row],[21]]</f>
        <v>Dsn. Pengkol</v>
      </c>
      <c r="AB1551" s="77" t="str">
        <f>Table22[[#This Row],[25]]</f>
        <v>Pasuruan</v>
      </c>
      <c r="AC1551" s="85" t="s">
        <v>8678</v>
      </c>
      <c r="AD1551" s="77" t="s">
        <v>121</v>
      </c>
      <c r="AE1551" s="77" t="s">
        <v>4432</v>
      </c>
      <c r="AF1551" s="77" t="s">
        <v>3987</v>
      </c>
      <c r="AG1551" s="77" t="s">
        <v>96</v>
      </c>
      <c r="AH1551" s="79" t="str">
        <f t="shared" si="121"/>
        <v>Dsn. Pengkol-03/02-Gondan Rejo-Gondang Wetan-Pasuruan</v>
      </c>
      <c r="AI1551" s="65"/>
    </row>
    <row r="1552" spans="1:35" ht="15" customHeight="1" x14ac:dyDescent="0.2">
      <c r="A1552" s="66">
        <f t="shared" si="125"/>
        <v>1546</v>
      </c>
      <c r="B1552" s="91" t="s">
        <v>8679</v>
      </c>
      <c r="C1552" s="68" t="s">
        <v>8680</v>
      </c>
      <c r="D1552" s="51">
        <v>6</v>
      </c>
      <c r="E1552" s="51">
        <v>2</v>
      </c>
      <c r="F1552" s="51">
        <v>5</v>
      </c>
      <c r="G1552" s="51">
        <v>3</v>
      </c>
      <c r="H1552" s="51">
        <v>1</v>
      </c>
      <c r="I1552" s="52" t="s">
        <v>181</v>
      </c>
      <c r="J1552" s="89">
        <v>42317</v>
      </c>
      <c r="K1552" s="70" t="s">
        <v>6746</v>
      </c>
      <c r="L1552" s="71" t="s">
        <v>9291</v>
      </c>
      <c r="M1552" s="71">
        <v>2</v>
      </c>
      <c r="N1552" s="72" t="s">
        <v>116</v>
      </c>
      <c r="O1552" s="73" t="s">
        <v>153</v>
      </c>
      <c r="P1552" s="74">
        <f t="shared" ca="1" si="122"/>
        <v>0</v>
      </c>
      <c r="Q1552" s="75">
        <f t="shared" ca="1" si="123"/>
        <v>1</v>
      </c>
      <c r="R1552" s="74">
        <f t="shared" ca="1" si="124"/>
        <v>19</v>
      </c>
      <c r="S1552" s="87">
        <v>35392</v>
      </c>
      <c r="T1552" s="84" t="s">
        <v>146</v>
      </c>
      <c r="U1552" s="87" t="s">
        <v>8681</v>
      </c>
      <c r="V1552" s="84" t="s">
        <v>8682</v>
      </c>
      <c r="W1552" s="86" t="s">
        <v>8683</v>
      </c>
      <c r="X1552" s="84" t="s">
        <v>7271</v>
      </c>
      <c r="Y1552" s="84" t="s">
        <v>854</v>
      </c>
      <c r="Z1552" s="77" t="s">
        <v>146</v>
      </c>
      <c r="AA1552" s="84" t="str">
        <f>Table22[[#This Row],[21]]</f>
        <v>Dsn. Tundusoro</v>
      </c>
      <c r="AB1552" s="77" t="str">
        <f>Table22[[#This Row],[25]]</f>
        <v>Pasuruan</v>
      </c>
      <c r="AC1552" s="85" t="s">
        <v>8684</v>
      </c>
      <c r="AD1552" s="77" t="s">
        <v>121</v>
      </c>
      <c r="AE1552" s="77" t="s">
        <v>4732</v>
      </c>
      <c r="AF1552" s="77" t="s">
        <v>4684</v>
      </c>
      <c r="AG1552" s="77" t="s">
        <v>96</v>
      </c>
      <c r="AH1552" s="79" t="str">
        <f t="shared" si="121"/>
        <v>Dsn. Tundusoro-001/003-Tundosoro-Kejayan-Pasuruan</v>
      </c>
      <c r="AI1552" s="65"/>
    </row>
    <row r="1553" spans="1:35" ht="15" customHeight="1" x14ac:dyDescent="0.2">
      <c r="A1553" s="66">
        <f t="shared" si="125"/>
        <v>1547</v>
      </c>
      <c r="B1553" s="91" t="s">
        <v>8685</v>
      </c>
      <c r="C1553" s="68" t="s">
        <v>8686</v>
      </c>
      <c r="D1553" s="51">
        <v>6</v>
      </c>
      <c r="E1553" s="51">
        <v>2</v>
      </c>
      <c r="F1553" s="51">
        <v>5</v>
      </c>
      <c r="G1553" s="51">
        <v>3</v>
      </c>
      <c r="H1553" s="51">
        <v>1</v>
      </c>
      <c r="I1553" s="52" t="s">
        <v>181</v>
      </c>
      <c r="J1553" s="89">
        <v>42317</v>
      </c>
      <c r="K1553" s="70" t="s">
        <v>6746</v>
      </c>
      <c r="L1553" s="71" t="s">
        <v>9291</v>
      </c>
      <c r="M1553" s="71">
        <v>2</v>
      </c>
      <c r="N1553" s="72" t="s">
        <v>116</v>
      </c>
      <c r="O1553" s="73" t="s">
        <v>153</v>
      </c>
      <c r="P1553" s="74">
        <f t="shared" ca="1" si="122"/>
        <v>0</v>
      </c>
      <c r="Q1553" s="75">
        <f t="shared" ca="1" si="123"/>
        <v>1</v>
      </c>
      <c r="R1553" s="74">
        <f t="shared" ca="1" si="124"/>
        <v>19</v>
      </c>
      <c r="S1553" s="87">
        <v>35407</v>
      </c>
      <c r="T1553" s="84" t="s">
        <v>146</v>
      </c>
      <c r="U1553" s="87" t="s">
        <v>8687</v>
      </c>
      <c r="V1553" s="84" t="s">
        <v>8688</v>
      </c>
      <c r="W1553" s="86" t="s">
        <v>8628</v>
      </c>
      <c r="X1553" s="84" t="s">
        <v>1286</v>
      </c>
      <c r="Y1553" s="84" t="s">
        <v>353</v>
      </c>
      <c r="Z1553" s="77" t="s">
        <v>146</v>
      </c>
      <c r="AA1553" s="84" t="str">
        <f>Table22[[#This Row],[21]]</f>
        <v>Jl. KH. Mansur</v>
      </c>
      <c r="AB1553" s="77" t="str">
        <f>Table22[[#This Row],[25]]</f>
        <v>Pasuruan</v>
      </c>
      <c r="AC1553" s="85" t="s">
        <v>8689</v>
      </c>
      <c r="AD1553" s="77" t="s">
        <v>121</v>
      </c>
      <c r="AE1553" s="77" t="s">
        <v>4732</v>
      </c>
      <c r="AF1553" s="77" t="s">
        <v>4684</v>
      </c>
      <c r="AG1553" s="77" t="s">
        <v>96</v>
      </c>
      <c r="AH1553" s="79" t="str">
        <f t="shared" si="121"/>
        <v>Jl. KH. Mansur-001/001-Tembokrejo-Purworejo-Pasuruan</v>
      </c>
      <c r="AI1553" s="65"/>
    </row>
    <row r="1554" spans="1:35" ht="15" customHeight="1" x14ac:dyDescent="0.2">
      <c r="A1554" s="66">
        <f t="shared" si="125"/>
        <v>1548</v>
      </c>
      <c r="B1554" s="91" t="s">
        <v>8690</v>
      </c>
      <c r="C1554" s="68" t="s">
        <v>8691</v>
      </c>
      <c r="D1554" s="51">
        <v>6</v>
      </c>
      <c r="E1554" s="51">
        <v>2</v>
      </c>
      <c r="F1554" s="51">
        <v>5</v>
      </c>
      <c r="G1554" s="51">
        <v>3</v>
      </c>
      <c r="H1554" s="51">
        <v>1</v>
      </c>
      <c r="I1554" s="52" t="s">
        <v>181</v>
      </c>
      <c r="J1554" s="89">
        <v>42317</v>
      </c>
      <c r="K1554" s="70" t="s">
        <v>6746</v>
      </c>
      <c r="L1554" s="71" t="s">
        <v>9291</v>
      </c>
      <c r="M1554" s="71">
        <v>2</v>
      </c>
      <c r="N1554" s="72" t="s">
        <v>116</v>
      </c>
      <c r="O1554" s="73" t="s">
        <v>153</v>
      </c>
      <c r="P1554" s="74">
        <f t="shared" ca="1" si="122"/>
        <v>0</v>
      </c>
      <c r="Q1554" s="75">
        <f t="shared" ca="1" si="123"/>
        <v>1</v>
      </c>
      <c r="R1554" s="74">
        <f t="shared" ca="1" si="124"/>
        <v>19</v>
      </c>
      <c r="S1554" s="87">
        <v>35391</v>
      </c>
      <c r="T1554" s="84" t="s">
        <v>146</v>
      </c>
      <c r="U1554" s="87" t="s">
        <v>8692</v>
      </c>
      <c r="V1554" s="84" t="s">
        <v>8693</v>
      </c>
      <c r="W1554" s="86" t="s">
        <v>8694</v>
      </c>
      <c r="X1554" s="84" t="s">
        <v>3090</v>
      </c>
      <c r="Y1554" s="84" t="s">
        <v>3090</v>
      </c>
      <c r="Z1554" s="77" t="s">
        <v>146</v>
      </c>
      <c r="AA1554" s="84" t="str">
        <f>Table22[[#This Row],[21]]</f>
        <v>Jl. Irian Jaya No.2</v>
      </c>
      <c r="AB1554" s="77" t="str">
        <f>Table22[[#This Row],[25]]</f>
        <v>Pasuruan</v>
      </c>
      <c r="AC1554" s="85" t="s">
        <v>8695</v>
      </c>
      <c r="AD1554" s="77" t="s">
        <v>121</v>
      </c>
      <c r="AE1554" s="77" t="s">
        <v>4732</v>
      </c>
      <c r="AF1554" s="77" t="s">
        <v>3987</v>
      </c>
      <c r="AG1554" s="77" t="s">
        <v>96</v>
      </c>
      <c r="AH1554" s="79" t="str">
        <f t="shared" si="121"/>
        <v>Jl. Irian Jaya No.2-001/002-Gadingrejo-Gadingrejo-Pasuruan</v>
      </c>
      <c r="AI1554" s="65"/>
    </row>
    <row r="1555" spans="1:35" ht="15" customHeight="1" x14ac:dyDescent="0.2">
      <c r="A1555" s="66">
        <f t="shared" si="125"/>
        <v>1549</v>
      </c>
      <c r="B1555" s="91" t="s">
        <v>8696</v>
      </c>
      <c r="C1555" s="68" t="s">
        <v>8697</v>
      </c>
      <c r="D1555" s="51">
        <v>6</v>
      </c>
      <c r="E1555" s="51">
        <v>2</v>
      </c>
      <c r="F1555" s="51">
        <v>2</v>
      </c>
      <c r="G1555" s="51">
        <v>4</v>
      </c>
      <c r="H1555" s="51">
        <v>5</v>
      </c>
      <c r="I1555" s="52" t="s">
        <v>181</v>
      </c>
      <c r="J1555" s="89">
        <v>42317</v>
      </c>
      <c r="K1555" s="70" t="s">
        <v>6746</v>
      </c>
      <c r="L1555" s="71" t="s">
        <v>9291</v>
      </c>
      <c r="M1555" s="71">
        <v>2</v>
      </c>
      <c r="N1555" s="72" t="s">
        <v>84</v>
      </c>
      <c r="O1555" s="73" t="s">
        <v>153</v>
      </c>
      <c r="P1555" s="74">
        <f t="shared" ca="1" si="122"/>
        <v>0</v>
      </c>
      <c r="Q1555" s="75">
        <f t="shared" ca="1" si="123"/>
        <v>1</v>
      </c>
      <c r="R1555" s="74">
        <f t="shared" ca="1" si="124"/>
        <v>19</v>
      </c>
      <c r="S1555" s="87">
        <v>35400</v>
      </c>
      <c r="T1555" s="84" t="s">
        <v>146</v>
      </c>
      <c r="U1555" s="87" t="s">
        <v>8698</v>
      </c>
      <c r="V1555" s="84" t="s">
        <v>8699</v>
      </c>
      <c r="W1555" s="86" t="s">
        <v>282</v>
      </c>
      <c r="X1555" s="84" t="s">
        <v>8700</v>
      </c>
      <c r="Y1555" s="84" t="s">
        <v>3188</v>
      </c>
      <c r="Z1555" s="77" t="s">
        <v>146</v>
      </c>
      <c r="AA1555" s="84" t="s">
        <v>1980</v>
      </c>
      <c r="AB1555" s="77" t="s">
        <v>146</v>
      </c>
      <c r="AC1555" s="85" t="s">
        <v>8701</v>
      </c>
      <c r="AD1555" s="77" t="s">
        <v>121</v>
      </c>
      <c r="AE1555" s="77" t="s">
        <v>4432</v>
      </c>
      <c r="AF1555" s="77" t="s">
        <v>4017</v>
      </c>
      <c r="AG1555" s="77" t="s">
        <v>96</v>
      </c>
      <c r="AH1555" s="79" t="str">
        <f t="shared" si="121"/>
        <v>Dsn. Barsari-05/05-Gambiran -Prigen-Pasuruan</v>
      </c>
      <c r="AI1555" s="65"/>
    </row>
    <row r="1556" spans="1:35" ht="15" customHeight="1" x14ac:dyDescent="0.2">
      <c r="A1556" s="66">
        <f t="shared" si="125"/>
        <v>1550</v>
      </c>
      <c r="B1556" s="91" t="s">
        <v>8702</v>
      </c>
      <c r="C1556" s="68" t="s">
        <v>8703</v>
      </c>
      <c r="D1556" s="51">
        <v>6</v>
      </c>
      <c r="E1556" s="51">
        <v>6</v>
      </c>
      <c r="F1556" s="51">
        <v>1</v>
      </c>
      <c r="G1556" s="51">
        <v>2</v>
      </c>
      <c r="H1556" s="51">
        <v>5</v>
      </c>
      <c r="I1556" s="52" t="s">
        <v>99</v>
      </c>
      <c r="J1556" s="89">
        <v>42317</v>
      </c>
      <c r="K1556" s="70" t="s">
        <v>6746</v>
      </c>
      <c r="L1556" s="71" t="s">
        <v>9291</v>
      </c>
      <c r="M1556" s="71">
        <v>2</v>
      </c>
      <c r="N1556" s="72" t="s">
        <v>116</v>
      </c>
      <c r="O1556" s="73" t="s">
        <v>153</v>
      </c>
      <c r="P1556" s="74">
        <f t="shared" ca="1" si="122"/>
        <v>0</v>
      </c>
      <c r="Q1556" s="75">
        <f t="shared" ca="1" si="123"/>
        <v>1</v>
      </c>
      <c r="R1556" s="74">
        <f t="shared" ca="1" si="124"/>
        <v>19</v>
      </c>
      <c r="S1556" s="87">
        <v>35314</v>
      </c>
      <c r="T1556" s="84" t="s">
        <v>224</v>
      </c>
      <c r="U1556" s="87" t="s">
        <v>8704</v>
      </c>
      <c r="V1556" s="84" t="s">
        <v>8705</v>
      </c>
      <c r="W1556" s="85" t="s">
        <v>8455</v>
      </c>
      <c r="X1556" s="84" t="s">
        <v>8706</v>
      </c>
      <c r="Y1556" s="84" t="s">
        <v>8707</v>
      </c>
      <c r="Z1556" s="77" t="s">
        <v>224</v>
      </c>
      <c r="AA1556" s="84" t="s">
        <v>1980</v>
      </c>
      <c r="AB1556" s="77" t="s">
        <v>146</v>
      </c>
      <c r="AC1556" s="85">
        <v>85608022717</v>
      </c>
      <c r="AD1556" s="77" t="s">
        <v>121</v>
      </c>
      <c r="AE1556" s="77" t="s">
        <v>8576</v>
      </c>
      <c r="AF1556" s="77" t="s">
        <v>3987</v>
      </c>
      <c r="AG1556" s="77" t="s">
        <v>96</v>
      </c>
      <c r="AH1556" s="79" t="str">
        <f t="shared" si="121"/>
        <v>Dsn Karangdagangan -002/004-Karangdagangan-Bandar Kedung Mulyo-Jombang</v>
      </c>
      <c r="AI1556" s="65"/>
    </row>
    <row r="1557" spans="1:35" ht="15" customHeight="1" x14ac:dyDescent="0.2">
      <c r="A1557" s="66">
        <f t="shared" si="125"/>
        <v>1551</v>
      </c>
      <c r="B1557" s="91" t="s">
        <v>8708</v>
      </c>
      <c r="C1557" s="68" t="s">
        <v>8709</v>
      </c>
      <c r="D1557" s="51">
        <v>6</v>
      </c>
      <c r="E1557" s="51">
        <v>2</v>
      </c>
      <c r="F1557" s="51">
        <v>5</v>
      </c>
      <c r="G1557" s="51">
        <v>3</v>
      </c>
      <c r="H1557" s="51">
        <v>1</v>
      </c>
      <c r="I1557" s="52" t="s">
        <v>181</v>
      </c>
      <c r="J1557" s="89">
        <v>42317</v>
      </c>
      <c r="K1557" s="70" t="s">
        <v>6746</v>
      </c>
      <c r="L1557" s="71" t="s">
        <v>9291</v>
      </c>
      <c r="M1557" s="71">
        <v>2</v>
      </c>
      <c r="N1557" s="72" t="s">
        <v>116</v>
      </c>
      <c r="O1557" s="73" t="s">
        <v>153</v>
      </c>
      <c r="P1557" s="74">
        <f t="shared" ca="1" si="122"/>
        <v>0</v>
      </c>
      <c r="Q1557" s="75">
        <f t="shared" ca="1" si="123"/>
        <v>1</v>
      </c>
      <c r="R1557" s="74">
        <f t="shared" ca="1" si="124"/>
        <v>20</v>
      </c>
      <c r="S1557" s="87">
        <v>35058</v>
      </c>
      <c r="T1557" s="84" t="s">
        <v>163</v>
      </c>
      <c r="U1557" s="87" t="s">
        <v>8710</v>
      </c>
      <c r="V1557" s="84" t="s">
        <v>3206</v>
      </c>
      <c r="W1557" s="86" t="s">
        <v>8711</v>
      </c>
      <c r="X1557" s="84" t="s">
        <v>4035</v>
      </c>
      <c r="Y1557" s="84" t="s">
        <v>3733</v>
      </c>
      <c r="Z1557" s="77" t="s">
        <v>163</v>
      </c>
      <c r="AA1557" s="84" t="s">
        <v>1980</v>
      </c>
      <c r="AB1557" s="77" t="s">
        <v>146</v>
      </c>
      <c r="AC1557" s="85" t="s">
        <v>8712</v>
      </c>
      <c r="AD1557" s="77" t="s">
        <v>121</v>
      </c>
      <c r="AE1557" s="77" t="s">
        <v>8713</v>
      </c>
      <c r="AF1557" s="77" t="s">
        <v>393</v>
      </c>
      <c r="AG1557" s="77" t="s">
        <v>96</v>
      </c>
      <c r="AH1557" s="79" t="str">
        <f t="shared" si="121"/>
        <v>Dsn. Krajan-005/001-Karangsari-Bantur-Malang</v>
      </c>
      <c r="AI1557" s="65"/>
    </row>
    <row r="1558" spans="1:35" ht="15" customHeight="1" x14ac:dyDescent="0.2">
      <c r="A1558" s="66">
        <f t="shared" si="125"/>
        <v>1552</v>
      </c>
      <c r="B1558" s="91" t="s">
        <v>8714</v>
      </c>
      <c r="C1558" s="68" t="s">
        <v>8715</v>
      </c>
      <c r="D1558" s="51">
        <v>6</v>
      </c>
      <c r="E1558" s="51">
        <v>2</v>
      </c>
      <c r="F1558" s="51">
        <v>2</v>
      </c>
      <c r="G1558" s="51">
        <v>4</v>
      </c>
      <c r="H1558" s="51">
        <v>2</v>
      </c>
      <c r="I1558" s="52" t="s">
        <v>181</v>
      </c>
      <c r="J1558" s="89">
        <v>42317</v>
      </c>
      <c r="K1558" s="70" t="s">
        <v>6746</v>
      </c>
      <c r="L1558" s="71" t="s">
        <v>9291</v>
      </c>
      <c r="M1558" s="71">
        <v>2</v>
      </c>
      <c r="N1558" s="72" t="s">
        <v>84</v>
      </c>
      <c r="O1558" s="73" t="s">
        <v>153</v>
      </c>
      <c r="P1558" s="74">
        <f t="shared" ca="1" si="122"/>
        <v>0</v>
      </c>
      <c r="Q1558" s="75">
        <f t="shared" ca="1" si="123"/>
        <v>1</v>
      </c>
      <c r="R1558" s="74">
        <f t="shared" ca="1" si="124"/>
        <v>18</v>
      </c>
      <c r="S1558" s="87">
        <v>35795</v>
      </c>
      <c r="T1558" s="84" t="s">
        <v>146</v>
      </c>
      <c r="U1558" s="87" t="s">
        <v>8716</v>
      </c>
      <c r="V1558" s="84" t="s">
        <v>8717</v>
      </c>
      <c r="W1558" s="86" t="s">
        <v>8718</v>
      </c>
      <c r="X1558" s="84" t="s">
        <v>8719</v>
      </c>
      <c r="Y1558" s="84" t="s">
        <v>3188</v>
      </c>
      <c r="Z1558" s="77" t="s">
        <v>146</v>
      </c>
      <c r="AA1558" s="84" t="s">
        <v>1980</v>
      </c>
      <c r="AB1558" s="77" t="s">
        <v>146</v>
      </c>
      <c r="AC1558" s="85" t="s">
        <v>8595</v>
      </c>
      <c r="AD1558" s="77" t="s">
        <v>121</v>
      </c>
      <c r="AE1558" s="77" t="s">
        <v>4432</v>
      </c>
      <c r="AF1558" s="77" t="s">
        <v>4017</v>
      </c>
      <c r="AG1558" s="77" t="s">
        <v>96</v>
      </c>
      <c r="AH1558" s="79" t="str">
        <f t="shared" si="121"/>
        <v>Jl. Trawas, Dsn. Lumbang Krajan-001/009-Lumbangrejo-Prigen-Pasuruan</v>
      </c>
      <c r="AI1558" s="65"/>
    </row>
    <row r="1559" spans="1:35" ht="15" customHeight="1" x14ac:dyDescent="0.2">
      <c r="A1559" s="66">
        <f t="shared" si="125"/>
        <v>1553</v>
      </c>
      <c r="B1559" s="91" t="s">
        <v>8720</v>
      </c>
      <c r="C1559" s="68" t="s">
        <v>8721</v>
      </c>
      <c r="D1559" s="51">
        <v>6</v>
      </c>
      <c r="E1559" s="51">
        <v>2</v>
      </c>
      <c r="F1559" s="51">
        <v>5</v>
      </c>
      <c r="G1559" s="51">
        <v>3</v>
      </c>
      <c r="H1559" s="51">
        <v>1</v>
      </c>
      <c r="I1559" s="52" t="s">
        <v>181</v>
      </c>
      <c r="J1559" s="89">
        <v>42317</v>
      </c>
      <c r="K1559" s="70" t="s">
        <v>6746</v>
      </c>
      <c r="L1559" s="71" t="s">
        <v>9291</v>
      </c>
      <c r="M1559" s="71">
        <v>2</v>
      </c>
      <c r="N1559" s="72" t="s">
        <v>116</v>
      </c>
      <c r="O1559" s="73" t="s">
        <v>153</v>
      </c>
      <c r="P1559" s="74">
        <f t="shared" ca="1" si="122"/>
        <v>0</v>
      </c>
      <c r="Q1559" s="75">
        <f t="shared" ca="1" si="123"/>
        <v>1</v>
      </c>
      <c r="R1559" s="74">
        <f t="shared" ca="1" si="124"/>
        <v>19</v>
      </c>
      <c r="S1559" s="87">
        <v>35554</v>
      </c>
      <c r="T1559" s="84" t="s">
        <v>146</v>
      </c>
      <c r="U1559" s="87" t="s">
        <v>8722</v>
      </c>
      <c r="V1559" s="84" t="s">
        <v>8723</v>
      </c>
      <c r="W1559" s="86" t="s">
        <v>8462</v>
      </c>
      <c r="X1559" s="84" t="s">
        <v>3610</v>
      </c>
      <c r="Y1559" s="84" t="s">
        <v>3610</v>
      </c>
      <c r="Z1559" s="77" t="s">
        <v>146</v>
      </c>
      <c r="AA1559" s="84" t="str">
        <f>Table22[[#This Row],[21]]</f>
        <v>Dsn. Madurejo</v>
      </c>
      <c r="AB1559" s="77" t="str">
        <f>Table22[[#This Row],[25]]</f>
        <v>Pasuruan</v>
      </c>
      <c r="AC1559" s="85" t="s">
        <v>8724</v>
      </c>
      <c r="AD1559" s="77" t="s">
        <v>121</v>
      </c>
      <c r="AE1559" s="77" t="s">
        <v>4432</v>
      </c>
      <c r="AF1559" s="77" t="s">
        <v>5818</v>
      </c>
      <c r="AG1559" s="77" t="s">
        <v>96</v>
      </c>
      <c r="AH1559" s="79" t="str">
        <f t="shared" si="121"/>
        <v>Dsn. Madurejo-003/001-Wonorejo-Wonorejo-Pasuruan</v>
      </c>
      <c r="AI1559" s="65"/>
    </row>
    <row r="1560" spans="1:35" ht="15" customHeight="1" x14ac:dyDescent="0.2">
      <c r="A1560" s="66">
        <f t="shared" si="125"/>
        <v>1554</v>
      </c>
      <c r="B1560" s="91" t="s">
        <v>8725</v>
      </c>
      <c r="C1560" s="68" t="s">
        <v>8726</v>
      </c>
      <c r="D1560" s="51">
        <v>6</v>
      </c>
      <c r="E1560" s="51">
        <v>2</v>
      </c>
      <c r="F1560" s="51">
        <v>5</v>
      </c>
      <c r="G1560" s="51">
        <v>3</v>
      </c>
      <c r="H1560" s="51">
        <v>1</v>
      </c>
      <c r="I1560" s="52" t="s">
        <v>181</v>
      </c>
      <c r="J1560" s="89">
        <v>42317</v>
      </c>
      <c r="K1560" s="70" t="s">
        <v>6746</v>
      </c>
      <c r="L1560" s="71" t="s">
        <v>9291</v>
      </c>
      <c r="M1560" s="71">
        <v>2</v>
      </c>
      <c r="N1560" s="72" t="s">
        <v>116</v>
      </c>
      <c r="O1560" s="73" t="s">
        <v>153</v>
      </c>
      <c r="P1560" s="74">
        <f t="shared" ca="1" si="122"/>
        <v>0</v>
      </c>
      <c r="Q1560" s="75">
        <f t="shared" ca="1" si="123"/>
        <v>1</v>
      </c>
      <c r="R1560" s="74">
        <f t="shared" ca="1" si="124"/>
        <v>19</v>
      </c>
      <c r="S1560" s="87">
        <v>35338</v>
      </c>
      <c r="T1560" s="84" t="s">
        <v>146</v>
      </c>
      <c r="U1560" s="87" t="s">
        <v>8727</v>
      </c>
      <c r="V1560" s="84" t="s">
        <v>8728</v>
      </c>
      <c r="W1560" s="86" t="s">
        <v>8441</v>
      </c>
      <c r="X1560" s="84" t="s">
        <v>8729</v>
      </c>
      <c r="Y1560" s="84" t="s">
        <v>358</v>
      </c>
      <c r="Z1560" s="77" t="s">
        <v>146</v>
      </c>
      <c r="AA1560" s="84" t="str">
        <f>Table22[[#This Row],[21]]</f>
        <v>Jl. Patiunus Gg. 20</v>
      </c>
      <c r="AB1560" s="77" t="str">
        <f>Table22[[#This Row],[25]]</f>
        <v>Pasuruan</v>
      </c>
      <c r="AC1560" s="85" t="s">
        <v>8730</v>
      </c>
      <c r="AD1560" s="77" t="s">
        <v>121</v>
      </c>
      <c r="AE1560" s="77" t="s">
        <v>4732</v>
      </c>
      <c r="AF1560" s="77" t="s">
        <v>6092</v>
      </c>
      <c r="AG1560" s="77" t="s">
        <v>96</v>
      </c>
      <c r="AH1560" s="79" t="str">
        <f t="shared" si="121"/>
        <v>Jl. Patiunus Gg. 20-004/001-Krampayangan-Bugul Kidul-Pasuruan</v>
      </c>
      <c r="AI1560" s="65"/>
    </row>
    <row r="1561" spans="1:35" ht="15" customHeight="1" x14ac:dyDescent="0.2">
      <c r="A1561" s="66">
        <f t="shared" si="125"/>
        <v>1555</v>
      </c>
      <c r="B1561" s="91" t="s">
        <v>8731</v>
      </c>
      <c r="C1561" s="68" t="s">
        <v>8732</v>
      </c>
      <c r="D1561" s="51">
        <v>6</v>
      </c>
      <c r="E1561" s="51">
        <v>3</v>
      </c>
      <c r="F1561" s="51">
        <v>2</v>
      </c>
      <c r="G1561" s="51">
        <v>1</v>
      </c>
      <c r="H1561" s="51">
        <v>1</v>
      </c>
      <c r="I1561" s="52" t="s">
        <v>152</v>
      </c>
      <c r="J1561" s="89">
        <v>42324</v>
      </c>
      <c r="K1561" s="70" t="s">
        <v>6746</v>
      </c>
      <c r="L1561" s="71" t="s">
        <v>9291</v>
      </c>
      <c r="M1561" s="71">
        <v>2</v>
      </c>
      <c r="N1561" s="72" t="s">
        <v>84</v>
      </c>
      <c r="O1561" s="73" t="s">
        <v>153</v>
      </c>
      <c r="P1561" s="74">
        <f t="shared" ca="1" si="122"/>
        <v>0</v>
      </c>
      <c r="Q1561" s="75">
        <f t="shared" ca="1" si="123"/>
        <v>1</v>
      </c>
      <c r="R1561" s="74">
        <f t="shared" ca="1" si="124"/>
        <v>19</v>
      </c>
      <c r="S1561" s="87">
        <v>35256</v>
      </c>
      <c r="T1561" s="84" t="s">
        <v>146</v>
      </c>
      <c r="U1561" s="87" t="s">
        <v>8733</v>
      </c>
      <c r="V1561" s="84" t="s">
        <v>8734</v>
      </c>
      <c r="W1561" s="86" t="s">
        <v>8735</v>
      </c>
      <c r="X1561" s="84" t="s">
        <v>4439</v>
      </c>
      <c r="Y1561" s="84" t="s">
        <v>1014</v>
      </c>
      <c r="Z1561" s="77" t="s">
        <v>146</v>
      </c>
      <c r="AA1561" s="84" t="s">
        <v>1980</v>
      </c>
      <c r="AB1561" s="77" t="str">
        <f>Table22[[#This Row],[25]]</f>
        <v>Pasuruan</v>
      </c>
      <c r="AC1561" s="85" t="s">
        <v>8736</v>
      </c>
      <c r="AD1561" s="77" t="s">
        <v>121</v>
      </c>
      <c r="AE1561" s="77" t="s">
        <v>5368</v>
      </c>
      <c r="AF1561" s="77" t="s">
        <v>8737</v>
      </c>
      <c r="AG1561" s="77" t="s">
        <v>96</v>
      </c>
      <c r="AH1561" s="79" t="str">
        <f t="shared" si="121"/>
        <v>Dusun Tamanan-05/15-Kepulungan-Gempol-Pasuruan</v>
      </c>
      <c r="AI1561" s="65"/>
    </row>
    <row r="1562" spans="1:35" ht="15" customHeight="1" x14ac:dyDescent="0.2">
      <c r="A1562" s="66">
        <f t="shared" si="125"/>
        <v>1556</v>
      </c>
      <c r="B1562" s="91" t="s">
        <v>8738</v>
      </c>
      <c r="C1562" s="68" t="s">
        <v>8739</v>
      </c>
      <c r="D1562" s="51">
        <v>6</v>
      </c>
      <c r="E1562" s="51">
        <v>3</v>
      </c>
      <c r="F1562" s="51">
        <v>2</v>
      </c>
      <c r="G1562" s="51">
        <v>1</v>
      </c>
      <c r="H1562" s="51">
        <v>1</v>
      </c>
      <c r="I1562" s="52" t="s">
        <v>152</v>
      </c>
      <c r="J1562" s="89">
        <v>42324</v>
      </c>
      <c r="K1562" s="70" t="s">
        <v>6746</v>
      </c>
      <c r="L1562" s="71" t="s">
        <v>9291</v>
      </c>
      <c r="M1562" s="71">
        <v>2</v>
      </c>
      <c r="N1562" s="72" t="s">
        <v>84</v>
      </c>
      <c r="O1562" s="73" t="s">
        <v>153</v>
      </c>
      <c r="P1562" s="74">
        <f t="shared" ca="1" si="122"/>
        <v>0</v>
      </c>
      <c r="Q1562" s="75">
        <f t="shared" ca="1" si="123"/>
        <v>1</v>
      </c>
      <c r="R1562" s="74">
        <f t="shared" ca="1" si="124"/>
        <v>24</v>
      </c>
      <c r="S1562" s="87">
        <v>33721</v>
      </c>
      <c r="T1562" s="84" t="s">
        <v>86</v>
      </c>
      <c r="U1562" s="87" t="s">
        <v>8740</v>
      </c>
      <c r="V1562" s="84" t="s">
        <v>8741</v>
      </c>
      <c r="W1562" s="86" t="s">
        <v>4872</v>
      </c>
      <c r="X1562" s="84" t="s">
        <v>8129</v>
      </c>
      <c r="Y1562" s="84" t="s">
        <v>261</v>
      </c>
      <c r="Z1562" s="77" t="s">
        <v>261</v>
      </c>
      <c r="AA1562" s="84" t="s">
        <v>1980</v>
      </c>
      <c r="AB1562" s="77" t="str">
        <f>Table22[[#This Row],[25]]</f>
        <v>Madiun</v>
      </c>
      <c r="AC1562" s="85" t="s">
        <v>8742</v>
      </c>
      <c r="AD1562" s="77" t="s">
        <v>121</v>
      </c>
      <c r="AE1562" s="77" t="s">
        <v>5368</v>
      </c>
      <c r="AF1562" s="77" t="s">
        <v>8743</v>
      </c>
      <c r="AG1562" s="77" t="s">
        <v>96</v>
      </c>
      <c r="AH1562" s="79" t="str">
        <f t="shared" si="121"/>
        <v>Dusun Tulungrejo-05/02-Tulungrejo-Madiun-Madiun</v>
      </c>
      <c r="AI1562" s="65"/>
    </row>
    <row r="1563" spans="1:35" ht="15" customHeight="1" x14ac:dyDescent="0.2">
      <c r="A1563" s="66">
        <f t="shared" si="125"/>
        <v>1557</v>
      </c>
      <c r="B1563" s="91" t="s">
        <v>8744</v>
      </c>
      <c r="C1563" s="68" t="s">
        <v>8745</v>
      </c>
      <c r="D1563" s="51">
        <v>6</v>
      </c>
      <c r="E1563" s="51">
        <v>2</v>
      </c>
      <c r="F1563" s="51">
        <v>2</v>
      </c>
      <c r="G1563" s="51">
        <v>5</v>
      </c>
      <c r="H1563" s="51">
        <v>2</v>
      </c>
      <c r="I1563" s="52" t="s">
        <v>181</v>
      </c>
      <c r="J1563" s="89">
        <v>42331</v>
      </c>
      <c r="K1563" s="70" t="s">
        <v>6746</v>
      </c>
      <c r="L1563" s="71" t="s">
        <v>9291</v>
      </c>
      <c r="M1563" s="71">
        <v>2</v>
      </c>
      <c r="N1563" s="72" t="s">
        <v>116</v>
      </c>
      <c r="O1563" s="73" t="s">
        <v>153</v>
      </c>
      <c r="P1563" s="74">
        <f t="shared" ca="1" si="122"/>
        <v>0</v>
      </c>
      <c r="Q1563" s="75">
        <f t="shared" ca="1" si="123"/>
        <v>1</v>
      </c>
      <c r="R1563" s="74">
        <f t="shared" ca="1" si="124"/>
        <v>19</v>
      </c>
      <c r="S1563" s="87">
        <v>35458</v>
      </c>
      <c r="T1563" s="84" t="s">
        <v>146</v>
      </c>
      <c r="U1563" s="87" t="s">
        <v>8746</v>
      </c>
      <c r="V1563" s="84" t="s">
        <v>8747</v>
      </c>
      <c r="W1563" s="86" t="s">
        <v>6215</v>
      </c>
      <c r="X1563" s="84" t="s">
        <v>8748</v>
      </c>
      <c r="Y1563" s="84" t="s">
        <v>923</v>
      </c>
      <c r="Z1563" s="77" t="s">
        <v>146</v>
      </c>
      <c r="AA1563" s="84" t="str">
        <f>Table22[[#This Row],[21]]</f>
        <v>Dsn Asem Kandang Barat</v>
      </c>
      <c r="AB1563" s="77" t="str">
        <f>Table22[[#This Row],[25]]</f>
        <v>Pasuruan</v>
      </c>
      <c r="AC1563" s="85" t="s">
        <v>8749</v>
      </c>
      <c r="AD1563" s="77" t="s">
        <v>121</v>
      </c>
      <c r="AE1563" s="77" t="s">
        <v>324</v>
      </c>
      <c r="AF1563" s="77" t="s">
        <v>5027</v>
      </c>
      <c r="AG1563" s="77" t="s">
        <v>96</v>
      </c>
      <c r="AH1563" s="79" t="str">
        <f t="shared" si="121"/>
        <v>Dsn Asem Kandang Barat-11/06-Asem Kandang-Kraton-Pasuruan</v>
      </c>
      <c r="AI1563" s="65"/>
    </row>
    <row r="1564" spans="1:35" ht="15" customHeight="1" x14ac:dyDescent="0.2">
      <c r="A1564" s="66">
        <f t="shared" si="125"/>
        <v>1558</v>
      </c>
      <c r="B1564" s="91" t="s">
        <v>8750</v>
      </c>
      <c r="C1564" s="68" t="s">
        <v>8751</v>
      </c>
      <c r="D1564" s="51">
        <v>6</v>
      </c>
      <c r="E1564" s="51">
        <v>2</v>
      </c>
      <c r="F1564" s="51">
        <v>1</v>
      </c>
      <c r="G1564" s="51">
        <v>1</v>
      </c>
      <c r="H1564" s="51">
        <v>5</v>
      </c>
      <c r="I1564" s="52" t="s">
        <v>181</v>
      </c>
      <c r="J1564" s="89">
        <v>42331</v>
      </c>
      <c r="K1564" s="70" t="s">
        <v>6746</v>
      </c>
      <c r="L1564" s="71" t="s">
        <v>9291</v>
      </c>
      <c r="M1564" s="71">
        <v>2</v>
      </c>
      <c r="N1564" s="72" t="s">
        <v>116</v>
      </c>
      <c r="O1564" s="73" t="s">
        <v>153</v>
      </c>
      <c r="P1564" s="74">
        <f t="shared" ca="1" si="122"/>
        <v>0</v>
      </c>
      <c r="Q1564" s="75">
        <f t="shared" ca="1" si="123"/>
        <v>1</v>
      </c>
      <c r="R1564" s="74">
        <f t="shared" ca="1" si="124"/>
        <v>19</v>
      </c>
      <c r="S1564" s="87">
        <v>35468</v>
      </c>
      <c r="T1564" s="84" t="s">
        <v>146</v>
      </c>
      <c r="U1564" s="87" t="s">
        <v>8752</v>
      </c>
      <c r="V1564" s="84" t="s">
        <v>8753</v>
      </c>
      <c r="W1564" s="86" t="s">
        <v>8754</v>
      </c>
      <c r="X1564" s="84" t="s">
        <v>1013</v>
      </c>
      <c r="Y1564" s="84" t="s">
        <v>1014</v>
      </c>
      <c r="Z1564" s="77" t="s">
        <v>146</v>
      </c>
      <c r="AA1564" s="84" t="str">
        <f>Table22[[#This Row],[21]]</f>
        <v xml:space="preserve">Bandulan GG. 04 </v>
      </c>
      <c r="AB1564" s="77" t="str">
        <f>Table22[[#This Row],[25]]</f>
        <v>Pasuruan</v>
      </c>
      <c r="AC1564" s="85" t="s">
        <v>8755</v>
      </c>
      <c r="AD1564" s="77" t="s">
        <v>121</v>
      </c>
      <c r="AE1564" s="77" t="s">
        <v>8756</v>
      </c>
      <c r="AF1564" s="77" t="s">
        <v>8757</v>
      </c>
      <c r="AG1564" s="77" t="s">
        <v>96</v>
      </c>
      <c r="AH1564" s="79" t="str">
        <f t="shared" si="121"/>
        <v>Bandulan GG. 04 -06/06-Kejapanan-Gempol-Pasuruan</v>
      </c>
      <c r="AI1564" s="65"/>
    </row>
    <row r="1565" spans="1:35" ht="15" customHeight="1" x14ac:dyDescent="0.2">
      <c r="A1565" s="66">
        <f t="shared" si="125"/>
        <v>1559</v>
      </c>
      <c r="B1565" s="91" t="s">
        <v>8758</v>
      </c>
      <c r="C1565" s="68" t="s">
        <v>8759</v>
      </c>
      <c r="D1565" s="51">
        <v>6</v>
      </c>
      <c r="E1565" s="51">
        <v>2</v>
      </c>
      <c r="F1565" s="51">
        <v>1</v>
      </c>
      <c r="G1565" s="51">
        <v>1</v>
      </c>
      <c r="H1565" s="51">
        <v>5</v>
      </c>
      <c r="I1565" s="52" t="s">
        <v>181</v>
      </c>
      <c r="J1565" s="89">
        <v>42331</v>
      </c>
      <c r="K1565" s="70" t="s">
        <v>6746</v>
      </c>
      <c r="L1565" s="71" t="s">
        <v>9291</v>
      </c>
      <c r="M1565" s="71">
        <v>2</v>
      </c>
      <c r="N1565" s="72" t="s">
        <v>116</v>
      </c>
      <c r="O1565" s="73" t="s">
        <v>153</v>
      </c>
      <c r="P1565" s="74">
        <f t="shared" ca="1" si="122"/>
        <v>0</v>
      </c>
      <c r="Q1565" s="75">
        <f t="shared" ca="1" si="123"/>
        <v>1</v>
      </c>
      <c r="R1565" s="74">
        <f t="shared" ca="1" si="124"/>
        <v>19</v>
      </c>
      <c r="S1565" s="87">
        <v>35295</v>
      </c>
      <c r="T1565" s="84" t="s">
        <v>4238</v>
      </c>
      <c r="U1565" s="87" t="s">
        <v>8760</v>
      </c>
      <c r="V1565" s="84" t="s">
        <v>8761</v>
      </c>
      <c r="W1565" s="86" t="s">
        <v>8711</v>
      </c>
      <c r="X1565" s="84" t="s">
        <v>8762</v>
      </c>
      <c r="Y1565" s="84" t="s">
        <v>8763</v>
      </c>
      <c r="Z1565" s="77" t="s">
        <v>4238</v>
      </c>
      <c r="AA1565" s="84"/>
      <c r="AB1565" s="77"/>
      <c r="AC1565" s="85" t="s">
        <v>8764</v>
      </c>
      <c r="AD1565" s="77" t="s">
        <v>121</v>
      </c>
      <c r="AE1565" s="77" t="s">
        <v>6675</v>
      </c>
      <c r="AF1565" s="77" t="s">
        <v>4684</v>
      </c>
      <c r="AG1565" s="77" t="s">
        <v>96</v>
      </c>
      <c r="AH1565" s="79" t="str">
        <f t="shared" si="121"/>
        <v>Dsn. Tolokan Ds. Tolokan RT/RW 005/001 -005/001-Tolokan-Getasan-Semarang</v>
      </c>
      <c r="AI1565" s="65"/>
    </row>
    <row r="1566" spans="1:35" ht="15" customHeight="1" x14ac:dyDescent="0.2">
      <c r="A1566" s="66">
        <f t="shared" si="125"/>
        <v>1560</v>
      </c>
      <c r="B1566" s="91" t="s">
        <v>8765</v>
      </c>
      <c r="C1566" s="68" t="s">
        <v>8766</v>
      </c>
      <c r="D1566" s="51">
        <v>6</v>
      </c>
      <c r="E1566" s="51">
        <v>2</v>
      </c>
      <c r="F1566" s="51">
        <v>2</v>
      </c>
      <c r="G1566" s="51">
        <v>3</v>
      </c>
      <c r="H1566" s="51">
        <v>3</v>
      </c>
      <c r="I1566" s="52" t="s">
        <v>181</v>
      </c>
      <c r="J1566" s="89">
        <v>42331</v>
      </c>
      <c r="K1566" s="70" t="s">
        <v>6746</v>
      </c>
      <c r="L1566" s="71" t="s">
        <v>9291</v>
      </c>
      <c r="M1566" s="71">
        <v>2</v>
      </c>
      <c r="N1566" s="72" t="s">
        <v>116</v>
      </c>
      <c r="O1566" s="73" t="s">
        <v>153</v>
      </c>
      <c r="P1566" s="74">
        <f t="shared" ca="1" si="122"/>
        <v>0</v>
      </c>
      <c r="Q1566" s="75">
        <f t="shared" ca="1" si="123"/>
        <v>1</v>
      </c>
      <c r="R1566" s="74">
        <f t="shared" ca="1" si="124"/>
        <v>19</v>
      </c>
      <c r="S1566" s="87">
        <v>35567</v>
      </c>
      <c r="T1566" s="84" t="s">
        <v>163</v>
      </c>
      <c r="U1566" s="87" t="s">
        <v>8767</v>
      </c>
      <c r="V1566" s="84" t="s">
        <v>8768</v>
      </c>
      <c r="W1566" s="86" t="s">
        <v>7666</v>
      </c>
      <c r="X1566" s="84" t="s">
        <v>6162</v>
      </c>
      <c r="Y1566" s="84" t="s">
        <v>372</v>
      </c>
      <c r="Z1566" s="77" t="s">
        <v>163</v>
      </c>
      <c r="AA1566" s="84"/>
      <c r="AB1566" s="77"/>
      <c r="AC1566" s="85" t="s">
        <v>8769</v>
      </c>
      <c r="AD1566" s="77" t="s">
        <v>121</v>
      </c>
      <c r="AE1566" s="77" t="s">
        <v>8770</v>
      </c>
      <c r="AF1566" s="77" t="s">
        <v>3082</v>
      </c>
      <c r="AG1566" s="77" t="s">
        <v>96</v>
      </c>
      <c r="AH1566" s="79" t="str">
        <f t="shared" si="121"/>
        <v>Dsn Sumberwangi RT.36/10 -36/10-Sumberejo-Gedangan-Malang</v>
      </c>
      <c r="AI1566" s="65"/>
    </row>
    <row r="1567" spans="1:35" ht="15" customHeight="1" x14ac:dyDescent="0.2">
      <c r="A1567" s="66">
        <f t="shared" si="125"/>
        <v>1561</v>
      </c>
      <c r="B1567" s="91" t="s">
        <v>8771</v>
      </c>
      <c r="C1567" s="68" t="s">
        <v>8772</v>
      </c>
      <c r="D1567" s="51">
        <v>6</v>
      </c>
      <c r="E1567" s="51">
        <v>3</v>
      </c>
      <c r="F1567" s="51">
        <v>3</v>
      </c>
      <c r="G1567" s="51">
        <v>1</v>
      </c>
      <c r="H1567" s="51">
        <v>4</v>
      </c>
      <c r="I1567" s="52" t="s">
        <v>152</v>
      </c>
      <c r="J1567" s="89">
        <v>42331</v>
      </c>
      <c r="K1567" s="70" t="s">
        <v>6746</v>
      </c>
      <c r="L1567" s="71" t="s">
        <v>9291</v>
      </c>
      <c r="M1567" s="71">
        <v>2</v>
      </c>
      <c r="N1567" s="72" t="s">
        <v>116</v>
      </c>
      <c r="O1567" s="73" t="s">
        <v>153</v>
      </c>
      <c r="P1567" s="74">
        <f t="shared" ca="1" si="122"/>
        <v>0</v>
      </c>
      <c r="Q1567" s="75">
        <f t="shared" ca="1" si="123"/>
        <v>1</v>
      </c>
      <c r="R1567" s="74">
        <f t="shared" ca="1" si="124"/>
        <v>19</v>
      </c>
      <c r="S1567" s="87">
        <v>35544</v>
      </c>
      <c r="T1567" s="84" t="s">
        <v>146</v>
      </c>
      <c r="U1567" s="87" t="s">
        <v>8773</v>
      </c>
      <c r="V1567" s="84" t="s">
        <v>8774</v>
      </c>
      <c r="W1567" s="86" t="s">
        <v>4941</v>
      </c>
      <c r="X1567" s="84" t="s">
        <v>1473</v>
      </c>
      <c r="Y1567" s="84" t="s">
        <v>2483</v>
      </c>
      <c r="Z1567" s="77" t="s">
        <v>146</v>
      </c>
      <c r="AA1567" s="84" t="str">
        <f>Table22[[#This Row],[21]]</f>
        <v>Jl. Imam Bonjol GG.IX/18</v>
      </c>
      <c r="AB1567" s="77" t="str">
        <f>Table22[[#This Row],[25]]</f>
        <v>Pasuruan</v>
      </c>
      <c r="AC1567" s="85" t="s">
        <v>8775</v>
      </c>
      <c r="AD1567" s="77" t="s">
        <v>121</v>
      </c>
      <c r="AE1567" s="77" t="s">
        <v>324</v>
      </c>
      <c r="AF1567" s="77" t="s">
        <v>4017</v>
      </c>
      <c r="AG1567" s="77" t="s">
        <v>96</v>
      </c>
      <c r="AH1567" s="79" t="str">
        <f t="shared" si="121"/>
        <v>Jl. Imam Bonjol GG.IX/18-04/07-Bugul Lor-Panggungrejo-Pasuruan</v>
      </c>
      <c r="AI1567" s="65"/>
    </row>
    <row r="1568" spans="1:35" ht="15" customHeight="1" x14ac:dyDescent="0.2">
      <c r="A1568" s="66">
        <f t="shared" si="125"/>
        <v>1562</v>
      </c>
      <c r="B1568" s="91" t="s">
        <v>8776</v>
      </c>
      <c r="C1568" s="68" t="s">
        <v>8777</v>
      </c>
      <c r="D1568" s="51">
        <v>6</v>
      </c>
      <c r="E1568" s="51">
        <v>2</v>
      </c>
      <c r="F1568" s="51">
        <v>5</v>
      </c>
      <c r="G1568" s="51">
        <v>3</v>
      </c>
      <c r="H1568" s="51">
        <v>1</v>
      </c>
      <c r="I1568" s="52" t="s">
        <v>181</v>
      </c>
      <c r="J1568" s="89">
        <v>42331</v>
      </c>
      <c r="K1568" s="70" t="s">
        <v>6746</v>
      </c>
      <c r="L1568" s="71" t="s">
        <v>9291</v>
      </c>
      <c r="M1568" s="71">
        <v>2</v>
      </c>
      <c r="N1568" s="72" t="s">
        <v>116</v>
      </c>
      <c r="O1568" s="73" t="s">
        <v>153</v>
      </c>
      <c r="P1568" s="74">
        <f t="shared" ca="1" si="122"/>
        <v>0</v>
      </c>
      <c r="Q1568" s="75">
        <f t="shared" ca="1" si="123"/>
        <v>1</v>
      </c>
      <c r="R1568" s="74">
        <f t="shared" ca="1" si="124"/>
        <v>19</v>
      </c>
      <c r="S1568" s="87">
        <v>35307</v>
      </c>
      <c r="T1568" s="84" t="s">
        <v>146</v>
      </c>
      <c r="U1568" s="87" t="s">
        <v>8778</v>
      </c>
      <c r="V1568" s="84" t="s">
        <v>8779</v>
      </c>
      <c r="W1568" s="86" t="s">
        <v>4592</v>
      </c>
      <c r="X1568" s="84" t="s">
        <v>6090</v>
      </c>
      <c r="Y1568" s="84" t="s">
        <v>2483</v>
      </c>
      <c r="Z1568" s="77" t="s">
        <v>146</v>
      </c>
      <c r="AA1568" s="84" t="str">
        <f>Table22[[#This Row],[21]]</f>
        <v xml:space="preserve">Jl. Letjen Sutoyo </v>
      </c>
      <c r="AB1568" s="77" t="str">
        <f>Table22[[#This Row],[25]]</f>
        <v>Pasuruan</v>
      </c>
      <c r="AC1568" s="85" t="s">
        <v>8780</v>
      </c>
      <c r="AD1568" s="77" t="s">
        <v>121</v>
      </c>
      <c r="AE1568" s="77" t="s">
        <v>359</v>
      </c>
      <c r="AF1568" s="77" t="s">
        <v>418</v>
      </c>
      <c r="AG1568" s="77" t="s">
        <v>96</v>
      </c>
      <c r="AH1568" s="79" t="str">
        <f t="shared" si="121"/>
        <v>Jl. Letjen Sutoyo -04/01-Mandaran rejo-Panggungrejo-Pasuruan</v>
      </c>
      <c r="AI1568" s="65"/>
    </row>
    <row r="1569" spans="1:35" ht="15" customHeight="1" x14ac:dyDescent="0.2">
      <c r="A1569" s="66">
        <f t="shared" si="125"/>
        <v>1563</v>
      </c>
      <c r="B1569" s="91" t="s">
        <v>8781</v>
      </c>
      <c r="C1569" s="68" t="s">
        <v>8782</v>
      </c>
      <c r="D1569" s="51">
        <v>6</v>
      </c>
      <c r="E1569" s="51">
        <v>2</v>
      </c>
      <c r="F1569" s="51">
        <v>5</v>
      </c>
      <c r="G1569" s="51">
        <v>2</v>
      </c>
      <c r="H1569" s="51">
        <v>1</v>
      </c>
      <c r="I1569" s="52" t="s">
        <v>181</v>
      </c>
      <c r="J1569" s="89">
        <v>42331</v>
      </c>
      <c r="K1569" s="70" t="s">
        <v>6746</v>
      </c>
      <c r="L1569" s="71" t="s">
        <v>9291</v>
      </c>
      <c r="M1569" s="71">
        <v>2</v>
      </c>
      <c r="N1569" s="72" t="s">
        <v>116</v>
      </c>
      <c r="O1569" s="73" t="s">
        <v>153</v>
      </c>
      <c r="P1569" s="74">
        <f t="shared" ca="1" si="122"/>
        <v>0</v>
      </c>
      <c r="Q1569" s="75">
        <f t="shared" ca="1" si="123"/>
        <v>1</v>
      </c>
      <c r="R1569" s="74">
        <f t="shared" ca="1" si="124"/>
        <v>19</v>
      </c>
      <c r="S1569" s="87">
        <v>35386</v>
      </c>
      <c r="T1569" s="84" t="s">
        <v>146</v>
      </c>
      <c r="U1569" s="87" t="s">
        <v>8783</v>
      </c>
      <c r="V1569" s="84" t="s">
        <v>8784</v>
      </c>
      <c r="W1569" s="86" t="s">
        <v>4186</v>
      </c>
      <c r="X1569" s="84" t="s">
        <v>210</v>
      </c>
      <c r="Y1569" s="84" t="s">
        <v>91</v>
      </c>
      <c r="Z1569" s="77" t="s">
        <v>146</v>
      </c>
      <c r="AA1569" s="84" t="str">
        <f>Table22[[#This Row],[21]]</f>
        <v>Jl. Bader No. 384</v>
      </c>
      <c r="AB1569" s="77" t="str">
        <f>Table22[[#This Row],[25]]</f>
        <v>Pasuruan</v>
      </c>
      <c r="AC1569" s="85" t="s">
        <v>8785</v>
      </c>
      <c r="AD1569" s="77" t="s">
        <v>121</v>
      </c>
      <c r="AE1569" s="77" t="s">
        <v>5175</v>
      </c>
      <c r="AF1569" s="77" t="s">
        <v>7071</v>
      </c>
      <c r="AG1569" s="77" t="s">
        <v>96</v>
      </c>
      <c r="AH1569" s="79" t="str">
        <f t="shared" si="121"/>
        <v>Jl. Bader No. 384-04/03-Kalirejo-Bangil-Pasuruan</v>
      </c>
      <c r="AI1569" s="65"/>
    </row>
    <row r="1570" spans="1:35" ht="15" customHeight="1" x14ac:dyDescent="0.2">
      <c r="A1570" s="66">
        <f t="shared" si="125"/>
        <v>1564</v>
      </c>
      <c r="B1570" s="91" t="s">
        <v>8786</v>
      </c>
      <c r="C1570" s="68" t="s">
        <v>8787</v>
      </c>
      <c r="D1570" s="51">
        <v>6</v>
      </c>
      <c r="E1570" s="51">
        <v>2</v>
      </c>
      <c r="F1570" s="51">
        <v>5</v>
      </c>
      <c r="G1570" s="51">
        <v>3</v>
      </c>
      <c r="H1570" s="51">
        <v>1</v>
      </c>
      <c r="I1570" s="52" t="s">
        <v>181</v>
      </c>
      <c r="J1570" s="89">
        <v>42331</v>
      </c>
      <c r="K1570" s="70" t="s">
        <v>6746</v>
      </c>
      <c r="L1570" s="71" t="s">
        <v>9291</v>
      </c>
      <c r="M1570" s="71">
        <v>2</v>
      </c>
      <c r="N1570" s="72" t="s">
        <v>116</v>
      </c>
      <c r="O1570" s="73" t="s">
        <v>153</v>
      </c>
      <c r="P1570" s="74">
        <f t="shared" ca="1" si="122"/>
        <v>0</v>
      </c>
      <c r="Q1570" s="75">
        <f t="shared" ca="1" si="123"/>
        <v>1</v>
      </c>
      <c r="R1570" s="74">
        <f t="shared" ca="1" si="124"/>
        <v>18</v>
      </c>
      <c r="S1570" s="87">
        <v>35678</v>
      </c>
      <c r="T1570" s="84" t="s">
        <v>90</v>
      </c>
      <c r="U1570" s="87" t="s">
        <v>8788</v>
      </c>
      <c r="V1570" s="84" t="s">
        <v>8789</v>
      </c>
      <c r="W1570" s="86" t="s">
        <v>4753</v>
      </c>
      <c r="X1570" s="84" t="s">
        <v>3548</v>
      </c>
      <c r="Y1570" s="84" t="s">
        <v>2456</v>
      </c>
      <c r="Z1570" s="77" t="s">
        <v>90</v>
      </c>
      <c r="AA1570" s="84"/>
      <c r="AB1570" s="77"/>
      <c r="AC1570" s="85" t="s">
        <v>8790</v>
      </c>
      <c r="AD1570" s="77" t="s">
        <v>121</v>
      </c>
      <c r="AE1570" s="77" t="s">
        <v>5175</v>
      </c>
      <c r="AF1570" s="77" t="s">
        <v>4017</v>
      </c>
      <c r="AG1570" s="77" t="s">
        <v>96</v>
      </c>
      <c r="AH1570" s="79" t="str">
        <f t="shared" si="121"/>
        <v>Dsn. Biting-04/02-Kedungrejo-Jabon-Sidoarjo</v>
      </c>
      <c r="AI1570" s="65"/>
    </row>
    <row r="1571" spans="1:35" ht="15" customHeight="1" x14ac:dyDescent="0.2">
      <c r="A1571" s="66">
        <f t="shared" si="125"/>
        <v>1565</v>
      </c>
      <c r="B1571" s="91" t="s">
        <v>8791</v>
      </c>
      <c r="C1571" s="68" t="s">
        <v>8792</v>
      </c>
      <c r="D1571" s="51">
        <v>6</v>
      </c>
      <c r="E1571" s="51">
        <v>2</v>
      </c>
      <c r="F1571" s="51">
        <v>5</v>
      </c>
      <c r="G1571" s="51">
        <v>3</v>
      </c>
      <c r="H1571" s="51">
        <v>1</v>
      </c>
      <c r="I1571" s="52" t="s">
        <v>181</v>
      </c>
      <c r="J1571" s="89">
        <v>42331</v>
      </c>
      <c r="K1571" s="70" t="s">
        <v>6746</v>
      </c>
      <c r="L1571" s="71" t="s">
        <v>9291</v>
      </c>
      <c r="M1571" s="71">
        <v>2</v>
      </c>
      <c r="N1571" s="72" t="s">
        <v>116</v>
      </c>
      <c r="O1571" s="73" t="s">
        <v>153</v>
      </c>
      <c r="P1571" s="74">
        <f t="shared" ca="1" si="122"/>
        <v>0</v>
      </c>
      <c r="Q1571" s="75">
        <f t="shared" ca="1" si="123"/>
        <v>1</v>
      </c>
      <c r="R1571" s="74">
        <f t="shared" ca="1" si="124"/>
        <v>18</v>
      </c>
      <c r="S1571" s="87">
        <v>35606</v>
      </c>
      <c r="T1571" s="84" t="s">
        <v>146</v>
      </c>
      <c r="U1571" s="87" t="s">
        <v>8793</v>
      </c>
      <c r="V1571" s="84" t="s">
        <v>1290</v>
      </c>
      <c r="W1571" s="86" t="s">
        <v>4747</v>
      </c>
      <c r="X1571" s="84" t="s">
        <v>498</v>
      </c>
      <c r="Y1571" s="84" t="s">
        <v>498</v>
      </c>
      <c r="Z1571" s="77" t="s">
        <v>146</v>
      </c>
      <c r="AA1571" s="84" t="str">
        <f>Table22[[#This Row],[21]]</f>
        <v>Dsn. Luwung</v>
      </c>
      <c r="AB1571" s="77" t="str">
        <f>Table22[[#This Row],[25]]</f>
        <v>Pasuruan</v>
      </c>
      <c r="AC1571" s="85" t="s">
        <v>8794</v>
      </c>
      <c r="AD1571" s="77" t="s">
        <v>121</v>
      </c>
      <c r="AE1571" s="77" t="s">
        <v>5175</v>
      </c>
      <c r="AF1571" s="77" t="s">
        <v>4537</v>
      </c>
      <c r="AG1571" s="77" t="s">
        <v>96</v>
      </c>
      <c r="AH1571" s="79" t="str">
        <f t="shared" si="121"/>
        <v>Dsn. Luwung-03/02-Beji-Beji-Pasuruan</v>
      </c>
      <c r="AI1571" s="65"/>
    </row>
    <row r="1572" spans="1:35" ht="15" customHeight="1" x14ac:dyDescent="0.2">
      <c r="A1572" s="66">
        <f t="shared" si="125"/>
        <v>1566</v>
      </c>
      <c r="B1572" s="91" t="s">
        <v>8795</v>
      </c>
      <c r="C1572" s="68" t="s">
        <v>8796</v>
      </c>
      <c r="D1572" s="51">
        <v>6</v>
      </c>
      <c r="E1572" s="51">
        <v>2</v>
      </c>
      <c r="F1572" s="51">
        <v>5</v>
      </c>
      <c r="G1572" s="51">
        <v>2</v>
      </c>
      <c r="H1572" s="51">
        <v>3</v>
      </c>
      <c r="I1572" s="52" t="s">
        <v>181</v>
      </c>
      <c r="J1572" s="89">
        <v>42331</v>
      </c>
      <c r="K1572" s="70" t="s">
        <v>6746</v>
      </c>
      <c r="L1572" s="71" t="s">
        <v>9291</v>
      </c>
      <c r="M1572" s="71">
        <v>2</v>
      </c>
      <c r="N1572" s="72" t="s">
        <v>116</v>
      </c>
      <c r="O1572" s="73" t="s">
        <v>153</v>
      </c>
      <c r="P1572" s="74">
        <f t="shared" ca="1" si="122"/>
        <v>0</v>
      </c>
      <c r="Q1572" s="75">
        <f t="shared" ca="1" si="123"/>
        <v>1</v>
      </c>
      <c r="R1572" s="74">
        <f t="shared" ca="1" si="124"/>
        <v>19</v>
      </c>
      <c r="S1572" s="87">
        <v>35528</v>
      </c>
      <c r="T1572" s="84" t="s">
        <v>146</v>
      </c>
      <c r="U1572" s="87" t="s">
        <v>8797</v>
      </c>
      <c r="V1572" s="84" t="s">
        <v>8798</v>
      </c>
      <c r="W1572" s="86" t="s">
        <v>6876</v>
      </c>
      <c r="X1572" s="86" t="s">
        <v>458</v>
      </c>
      <c r="Y1572" s="84" t="s">
        <v>91</v>
      </c>
      <c r="Z1572" s="77" t="s">
        <v>146</v>
      </c>
      <c r="AA1572" s="84" t="str">
        <f>Table22[[#This Row],[21]]</f>
        <v>Jl. Nener</v>
      </c>
      <c r="AB1572" s="77" t="str">
        <f>Table22[[#This Row],[25]]</f>
        <v>Pasuruan</v>
      </c>
      <c r="AC1572" s="85" t="s">
        <v>8799</v>
      </c>
      <c r="AD1572" s="77" t="s">
        <v>121</v>
      </c>
      <c r="AE1572" s="77" t="s">
        <v>5175</v>
      </c>
      <c r="AF1572" s="77" t="s">
        <v>8800</v>
      </c>
      <c r="AG1572" s="77" t="s">
        <v>96</v>
      </c>
      <c r="AH1572" s="79" t="str">
        <f t="shared" si="121"/>
        <v>Jl. Nener-15/06-Kalianyar-Bangil-Pasuruan</v>
      </c>
      <c r="AI1572" s="65"/>
    </row>
    <row r="1573" spans="1:35" ht="15" customHeight="1" x14ac:dyDescent="0.2">
      <c r="A1573" s="66">
        <f t="shared" si="125"/>
        <v>1567</v>
      </c>
      <c r="B1573" s="91" t="s">
        <v>8801</v>
      </c>
      <c r="C1573" s="68" t="s">
        <v>8802</v>
      </c>
      <c r="D1573" s="51">
        <v>6</v>
      </c>
      <c r="E1573" s="51">
        <v>2</v>
      </c>
      <c r="F1573" s="51">
        <v>2</v>
      </c>
      <c r="G1573" s="51">
        <v>5</v>
      </c>
      <c r="H1573" s="51">
        <v>2</v>
      </c>
      <c r="I1573" s="52" t="s">
        <v>181</v>
      </c>
      <c r="J1573" s="89">
        <v>42331</v>
      </c>
      <c r="K1573" s="70" t="s">
        <v>6746</v>
      </c>
      <c r="L1573" s="71" t="s">
        <v>9291</v>
      </c>
      <c r="M1573" s="71">
        <v>2</v>
      </c>
      <c r="N1573" s="72" t="s">
        <v>116</v>
      </c>
      <c r="O1573" s="73" t="s">
        <v>153</v>
      </c>
      <c r="P1573" s="74">
        <f t="shared" ca="1" si="122"/>
        <v>0</v>
      </c>
      <c r="Q1573" s="75">
        <f t="shared" ca="1" si="123"/>
        <v>1</v>
      </c>
      <c r="R1573" s="74">
        <f t="shared" ca="1" si="124"/>
        <v>19</v>
      </c>
      <c r="S1573" s="87">
        <v>35389</v>
      </c>
      <c r="T1573" s="84" t="s">
        <v>163</v>
      </c>
      <c r="U1573" s="87" t="s">
        <v>8803</v>
      </c>
      <c r="V1573" s="84" t="s">
        <v>8804</v>
      </c>
      <c r="W1573" s="86" t="s">
        <v>8805</v>
      </c>
      <c r="X1573" s="84" t="s">
        <v>8806</v>
      </c>
      <c r="Y1573" s="84" t="s">
        <v>8807</v>
      </c>
      <c r="Z1573" s="77" t="s">
        <v>163</v>
      </c>
      <c r="AA1573" s="84"/>
      <c r="AB1573" s="77"/>
      <c r="AC1573" s="85" t="s">
        <v>8808</v>
      </c>
      <c r="AD1573" s="77" t="s">
        <v>121</v>
      </c>
      <c r="AE1573" s="77" t="s">
        <v>8770</v>
      </c>
      <c r="AF1573" s="77" t="s">
        <v>3082</v>
      </c>
      <c r="AG1573" s="77" t="s">
        <v>96</v>
      </c>
      <c r="AH1573" s="79" t="str">
        <f t="shared" si="121"/>
        <v>Jl. Nakula Timur -08/13-Polaman-Dampit-Malang</v>
      </c>
      <c r="AI1573" s="65"/>
    </row>
    <row r="1574" spans="1:35" ht="15" customHeight="1" x14ac:dyDescent="0.2">
      <c r="A1574" s="66">
        <f t="shared" si="125"/>
        <v>1568</v>
      </c>
      <c r="B1574" s="91" t="s">
        <v>8809</v>
      </c>
      <c r="C1574" s="68" t="s">
        <v>8810</v>
      </c>
      <c r="D1574" s="51">
        <v>6</v>
      </c>
      <c r="E1574" s="51">
        <v>3</v>
      </c>
      <c r="F1574" s="51">
        <v>4</v>
      </c>
      <c r="G1574" s="51">
        <v>7</v>
      </c>
      <c r="H1574" s="51">
        <v>2</v>
      </c>
      <c r="I1574" s="52" t="s">
        <v>152</v>
      </c>
      <c r="J1574" s="89">
        <v>42331</v>
      </c>
      <c r="K1574" s="70" t="s">
        <v>6746</v>
      </c>
      <c r="L1574" s="71" t="s">
        <v>9291</v>
      </c>
      <c r="M1574" s="71">
        <v>2</v>
      </c>
      <c r="N1574" s="72" t="s">
        <v>116</v>
      </c>
      <c r="O1574" s="73" t="s">
        <v>153</v>
      </c>
      <c r="P1574" s="74">
        <f t="shared" ca="1" si="122"/>
        <v>0</v>
      </c>
      <c r="Q1574" s="75">
        <f t="shared" ca="1" si="123"/>
        <v>1</v>
      </c>
      <c r="R1574" s="74">
        <f t="shared" ca="1" si="124"/>
        <v>19</v>
      </c>
      <c r="S1574" s="87">
        <v>35408</v>
      </c>
      <c r="T1574" s="84" t="s">
        <v>146</v>
      </c>
      <c r="U1574" s="87" t="s">
        <v>8811</v>
      </c>
      <c r="V1574" s="84" t="s">
        <v>8812</v>
      </c>
      <c r="W1574" s="86" t="s">
        <v>8813</v>
      </c>
      <c r="X1574" s="84" t="s">
        <v>284</v>
      </c>
      <c r="Y1574" s="84" t="s">
        <v>284</v>
      </c>
      <c r="Z1574" s="77" t="s">
        <v>146</v>
      </c>
      <c r="AA1574" s="84" t="str">
        <f>Table22[[#This Row],[21]]</f>
        <v xml:space="preserve">Dsn. Sengkan </v>
      </c>
      <c r="AB1574" s="77" t="str">
        <f>Table22[[#This Row],[25]]</f>
        <v>Pasuruan</v>
      </c>
      <c r="AC1574" s="85" t="s">
        <v>8814</v>
      </c>
      <c r="AD1574" s="77" t="s">
        <v>121</v>
      </c>
      <c r="AE1574" s="77" t="s">
        <v>8815</v>
      </c>
      <c r="AF1574" s="77" t="s">
        <v>4684</v>
      </c>
      <c r="AG1574" s="77" t="s">
        <v>96</v>
      </c>
      <c r="AH1574" s="79" t="str">
        <f t="shared" si="121"/>
        <v>Dsn. Sengkan -003/006-Sukorejo-Sukorejo-Pasuruan</v>
      </c>
      <c r="AI1574" s="65"/>
    </row>
    <row r="1575" spans="1:35" ht="15" customHeight="1" x14ac:dyDescent="0.2">
      <c r="A1575" s="66">
        <f t="shared" si="125"/>
        <v>1569</v>
      </c>
      <c r="B1575" s="91" t="s">
        <v>8816</v>
      </c>
      <c r="C1575" s="68" t="s">
        <v>8817</v>
      </c>
      <c r="D1575" s="51">
        <v>6</v>
      </c>
      <c r="E1575" s="51">
        <v>3</v>
      </c>
      <c r="F1575" s="51">
        <v>3</v>
      </c>
      <c r="G1575" s="51">
        <v>1</v>
      </c>
      <c r="H1575" s="51">
        <v>3</v>
      </c>
      <c r="I1575" s="52" t="s">
        <v>152</v>
      </c>
      <c r="J1575" s="89">
        <v>42331</v>
      </c>
      <c r="K1575" s="70" t="s">
        <v>6746</v>
      </c>
      <c r="L1575" s="71" t="s">
        <v>9291</v>
      </c>
      <c r="M1575" s="71">
        <v>2</v>
      </c>
      <c r="N1575" s="72" t="s">
        <v>116</v>
      </c>
      <c r="O1575" s="73" t="s">
        <v>153</v>
      </c>
      <c r="P1575" s="74">
        <f t="shared" ca="1" si="122"/>
        <v>0</v>
      </c>
      <c r="Q1575" s="75">
        <f t="shared" ca="1" si="123"/>
        <v>1</v>
      </c>
      <c r="R1575" s="74">
        <f t="shared" ca="1" si="124"/>
        <v>20</v>
      </c>
      <c r="S1575" s="87">
        <v>34950</v>
      </c>
      <c r="T1575" s="84" t="s">
        <v>146</v>
      </c>
      <c r="U1575" s="87" t="s">
        <v>8818</v>
      </c>
      <c r="V1575" s="84" t="s">
        <v>8819</v>
      </c>
      <c r="W1575" s="86" t="s">
        <v>4186</v>
      </c>
      <c r="X1575" s="84" t="s">
        <v>8820</v>
      </c>
      <c r="Y1575" s="84" t="s">
        <v>510</v>
      </c>
      <c r="Z1575" s="77" t="s">
        <v>146</v>
      </c>
      <c r="AA1575" s="84" t="str">
        <f>Table22[[#This Row],[21]]</f>
        <v xml:space="preserve">Dsn. Sentong </v>
      </c>
      <c r="AB1575" s="77" t="str">
        <f>Table22[[#This Row],[25]]</f>
        <v>Pasuruan</v>
      </c>
      <c r="AC1575" s="85" t="s">
        <v>8821</v>
      </c>
      <c r="AD1575" s="77" t="s">
        <v>121</v>
      </c>
      <c r="AE1575" s="77" t="s">
        <v>8822</v>
      </c>
      <c r="AF1575" s="77" t="s">
        <v>393</v>
      </c>
      <c r="AG1575" s="77" t="s">
        <v>96</v>
      </c>
      <c r="AH1575" s="79" t="str">
        <f t="shared" si="121"/>
        <v>Dsn. Sentong -04/03-Susukan-Pohjentrek-Pasuruan</v>
      </c>
      <c r="AI1575" s="65"/>
    </row>
    <row r="1576" spans="1:35" ht="15" customHeight="1" x14ac:dyDescent="0.2">
      <c r="A1576" s="66">
        <f t="shared" si="125"/>
        <v>1570</v>
      </c>
      <c r="B1576" s="91" t="s">
        <v>8823</v>
      </c>
      <c r="C1576" s="68" t="s">
        <v>8824</v>
      </c>
      <c r="D1576" s="51">
        <v>6</v>
      </c>
      <c r="E1576" s="51">
        <v>2</v>
      </c>
      <c r="F1576" s="51">
        <v>5</v>
      </c>
      <c r="G1576" s="51">
        <v>3</v>
      </c>
      <c r="H1576" s="51">
        <v>1</v>
      </c>
      <c r="I1576" s="52" t="s">
        <v>181</v>
      </c>
      <c r="J1576" s="89">
        <v>42331</v>
      </c>
      <c r="K1576" s="70" t="s">
        <v>6746</v>
      </c>
      <c r="L1576" s="71" t="s">
        <v>9291</v>
      </c>
      <c r="M1576" s="71">
        <v>2</v>
      </c>
      <c r="N1576" s="72" t="s">
        <v>116</v>
      </c>
      <c r="O1576" s="73" t="s">
        <v>153</v>
      </c>
      <c r="P1576" s="74">
        <f t="shared" ca="1" si="122"/>
        <v>0</v>
      </c>
      <c r="Q1576" s="75">
        <f t="shared" ca="1" si="123"/>
        <v>1</v>
      </c>
      <c r="R1576" s="74">
        <f t="shared" ca="1" si="124"/>
        <v>19</v>
      </c>
      <c r="S1576" s="87">
        <v>35534</v>
      </c>
      <c r="T1576" s="84" t="s">
        <v>146</v>
      </c>
      <c r="U1576" s="87" t="s">
        <v>8825</v>
      </c>
      <c r="V1576" s="84" t="s">
        <v>2496</v>
      </c>
      <c r="W1576" s="86" t="s">
        <v>4279</v>
      </c>
      <c r="X1576" s="84" t="s">
        <v>1320</v>
      </c>
      <c r="Y1576" s="84" t="s">
        <v>276</v>
      </c>
      <c r="Z1576" s="77" t="s">
        <v>146</v>
      </c>
      <c r="AA1576" s="84" t="str">
        <f>Table22[[#This Row],[21]]</f>
        <v>Jl. Sukorejo</v>
      </c>
      <c r="AB1576" s="77" t="str">
        <f>Table22[[#This Row],[25]]</f>
        <v>Pasuruan</v>
      </c>
      <c r="AC1576" s="85" t="s">
        <v>8826</v>
      </c>
      <c r="AD1576" s="77" t="s">
        <v>121</v>
      </c>
      <c r="AE1576" s="77" t="s">
        <v>5175</v>
      </c>
      <c r="AF1576" s="77" t="s">
        <v>4537</v>
      </c>
      <c r="AG1576" s="77" t="s">
        <v>96</v>
      </c>
      <c r="AH1576" s="79" t="str">
        <f t="shared" si="121"/>
        <v>Jl. Sukorejo-01/03-Nganglang-Rembang-Pasuruan</v>
      </c>
      <c r="AI1576" s="65"/>
    </row>
    <row r="1577" spans="1:35" ht="15" customHeight="1" x14ac:dyDescent="0.2">
      <c r="A1577" s="66">
        <f t="shared" si="125"/>
        <v>1571</v>
      </c>
      <c r="B1577" s="91" t="s">
        <v>8827</v>
      </c>
      <c r="C1577" s="68" t="s">
        <v>8828</v>
      </c>
      <c r="D1577" s="51">
        <v>6</v>
      </c>
      <c r="E1577" s="51">
        <v>3</v>
      </c>
      <c r="F1577" s="51">
        <v>4</v>
      </c>
      <c r="G1577" s="51">
        <v>7</v>
      </c>
      <c r="H1577" s="51">
        <v>3</v>
      </c>
      <c r="I1577" s="52" t="s">
        <v>152</v>
      </c>
      <c r="J1577" s="89">
        <v>42331</v>
      </c>
      <c r="K1577" s="70" t="s">
        <v>6746</v>
      </c>
      <c r="L1577" s="71" t="s">
        <v>9291</v>
      </c>
      <c r="M1577" s="71">
        <v>2</v>
      </c>
      <c r="N1577" s="72" t="s">
        <v>116</v>
      </c>
      <c r="O1577" s="73" t="s">
        <v>153</v>
      </c>
      <c r="P1577" s="74">
        <f t="shared" ca="1" si="122"/>
        <v>0</v>
      </c>
      <c r="Q1577" s="75">
        <f t="shared" ca="1" si="123"/>
        <v>1</v>
      </c>
      <c r="R1577" s="74">
        <f t="shared" ca="1" si="124"/>
        <v>19</v>
      </c>
      <c r="S1577" s="87">
        <v>35392</v>
      </c>
      <c r="T1577" s="84" t="s">
        <v>146</v>
      </c>
      <c r="U1577" s="87" t="s">
        <v>8829</v>
      </c>
      <c r="V1577" s="84" t="s">
        <v>8830</v>
      </c>
      <c r="W1577" s="86" t="s">
        <v>4678</v>
      </c>
      <c r="X1577" s="84" t="s">
        <v>8831</v>
      </c>
      <c r="Y1577" s="84" t="s">
        <v>5791</v>
      </c>
      <c r="Z1577" s="77" t="s">
        <v>473</v>
      </c>
      <c r="AA1577" s="84"/>
      <c r="AB1577" s="77"/>
      <c r="AC1577" s="85" t="s">
        <v>8832</v>
      </c>
      <c r="AD1577" s="77" t="s">
        <v>121</v>
      </c>
      <c r="AE1577" s="77" t="s">
        <v>3965</v>
      </c>
      <c r="AF1577" s="77" t="s">
        <v>4017</v>
      </c>
      <c r="AG1577" s="77" t="s">
        <v>96</v>
      </c>
      <c r="AH1577" s="79" t="str">
        <f t="shared" si="121"/>
        <v>Kerajan-05/01-Curahtulis-Tongas-Probolinggo</v>
      </c>
      <c r="AI1577" s="65"/>
    </row>
    <row r="1578" spans="1:35" ht="15" customHeight="1" x14ac:dyDescent="0.2">
      <c r="A1578" s="66">
        <f t="shared" si="125"/>
        <v>1572</v>
      </c>
      <c r="B1578" s="91" t="s">
        <v>8833</v>
      </c>
      <c r="C1578" s="68" t="s">
        <v>8834</v>
      </c>
      <c r="D1578" s="51">
        <v>6</v>
      </c>
      <c r="E1578" s="51">
        <v>3</v>
      </c>
      <c r="F1578" s="51">
        <v>4</v>
      </c>
      <c r="G1578" s="51">
        <v>7</v>
      </c>
      <c r="H1578" s="51">
        <v>2</v>
      </c>
      <c r="I1578" s="52" t="s">
        <v>152</v>
      </c>
      <c r="J1578" s="89">
        <v>42331</v>
      </c>
      <c r="K1578" s="70" t="s">
        <v>6746</v>
      </c>
      <c r="L1578" s="71" t="s">
        <v>9291</v>
      </c>
      <c r="M1578" s="71">
        <v>2</v>
      </c>
      <c r="N1578" s="72" t="s">
        <v>116</v>
      </c>
      <c r="O1578" s="73" t="s">
        <v>153</v>
      </c>
      <c r="P1578" s="74">
        <f t="shared" ca="1" si="122"/>
        <v>0</v>
      </c>
      <c r="Q1578" s="75">
        <f t="shared" ca="1" si="123"/>
        <v>1</v>
      </c>
      <c r="R1578" s="74">
        <f t="shared" ca="1" si="124"/>
        <v>20</v>
      </c>
      <c r="S1578" s="87">
        <v>35104</v>
      </c>
      <c r="T1578" s="84" t="s">
        <v>146</v>
      </c>
      <c r="U1578" s="87" t="s">
        <v>8835</v>
      </c>
      <c r="V1578" s="84" t="s">
        <v>8836</v>
      </c>
      <c r="W1578" s="86" t="s">
        <v>4941</v>
      </c>
      <c r="X1578" s="84" t="s">
        <v>210</v>
      </c>
      <c r="Y1578" s="84" t="s">
        <v>923</v>
      </c>
      <c r="Z1578" s="77" t="s">
        <v>146</v>
      </c>
      <c r="AA1578" s="84" t="str">
        <f>Table22[[#This Row],[21]]</f>
        <v xml:space="preserve">Kebonsawah </v>
      </c>
      <c r="AB1578" s="77" t="str">
        <f>Table22[[#This Row],[25]]</f>
        <v>Pasuruan</v>
      </c>
      <c r="AC1578" s="85" t="s">
        <v>8837</v>
      </c>
      <c r="AD1578" s="77" t="s">
        <v>121</v>
      </c>
      <c r="AE1578" s="77" t="s">
        <v>8838</v>
      </c>
      <c r="AF1578" s="77" t="s">
        <v>393</v>
      </c>
      <c r="AG1578" s="77" t="s">
        <v>96</v>
      </c>
      <c r="AH1578" s="79" t="str">
        <f t="shared" si="121"/>
        <v>Kebonsawah -04/07-Kalirejo-Kraton-Pasuruan</v>
      </c>
      <c r="AI1578" s="65"/>
    </row>
    <row r="1579" spans="1:35" ht="15" customHeight="1" x14ac:dyDescent="0.2">
      <c r="A1579" s="66">
        <f t="shared" si="125"/>
        <v>1573</v>
      </c>
      <c r="B1579" s="91" t="s">
        <v>8839</v>
      </c>
      <c r="C1579" s="68" t="s">
        <v>8840</v>
      </c>
      <c r="D1579" s="51">
        <v>6</v>
      </c>
      <c r="E1579" s="51">
        <v>2</v>
      </c>
      <c r="F1579" s="51">
        <v>5</v>
      </c>
      <c r="G1579" s="51">
        <v>3</v>
      </c>
      <c r="H1579" s="51">
        <v>1</v>
      </c>
      <c r="I1579" s="52" t="s">
        <v>181</v>
      </c>
      <c r="J1579" s="89">
        <v>42331</v>
      </c>
      <c r="K1579" s="70" t="s">
        <v>6746</v>
      </c>
      <c r="L1579" s="71" t="s">
        <v>9291</v>
      </c>
      <c r="M1579" s="71">
        <v>2</v>
      </c>
      <c r="N1579" s="72" t="s">
        <v>116</v>
      </c>
      <c r="O1579" s="73" t="s">
        <v>153</v>
      </c>
      <c r="P1579" s="74">
        <f t="shared" ca="1" si="122"/>
        <v>0</v>
      </c>
      <c r="Q1579" s="75">
        <f t="shared" ca="1" si="123"/>
        <v>1</v>
      </c>
      <c r="R1579" s="74">
        <f t="shared" ca="1" si="124"/>
        <v>19</v>
      </c>
      <c r="S1579" s="87">
        <v>35356</v>
      </c>
      <c r="T1579" s="84" t="s">
        <v>146</v>
      </c>
      <c r="U1579" s="87" t="s">
        <v>8841</v>
      </c>
      <c r="V1579" s="84" t="s">
        <v>8842</v>
      </c>
      <c r="W1579" s="86" t="s">
        <v>8843</v>
      </c>
      <c r="X1579" s="84" t="s">
        <v>7317</v>
      </c>
      <c r="Y1579" s="84" t="s">
        <v>1014</v>
      </c>
      <c r="Z1579" s="77" t="s">
        <v>146</v>
      </c>
      <c r="AA1579" s="84" t="str">
        <f>Table22[[#This Row],[21]]</f>
        <v>Dsn. Panderejo</v>
      </c>
      <c r="AB1579" s="77" t="str">
        <f>Table22[[#This Row],[25]]</f>
        <v>Pasuruan</v>
      </c>
      <c r="AC1579" s="85" t="s">
        <v>8844</v>
      </c>
      <c r="AD1579" s="77" t="s">
        <v>121</v>
      </c>
      <c r="AE1579" s="77" t="s">
        <v>5175</v>
      </c>
      <c r="AF1579" s="77" t="s">
        <v>4667</v>
      </c>
      <c r="AG1579" s="77" t="s">
        <v>96</v>
      </c>
      <c r="AH1579" s="79" t="str">
        <f t="shared" si="121"/>
        <v>Dsn. Panderejo-04/09-Legok-Gempol-Pasuruan</v>
      </c>
      <c r="AI1579" s="65"/>
    </row>
    <row r="1580" spans="1:35" ht="15" customHeight="1" x14ac:dyDescent="0.2">
      <c r="A1580" s="66">
        <f t="shared" si="125"/>
        <v>1574</v>
      </c>
      <c r="B1580" s="91" t="s">
        <v>8845</v>
      </c>
      <c r="C1580" s="68" t="s">
        <v>8846</v>
      </c>
      <c r="D1580" s="51">
        <v>6</v>
      </c>
      <c r="E1580" s="51">
        <v>2</v>
      </c>
      <c r="F1580" s="51">
        <v>5</v>
      </c>
      <c r="G1580" s="51">
        <v>3</v>
      </c>
      <c r="H1580" s="51">
        <v>1</v>
      </c>
      <c r="I1580" s="52" t="s">
        <v>181</v>
      </c>
      <c r="J1580" s="89">
        <v>42331</v>
      </c>
      <c r="K1580" s="70" t="s">
        <v>6746</v>
      </c>
      <c r="L1580" s="71" t="s">
        <v>9291</v>
      </c>
      <c r="M1580" s="71">
        <v>2</v>
      </c>
      <c r="N1580" s="72" t="s">
        <v>116</v>
      </c>
      <c r="O1580" s="73" t="s">
        <v>153</v>
      </c>
      <c r="P1580" s="74">
        <f t="shared" ca="1" si="122"/>
        <v>0</v>
      </c>
      <c r="Q1580" s="75">
        <f t="shared" ca="1" si="123"/>
        <v>1</v>
      </c>
      <c r="R1580" s="74">
        <f t="shared" ca="1" si="124"/>
        <v>19</v>
      </c>
      <c r="S1580" s="87">
        <v>35381</v>
      </c>
      <c r="T1580" s="84" t="s">
        <v>146</v>
      </c>
      <c r="U1580" s="87" t="s">
        <v>8847</v>
      </c>
      <c r="V1580" s="84" t="s">
        <v>8848</v>
      </c>
      <c r="W1580" s="86" t="s">
        <v>4602</v>
      </c>
      <c r="X1580" s="84" t="s">
        <v>452</v>
      </c>
      <c r="Y1580" s="84" t="s">
        <v>91</v>
      </c>
      <c r="Z1580" s="77" t="s">
        <v>146</v>
      </c>
      <c r="AA1580" s="84" t="str">
        <f>Table22[[#This Row],[21]]</f>
        <v>Gg. 02 Cemandi 654</v>
      </c>
      <c r="AB1580" s="77" t="str">
        <f>Table22[[#This Row],[25]]</f>
        <v>Pasuruan</v>
      </c>
      <c r="AC1580" s="85" t="s">
        <v>8849</v>
      </c>
      <c r="AD1580" s="77" t="s">
        <v>121</v>
      </c>
      <c r="AE1580" s="77" t="s">
        <v>5175</v>
      </c>
      <c r="AF1580" s="77" t="s">
        <v>4537</v>
      </c>
      <c r="AG1580" s="77" t="s">
        <v>96</v>
      </c>
      <c r="AH1580" s="79" t="str">
        <f t="shared" si="121"/>
        <v>Gg. 02 Cemandi 654-03/05-Kersikan-Bangil-Pasuruan</v>
      </c>
      <c r="AI1580" s="65"/>
    </row>
    <row r="1581" spans="1:35" ht="15" customHeight="1" x14ac:dyDescent="0.2">
      <c r="A1581" s="66">
        <f t="shared" si="125"/>
        <v>1575</v>
      </c>
      <c r="B1581" s="91" t="s">
        <v>8850</v>
      </c>
      <c r="C1581" s="68" t="s">
        <v>8851</v>
      </c>
      <c r="D1581" s="51">
        <v>6</v>
      </c>
      <c r="E1581" s="51">
        <v>2</v>
      </c>
      <c r="F1581" s="51">
        <v>5</v>
      </c>
      <c r="G1581" s="51">
        <v>3</v>
      </c>
      <c r="H1581" s="51">
        <v>1</v>
      </c>
      <c r="I1581" s="52" t="s">
        <v>181</v>
      </c>
      <c r="J1581" s="89">
        <v>42331</v>
      </c>
      <c r="K1581" s="70" t="s">
        <v>6746</v>
      </c>
      <c r="L1581" s="71" t="s">
        <v>9291</v>
      </c>
      <c r="M1581" s="71">
        <v>2</v>
      </c>
      <c r="N1581" s="72" t="s">
        <v>116</v>
      </c>
      <c r="O1581" s="73" t="s">
        <v>153</v>
      </c>
      <c r="P1581" s="74">
        <f t="shared" ca="1" si="122"/>
        <v>0</v>
      </c>
      <c r="Q1581" s="75">
        <f t="shared" ca="1" si="123"/>
        <v>1</v>
      </c>
      <c r="R1581" s="74">
        <f t="shared" ca="1" si="124"/>
        <v>18</v>
      </c>
      <c r="S1581" s="87">
        <v>35735</v>
      </c>
      <c r="T1581" s="84" t="s">
        <v>146</v>
      </c>
      <c r="U1581" s="87" t="s">
        <v>8852</v>
      </c>
      <c r="V1581" s="84" t="s">
        <v>8853</v>
      </c>
      <c r="W1581" s="86" t="s">
        <v>4563</v>
      </c>
      <c r="X1581" s="84" t="s">
        <v>745</v>
      </c>
      <c r="Y1581" s="84" t="s">
        <v>91</v>
      </c>
      <c r="Z1581" s="77" t="s">
        <v>146</v>
      </c>
      <c r="AA1581" s="84" t="str">
        <f>Table22[[#This Row],[21]]</f>
        <v>Jl. Jaksa Agung Suprapto No. 43</v>
      </c>
      <c r="AB1581" s="77" t="str">
        <f>Table22[[#This Row],[25]]</f>
        <v>Pasuruan</v>
      </c>
      <c r="AC1581" s="85" t="s">
        <v>8854</v>
      </c>
      <c r="AD1581" s="77" t="s">
        <v>121</v>
      </c>
      <c r="AE1581" s="77" t="s">
        <v>5175</v>
      </c>
      <c r="AF1581" s="77" t="s">
        <v>6769</v>
      </c>
      <c r="AG1581" s="77" t="s">
        <v>96</v>
      </c>
      <c r="AH1581" s="79" t="str">
        <f t="shared" si="121"/>
        <v>Jl. Jaksa Agung Suprapto No. 43-02/01-Gempeng-Bangil-Pasuruan</v>
      </c>
      <c r="AI1581" s="65"/>
    </row>
    <row r="1582" spans="1:35" ht="15" customHeight="1" x14ac:dyDescent="0.2">
      <c r="A1582" s="66">
        <f t="shared" si="125"/>
        <v>1576</v>
      </c>
      <c r="B1582" s="91" t="s">
        <v>8855</v>
      </c>
      <c r="C1582" s="68" t="s">
        <v>8856</v>
      </c>
      <c r="D1582" s="51">
        <v>6</v>
      </c>
      <c r="E1582" s="51">
        <v>2</v>
      </c>
      <c r="F1582" s="51">
        <v>3</v>
      </c>
      <c r="G1582" s="51">
        <v>1</v>
      </c>
      <c r="H1582" s="51">
        <v>2</v>
      </c>
      <c r="I1582" s="52" t="s">
        <v>181</v>
      </c>
      <c r="J1582" s="89">
        <v>42331</v>
      </c>
      <c r="K1582" s="70" t="s">
        <v>6746</v>
      </c>
      <c r="L1582" s="71" t="s">
        <v>9291</v>
      </c>
      <c r="M1582" s="71">
        <v>2</v>
      </c>
      <c r="N1582" s="72" t="s">
        <v>84</v>
      </c>
      <c r="O1582" s="73" t="s">
        <v>153</v>
      </c>
      <c r="P1582" s="74">
        <f t="shared" ca="1" si="122"/>
        <v>0</v>
      </c>
      <c r="Q1582" s="75">
        <f t="shared" ca="1" si="123"/>
        <v>1</v>
      </c>
      <c r="R1582" s="74">
        <f t="shared" ca="1" si="124"/>
        <v>19</v>
      </c>
      <c r="S1582" s="87">
        <v>35325</v>
      </c>
      <c r="T1582" s="84" t="s">
        <v>146</v>
      </c>
      <c r="U1582" s="87" t="s">
        <v>8857</v>
      </c>
      <c r="V1582" s="84" t="s">
        <v>8858</v>
      </c>
      <c r="W1582" s="86" t="s">
        <v>4179</v>
      </c>
      <c r="X1582" s="84" t="s">
        <v>8859</v>
      </c>
      <c r="Y1582" s="84" t="s">
        <v>8860</v>
      </c>
      <c r="Z1582" s="77" t="s">
        <v>163</v>
      </c>
      <c r="AA1582" s="84"/>
      <c r="AB1582" s="77"/>
      <c r="AC1582" s="85" t="s">
        <v>8861</v>
      </c>
      <c r="AD1582" s="77" t="s">
        <v>121</v>
      </c>
      <c r="AE1582" s="77" t="s">
        <v>8862</v>
      </c>
      <c r="AF1582" s="77"/>
      <c r="AG1582" s="77" t="s">
        <v>96</v>
      </c>
      <c r="AH1582" s="79" t="str">
        <f t="shared" si="121"/>
        <v>Jl. Kertanegara No.32-03/01-Girimulyo-Karangploso-Malang</v>
      </c>
      <c r="AI1582" s="65"/>
    </row>
    <row r="1583" spans="1:35" ht="15" customHeight="1" x14ac:dyDescent="0.2">
      <c r="A1583" s="66">
        <f t="shared" si="125"/>
        <v>1577</v>
      </c>
      <c r="B1583" s="91" t="s">
        <v>8863</v>
      </c>
      <c r="C1583" s="68" t="s">
        <v>8864</v>
      </c>
      <c r="D1583" s="51">
        <v>6</v>
      </c>
      <c r="E1583" s="51">
        <v>2</v>
      </c>
      <c r="F1583" s="51">
        <v>5</v>
      </c>
      <c r="G1583" s="51">
        <v>3</v>
      </c>
      <c r="H1583" s="51">
        <v>1</v>
      </c>
      <c r="I1583" s="52" t="s">
        <v>181</v>
      </c>
      <c r="J1583" s="89">
        <v>42331</v>
      </c>
      <c r="K1583" s="70" t="s">
        <v>6746</v>
      </c>
      <c r="L1583" s="71" t="s">
        <v>9291</v>
      </c>
      <c r="M1583" s="71">
        <v>2</v>
      </c>
      <c r="N1583" s="72" t="s">
        <v>116</v>
      </c>
      <c r="O1583" s="73" t="s">
        <v>153</v>
      </c>
      <c r="P1583" s="74">
        <f t="shared" ca="1" si="122"/>
        <v>0</v>
      </c>
      <c r="Q1583" s="75">
        <f t="shared" ca="1" si="123"/>
        <v>1</v>
      </c>
      <c r="R1583" s="74">
        <f t="shared" ca="1" si="124"/>
        <v>19</v>
      </c>
      <c r="S1583" s="87">
        <v>35307</v>
      </c>
      <c r="T1583" s="84" t="s">
        <v>146</v>
      </c>
      <c r="U1583" s="87" t="s">
        <v>8865</v>
      </c>
      <c r="V1583" s="84" t="s">
        <v>8866</v>
      </c>
      <c r="W1583" s="86" t="s">
        <v>4151</v>
      </c>
      <c r="X1583" s="84" t="s">
        <v>645</v>
      </c>
      <c r="Y1583" s="84" t="s">
        <v>91</v>
      </c>
      <c r="Z1583" s="77" t="s">
        <v>146</v>
      </c>
      <c r="AA1583" s="84" t="str">
        <f>Table22[[#This Row],[21]]</f>
        <v>Jl. R.A. Kartini No. 77</v>
      </c>
      <c r="AB1583" s="77" t="str">
        <f>Table22[[#This Row],[25]]</f>
        <v>Pasuruan</v>
      </c>
      <c r="AC1583" s="85" t="s">
        <v>8867</v>
      </c>
      <c r="AD1583" s="77" t="s">
        <v>121</v>
      </c>
      <c r="AE1583" s="77" t="s">
        <v>5175</v>
      </c>
      <c r="AF1583" s="77" t="s">
        <v>6769</v>
      </c>
      <c r="AG1583" s="77" t="s">
        <v>96</v>
      </c>
      <c r="AH1583" s="79" t="str">
        <f t="shared" si="121"/>
        <v>Jl. R.A. Kartini No. 77-01/01-Dermo-Bangil-Pasuruan</v>
      </c>
      <c r="AI1583" s="65"/>
    </row>
    <row r="1584" spans="1:35" ht="15" customHeight="1" x14ac:dyDescent="0.2">
      <c r="A1584" s="66">
        <f t="shared" si="125"/>
        <v>1578</v>
      </c>
      <c r="B1584" s="91" t="s">
        <v>8868</v>
      </c>
      <c r="C1584" s="68" t="s">
        <v>8869</v>
      </c>
      <c r="D1584" s="51">
        <v>6</v>
      </c>
      <c r="E1584" s="51">
        <v>2</v>
      </c>
      <c r="F1584" s="51">
        <v>5</v>
      </c>
      <c r="G1584" s="51">
        <v>3</v>
      </c>
      <c r="H1584" s="51">
        <v>1</v>
      </c>
      <c r="I1584" s="52" t="s">
        <v>181</v>
      </c>
      <c r="J1584" s="89">
        <v>42331</v>
      </c>
      <c r="K1584" s="70" t="s">
        <v>6746</v>
      </c>
      <c r="L1584" s="71" t="s">
        <v>9291</v>
      </c>
      <c r="M1584" s="71">
        <v>2</v>
      </c>
      <c r="N1584" s="72" t="s">
        <v>116</v>
      </c>
      <c r="O1584" s="73" t="s">
        <v>153</v>
      </c>
      <c r="P1584" s="74">
        <f t="shared" ca="1" si="122"/>
        <v>0</v>
      </c>
      <c r="Q1584" s="75">
        <f t="shared" ca="1" si="123"/>
        <v>1</v>
      </c>
      <c r="R1584" s="74">
        <f t="shared" ca="1" si="124"/>
        <v>19</v>
      </c>
      <c r="S1584" s="87">
        <v>35229</v>
      </c>
      <c r="T1584" s="84" t="s">
        <v>146</v>
      </c>
      <c r="U1584" s="87" t="s">
        <v>8870</v>
      </c>
      <c r="V1584" s="84" t="s">
        <v>8871</v>
      </c>
      <c r="W1584" s="86" t="s">
        <v>7277</v>
      </c>
      <c r="X1584" s="84" t="s">
        <v>5048</v>
      </c>
      <c r="Y1584" s="84" t="s">
        <v>8594</v>
      </c>
      <c r="Z1584" s="77" t="s">
        <v>146</v>
      </c>
      <c r="AA1584" s="84" t="str">
        <f>Table22[[#This Row],[21]]</f>
        <v>Dsn. Lemaris</v>
      </c>
      <c r="AB1584" s="77" t="str">
        <f>Table22[[#This Row],[25]]</f>
        <v>Pasuruan</v>
      </c>
      <c r="AC1584" s="85" t="s">
        <v>8872</v>
      </c>
      <c r="AD1584" s="77" t="s">
        <v>121</v>
      </c>
      <c r="AE1584" s="77" t="s">
        <v>5175</v>
      </c>
      <c r="AF1584" s="77" t="s">
        <v>4667</v>
      </c>
      <c r="AG1584" s="77" t="s">
        <v>96</v>
      </c>
      <c r="AH1584" s="79" t="str">
        <f t="shared" si="121"/>
        <v>Dsn. Lemaris-02/09-Kebon Waris-PAndaan-Pasuruan</v>
      </c>
      <c r="AI1584" s="65"/>
    </row>
    <row r="1585" spans="1:35" ht="15" customHeight="1" x14ac:dyDescent="0.2">
      <c r="A1585" s="66">
        <f t="shared" si="125"/>
        <v>1579</v>
      </c>
      <c r="B1585" s="91" t="s">
        <v>8873</v>
      </c>
      <c r="C1585" s="68" t="s">
        <v>8874</v>
      </c>
      <c r="D1585" s="51">
        <v>6</v>
      </c>
      <c r="E1585" s="51">
        <v>2</v>
      </c>
      <c r="F1585" s="51">
        <v>5</v>
      </c>
      <c r="G1585" s="51">
        <v>3</v>
      </c>
      <c r="H1585" s="51">
        <v>1</v>
      </c>
      <c r="I1585" s="52" t="s">
        <v>181</v>
      </c>
      <c r="J1585" s="89">
        <v>42331</v>
      </c>
      <c r="K1585" s="70" t="s">
        <v>6746</v>
      </c>
      <c r="L1585" s="71" t="s">
        <v>9291</v>
      </c>
      <c r="M1585" s="71">
        <v>2</v>
      </c>
      <c r="N1585" s="72" t="s">
        <v>116</v>
      </c>
      <c r="O1585" s="73" t="s">
        <v>153</v>
      </c>
      <c r="P1585" s="74">
        <f t="shared" ca="1" si="122"/>
        <v>0</v>
      </c>
      <c r="Q1585" s="75">
        <f t="shared" ca="1" si="123"/>
        <v>1</v>
      </c>
      <c r="R1585" s="74">
        <f t="shared" ca="1" si="124"/>
        <v>19</v>
      </c>
      <c r="S1585" s="87">
        <v>35463</v>
      </c>
      <c r="T1585" s="84" t="s">
        <v>146</v>
      </c>
      <c r="U1585" s="87" t="s">
        <v>8875</v>
      </c>
      <c r="V1585" s="84" t="s">
        <v>2496</v>
      </c>
      <c r="W1585" s="86" t="s">
        <v>8876</v>
      </c>
      <c r="X1585" s="84" t="s">
        <v>8877</v>
      </c>
      <c r="Y1585" s="84" t="s">
        <v>276</v>
      </c>
      <c r="Z1585" s="77" t="s">
        <v>146</v>
      </c>
      <c r="AA1585" s="84" t="str">
        <f>Table22[[#This Row],[21]]</f>
        <v>Jl. Sukorejo</v>
      </c>
      <c r="AB1585" s="77" t="str">
        <f>Table22[[#This Row],[25]]</f>
        <v>Pasuruan</v>
      </c>
      <c r="AC1585" s="85" t="s">
        <v>8878</v>
      </c>
      <c r="AD1585" s="77" t="s">
        <v>121</v>
      </c>
      <c r="AE1585" s="77" t="s">
        <v>5175</v>
      </c>
      <c r="AF1585" s="77" t="s">
        <v>6769</v>
      </c>
      <c r="AG1585" s="77" t="s">
        <v>96</v>
      </c>
      <c r="AH1585" s="79" t="str">
        <f t="shared" si="121"/>
        <v>Jl. Sukorejo-02/13-oro-oro Ombo Kulon-Rembang-Pasuruan</v>
      </c>
      <c r="AI1585" s="65"/>
    </row>
    <row r="1586" spans="1:35" ht="15" customHeight="1" x14ac:dyDescent="0.2">
      <c r="A1586" s="66">
        <f t="shared" si="125"/>
        <v>1580</v>
      </c>
      <c r="B1586" s="91" t="s">
        <v>8879</v>
      </c>
      <c r="C1586" s="68" t="s">
        <v>8880</v>
      </c>
      <c r="D1586" s="51">
        <v>6</v>
      </c>
      <c r="E1586" s="51">
        <v>2</v>
      </c>
      <c r="F1586" s="51">
        <v>5</v>
      </c>
      <c r="G1586" s="51">
        <v>3</v>
      </c>
      <c r="H1586" s="51">
        <v>1</v>
      </c>
      <c r="I1586" s="52" t="s">
        <v>181</v>
      </c>
      <c r="J1586" s="89">
        <v>42331</v>
      </c>
      <c r="K1586" s="70" t="s">
        <v>6746</v>
      </c>
      <c r="L1586" s="71" t="s">
        <v>9291</v>
      </c>
      <c r="M1586" s="71">
        <v>2</v>
      </c>
      <c r="N1586" s="72" t="s">
        <v>116</v>
      </c>
      <c r="O1586" s="73" t="s">
        <v>153</v>
      </c>
      <c r="P1586" s="74">
        <f t="shared" ca="1" si="122"/>
        <v>0</v>
      </c>
      <c r="Q1586" s="75">
        <f t="shared" ca="1" si="123"/>
        <v>1</v>
      </c>
      <c r="R1586" s="74">
        <f t="shared" ca="1" si="124"/>
        <v>18</v>
      </c>
      <c r="S1586" s="87">
        <v>35644</v>
      </c>
      <c r="T1586" s="84" t="s">
        <v>146</v>
      </c>
      <c r="U1586" s="87" t="s">
        <v>8881</v>
      </c>
      <c r="V1586" s="84" t="s">
        <v>8882</v>
      </c>
      <c r="W1586" s="86" t="s">
        <v>4151</v>
      </c>
      <c r="X1586" s="84" t="s">
        <v>8883</v>
      </c>
      <c r="Y1586" s="84" t="s">
        <v>1014</v>
      </c>
      <c r="Z1586" s="77" t="s">
        <v>146</v>
      </c>
      <c r="AA1586" s="84" t="str">
        <f>Table22[[#This Row],[21]]</f>
        <v>Dsn. Sangglud</v>
      </c>
      <c r="AB1586" s="77" t="str">
        <f>Table22[[#This Row],[25]]</f>
        <v>Pasuruan</v>
      </c>
      <c r="AC1586" s="85" t="s">
        <v>8884</v>
      </c>
      <c r="AD1586" s="77" t="s">
        <v>121</v>
      </c>
      <c r="AE1586" s="77" t="s">
        <v>5175</v>
      </c>
      <c r="AF1586" s="77" t="s">
        <v>6769</v>
      </c>
      <c r="AG1586" s="77" t="s">
        <v>96</v>
      </c>
      <c r="AH1586" s="79" t="str">
        <f t="shared" si="121"/>
        <v>Dsn. Sangglud-01/01-Karang Rejo-Gempol-Pasuruan</v>
      </c>
      <c r="AI1586" s="65"/>
    </row>
    <row r="1587" spans="1:35" ht="15" customHeight="1" x14ac:dyDescent="0.2">
      <c r="A1587" s="66">
        <f t="shared" si="125"/>
        <v>1581</v>
      </c>
      <c r="B1587" s="91" t="s">
        <v>8885</v>
      </c>
      <c r="C1587" s="68" t="s">
        <v>8886</v>
      </c>
      <c r="D1587" s="51">
        <v>6</v>
      </c>
      <c r="E1587" s="51">
        <v>2</v>
      </c>
      <c r="F1587" s="51">
        <v>2</v>
      </c>
      <c r="G1587" s="51">
        <v>4</v>
      </c>
      <c r="H1587" s="51">
        <v>2</v>
      </c>
      <c r="I1587" s="52" t="s">
        <v>181</v>
      </c>
      <c r="J1587" s="89">
        <v>42331</v>
      </c>
      <c r="K1587" s="70" t="s">
        <v>6746</v>
      </c>
      <c r="L1587" s="71" t="s">
        <v>9291</v>
      </c>
      <c r="M1587" s="71">
        <v>2</v>
      </c>
      <c r="N1587" s="72" t="s">
        <v>116</v>
      </c>
      <c r="O1587" s="73" t="s">
        <v>153</v>
      </c>
      <c r="P1587" s="74">
        <f t="shared" ca="1" si="122"/>
        <v>0</v>
      </c>
      <c r="Q1587" s="75">
        <f t="shared" ca="1" si="123"/>
        <v>1</v>
      </c>
      <c r="R1587" s="74">
        <f t="shared" ca="1" si="124"/>
        <v>19</v>
      </c>
      <c r="S1587" s="87">
        <v>35256</v>
      </c>
      <c r="T1587" s="84" t="s">
        <v>163</v>
      </c>
      <c r="U1587" s="87" t="s">
        <v>8887</v>
      </c>
      <c r="V1587" s="84" t="s">
        <v>8888</v>
      </c>
      <c r="W1587" s="86" t="s">
        <v>8889</v>
      </c>
      <c r="X1587" s="84" t="s">
        <v>8890</v>
      </c>
      <c r="Y1587" s="84" t="s">
        <v>8386</v>
      </c>
      <c r="Z1587" s="77" t="s">
        <v>163</v>
      </c>
      <c r="AA1587" s="84"/>
      <c r="AB1587" s="77"/>
      <c r="AC1587" s="85" t="s">
        <v>8891</v>
      </c>
      <c r="AD1587" s="77" t="s">
        <v>121</v>
      </c>
      <c r="AE1587" s="77" t="s">
        <v>8770</v>
      </c>
      <c r="AF1587" s="77" t="s">
        <v>3082</v>
      </c>
      <c r="AG1587" s="77" t="s">
        <v>96</v>
      </c>
      <c r="AH1587" s="79" t="str">
        <f t="shared" si="121"/>
        <v>Dsn Karangasem -28/08-Karangasem-Gondanglegi-Malang</v>
      </c>
      <c r="AI1587" s="65"/>
    </row>
    <row r="1588" spans="1:35" ht="15" customHeight="1" x14ac:dyDescent="0.2">
      <c r="A1588" s="66">
        <f t="shared" si="125"/>
        <v>1582</v>
      </c>
      <c r="B1588" s="91" t="s">
        <v>8892</v>
      </c>
      <c r="C1588" s="68" t="s">
        <v>8893</v>
      </c>
      <c r="D1588" s="51">
        <v>6</v>
      </c>
      <c r="E1588" s="51">
        <v>2</v>
      </c>
      <c r="F1588" s="51">
        <v>5</v>
      </c>
      <c r="G1588" s="51">
        <v>3</v>
      </c>
      <c r="H1588" s="51">
        <v>1</v>
      </c>
      <c r="I1588" s="52" t="s">
        <v>181</v>
      </c>
      <c r="J1588" s="89">
        <v>42339</v>
      </c>
      <c r="K1588" s="70" t="s">
        <v>6746</v>
      </c>
      <c r="L1588" s="71" t="s">
        <v>9291</v>
      </c>
      <c r="M1588" s="71">
        <v>2</v>
      </c>
      <c r="N1588" s="72" t="s">
        <v>116</v>
      </c>
      <c r="O1588" s="73" t="s">
        <v>153</v>
      </c>
      <c r="P1588" s="74">
        <f t="shared" ca="1" si="122"/>
        <v>0</v>
      </c>
      <c r="Q1588" s="75">
        <f t="shared" ca="1" si="123"/>
        <v>0</v>
      </c>
      <c r="R1588" s="74">
        <f t="shared" ca="1" si="124"/>
        <v>19</v>
      </c>
      <c r="S1588" s="87">
        <v>35537</v>
      </c>
      <c r="T1588" s="84" t="s">
        <v>146</v>
      </c>
      <c r="U1588" s="87" t="s">
        <v>8894</v>
      </c>
      <c r="V1588" s="84" t="s">
        <v>8895</v>
      </c>
      <c r="W1588" s="86" t="s">
        <v>8896</v>
      </c>
      <c r="X1588" s="84" t="s">
        <v>2532</v>
      </c>
      <c r="Y1588" s="84" t="s">
        <v>91</v>
      </c>
      <c r="Z1588" s="77" t="s">
        <v>146</v>
      </c>
      <c r="AA1588" s="84" t="str">
        <f>Table22[[#This Row],[21]]</f>
        <v>Dsn. Satak Jamusan</v>
      </c>
      <c r="AB1588" s="77" t="str">
        <f>Table22[[#This Row],[25]]</f>
        <v>Pasuruan</v>
      </c>
      <c r="AC1588" s="85" t="s">
        <v>8897</v>
      </c>
      <c r="AD1588" s="77" t="s">
        <v>121</v>
      </c>
      <c r="AE1588" s="77" t="s">
        <v>5175</v>
      </c>
      <c r="AF1588" s="77" t="s">
        <v>4537</v>
      </c>
      <c r="AG1588" s="77" t="s">
        <v>96</v>
      </c>
      <c r="AH1588" s="79" t="str">
        <f t="shared" si="121"/>
        <v>Dsn. Satak Jamusan-12/04-Manaruwi-Bangil-Pasuruan</v>
      </c>
      <c r="AI1588" s="65" t="s">
        <v>8898</v>
      </c>
    </row>
    <row r="1589" spans="1:35" ht="15" customHeight="1" x14ac:dyDescent="0.2">
      <c r="A1589" s="66">
        <f t="shared" si="125"/>
        <v>1583</v>
      </c>
      <c r="B1589" s="91" t="s">
        <v>8899</v>
      </c>
      <c r="C1589" s="68" t="s">
        <v>8900</v>
      </c>
      <c r="D1589" s="51">
        <v>6</v>
      </c>
      <c r="E1589" s="51">
        <v>3</v>
      </c>
      <c r="F1589" s="51">
        <v>4</v>
      </c>
      <c r="G1589" s="51">
        <v>7</v>
      </c>
      <c r="H1589" s="51">
        <v>2</v>
      </c>
      <c r="I1589" s="52" t="s">
        <v>152</v>
      </c>
      <c r="J1589" s="89">
        <v>42339</v>
      </c>
      <c r="K1589" s="70" t="s">
        <v>6746</v>
      </c>
      <c r="L1589" s="71" t="s">
        <v>9291</v>
      </c>
      <c r="M1589" s="71">
        <v>2</v>
      </c>
      <c r="N1589" s="72" t="s">
        <v>116</v>
      </c>
      <c r="O1589" s="73" t="s">
        <v>153</v>
      </c>
      <c r="P1589" s="74">
        <f t="shared" ca="1" si="122"/>
        <v>0</v>
      </c>
      <c r="Q1589" s="75">
        <f t="shared" ca="1" si="123"/>
        <v>0</v>
      </c>
      <c r="R1589" s="74">
        <f t="shared" ca="1" si="124"/>
        <v>19</v>
      </c>
      <c r="S1589" s="87">
        <v>35489</v>
      </c>
      <c r="T1589" s="84" t="s">
        <v>146</v>
      </c>
      <c r="U1589" s="87" t="s">
        <v>8901</v>
      </c>
      <c r="V1589" s="84" t="s">
        <v>8902</v>
      </c>
      <c r="W1589" s="86" t="s">
        <v>4879</v>
      </c>
      <c r="X1589" s="84" t="s">
        <v>8903</v>
      </c>
      <c r="Y1589" s="84" t="s">
        <v>284</v>
      </c>
      <c r="Z1589" s="77" t="s">
        <v>146</v>
      </c>
      <c r="AA1589" s="84" t="str">
        <f>Table22[[#This Row],[21]]</f>
        <v>Dsn. Doyong</v>
      </c>
      <c r="AB1589" s="77" t="str">
        <f>Table22[[#This Row],[25]]</f>
        <v>Pasuruan</v>
      </c>
      <c r="AC1589" s="85" t="s">
        <v>8904</v>
      </c>
      <c r="AD1589" s="77" t="s">
        <v>121</v>
      </c>
      <c r="AE1589" s="77" t="s">
        <v>5175</v>
      </c>
      <c r="AF1589" s="77" t="s">
        <v>4537</v>
      </c>
      <c r="AG1589" s="77" t="s">
        <v>96</v>
      </c>
      <c r="AH1589" s="79" t="str">
        <f t="shared" ref="AH1589:AH1647" si="126">V1589&amp;"-"&amp;W1589&amp;"-"&amp;X1589&amp;"-"&amp;Y1589&amp;"-"&amp;Z1589</f>
        <v>Dsn. Doyong-01/04-Kenduruan-Sukorejo-Pasuruan</v>
      </c>
      <c r="AI1589" s="65" t="s">
        <v>8898</v>
      </c>
    </row>
    <row r="1590" spans="1:35" ht="15" customHeight="1" x14ac:dyDescent="0.2">
      <c r="A1590" s="66">
        <f t="shared" si="125"/>
        <v>1584</v>
      </c>
      <c r="B1590" s="91" t="s">
        <v>8905</v>
      </c>
      <c r="C1590" s="68" t="s">
        <v>8906</v>
      </c>
      <c r="D1590" s="51">
        <v>6</v>
      </c>
      <c r="E1590" s="51">
        <v>3</v>
      </c>
      <c r="F1590" s="51">
        <v>4</v>
      </c>
      <c r="G1590" s="51">
        <v>7</v>
      </c>
      <c r="H1590" s="51">
        <v>2</v>
      </c>
      <c r="I1590" s="52" t="s">
        <v>152</v>
      </c>
      <c r="J1590" s="89">
        <v>42339</v>
      </c>
      <c r="K1590" s="70" t="s">
        <v>6746</v>
      </c>
      <c r="L1590" s="71" t="s">
        <v>9291</v>
      </c>
      <c r="M1590" s="71">
        <v>2</v>
      </c>
      <c r="N1590" s="72" t="s">
        <v>116</v>
      </c>
      <c r="O1590" s="73" t="s">
        <v>153</v>
      </c>
      <c r="P1590" s="74">
        <f t="shared" ca="1" si="122"/>
        <v>0</v>
      </c>
      <c r="Q1590" s="75">
        <f t="shared" ca="1" si="123"/>
        <v>0</v>
      </c>
      <c r="R1590" s="74">
        <f t="shared" ca="1" si="124"/>
        <v>21</v>
      </c>
      <c r="S1590" s="87">
        <v>34568</v>
      </c>
      <c r="T1590" s="84" t="s">
        <v>2170</v>
      </c>
      <c r="U1590" s="87" t="s">
        <v>8907</v>
      </c>
      <c r="V1590" s="84" t="s">
        <v>8908</v>
      </c>
      <c r="W1590" s="86" t="s">
        <v>4241</v>
      </c>
      <c r="X1590" s="84"/>
      <c r="Y1590" s="84" t="s">
        <v>8909</v>
      </c>
      <c r="Z1590" s="77" t="s">
        <v>2170</v>
      </c>
      <c r="AA1590" s="84"/>
      <c r="AB1590" s="77"/>
      <c r="AC1590" s="85" t="s">
        <v>8910</v>
      </c>
      <c r="AD1590" s="77" t="s">
        <v>121</v>
      </c>
      <c r="AE1590" s="77" t="s">
        <v>8911</v>
      </c>
      <c r="AF1590" s="77" t="s">
        <v>6092</v>
      </c>
      <c r="AG1590" s="77" t="s">
        <v>96</v>
      </c>
      <c r="AH1590" s="79" t="str">
        <f t="shared" si="126"/>
        <v>Dsn Pucungsari-03/03--Slorok Garum -Blitar</v>
      </c>
      <c r="AI1590" s="116" t="s">
        <v>8912</v>
      </c>
    </row>
    <row r="1591" spans="1:35" ht="15" customHeight="1" x14ac:dyDescent="0.2">
      <c r="A1591" s="66">
        <f t="shared" si="125"/>
        <v>1585</v>
      </c>
      <c r="B1591" s="91" t="s">
        <v>8913</v>
      </c>
      <c r="C1591" s="68" t="s">
        <v>8914</v>
      </c>
      <c r="D1591" s="51">
        <v>6</v>
      </c>
      <c r="E1591" s="51">
        <v>2</v>
      </c>
      <c r="F1591" s="51">
        <v>5</v>
      </c>
      <c r="G1591" s="51">
        <v>3</v>
      </c>
      <c r="H1591" s="51">
        <v>1</v>
      </c>
      <c r="I1591" s="52" t="s">
        <v>181</v>
      </c>
      <c r="J1591" s="89">
        <v>42339</v>
      </c>
      <c r="K1591" s="70" t="s">
        <v>6746</v>
      </c>
      <c r="L1591" s="71" t="s">
        <v>9291</v>
      </c>
      <c r="M1591" s="71">
        <v>2</v>
      </c>
      <c r="N1591" s="72" t="s">
        <v>116</v>
      </c>
      <c r="O1591" s="73" t="s">
        <v>153</v>
      </c>
      <c r="P1591" s="74">
        <f t="shared" ca="1" si="122"/>
        <v>0</v>
      </c>
      <c r="Q1591" s="75">
        <f t="shared" ca="1" si="123"/>
        <v>0</v>
      </c>
      <c r="R1591" s="74">
        <f t="shared" ca="1" si="124"/>
        <v>19</v>
      </c>
      <c r="S1591" s="87">
        <v>35263</v>
      </c>
      <c r="T1591" s="84" t="s">
        <v>8915</v>
      </c>
      <c r="U1591" s="87" t="s">
        <v>8916</v>
      </c>
      <c r="V1591" s="84" t="s">
        <v>8917</v>
      </c>
      <c r="W1591" s="86" t="s">
        <v>6908</v>
      </c>
      <c r="X1591" s="84" t="s">
        <v>1013</v>
      </c>
      <c r="Y1591" s="84" t="s">
        <v>1014</v>
      </c>
      <c r="Z1591" s="77" t="s">
        <v>146</v>
      </c>
      <c r="AA1591" s="84" t="str">
        <f>Table22[[#This Row],[21]]</f>
        <v>Dsn. Bandulan</v>
      </c>
      <c r="AB1591" s="77" t="str">
        <f>Table22[[#This Row],[25]]</f>
        <v>Pasuruan</v>
      </c>
      <c r="AC1591" s="85" t="s">
        <v>8918</v>
      </c>
      <c r="AD1591" s="77" t="s">
        <v>121</v>
      </c>
      <c r="AE1591" s="77" t="s">
        <v>5175</v>
      </c>
      <c r="AF1591" s="77" t="s">
        <v>6769</v>
      </c>
      <c r="AG1591" s="77" t="s">
        <v>96</v>
      </c>
      <c r="AH1591" s="79" t="str">
        <f t="shared" si="126"/>
        <v>Dsn. Bandulan-07/06-Kejapanan-Gempol-Pasuruan</v>
      </c>
      <c r="AI1591" s="65" t="s">
        <v>8898</v>
      </c>
    </row>
    <row r="1592" spans="1:35" ht="15" customHeight="1" x14ac:dyDescent="0.2">
      <c r="A1592" s="66">
        <f t="shared" si="125"/>
        <v>1586</v>
      </c>
      <c r="B1592" s="91" t="s">
        <v>8919</v>
      </c>
      <c r="C1592" s="68" t="s">
        <v>8920</v>
      </c>
      <c r="D1592" s="51">
        <v>6</v>
      </c>
      <c r="E1592" s="51">
        <v>2</v>
      </c>
      <c r="F1592" s="51">
        <v>2</v>
      </c>
      <c r="G1592" s="51">
        <v>4</v>
      </c>
      <c r="H1592" s="51">
        <v>4</v>
      </c>
      <c r="I1592" s="52" t="s">
        <v>181</v>
      </c>
      <c r="J1592" s="89">
        <v>42339</v>
      </c>
      <c r="K1592" s="70" t="s">
        <v>6746</v>
      </c>
      <c r="L1592" s="71" t="s">
        <v>9291</v>
      </c>
      <c r="M1592" s="71">
        <v>2</v>
      </c>
      <c r="N1592" s="72" t="s">
        <v>84</v>
      </c>
      <c r="O1592" s="73" t="s">
        <v>153</v>
      </c>
      <c r="P1592" s="74">
        <f t="shared" ca="1" si="122"/>
        <v>0</v>
      </c>
      <c r="Q1592" s="75">
        <f t="shared" ca="1" si="123"/>
        <v>0</v>
      </c>
      <c r="R1592" s="74">
        <f t="shared" ca="1" si="124"/>
        <v>19</v>
      </c>
      <c r="S1592" s="87">
        <v>35473</v>
      </c>
      <c r="T1592" s="84" t="s">
        <v>146</v>
      </c>
      <c r="U1592" s="87" t="s">
        <v>8921</v>
      </c>
      <c r="V1592" s="84" t="s">
        <v>8922</v>
      </c>
      <c r="W1592" s="86" t="s">
        <v>4355</v>
      </c>
      <c r="X1592" s="84" t="s">
        <v>1804</v>
      </c>
      <c r="Y1592" s="84" t="s">
        <v>91</v>
      </c>
      <c r="Z1592" s="77" t="s">
        <v>146</v>
      </c>
      <c r="AA1592" s="84" t="str">
        <f>Table22[[#This Row],[21]]</f>
        <v>Jl. Dr. Soetomo No. 04, Sukalipuro</v>
      </c>
      <c r="AB1592" s="77" t="str">
        <f>Table22[[#This Row],[25]]</f>
        <v>Pasuruan</v>
      </c>
      <c r="AC1592" s="85" t="s">
        <v>8923</v>
      </c>
      <c r="AD1592" s="77" t="s">
        <v>121</v>
      </c>
      <c r="AE1592" s="77" t="s">
        <v>5175</v>
      </c>
      <c r="AF1592" s="77" t="s">
        <v>7071</v>
      </c>
      <c r="AG1592" s="77" t="s">
        <v>96</v>
      </c>
      <c r="AH1592" s="79" t="str">
        <f t="shared" si="126"/>
        <v>Jl. Dr. Soetomo No. 04, Sukalipuro-02/03-dermo-Bangil-Pasuruan</v>
      </c>
      <c r="AI1592" s="116" t="s">
        <v>8924</v>
      </c>
    </row>
    <row r="1593" spans="1:35" ht="15" customHeight="1" x14ac:dyDescent="0.2">
      <c r="A1593" s="66">
        <f t="shared" si="125"/>
        <v>1587</v>
      </c>
      <c r="B1593" s="91" t="s">
        <v>8925</v>
      </c>
      <c r="C1593" s="68" t="s">
        <v>8926</v>
      </c>
      <c r="D1593" s="51">
        <v>6</v>
      </c>
      <c r="E1593" s="51">
        <v>2</v>
      </c>
      <c r="F1593" s="51">
        <v>2</v>
      </c>
      <c r="G1593" s="51">
        <v>4</v>
      </c>
      <c r="H1593" s="51">
        <v>1</v>
      </c>
      <c r="I1593" s="52" t="s">
        <v>181</v>
      </c>
      <c r="J1593" s="89">
        <v>42339</v>
      </c>
      <c r="K1593" s="70" t="s">
        <v>6746</v>
      </c>
      <c r="L1593" s="71" t="s">
        <v>9291</v>
      </c>
      <c r="M1593" s="71">
        <v>2</v>
      </c>
      <c r="N1593" s="72" t="s">
        <v>84</v>
      </c>
      <c r="O1593" s="73" t="s">
        <v>153</v>
      </c>
      <c r="P1593" s="74">
        <f t="shared" ca="1" si="122"/>
        <v>0</v>
      </c>
      <c r="Q1593" s="75">
        <f t="shared" ca="1" si="123"/>
        <v>0</v>
      </c>
      <c r="R1593" s="74">
        <f t="shared" ca="1" si="124"/>
        <v>18</v>
      </c>
      <c r="S1593" s="87">
        <v>35750</v>
      </c>
      <c r="T1593" s="84" t="s">
        <v>146</v>
      </c>
      <c r="U1593" s="87" t="s">
        <v>8927</v>
      </c>
      <c r="V1593" s="84" t="s">
        <v>8928</v>
      </c>
      <c r="W1593" s="86"/>
      <c r="X1593" s="84" t="s">
        <v>7843</v>
      </c>
      <c r="Y1593" s="84" t="s">
        <v>91</v>
      </c>
      <c r="Z1593" s="77" t="s">
        <v>146</v>
      </c>
      <c r="AA1593" s="84" t="str">
        <f>Table22[[#This Row],[21]]</f>
        <v>Jl. Sungkono No. 92</v>
      </c>
      <c r="AB1593" s="77" t="str">
        <f>Table22[[#This Row],[25]]</f>
        <v>Pasuruan</v>
      </c>
      <c r="AC1593" s="85" t="s">
        <v>8929</v>
      </c>
      <c r="AD1593" s="77" t="s">
        <v>121</v>
      </c>
      <c r="AE1593" s="77" t="s">
        <v>5175</v>
      </c>
      <c r="AF1593" s="77" t="s">
        <v>5507</v>
      </c>
      <c r="AG1593" s="77" t="s">
        <v>96</v>
      </c>
      <c r="AH1593" s="79" t="str">
        <f t="shared" si="126"/>
        <v>Jl. Sungkono No. 92--Pogar -Bangil-Pasuruan</v>
      </c>
      <c r="AI1593" s="65" t="s">
        <v>8898</v>
      </c>
    </row>
    <row r="1594" spans="1:35" ht="15" customHeight="1" x14ac:dyDescent="0.2">
      <c r="A1594" s="66">
        <f t="shared" si="125"/>
        <v>1588</v>
      </c>
      <c r="B1594" s="91" t="s">
        <v>8930</v>
      </c>
      <c r="C1594" s="68" t="s">
        <v>8931</v>
      </c>
      <c r="D1594" s="51">
        <v>6</v>
      </c>
      <c r="E1594" s="51">
        <v>3</v>
      </c>
      <c r="F1594" s="51">
        <v>3</v>
      </c>
      <c r="G1594" s="51">
        <v>1</v>
      </c>
      <c r="H1594" s="51">
        <v>3</v>
      </c>
      <c r="I1594" s="52" t="s">
        <v>152</v>
      </c>
      <c r="J1594" s="89">
        <v>42339</v>
      </c>
      <c r="K1594" s="70" t="s">
        <v>6746</v>
      </c>
      <c r="L1594" s="71" t="s">
        <v>9291</v>
      </c>
      <c r="M1594" s="71">
        <v>2</v>
      </c>
      <c r="N1594" s="72" t="s">
        <v>116</v>
      </c>
      <c r="O1594" s="73" t="s">
        <v>153</v>
      </c>
      <c r="P1594" s="74">
        <f t="shared" ca="1" si="122"/>
        <v>0</v>
      </c>
      <c r="Q1594" s="75">
        <f t="shared" ca="1" si="123"/>
        <v>0</v>
      </c>
      <c r="R1594" s="74">
        <f t="shared" ca="1" si="124"/>
        <v>20</v>
      </c>
      <c r="S1594" s="87">
        <v>35023</v>
      </c>
      <c r="T1594" s="84" t="s">
        <v>2170</v>
      </c>
      <c r="U1594" s="87" t="s">
        <v>8932</v>
      </c>
      <c r="V1594" s="84" t="s">
        <v>8933</v>
      </c>
      <c r="W1594" s="86" t="s">
        <v>4753</v>
      </c>
      <c r="X1594" s="84"/>
      <c r="Y1594" s="84" t="s">
        <v>8934</v>
      </c>
      <c r="Z1594" s="77" t="s">
        <v>8935</v>
      </c>
      <c r="AA1594" s="84"/>
      <c r="AB1594" s="77"/>
      <c r="AC1594" s="85" t="s">
        <v>8936</v>
      </c>
      <c r="AD1594" s="77" t="s">
        <v>121</v>
      </c>
      <c r="AE1594" s="77" t="s">
        <v>8911</v>
      </c>
      <c r="AF1594" s="77" t="s">
        <v>6092</v>
      </c>
      <c r="AG1594" s="77" t="s">
        <v>96</v>
      </c>
      <c r="AH1594" s="79" t="str">
        <f t="shared" si="126"/>
        <v>Dsn sumber Agung-04/02--Gandusari- Blitar</v>
      </c>
      <c r="AI1594" s="65" t="s">
        <v>8898</v>
      </c>
    </row>
    <row r="1595" spans="1:35" ht="15" customHeight="1" x14ac:dyDescent="0.2">
      <c r="A1595" s="66">
        <f t="shared" si="125"/>
        <v>1589</v>
      </c>
      <c r="B1595" s="91" t="s">
        <v>8937</v>
      </c>
      <c r="C1595" s="68" t="s">
        <v>8938</v>
      </c>
      <c r="D1595" s="51">
        <v>6</v>
      </c>
      <c r="E1595" s="51">
        <v>2</v>
      </c>
      <c r="F1595" s="51">
        <v>2</v>
      </c>
      <c r="G1595" s="51">
        <v>4</v>
      </c>
      <c r="H1595" s="51">
        <v>4</v>
      </c>
      <c r="I1595" s="52" t="s">
        <v>181</v>
      </c>
      <c r="J1595" s="89">
        <v>42339</v>
      </c>
      <c r="K1595" s="70" t="s">
        <v>6746</v>
      </c>
      <c r="L1595" s="71" t="s">
        <v>9291</v>
      </c>
      <c r="M1595" s="71">
        <v>2</v>
      </c>
      <c r="N1595" s="72" t="s">
        <v>84</v>
      </c>
      <c r="O1595" s="73" t="s">
        <v>153</v>
      </c>
      <c r="P1595" s="74">
        <f t="shared" ca="1" si="122"/>
        <v>0</v>
      </c>
      <c r="Q1595" s="75">
        <f t="shared" ca="1" si="123"/>
        <v>0</v>
      </c>
      <c r="R1595" s="74">
        <v>19</v>
      </c>
      <c r="S1595" s="87">
        <v>35074</v>
      </c>
      <c r="T1595" s="84" t="s">
        <v>146</v>
      </c>
      <c r="U1595" s="87" t="s">
        <v>8939</v>
      </c>
      <c r="V1595" s="84" t="s">
        <v>8940</v>
      </c>
      <c r="W1595" s="86" t="s">
        <v>8843</v>
      </c>
      <c r="X1595" s="84"/>
      <c r="Y1595" s="84" t="s">
        <v>4817</v>
      </c>
      <c r="Z1595" s="77" t="s">
        <v>146</v>
      </c>
      <c r="AA1595" s="84" t="str">
        <f>Table22[[#This Row],[21]]</f>
        <v>Jl. Hang Tua</v>
      </c>
      <c r="AB1595" s="77" t="str">
        <f>Table22[[#This Row],[25]]</f>
        <v>Pasuruan</v>
      </c>
      <c r="AC1595" s="85" t="s">
        <v>8941</v>
      </c>
      <c r="AD1595" s="77" t="s">
        <v>121</v>
      </c>
      <c r="AE1595" s="77" t="s">
        <v>4732</v>
      </c>
      <c r="AF1595" s="77" t="s">
        <v>8942</v>
      </c>
      <c r="AG1595" s="77" t="s">
        <v>96</v>
      </c>
      <c r="AH1595" s="79" t="str">
        <f t="shared" si="126"/>
        <v>Jl. Hang Tua-04/09--Panggung rejo-Pasuruan</v>
      </c>
      <c r="AI1595" s="116" t="s">
        <v>8943</v>
      </c>
    </row>
    <row r="1596" spans="1:35" ht="15" customHeight="1" x14ac:dyDescent="0.2">
      <c r="A1596" s="66">
        <f t="shared" si="125"/>
        <v>1590</v>
      </c>
      <c r="B1596" s="91" t="s">
        <v>8944</v>
      </c>
      <c r="C1596" s="68" t="s">
        <v>8945</v>
      </c>
      <c r="D1596" s="51">
        <v>6</v>
      </c>
      <c r="E1596" s="51">
        <v>3</v>
      </c>
      <c r="F1596" s="51">
        <v>4</v>
      </c>
      <c r="G1596" s="51">
        <v>7</v>
      </c>
      <c r="H1596" s="51">
        <v>2</v>
      </c>
      <c r="I1596" s="52" t="s">
        <v>152</v>
      </c>
      <c r="J1596" s="89">
        <v>42339</v>
      </c>
      <c r="K1596" s="70" t="s">
        <v>6746</v>
      </c>
      <c r="L1596" s="71" t="s">
        <v>9291</v>
      </c>
      <c r="M1596" s="71">
        <v>2</v>
      </c>
      <c r="N1596" s="72" t="s">
        <v>116</v>
      </c>
      <c r="O1596" s="73" t="s">
        <v>153</v>
      </c>
      <c r="P1596" s="74">
        <f t="shared" ca="1" si="122"/>
        <v>0</v>
      </c>
      <c r="Q1596" s="75">
        <f t="shared" ca="1" si="123"/>
        <v>0</v>
      </c>
      <c r="R1596" s="74">
        <f t="shared" ref="R1596:R1627" ca="1" si="127">IF(MONTH(S1596)-MONTH($J$2)&gt;6,YEAR($J$2)-YEAR(S1596)-1,IF(MONTH(S1596)-MONTH($J$2)&lt;-6,YEAR($J$2)-YEAR(S1596)+1,YEAR($J$2)-YEAR(S1596)))</f>
        <v>19</v>
      </c>
      <c r="S1596" s="87">
        <v>35483</v>
      </c>
      <c r="T1596" s="84" t="s">
        <v>146</v>
      </c>
      <c r="U1596" s="87" t="s">
        <v>8946</v>
      </c>
      <c r="V1596" s="84" t="s">
        <v>8947</v>
      </c>
      <c r="W1596" s="86" t="s">
        <v>8948</v>
      </c>
      <c r="X1596" s="84"/>
      <c r="Y1596" s="84" t="s">
        <v>91</v>
      </c>
      <c r="Z1596" s="77" t="s">
        <v>146</v>
      </c>
      <c r="AA1596" s="84" t="str">
        <f>Table22[[#This Row],[21]]</f>
        <v>Dsn. Kalikunting</v>
      </c>
      <c r="AB1596" s="77" t="str">
        <f>Table22[[#This Row],[25]]</f>
        <v>Pasuruan</v>
      </c>
      <c r="AC1596" s="85" t="s">
        <v>8949</v>
      </c>
      <c r="AD1596" s="77" t="s">
        <v>121</v>
      </c>
      <c r="AE1596" s="77" t="s">
        <v>5175</v>
      </c>
      <c r="AF1596" s="77" t="s">
        <v>6769</v>
      </c>
      <c r="AG1596" s="77" t="s">
        <v>96</v>
      </c>
      <c r="AH1596" s="79" t="str">
        <f t="shared" si="126"/>
        <v>Dsn. Kalikunting-14/05--Bangil-Pasuruan</v>
      </c>
      <c r="AI1596" s="65" t="s">
        <v>8898</v>
      </c>
    </row>
    <row r="1597" spans="1:35" ht="15" customHeight="1" x14ac:dyDescent="0.2">
      <c r="A1597" s="66">
        <f t="shared" si="125"/>
        <v>1591</v>
      </c>
      <c r="B1597" s="91" t="s">
        <v>8950</v>
      </c>
      <c r="C1597" s="68" t="s">
        <v>8951</v>
      </c>
      <c r="D1597" s="51">
        <v>6</v>
      </c>
      <c r="E1597" s="51">
        <v>2</v>
      </c>
      <c r="F1597" s="51">
        <v>2</v>
      </c>
      <c r="G1597" s="51">
        <v>4</v>
      </c>
      <c r="H1597" s="51">
        <v>1</v>
      </c>
      <c r="I1597" s="52" t="s">
        <v>181</v>
      </c>
      <c r="J1597" s="89">
        <v>42339</v>
      </c>
      <c r="K1597" s="70" t="s">
        <v>6746</v>
      </c>
      <c r="L1597" s="71" t="s">
        <v>9291</v>
      </c>
      <c r="M1597" s="71">
        <v>2</v>
      </c>
      <c r="N1597" s="72" t="s">
        <v>84</v>
      </c>
      <c r="O1597" s="73" t="s">
        <v>153</v>
      </c>
      <c r="P1597" s="74">
        <f t="shared" ca="1" si="122"/>
        <v>0</v>
      </c>
      <c r="Q1597" s="75">
        <f t="shared" ca="1" si="123"/>
        <v>0</v>
      </c>
      <c r="R1597" s="74">
        <f t="shared" ca="1" si="127"/>
        <v>19</v>
      </c>
      <c r="S1597" s="87">
        <v>35526</v>
      </c>
      <c r="T1597" s="84" t="s">
        <v>146</v>
      </c>
      <c r="U1597" s="87" t="s">
        <v>8952</v>
      </c>
      <c r="V1597" s="84" t="s">
        <v>8953</v>
      </c>
      <c r="W1597" s="86" t="s">
        <v>4349</v>
      </c>
      <c r="X1597" s="84" t="s">
        <v>8954</v>
      </c>
      <c r="Y1597" s="84" t="s">
        <v>2483</v>
      </c>
      <c r="Z1597" s="77" t="s">
        <v>146</v>
      </c>
      <c r="AA1597" s="84" t="str">
        <f>Table22[[#This Row],[21]]</f>
        <v>Jl. Veteran Gg. III No. 12</v>
      </c>
      <c r="AB1597" s="77" t="str">
        <f>Table22[[#This Row],[25]]</f>
        <v>Pasuruan</v>
      </c>
      <c r="AC1597" s="85" t="s">
        <v>8955</v>
      </c>
      <c r="AD1597" s="77" t="s">
        <v>121</v>
      </c>
      <c r="AE1597" s="77" t="s">
        <v>3821</v>
      </c>
      <c r="AF1597" s="77" t="s">
        <v>5818</v>
      </c>
      <c r="AG1597" s="77" t="s">
        <v>96</v>
      </c>
      <c r="AH1597" s="79" t="str">
        <f t="shared" si="126"/>
        <v>Jl. Veteran Gg. III No. 12-02/02- Bugul Lor-Panggungrejo-Pasuruan</v>
      </c>
      <c r="AI1597" s="116" t="s">
        <v>8956</v>
      </c>
    </row>
    <row r="1598" spans="1:35" ht="15" customHeight="1" x14ac:dyDescent="0.2">
      <c r="A1598" s="66">
        <f t="shared" si="125"/>
        <v>1592</v>
      </c>
      <c r="B1598" s="91" t="s">
        <v>8957</v>
      </c>
      <c r="C1598" s="68" t="s">
        <v>8958</v>
      </c>
      <c r="D1598" s="51">
        <v>6</v>
      </c>
      <c r="E1598" s="51">
        <v>2</v>
      </c>
      <c r="F1598" s="51">
        <v>5</v>
      </c>
      <c r="G1598" s="51">
        <v>3</v>
      </c>
      <c r="H1598" s="51">
        <v>1</v>
      </c>
      <c r="I1598" s="52" t="s">
        <v>181</v>
      </c>
      <c r="J1598" s="89">
        <v>42339</v>
      </c>
      <c r="K1598" s="70" t="s">
        <v>6746</v>
      </c>
      <c r="L1598" s="71" t="s">
        <v>9291</v>
      </c>
      <c r="M1598" s="71">
        <v>2</v>
      </c>
      <c r="N1598" s="72" t="s">
        <v>116</v>
      </c>
      <c r="O1598" s="73" t="s">
        <v>153</v>
      </c>
      <c r="P1598" s="74">
        <f t="shared" ca="1" si="122"/>
        <v>0</v>
      </c>
      <c r="Q1598" s="75">
        <f t="shared" ca="1" si="123"/>
        <v>0</v>
      </c>
      <c r="R1598" s="74">
        <f t="shared" ca="1" si="127"/>
        <v>19</v>
      </c>
      <c r="S1598" s="87">
        <v>35563</v>
      </c>
      <c r="T1598" s="84" t="s">
        <v>146</v>
      </c>
      <c r="U1598" s="87"/>
      <c r="V1598" s="84" t="s">
        <v>8871</v>
      </c>
      <c r="W1598" s="86" t="s">
        <v>7277</v>
      </c>
      <c r="X1598" s="84" t="s">
        <v>8342</v>
      </c>
      <c r="Y1598" s="84" t="s">
        <v>8594</v>
      </c>
      <c r="Z1598" s="77" t="s">
        <v>146</v>
      </c>
      <c r="AA1598" s="84" t="str">
        <f>Table22[[#This Row],[21]]</f>
        <v>Dsn. Lemaris</v>
      </c>
      <c r="AB1598" s="77" t="str">
        <f>Table22[[#This Row],[25]]</f>
        <v>Pasuruan</v>
      </c>
      <c r="AC1598" s="85" t="s">
        <v>8959</v>
      </c>
      <c r="AD1598" s="77" t="s">
        <v>121</v>
      </c>
      <c r="AE1598" s="77" t="s">
        <v>5175</v>
      </c>
      <c r="AF1598" s="77" t="s">
        <v>7071</v>
      </c>
      <c r="AG1598" s="77" t="s">
        <v>96</v>
      </c>
      <c r="AH1598" s="79" t="str">
        <f t="shared" si="126"/>
        <v>Dsn. Lemaris-02/09-Kebonwaris-PAndaan-Pasuruan</v>
      </c>
      <c r="AI1598" s="116" t="s">
        <v>8960</v>
      </c>
    </row>
    <row r="1599" spans="1:35" ht="15" customHeight="1" x14ac:dyDescent="0.2">
      <c r="A1599" s="66">
        <f t="shared" si="125"/>
        <v>1593</v>
      </c>
      <c r="B1599" s="91" t="s">
        <v>8961</v>
      </c>
      <c r="C1599" s="68" t="s">
        <v>8962</v>
      </c>
      <c r="D1599" s="51">
        <v>6</v>
      </c>
      <c r="E1599" s="51">
        <v>2</v>
      </c>
      <c r="F1599" s="51">
        <v>2</v>
      </c>
      <c r="G1599" s="51">
        <v>4</v>
      </c>
      <c r="H1599" s="51">
        <v>1</v>
      </c>
      <c r="I1599" s="52" t="s">
        <v>181</v>
      </c>
      <c r="J1599" s="89">
        <v>42339</v>
      </c>
      <c r="K1599" s="70" t="s">
        <v>6746</v>
      </c>
      <c r="L1599" s="71" t="s">
        <v>9291</v>
      </c>
      <c r="M1599" s="71">
        <v>2</v>
      </c>
      <c r="N1599" s="72" t="s">
        <v>84</v>
      </c>
      <c r="O1599" s="73" t="s">
        <v>153</v>
      </c>
      <c r="P1599" s="74">
        <f t="shared" ca="1" si="122"/>
        <v>0</v>
      </c>
      <c r="Q1599" s="75">
        <f t="shared" ca="1" si="123"/>
        <v>0</v>
      </c>
      <c r="R1599" s="74">
        <f t="shared" ca="1" si="127"/>
        <v>19</v>
      </c>
      <c r="S1599" s="87">
        <v>35274</v>
      </c>
      <c r="T1599" s="84" t="s">
        <v>90</v>
      </c>
      <c r="U1599" s="87" t="s">
        <v>8963</v>
      </c>
      <c r="V1599" s="84" t="s">
        <v>8964</v>
      </c>
      <c r="W1599" s="86" t="s">
        <v>4355</v>
      </c>
      <c r="X1599" s="84" t="s">
        <v>1804</v>
      </c>
      <c r="Y1599" s="84" t="s">
        <v>91</v>
      </c>
      <c r="Z1599" s="77" t="s">
        <v>146</v>
      </c>
      <c r="AA1599" s="84" t="str">
        <f>Table22[[#This Row],[21]]</f>
        <v>Jl. Dr. Sutomo</v>
      </c>
      <c r="AB1599" s="77" t="str">
        <f>Table22[[#This Row],[25]]</f>
        <v>Pasuruan</v>
      </c>
      <c r="AC1599" s="85" t="s">
        <v>8965</v>
      </c>
      <c r="AD1599" s="77" t="s">
        <v>121</v>
      </c>
      <c r="AE1599" s="77" t="s">
        <v>5175</v>
      </c>
      <c r="AF1599" s="77" t="s">
        <v>7071</v>
      </c>
      <c r="AG1599" s="77" t="s">
        <v>96</v>
      </c>
      <c r="AH1599" s="79" t="str">
        <f t="shared" si="126"/>
        <v>Jl. Dr. Sutomo-02/03-dermo-Bangil-Pasuruan</v>
      </c>
      <c r="AI1599" s="117" t="s">
        <v>8898</v>
      </c>
    </row>
    <row r="1600" spans="1:35" ht="15" customHeight="1" x14ac:dyDescent="0.2">
      <c r="A1600" s="66">
        <f t="shared" si="125"/>
        <v>1594</v>
      </c>
      <c r="B1600" s="91" t="s">
        <v>8966</v>
      </c>
      <c r="C1600" s="68" t="s">
        <v>8967</v>
      </c>
      <c r="D1600" s="51">
        <v>6</v>
      </c>
      <c r="E1600" s="51">
        <v>2</v>
      </c>
      <c r="F1600" s="51">
        <v>5</v>
      </c>
      <c r="G1600" s="51">
        <v>3</v>
      </c>
      <c r="H1600" s="51">
        <v>1</v>
      </c>
      <c r="I1600" s="52" t="s">
        <v>181</v>
      </c>
      <c r="J1600" s="89">
        <v>42339</v>
      </c>
      <c r="K1600" s="70" t="s">
        <v>6746</v>
      </c>
      <c r="L1600" s="71" t="s">
        <v>9291</v>
      </c>
      <c r="M1600" s="71">
        <v>2</v>
      </c>
      <c r="N1600" s="72" t="s">
        <v>116</v>
      </c>
      <c r="O1600" s="73" t="s">
        <v>153</v>
      </c>
      <c r="P1600" s="74">
        <f t="shared" ca="1" si="122"/>
        <v>0</v>
      </c>
      <c r="Q1600" s="75">
        <f t="shared" ca="1" si="123"/>
        <v>0</v>
      </c>
      <c r="R1600" s="74">
        <f t="shared" ca="1" si="127"/>
        <v>19</v>
      </c>
      <c r="S1600" s="87">
        <v>35580</v>
      </c>
      <c r="T1600" s="84" t="s">
        <v>90</v>
      </c>
      <c r="U1600" s="87" t="s">
        <v>8968</v>
      </c>
      <c r="V1600" s="84" t="s">
        <v>8969</v>
      </c>
      <c r="W1600" s="86" t="s">
        <v>4698</v>
      </c>
      <c r="X1600" s="84"/>
      <c r="Y1600" s="84" t="s">
        <v>2456</v>
      </c>
      <c r="Z1600" s="63" t="s">
        <v>90</v>
      </c>
      <c r="AA1600" s="84"/>
      <c r="AB1600" s="77"/>
      <c r="AC1600" s="85" t="s">
        <v>8970</v>
      </c>
      <c r="AD1600" s="77" t="s">
        <v>121</v>
      </c>
      <c r="AE1600" s="77" t="s">
        <v>5175</v>
      </c>
      <c r="AF1600" s="77" t="s">
        <v>6769</v>
      </c>
      <c r="AG1600" s="77" t="s">
        <v>96</v>
      </c>
      <c r="AH1600" s="79" t="str">
        <f t="shared" si="126"/>
        <v>Kedung Pandan-06/03--Jabon-Sidoarjo</v>
      </c>
      <c r="AI1600" s="116" t="s">
        <v>8971</v>
      </c>
    </row>
    <row r="1601" spans="1:35" ht="15" customHeight="1" x14ac:dyDescent="0.2">
      <c r="A1601" s="66">
        <f t="shared" si="125"/>
        <v>1595</v>
      </c>
      <c r="B1601" s="91" t="s">
        <v>8972</v>
      </c>
      <c r="C1601" s="68" t="s">
        <v>8973</v>
      </c>
      <c r="D1601" s="51">
        <v>6</v>
      </c>
      <c r="E1601" s="51">
        <v>3</v>
      </c>
      <c r="F1601" s="51">
        <v>3</v>
      </c>
      <c r="G1601" s="51">
        <v>2</v>
      </c>
      <c r="H1601" s="51">
        <v>1</v>
      </c>
      <c r="I1601" s="52" t="s">
        <v>152</v>
      </c>
      <c r="J1601" s="89">
        <v>42339</v>
      </c>
      <c r="K1601" s="70" t="s">
        <v>6746</v>
      </c>
      <c r="L1601" s="71" t="s">
        <v>9291</v>
      </c>
      <c r="M1601" s="71">
        <v>2</v>
      </c>
      <c r="N1601" s="72" t="s">
        <v>116</v>
      </c>
      <c r="O1601" s="73" t="s">
        <v>153</v>
      </c>
      <c r="P1601" s="74">
        <f t="shared" ca="1" si="122"/>
        <v>0</v>
      </c>
      <c r="Q1601" s="75">
        <f t="shared" ca="1" si="123"/>
        <v>0</v>
      </c>
      <c r="R1601" s="74">
        <f t="shared" ca="1" si="127"/>
        <v>19</v>
      </c>
      <c r="S1601" s="87">
        <v>35251</v>
      </c>
      <c r="T1601" s="84" t="s">
        <v>2170</v>
      </c>
      <c r="U1601" s="87" t="s">
        <v>8974</v>
      </c>
      <c r="V1601" s="84" t="s">
        <v>8975</v>
      </c>
      <c r="W1601" s="86" t="s">
        <v>4272</v>
      </c>
      <c r="X1601" s="84" t="s">
        <v>8976</v>
      </c>
      <c r="Y1601" s="84" t="s">
        <v>8977</v>
      </c>
      <c r="Z1601" s="77" t="s">
        <v>8935</v>
      </c>
      <c r="AA1601" s="84"/>
      <c r="AB1601" s="77"/>
      <c r="AC1601" s="85" t="s">
        <v>8978</v>
      </c>
      <c r="AD1601" s="77" t="s">
        <v>121</v>
      </c>
      <c r="AE1601" s="77" t="s">
        <v>8911</v>
      </c>
      <c r="AF1601" s="77" t="s">
        <v>7669</v>
      </c>
      <c r="AG1601" s="77" t="s">
        <v>96</v>
      </c>
      <c r="AH1601" s="79" t="str">
        <f t="shared" si="126"/>
        <v>Dsn Tambak Rejo Kledan-01/08-Bangsri -Nglegok- Blitar</v>
      </c>
      <c r="AI1601" s="65" t="s">
        <v>8898</v>
      </c>
    </row>
    <row r="1602" spans="1:35" ht="15" customHeight="1" x14ac:dyDescent="0.2">
      <c r="A1602" s="66">
        <f t="shared" si="125"/>
        <v>1596</v>
      </c>
      <c r="B1602" s="91" t="s">
        <v>8979</v>
      </c>
      <c r="C1602" s="68" t="s">
        <v>8980</v>
      </c>
      <c r="D1602" s="51">
        <v>6</v>
      </c>
      <c r="E1602" s="51">
        <v>2</v>
      </c>
      <c r="F1602" s="51">
        <v>5</v>
      </c>
      <c r="G1602" s="51">
        <v>3</v>
      </c>
      <c r="H1602" s="51">
        <v>1</v>
      </c>
      <c r="I1602" s="52" t="s">
        <v>181</v>
      </c>
      <c r="J1602" s="89">
        <v>42339</v>
      </c>
      <c r="K1602" s="70" t="s">
        <v>6746</v>
      </c>
      <c r="L1602" s="71" t="s">
        <v>9291</v>
      </c>
      <c r="M1602" s="71">
        <v>2</v>
      </c>
      <c r="N1602" s="72" t="s">
        <v>116</v>
      </c>
      <c r="O1602" s="73" t="s">
        <v>153</v>
      </c>
      <c r="P1602" s="74">
        <f t="shared" ca="1" si="122"/>
        <v>0</v>
      </c>
      <c r="Q1602" s="75">
        <f t="shared" ca="1" si="123"/>
        <v>0</v>
      </c>
      <c r="R1602" s="74">
        <f t="shared" ca="1" si="127"/>
        <v>19</v>
      </c>
      <c r="S1602" s="87">
        <v>35510</v>
      </c>
      <c r="T1602" s="84" t="s">
        <v>146</v>
      </c>
      <c r="U1602" s="87" t="s">
        <v>8981</v>
      </c>
      <c r="V1602" s="84" t="s">
        <v>8982</v>
      </c>
      <c r="W1602" s="86" t="s">
        <v>4151</v>
      </c>
      <c r="X1602" s="84" t="s">
        <v>193</v>
      </c>
      <c r="Y1602" s="84" t="s">
        <v>91</v>
      </c>
      <c r="Z1602" s="77" t="s">
        <v>146</v>
      </c>
      <c r="AA1602" s="84" t="str">
        <f>Table22[[#This Row],[21]]</f>
        <v>Jl. Musing Bendomungal</v>
      </c>
      <c r="AB1602" s="77" t="str">
        <f>Table22[[#This Row],[25]]</f>
        <v>Pasuruan</v>
      </c>
      <c r="AC1602" s="85" t="s">
        <v>8983</v>
      </c>
      <c r="AD1602" s="77" t="s">
        <v>121</v>
      </c>
      <c r="AE1602" s="77" t="s">
        <v>5175</v>
      </c>
      <c r="AF1602" s="77" t="s">
        <v>6769</v>
      </c>
      <c r="AG1602" s="77" t="s">
        <v>96</v>
      </c>
      <c r="AH1602" s="79" t="str">
        <f t="shared" si="126"/>
        <v>Jl. Musing Bendomungal-01/01-Bendomungal-Bangil-Pasuruan</v>
      </c>
      <c r="AI1602" s="116" t="s">
        <v>8984</v>
      </c>
    </row>
    <row r="1603" spans="1:35" ht="15" customHeight="1" x14ac:dyDescent="0.2">
      <c r="A1603" s="66">
        <f t="shared" si="125"/>
        <v>1597</v>
      </c>
      <c r="B1603" s="91" t="s">
        <v>8985</v>
      </c>
      <c r="C1603" s="68" t="s">
        <v>8986</v>
      </c>
      <c r="D1603" s="51">
        <v>6</v>
      </c>
      <c r="E1603" s="51">
        <v>2</v>
      </c>
      <c r="F1603" s="51">
        <v>5</v>
      </c>
      <c r="G1603" s="51">
        <v>3</v>
      </c>
      <c r="H1603" s="51">
        <v>1</v>
      </c>
      <c r="I1603" s="52" t="s">
        <v>181</v>
      </c>
      <c r="J1603" s="89">
        <v>42339</v>
      </c>
      <c r="K1603" s="70" t="s">
        <v>6746</v>
      </c>
      <c r="L1603" s="71" t="s">
        <v>9291</v>
      </c>
      <c r="M1603" s="71">
        <v>2</v>
      </c>
      <c r="N1603" s="72" t="s">
        <v>116</v>
      </c>
      <c r="O1603" s="73" t="s">
        <v>153</v>
      </c>
      <c r="P1603" s="74">
        <f t="shared" ca="1" si="122"/>
        <v>0</v>
      </c>
      <c r="Q1603" s="75">
        <f t="shared" ca="1" si="123"/>
        <v>0</v>
      </c>
      <c r="R1603" s="74">
        <f t="shared" ca="1" si="127"/>
        <v>19</v>
      </c>
      <c r="S1603" s="87">
        <v>35502</v>
      </c>
      <c r="T1603" s="84" t="s">
        <v>146</v>
      </c>
      <c r="U1603" s="87" t="s">
        <v>8987</v>
      </c>
      <c r="V1603" s="84" t="s">
        <v>8988</v>
      </c>
      <c r="W1603" s="86" t="s">
        <v>4355</v>
      </c>
      <c r="X1603" s="84" t="s">
        <v>1468</v>
      </c>
      <c r="Y1603" s="63" t="s">
        <v>276</v>
      </c>
      <c r="Z1603" s="77" t="s">
        <v>146</v>
      </c>
      <c r="AA1603" s="84" t="str">
        <f>Table22[[#This Row],[21]]</f>
        <v>Dsn. Watulunyu</v>
      </c>
      <c r="AB1603" s="77" t="str">
        <f>Table22[[#This Row],[25]]</f>
        <v>Pasuruan</v>
      </c>
      <c r="AC1603" s="85" t="s">
        <v>8989</v>
      </c>
      <c r="AD1603" s="77" t="s">
        <v>121</v>
      </c>
      <c r="AE1603" s="77" t="s">
        <v>5175</v>
      </c>
      <c r="AF1603" s="77" t="s">
        <v>6769</v>
      </c>
      <c r="AG1603" s="77" t="s">
        <v>96</v>
      </c>
      <c r="AH1603" s="79" t="str">
        <f t="shared" si="126"/>
        <v>Dsn. Watulunyu-02/03-Rombo Wetan-Rembang-Pasuruan</v>
      </c>
      <c r="AI1603" s="65" t="s">
        <v>8898</v>
      </c>
    </row>
    <row r="1604" spans="1:35" ht="15" customHeight="1" x14ac:dyDescent="0.2">
      <c r="A1604" s="66">
        <f t="shared" si="125"/>
        <v>1598</v>
      </c>
      <c r="B1604" s="91" t="s">
        <v>8990</v>
      </c>
      <c r="C1604" s="68" t="s">
        <v>8991</v>
      </c>
      <c r="D1604" s="51">
        <v>6</v>
      </c>
      <c r="E1604" s="51">
        <v>3</v>
      </c>
      <c r="F1604" s="51">
        <v>4</v>
      </c>
      <c r="G1604" s="51">
        <v>7</v>
      </c>
      <c r="H1604" s="51">
        <v>3</v>
      </c>
      <c r="I1604" s="52" t="s">
        <v>152</v>
      </c>
      <c r="J1604" s="89">
        <v>42339</v>
      </c>
      <c r="K1604" s="70" t="s">
        <v>6746</v>
      </c>
      <c r="L1604" s="71" t="s">
        <v>9291</v>
      </c>
      <c r="M1604" s="71">
        <v>2</v>
      </c>
      <c r="N1604" s="72" t="s">
        <v>116</v>
      </c>
      <c r="O1604" s="73" t="s">
        <v>153</v>
      </c>
      <c r="P1604" s="74">
        <f t="shared" ca="1" si="122"/>
        <v>0</v>
      </c>
      <c r="Q1604" s="75">
        <f t="shared" ca="1" si="123"/>
        <v>0</v>
      </c>
      <c r="R1604" s="74">
        <f t="shared" ca="1" si="127"/>
        <v>19</v>
      </c>
      <c r="S1604" s="87">
        <v>35375</v>
      </c>
      <c r="T1604" s="84" t="s">
        <v>146</v>
      </c>
      <c r="U1604" s="87" t="s">
        <v>8992</v>
      </c>
      <c r="V1604" s="84" t="s">
        <v>8993</v>
      </c>
      <c r="W1604" s="86" t="s">
        <v>4563</v>
      </c>
      <c r="X1604" s="84" t="s">
        <v>464</v>
      </c>
      <c r="Y1604" s="84" t="s">
        <v>91</v>
      </c>
      <c r="Z1604" s="77" t="s">
        <v>146</v>
      </c>
      <c r="AA1604" s="84" t="str">
        <f>Table22[[#This Row],[21]]</f>
        <v>Dsn. Panggung</v>
      </c>
      <c r="AB1604" s="77" t="str">
        <f>Table22[[#This Row],[25]]</f>
        <v>Pasuruan</v>
      </c>
      <c r="AC1604" s="85" t="s">
        <v>8994</v>
      </c>
      <c r="AD1604" s="77" t="s">
        <v>121</v>
      </c>
      <c r="AE1604" s="77" t="s">
        <v>5175</v>
      </c>
      <c r="AF1604" s="77" t="s">
        <v>7071</v>
      </c>
      <c r="AG1604" s="77" t="s">
        <v>96</v>
      </c>
      <c r="AH1604" s="79" t="str">
        <f t="shared" si="126"/>
        <v>Dsn. Panggung-02/01-Kidul Dalem-Bangil-Pasuruan</v>
      </c>
      <c r="AI1604" s="65" t="s">
        <v>8898</v>
      </c>
    </row>
    <row r="1605" spans="1:35" ht="15" customHeight="1" x14ac:dyDescent="0.2">
      <c r="A1605" s="66">
        <f t="shared" si="125"/>
        <v>1599</v>
      </c>
      <c r="B1605" s="91" t="s">
        <v>8995</v>
      </c>
      <c r="C1605" s="68" t="s">
        <v>8996</v>
      </c>
      <c r="D1605" s="51">
        <v>6</v>
      </c>
      <c r="E1605" s="51">
        <v>3</v>
      </c>
      <c r="F1605" s="51">
        <v>4</v>
      </c>
      <c r="G1605" s="51">
        <v>7</v>
      </c>
      <c r="H1605" s="51">
        <v>3</v>
      </c>
      <c r="I1605" s="52" t="s">
        <v>152</v>
      </c>
      <c r="J1605" s="89">
        <v>42339</v>
      </c>
      <c r="K1605" s="70" t="s">
        <v>6746</v>
      </c>
      <c r="L1605" s="71" t="s">
        <v>9291</v>
      </c>
      <c r="M1605" s="71">
        <v>2</v>
      </c>
      <c r="N1605" s="72" t="s">
        <v>116</v>
      </c>
      <c r="O1605" s="73" t="s">
        <v>153</v>
      </c>
      <c r="P1605" s="74">
        <f t="shared" ca="1" si="122"/>
        <v>0</v>
      </c>
      <c r="Q1605" s="75">
        <f t="shared" ca="1" si="123"/>
        <v>0</v>
      </c>
      <c r="R1605" s="74">
        <f t="shared" ca="1" si="127"/>
        <v>18</v>
      </c>
      <c r="S1605" s="87">
        <v>35585</v>
      </c>
      <c r="T1605" s="84" t="s">
        <v>146</v>
      </c>
      <c r="U1605" s="87" t="s">
        <v>8997</v>
      </c>
      <c r="V1605" s="84" t="s">
        <v>8998</v>
      </c>
      <c r="W1605" s="86" t="s">
        <v>8876</v>
      </c>
      <c r="X1605" s="84" t="s">
        <v>1649</v>
      </c>
      <c r="Y1605" s="63" t="s">
        <v>276</v>
      </c>
      <c r="Z1605" s="77" t="s">
        <v>146</v>
      </c>
      <c r="AA1605" s="84" t="str">
        <f>Table22[[#This Row],[21]]</f>
        <v>Jl. Sukorejo Nganglang</v>
      </c>
      <c r="AB1605" s="77" t="str">
        <f>Table22[[#This Row],[25]]</f>
        <v>Pasuruan</v>
      </c>
      <c r="AC1605" s="85" t="s">
        <v>8999</v>
      </c>
      <c r="AD1605" s="77" t="s">
        <v>121</v>
      </c>
      <c r="AE1605" s="77" t="s">
        <v>5175</v>
      </c>
      <c r="AF1605" s="77" t="s">
        <v>6769</v>
      </c>
      <c r="AG1605" s="77" t="s">
        <v>96</v>
      </c>
      <c r="AH1605" s="79" t="str">
        <f t="shared" si="126"/>
        <v>Jl. Sukorejo Nganglang-02/13-Rombo Kulon-Rembang-Pasuruan</v>
      </c>
      <c r="AI1605" s="65" t="s">
        <v>8898</v>
      </c>
    </row>
    <row r="1606" spans="1:35" ht="15" customHeight="1" x14ac:dyDescent="0.2">
      <c r="A1606" s="66">
        <f t="shared" si="125"/>
        <v>1600</v>
      </c>
      <c r="B1606" s="91" t="s">
        <v>9000</v>
      </c>
      <c r="C1606" s="68" t="s">
        <v>9001</v>
      </c>
      <c r="D1606" s="51">
        <v>6</v>
      </c>
      <c r="E1606" s="51">
        <v>2</v>
      </c>
      <c r="F1606" s="51">
        <v>5</v>
      </c>
      <c r="G1606" s="51">
        <v>3</v>
      </c>
      <c r="H1606" s="51">
        <v>1</v>
      </c>
      <c r="I1606" s="52" t="s">
        <v>181</v>
      </c>
      <c r="J1606" s="89">
        <v>42339</v>
      </c>
      <c r="K1606" s="70" t="s">
        <v>6746</v>
      </c>
      <c r="L1606" s="71" t="s">
        <v>9291</v>
      </c>
      <c r="M1606" s="71">
        <v>2</v>
      </c>
      <c r="N1606" s="72" t="s">
        <v>116</v>
      </c>
      <c r="O1606" s="73" t="s">
        <v>153</v>
      </c>
      <c r="P1606" s="74">
        <f t="shared" ca="1" si="122"/>
        <v>0</v>
      </c>
      <c r="Q1606" s="75">
        <f t="shared" ca="1" si="123"/>
        <v>0</v>
      </c>
      <c r="R1606" s="74">
        <f t="shared" ca="1" si="127"/>
        <v>19</v>
      </c>
      <c r="S1606" s="87">
        <v>35469</v>
      </c>
      <c r="T1606" s="84" t="s">
        <v>146</v>
      </c>
      <c r="U1606" s="87" t="s">
        <v>9002</v>
      </c>
      <c r="V1606" s="84" t="s">
        <v>9003</v>
      </c>
      <c r="W1606" s="86" t="s">
        <v>5250</v>
      </c>
      <c r="X1606" s="84" t="s">
        <v>1649</v>
      </c>
      <c r="Y1606" s="63" t="s">
        <v>276</v>
      </c>
      <c r="Z1606" s="77" t="s">
        <v>146</v>
      </c>
      <c r="AA1606" s="84" t="str">
        <f>Table22[[#This Row],[21]]</f>
        <v>Jl. Sukorejo, Dsn. Tamanan</v>
      </c>
      <c r="AB1606" s="77" t="str">
        <f>Table22[[#This Row],[25]]</f>
        <v>Pasuruan</v>
      </c>
      <c r="AC1606" s="85" t="s">
        <v>9004</v>
      </c>
      <c r="AD1606" s="77" t="s">
        <v>121</v>
      </c>
      <c r="AE1606" s="77" t="s">
        <v>5175</v>
      </c>
      <c r="AF1606" s="77" t="s">
        <v>4537</v>
      </c>
      <c r="AG1606" s="77" t="s">
        <v>96</v>
      </c>
      <c r="AH1606" s="79" t="str">
        <f t="shared" si="126"/>
        <v>Jl. Sukorejo, Dsn. Tamanan-03/04-Rombo Kulon-Rembang-Pasuruan</v>
      </c>
      <c r="AI1606" s="116" t="s">
        <v>9005</v>
      </c>
    </row>
    <row r="1607" spans="1:35" ht="15" customHeight="1" x14ac:dyDescent="0.2">
      <c r="A1607" s="66">
        <f t="shared" si="125"/>
        <v>1601</v>
      </c>
      <c r="B1607" s="91" t="s">
        <v>9006</v>
      </c>
      <c r="C1607" s="68" t="s">
        <v>9007</v>
      </c>
      <c r="D1607" s="51">
        <v>6</v>
      </c>
      <c r="E1607" s="51">
        <v>2</v>
      </c>
      <c r="F1607" s="51">
        <v>2</v>
      </c>
      <c r="G1607" s="51">
        <v>4</v>
      </c>
      <c r="H1607" s="51">
        <v>2</v>
      </c>
      <c r="I1607" s="52" t="s">
        <v>181</v>
      </c>
      <c r="J1607" s="89">
        <v>42339</v>
      </c>
      <c r="K1607" s="70" t="s">
        <v>6746</v>
      </c>
      <c r="L1607" s="71" t="s">
        <v>9291</v>
      </c>
      <c r="M1607" s="71">
        <v>2</v>
      </c>
      <c r="N1607" s="72" t="s">
        <v>84</v>
      </c>
      <c r="O1607" s="73" t="s">
        <v>153</v>
      </c>
      <c r="P1607" s="74">
        <f t="shared" ref="P1607:P1647" ca="1" si="128">DATEDIF(J1607,$J$2,"Y")</f>
        <v>0</v>
      </c>
      <c r="Q1607" s="75">
        <f t="shared" ref="Q1607:Q1647" ca="1" si="129">DATEDIF(J1607,$J$2,"ym")</f>
        <v>0</v>
      </c>
      <c r="R1607" s="74">
        <f t="shared" ca="1" si="127"/>
        <v>21</v>
      </c>
      <c r="S1607" s="87">
        <v>34824</v>
      </c>
      <c r="T1607" s="84" t="s">
        <v>146</v>
      </c>
      <c r="U1607" s="87" t="s">
        <v>9008</v>
      </c>
      <c r="V1607" s="84" t="s">
        <v>9009</v>
      </c>
      <c r="W1607" s="86" t="s">
        <v>4335</v>
      </c>
      <c r="X1607" s="84" t="s">
        <v>9010</v>
      </c>
      <c r="Y1607" s="84" t="s">
        <v>3610</v>
      </c>
      <c r="Z1607" s="77" t="s">
        <v>146</v>
      </c>
      <c r="AA1607" s="84" t="str">
        <f>Table22[[#This Row],[21]]</f>
        <v>Dsn. Sambisirah Timur</v>
      </c>
      <c r="AB1607" s="77" t="str">
        <f>Table22[[#This Row],[25]]</f>
        <v>Pasuruan</v>
      </c>
      <c r="AC1607" s="85" t="s">
        <v>9011</v>
      </c>
      <c r="AD1607" s="77" t="s">
        <v>121</v>
      </c>
      <c r="AE1607" s="77" t="s">
        <v>9012</v>
      </c>
      <c r="AF1607" s="77" t="s">
        <v>4017</v>
      </c>
      <c r="AG1607" s="77" t="s">
        <v>96</v>
      </c>
      <c r="AH1607" s="79" t="str">
        <f t="shared" si="126"/>
        <v>Dsn. Sambisirah Timur-01/05-Sambisirah-Wonorejo-Pasuruan</v>
      </c>
      <c r="AI1607" s="116" t="s">
        <v>9013</v>
      </c>
    </row>
    <row r="1608" spans="1:35" ht="15" customHeight="1" x14ac:dyDescent="0.2">
      <c r="A1608" s="66">
        <f t="shared" ref="A1608:A1647" si="130">A1607+1</f>
        <v>1602</v>
      </c>
      <c r="B1608" s="91" t="s">
        <v>9014</v>
      </c>
      <c r="C1608" s="68" t="s">
        <v>9015</v>
      </c>
      <c r="D1608" s="51">
        <v>6</v>
      </c>
      <c r="E1608" s="51">
        <v>2</v>
      </c>
      <c r="F1608" s="51">
        <v>2</v>
      </c>
      <c r="G1608" s="51">
        <v>4</v>
      </c>
      <c r="H1608" s="51">
        <v>5</v>
      </c>
      <c r="I1608" s="52" t="s">
        <v>181</v>
      </c>
      <c r="J1608" s="89">
        <v>42339</v>
      </c>
      <c r="K1608" s="70" t="s">
        <v>6746</v>
      </c>
      <c r="L1608" s="71" t="s">
        <v>9291</v>
      </c>
      <c r="M1608" s="71">
        <v>2</v>
      </c>
      <c r="N1608" s="72" t="s">
        <v>84</v>
      </c>
      <c r="O1608" s="73" t="s">
        <v>153</v>
      </c>
      <c r="P1608" s="74">
        <f t="shared" ca="1" si="128"/>
        <v>0</v>
      </c>
      <c r="Q1608" s="75">
        <f t="shared" ca="1" si="129"/>
        <v>0</v>
      </c>
      <c r="R1608" s="74">
        <f t="shared" ca="1" si="127"/>
        <v>18</v>
      </c>
      <c r="S1608" s="87">
        <v>35631</v>
      </c>
      <c r="T1608" s="84" t="s">
        <v>146</v>
      </c>
      <c r="U1608" s="87" t="s">
        <v>9016</v>
      </c>
      <c r="V1608" s="84" t="s">
        <v>9017</v>
      </c>
      <c r="W1608" s="86" t="s">
        <v>9018</v>
      </c>
      <c r="X1608" s="84" t="s">
        <v>616</v>
      </c>
      <c r="Y1608" s="84" t="s">
        <v>498</v>
      </c>
      <c r="Z1608" s="77" t="s">
        <v>146</v>
      </c>
      <c r="AA1608" s="84" t="str">
        <f>Table22[[#This Row],[21]]</f>
        <v>Dsn. Ngampel</v>
      </c>
      <c r="AB1608" s="77" t="str">
        <f>Table22[[#This Row],[25]]</f>
        <v>Pasuruan</v>
      </c>
      <c r="AC1608" s="85" t="s">
        <v>9019</v>
      </c>
      <c r="AD1608" s="77" t="s">
        <v>121</v>
      </c>
      <c r="AE1608" s="77" t="s">
        <v>5175</v>
      </c>
      <c r="AF1608" s="77" t="s">
        <v>4017</v>
      </c>
      <c r="AG1608" s="77" t="s">
        <v>96</v>
      </c>
      <c r="AH1608" s="79" t="str">
        <f t="shared" si="126"/>
        <v>Dsn. Ngampel-35/10-Kedungringin-Beji-Pasuruan</v>
      </c>
      <c r="AI1608" s="116" t="s">
        <v>9020</v>
      </c>
    </row>
    <row r="1609" spans="1:35" ht="15" customHeight="1" x14ac:dyDescent="0.2">
      <c r="A1609" s="66">
        <f t="shared" si="130"/>
        <v>1603</v>
      </c>
      <c r="B1609" s="91" t="s">
        <v>9021</v>
      </c>
      <c r="C1609" s="68" t="s">
        <v>9022</v>
      </c>
      <c r="D1609" s="51">
        <v>6</v>
      </c>
      <c r="E1609" s="51">
        <v>2</v>
      </c>
      <c r="F1609" s="51">
        <v>2</v>
      </c>
      <c r="G1609" s="51">
        <v>4</v>
      </c>
      <c r="H1609" s="51">
        <v>4</v>
      </c>
      <c r="I1609" s="52" t="s">
        <v>181</v>
      </c>
      <c r="J1609" s="89">
        <v>42339</v>
      </c>
      <c r="K1609" s="70" t="s">
        <v>6746</v>
      </c>
      <c r="L1609" s="71" t="s">
        <v>9291</v>
      </c>
      <c r="M1609" s="71">
        <v>2</v>
      </c>
      <c r="N1609" s="72" t="s">
        <v>84</v>
      </c>
      <c r="O1609" s="73" t="s">
        <v>153</v>
      </c>
      <c r="P1609" s="74">
        <f t="shared" ca="1" si="128"/>
        <v>0</v>
      </c>
      <c r="Q1609" s="75">
        <f t="shared" ca="1" si="129"/>
        <v>0</v>
      </c>
      <c r="R1609" s="74">
        <f t="shared" ca="1" si="127"/>
        <v>19</v>
      </c>
      <c r="S1609" s="87">
        <v>35473</v>
      </c>
      <c r="T1609" s="84" t="s">
        <v>146</v>
      </c>
      <c r="U1609" s="87" t="s">
        <v>9023</v>
      </c>
      <c r="V1609" s="84" t="s">
        <v>9024</v>
      </c>
      <c r="W1609" s="86" t="s">
        <v>4678</v>
      </c>
      <c r="X1609" s="84" t="s">
        <v>9025</v>
      </c>
      <c r="Y1609" s="84" t="s">
        <v>9026</v>
      </c>
      <c r="Z1609" s="77" t="s">
        <v>146</v>
      </c>
      <c r="AA1609" s="84" t="str">
        <f>Table22[[#This Row],[21]]</f>
        <v>Jl. Cendrawasih No.63</v>
      </c>
      <c r="AB1609" s="77" t="str">
        <f>Table22[[#This Row],[25]]</f>
        <v>Pasuruan</v>
      </c>
      <c r="AC1609" s="85" t="s">
        <v>9027</v>
      </c>
      <c r="AD1609" s="77" t="s">
        <v>121</v>
      </c>
      <c r="AE1609" s="77" t="s">
        <v>4432</v>
      </c>
      <c r="AF1609" s="77" t="s">
        <v>4017</v>
      </c>
      <c r="AG1609" s="77" t="s">
        <v>96</v>
      </c>
      <c r="AH1609" s="79" t="str">
        <f t="shared" si="126"/>
        <v>Jl. Cendrawasih No.63-05/01-Ngemplak- Prigen-Pasuruan</v>
      </c>
      <c r="AI1609" s="65" t="s">
        <v>8898</v>
      </c>
    </row>
    <row r="1610" spans="1:35" ht="15" customHeight="1" x14ac:dyDescent="0.2">
      <c r="A1610" s="66">
        <f t="shared" si="130"/>
        <v>1604</v>
      </c>
      <c r="B1610" s="91" t="s">
        <v>9028</v>
      </c>
      <c r="C1610" s="68" t="s">
        <v>6860</v>
      </c>
      <c r="D1610" s="51">
        <v>6</v>
      </c>
      <c r="E1610" s="51">
        <v>2</v>
      </c>
      <c r="F1610" s="51">
        <v>2</v>
      </c>
      <c r="G1610" s="51">
        <v>4</v>
      </c>
      <c r="H1610" s="51">
        <v>2</v>
      </c>
      <c r="I1610" s="52" t="s">
        <v>181</v>
      </c>
      <c r="J1610" s="89">
        <v>42339</v>
      </c>
      <c r="K1610" s="70" t="s">
        <v>6746</v>
      </c>
      <c r="L1610" s="71" t="s">
        <v>9291</v>
      </c>
      <c r="M1610" s="71">
        <v>2</v>
      </c>
      <c r="N1610" s="72" t="s">
        <v>84</v>
      </c>
      <c r="O1610" s="73" t="s">
        <v>153</v>
      </c>
      <c r="P1610" s="74">
        <f t="shared" ca="1" si="128"/>
        <v>0</v>
      </c>
      <c r="Q1610" s="75">
        <f t="shared" ca="1" si="129"/>
        <v>0</v>
      </c>
      <c r="R1610" s="74">
        <f t="shared" ca="1" si="127"/>
        <v>19</v>
      </c>
      <c r="S1610" s="87">
        <v>35451</v>
      </c>
      <c r="T1610" s="84" t="s">
        <v>90</v>
      </c>
      <c r="U1610" s="87" t="s">
        <v>9029</v>
      </c>
      <c r="V1610" s="84" t="s">
        <v>9030</v>
      </c>
      <c r="W1610" s="86" t="s">
        <v>4753</v>
      </c>
      <c r="X1610" s="84" t="s">
        <v>8969</v>
      </c>
      <c r="Y1610" s="84" t="s">
        <v>2456</v>
      </c>
      <c r="Z1610" s="77" t="s">
        <v>90</v>
      </c>
      <c r="AA1610" s="84"/>
      <c r="AB1610" s="77"/>
      <c r="AC1610" s="85" t="s">
        <v>9031</v>
      </c>
      <c r="AD1610" s="77" t="s">
        <v>121</v>
      </c>
      <c r="AE1610" s="77" t="s">
        <v>5175</v>
      </c>
      <c r="AF1610" s="77" t="s">
        <v>4017</v>
      </c>
      <c r="AG1610" s="77" t="s">
        <v>96</v>
      </c>
      <c r="AH1610" s="79" t="str">
        <f t="shared" si="126"/>
        <v>Ds. Kedung Pandan-04/02-Kedung Pandan-Jabon-Sidoarjo</v>
      </c>
      <c r="AI1610" s="116" t="s">
        <v>9032</v>
      </c>
    </row>
    <row r="1611" spans="1:35" ht="15" customHeight="1" x14ac:dyDescent="0.2">
      <c r="A1611" s="66">
        <f t="shared" si="130"/>
        <v>1605</v>
      </c>
      <c r="B1611" s="91" t="s">
        <v>9033</v>
      </c>
      <c r="C1611" s="68" t="s">
        <v>9034</v>
      </c>
      <c r="D1611" s="51">
        <v>6</v>
      </c>
      <c r="E1611" s="51">
        <v>2</v>
      </c>
      <c r="F1611" s="51">
        <v>2</v>
      </c>
      <c r="G1611" s="51">
        <v>4</v>
      </c>
      <c r="H1611" s="51">
        <v>5</v>
      </c>
      <c r="I1611" s="52" t="s">
        <v>181</v>
      </c>
      <c r="J1611" s="89">
        <v>42339</v>
      </c>
      <c r="K1611" s="70" t="s">
        <v>6746</v>
      </c>
      <c r="L1611" s="71" t="s">
        <v>9291</v>
      </c>
      <c r="M1611" s="71">
        <v>2</v>
      </c>
      <c r="N1611" s="72" t="s">
        <v>84</v>
      </c>
      <c r="O1611" s="73" t="s">
        <v>153</v>
      </c>
      <c r="P1611" s="74">
        <f t="shared" ca="1" si="128"/>
        <v>0</v>
      </c>
      <c r="Q1611" s="75">
        <f t="shared" ca="1" si="129"/>
        <v>0</v>
      </c>
      <c r="R1611" s="74">
        <f t="shared" ca="1" si="127"/>
        <v>19</v>
      </c>
      <c r="S1611" s="87">
        <v>35426</v>
      </c>
      <c r="T1611" s="84" t="s">
        <v>146</v>
      </c>
      <c r="U1611" s="87" t="s">
        <v>9035</v>
      </c>
      <c r="V1611" s="84" t="s">
        <v>9036</v>
      </c>
      <c r="W1611" s="86" t="s">
        <v>4563</v>
      </c>
      <c r="X1611" s="84" t="s">
        <v>9037</v>
      </c>
      <c r="Y1611" s="84" t="s">
        <v>498</v>
      </c>
      <c r="Z1611" s="77" t="s">
        <v>146</v>
      </c>
      <c r="AA1611" s="84" t="str">
        <f>Table22[[#This Row],[21]]</f>
        <v>Dsn. Karanglo</v>
      </c>
      <c r="AB1611" s="77" t="str">
        <f>Table22[[#This Row],[25]]</f>
        <v>Pasuruan</v>
      </c>
      <c r="AC1611" s="85" t="s">
        <v>9038</v>
      </c>
      <c r="AD1611" s="77" t="s">
        <v>121</v>
      </c>
      <c r="AE1611" s="77" t="s">
        <v>5175</v>
      </c>
      <c r="AF1611" s="77" t="s">
        <v>7071</v>
      </c>
      <c r="AG1611" s="77" t="s">
        <v>96</v>
      </c>
      <c r="AH1611" s="79" t="str">
        <f t="shared" si="126"/>
        <v>Dsn. Karanglo-02/01-Kedungboto-Beji-Pasuruan</v>
      </c>
      <c r="AI1611" s="116" t="s">
        <v>9039</v>
      </c>
    </row>
    <row r="1612" spans="1:35" ht="15" customHeight="1" x14ac:dyDescent="0.2">
      <c r="A1612" s="66">
        <f t="shared" si="130"/>
        <v>1606</v>
      </c>
      <c r="B1612" s="91" t="s">
        <v>9040</v>
      </c>
      <c r="C1612" s="68" t="s">
        <v>9041</v>
      </c>
      <c r="D1612" s="51">
        <v>6</v>
      </c>
      <c r="E1612" s="51">
        <v>2</v>
      </c>
      <c r="F1612" s="51">
        <v>5</v>
      </c>
      <c r="G1612" s="51">
        <v>3</v>
      </c>
      <c r="H1612" s="51">
        <v>1</v>
      </c>
      <c r="I1612" s="52" t="s">
        <v>181</v>
      </c>
      <c r="J1612" s="89">
        <v>42339</v>
      </c>
      <c r="K1612" s="70" t="s">
        <v>6746</v>
      </c>
      <c r="L1612" s="71" t="s">
        <v>9291</v>
      </c>
      <c r="M1612" s="71">
        <v>2</v>
      </c>
      <c r="N1612" s="72" t="s">
        <v>116</v>
      </c>
      <c r="O1612" s="73" t="s">
        <v>153</v>
      </c>
      <c r="P1612" s="74">
        <f t="shared" ca="1" si="128"/>
        <v>0</v>
      </c>
      <c r="Q1612" s="75">
        <f t="shared" ca="1" si="129"/>
        <v>0</v>
      </c>
      <c r="R1612" s="74">
        <f t="shared" ca="1" si="127"/>
        <v>19</v>
      </c>
      <c r="S1612" s="87">
        <v>35387</v>
      </c>
      <c r="T1612" s="84" t="s">
        <v>146</v>
      </c>
      <c r="U1612" s="87" t="s">
        <v>9042</v>
      </c>
      <c r="V1612" s="84" t="s">
        <v>9043</v>
      </c>
      <c r="W1612" s="86" t="s">
        <v>4747</v>
      </c>
      <c r="X1612" s="84" t="s">
        <v>210</v>
      </c>
      <c r="Y1612" s="84" t="s">
        <v>91</v>
      </c>
      <c r="Z1612" s="77" t="s">
        <v>146</v>
      </c>
      <c r="AA1612" s="84" t="str">
        <f>Table22[[#This Row],[21]]</f>
        <v>Jl. Tawes No. 146, Kwangsan</v>
      </c>
      <c r="AB1612" s="77" t="str">
        <f>Table22[[#This Row],[25]]</f>
        <v>Pasuruan</v>
      </c>
      <c r="AC1612" s="85" t="s">
        <v>9044</v>
      </c>
      <c r="AD1612" s="77" t="s">
        <v>121</v>
      </c>
      <c r="AE1612" s="77" t="s">
        <v>5175</v>
      </c>
      <c r="AF1612" s="77" t="s">
        <v>7071</v>
      </c>
      <c r="AG1612" s="77" t="s">
        <v>96</v>
      </c>
      <c r="AH1612" s="79" t="str">
        <f t="shared" si="126"/>
        <v>Jl. Tawes No. 146, Kwangsan-03/02-Kalirejo-Bangil-Pasuruan</v>
      </c>
      <c r="AI1612" s="65" t="s">
        <v>8898</v>
      </c>
    </row>
    <row r="1613" spans="1:35" ht="15" customHeight="1" x14ac:dyDescent="0.2">
      <c r="A1613" s="66">
        <f t="shared" si="130"/>
        <v>1607</v>
      </c>
      <c r="B1613" s="91" t="s">
        <v>9045</v>
      </c>
      <c r="C1613" s="68" t="s">
        <v>9046</v>
      </c>
      <c r="D1613" s="51">
        <v>6</v>
      </c>
      <c r="E1613" s="51">
        <v>3</v>
      </c>
      <c r="F1613" s="51">
        <v>4</v>
      </c>
      <c r="G1613" s="51" t="s">
        <v>9295</v>
      </c>
      <c r="H1613" s="51">
        <v>1</v>
      </c>
      <c r="I1613" s="52" t="s">
        <v>152</v>
      </c>
      <c r="J1613" s="89">
        <v>42339</v>
      </c>
      <c r="K1613" s="70" t="s">
        <v>6746</v>
      </c>
      <c r="L1613" s="71" t="s">
        <v>9291</v>
      </c>
      <c r="M1613" s="71">
        <v>2</v>
      </c>
      <c r="N1613" s="72" t="s">
        <v>84</v>
      </c>
      <c r="O1613" s="73" t="s">
        <v>153</v>
      </c>
      <c r="P1613" s="74">
        <f t="shared" ca="1" si="128"/>
        <v>0</v>
      </c>
      <c r="Q1613" s="75">
        <f t="shared" ca="1" si="129"/>
        <v>0</v>
      </c>
      <c r="R1613" s="74">
        <f t="shared" ca="1" si="127"/>
        <v>19</v>
      </c>
      <c r="S1613" s="87">
        <v>35357</v>
      </c>
      <c r="T1613" s="84" t="s">
        <v>146</v>
      </c>
      <c r="U1613" s="87" t="s">
        <v>9047</v>
      </c>
      <c r="V1613" s="84" t="s">
        <v>9048</v>
      </c>
      <c r="W1613" s="86" t="s">
        <v>4712</v>
      </c>
      <c r="X1613" s="84" t="s">
        <v>2532</v>
      </c>
      <c r="Y1613" s="84" t="s">
        <v>91</v>
      </c>
      <c r="Z1613" s="77" t="s">
        <v>146</v>
      </c>
      <c r="AA1613" s="84" t="str">
        <f>Table22[[#This Row],[21]]</f>
        <v>Jl. Sili, Ds. Manaruwi</v>
      </c>
      <c r="AB1613" s="77" t="str">
        <f>Table22[[#This Row],[25]]</f>
        <v>Pasuruan</v>
      </c>
      <c r="AC1613" s="85" t="s">
        <v>9049</v>
      </c>
      <c r="AD1613" s="77" t="s">
        <v>121</v>
      </c>
      <c r="AE1613" s="77" t="s">
        <v>5175</v>
      </c>
      <c r="AF1613" s="77" t="s">
        <v>4537</v>
      </c>
      <c r="AG1613" s="77" t="s">
        <v>96</v>
      </c>
      <c r="AH1613" s="79" t="str">
        <f t="shared" si="126"/>
        <v>Jl. Sili, Ds. Manaruwi-03/06-Manaruwi-Bangil-Pasuruan</v>
      </c>
      <c r="AI1613" s="65" t="s">
        <v>8898</v>
      </c>
    </row>
    <row r="1614" spans="1:35" ht="15" customHeight="1" x14ac:dyDescent="0.2">
      <c r="A1614" s="66">
        <f t="shared" si="130"/>
        <v>1608</v>
      </c>
      <c r="B1614" s="91" t="s">
        <v>9050</v>
      </c>
      <c r="C1614" s="68" t="s">
        <v>9051</v>
      </c>
      <c r="D1614" s="51">
        <v>6</v>
      </c>
      <c r="E1614" s="51">
        <v>2</v>
      </c>
      <c r="F1614" s="51">
        <v>5</v>
      </c>
      <c r="G1614" s="51">
        <v>3</v>
      </c>
      <c r="H1614" s="51">
        <v>1</v>
      </c>
      <c r="I1614" s="52" t="s">
        <v>181</v>
      </c>
      <c r="J1614" s="89">
        <v>42339</v>
      </c>
      <c r="K1614" s="70" t="s">
        <v>6746</v>
      </c>
      <c r="L1614" s="71" t="s">
        <v>9291</v>
      </c>
      <c r="M1614" s="71">
        <v>2</v>
      </c>
      <c r="N1614" s="72" t="s">
        <v>116</v>
      </c>
      <c r="O1614" s="73" t="s">
        <v>153</v>
      </c>
      <c r="P1614" s="74">
        <f t="shared" ca="1" si="128"/>
        <v>0</v>
      </c>
      <c r="Q1614" s="75">
        <f t="shared" ca="1" si="129"/>
        <v>0</v>
      </c>
      <c r="R1614" s="74">
        <f t="shared" ca="1" si="127"/>
        <v>19</v>
      </c>
      <c r="S1614" s="87">
        <v>35418</v>
      </c>
      <c r="T1614" s="84" t="s">
        <v>146</v>
      </c>
      <c r="U1614" s="87" t="s">
        <v>9052</v>
      </c>
      <c r="V1614" s="84" t="s">
        <v>9053</v>
      </c>
      <c r="W1614" s="86" t="s">
        <v>4816</v>
      </c>
      <c r="X1614" s="84" t="s">
        <v>464</v>
      </c>
      <c r="Y1614" s="84" t="s">
        <v>91</v>
      </c>
      <c r="Z1614" s="77" t="s">
        <v>146</v>
      </c>
      <c r="AA1614" s="84" t="str">
        <f>Table22[[#This Row],[21]]</f>
        <v xml:space="preserve">Jl. Nangka No. 414 Ledok </v>
      </c>
      <c r="AB1614" s="77" t="str">
        <f>Table22[[#This Row],[25]]</f>
        <v>Pasuruan</v>
      </c>
      <c r="AC1614" s="85" t="s">
        <v>9054</v>
      </c>
      <c r="AD1614" s="77" t="s">
        <v>121</v>
      </c>
      <c r="AE1614" s="77" t="s">
        <v>5175</v>
      </c>
      <c r="AF1614" s="77" t="s">
        <v>7071</v>
      </c>
      <c r="AG1614" s="77" t="s">
        <v>96</v>
      </c>
      <c r="AH1614" s="79" t="str">
        <f t="shared" si="126"/>
        <v>Jl. Nangka No. 414 Ledok -01/07-Kidul Dalem-Bangil-Pasuruan</v>
      </c>
      <c r="AI1614" s="65" t="s">
        <v>8898</v>
      </c>
    </row>
    <row r="1615" spans="1:35" ht="15" customHeight="1" x14ac:dyDescent="0.2">
      <c r="A1615" s="66">
        <f t="shared" si="130"/>
        <v>1609</v>
      </c>
      <c r="B1615" s="91" t="s">
        <v>9055</v>
      </c>
      <c r="C1615" s="68" t="s">
        <v>9056</v>
      </c>
      <c r="D1615" s="51">
        <v>6</v>
      </c>
      <c r="E1615" s="51">
        <v>2</v>
      </c>
      <c r="F1615" s="51">
        <v>5</v>
      </c>
      <c r="G1615" s="51">
        <v>2</v>
      </c>
      <c r="H1615" s="51">
        <v>1</v>
      </c>
      <c r="I1615" s="52" t="s">
        <v>181</v>
      </c>
      <c r="J1615" s="89">
        <v>42339</v>
      </c>
      <c r="K1615" s="70" t="s">
        <v>6746</v>
      </c>
      <c r="L1615" s="71" t="s">
        <v>9291</v>
      </c>
      <c r="M1615" s="71">
        <v>2</v>
      </c>
      <c r="N1615" s="72" t="s">
        <v>116</v>
      </c>
      <c r="O1615" s="73" t="s">
        <v>153</v>
      </c>
      <c r="P1615" s="74">
        <f t="shared" ca="1" si="128"/>
        <v>0</v>
      </c>
      <c r="Q1615" s="75">
        <f t="shared" ca="1" si="129"/>
        <v>0</v>
      </c>
      <c r="R1615" s="74">
        <f t="shared" ca="1" si="127"/>
        <v>20</v>
      </c>
      <c r="S1615" s="87">
        <v>35149</v>
      </c>
      <c r="T1615" s="84" t="s">
        <v>146</v>
      </c>
      <c r="U1615" s="87" t="s">
        <v>9057</v>
      </c>
      <c r="V1615" s="84" t="s">
        <v>9058</v>
      </c>
      <c r="W1615" s="86" t="s">
        <v>2409</v>
      </c>
      <c r="X1615" s="84" t="s">
        <v>9059</v>
      </c>
      <c r="Y1615" s="84" t="s">
        <v>498</v>
      </c>
      <c r="Z1615" s="77" t="s">
        <v>146</v>
      </c>
      <c r="AA1615" s="84" t="str">
        <f>Table22[[#This Row],[21]]</f>
        <v>Ds. Kedung Boto</v>
      </c>
      <c r="AB1615" s="77" t="str">
        <f>Table22[[#This Row],[25]]</f>
        <v>Pasuruan</v>
      </c>
      <c r="AC1615" s="85" t="s">
        <v>9060</v>
      </c>
      <c r="AD1615" s="77" t="s">
        <v>121</v>
      </c>
      <c r="AE1615" s="77" t="s">
        <v>5175</v>
      </c>
      <c r="AF1615" s="77" t="s">
        <v>4537</v>
      </c>
      <c r="AG1615" s="77" t="s">
        <v>96</v>
      </c>
      <c r="AH1615" s="79" t="str">
        <f t="shared" si="126"/>
        <v>Ds. Kedung Boto-06/02-Kedung Boto-Beji-Pasuruan</v>
      </c>
      <c r="AI1615" s="116" t="s">
        <v>9061</v>
      </c>
    </row>
    <row r="1616" spans="1:35" ht="15" customHeight="1" x14ac:dyDescent="0.2">
      <c r="A1616" s="66">
        <f t="shared" si="130"/>
        <v>1610</v>
      </c>
      <c r="B1616" s="91" t="s">
        <v>9062</v>
      </c>
      <c r="C1616" s="68" t="s">
        <v>9063</v>
      </c>
      <c r="D1616" s="51">
        <v>6</v>
      </c>
      <c r="E1616" s="51">
        <v>3</v>
      </c>
      <c r="F1616" s="51">
        <v>3</v>
      </c>
      <c r="G1616" s="51">
        <v>6</v>
      </c>
      <c r="H1616" s="51">
        <v>1</v>
      </c>
      <c r="I1616" s="52" t="s">
        <v>152</v>
      </c>
      <c r="J1616" s="89">
        <v>42346</v>
      </c>
      <c r="K1616" s="70" t="s">
        <v>82</v>
      </c>
      <c r="L1616" s="71" t="s">
        <v>9291</v>
      </c>
      <c r="M1616" s="71">
        <v>2</v>
      </c>
      <c r="N1616" s="72" t="s">
        <v>116</v>
      </c>
      <c r="O1616" s="73" t="s">
        <v>153</v>
      </c>
      <c r="P1616" s="74">
        <f t="shared" ca="1" si="128"/>
        <v>0</v>
      </c>
      <c r="Q1616" s="75">
        <f t="shared" ca="1" si="129"/>
        <v>0</v>
      </c>
      <c r="R1616" s="74">
        <f t="shared" ca="1" si="127"/>
        <v>22</v>
      </c>
      <c r="S1616" s="87">
        <v>34215</v>
      </c>
      <c r="T1616" s="84" t="s">
        <v>146</v>
      </c>
      <c r="U1616" s="87" t="s">
        <v>9064</v>
      </c>
      <c r="V1616" s="84" t="s">
        <v>9065</v>
      </c>
      <c r="W1616" s="86" t="s">
        <v>4272</v>
      </c>
      <c r="X1616" s="84" t="s">
        <v>4603</v>
      </c>
      <c r="Y1616" s="84" t="s">
        <v>4803</v>
      </c>
      <c r="Z1616" s="77" t="s">
        <v>146</v>
      </c>
      <c r="AA1616" s="84" t="str">
        <f>Table22[[#This Row],[21]]</f>
        <v>Terate</v>
      </c>
      <c r="AB1616" s="77" t="str">
        <f>Table22[[#This Row],[25]]</f>
        <v>Pasuruan</v>
      </c>
      <c r="AC1616" s="85" t="s">
        <v>9066</v>
      </c>
      <c r="AD1616" s="77" t="s">
        <v>121</v>
      </c>
      <c r="AE1616" s="77" t="s">
        <v>2159</v>
      </c>
      <c r="AF1616" s="77"/>
      <c r="AG1616" s="77" t="s">
        <v>96</v>
      </c>
      <c r="AH1616" s="79" t="str">
        <f t="shared" si="126"/>
        <v>Terate-01/08-Karang Sentul-Gondang wetan-Pasuruan</v>
      </c>
      <c r="AI1616" s="116"/>
    </row>
    <row r="1617" spans="1:35" ht="15" customHeight="1" x14ac:dyDescent="0.2">
      <c r="A1617" s="66">
        <f t="shared" si="130"/>
        <v>1611</v>
      </c>
      <c r="B1617" s="91" t="s">
        <v>9067</v>
      </c>
      <c r="C1617" s="68" t="s">
        <v>9068</v>
      </c>
      <c r="D1617" s="51"/>
      <c r="E1617" s="51"/>
      <c r="F1617" s="51"/>
      <c r="G1617" s="51"/>
      <c r="H1617" s="51"/>
      <c r="I1617" s="52" t="s">
        <v>181</v>
      </c>
      <c r="J1617" s="89">
        <v>42346</v>
      </c>
      <c r="K1617" s="70" t="s">
        <v>82</v>
      </c>
      <c r="L1617" s="71" t="s">
        <v>9291</v>
      </c>
      <c r="M1617" s="71">
        <v>2</v>
      </c>
      <c r="N1617" s="72" t="s">
        <v>116</v>
      </c>
      <c r="O1617" s="73" t="s">
        <v>153</v>
      </c>
      <c r="P1617" s="74">
        <f t="shared" ca="1" si="128"/>
        <v>0</v>
      </c>
      <c r="Q1617" s="75">
        <f t="shared" ca="1" si="129"/>
        <v>0</v>
      </c>
      <c r="R1617" s="74">
        <f t="shared" ca="1" si="127"/>
        <v>21</v>
      </c>
      <c r="S1617" s="87">
        <v>34563</v>
      </c>
      <c r="T1617" s="84" t="s">
        <v>146</v>
      </c>
      <c r="U1617" s="87" t="s">
        <v>9069</v>
      </c>
      <c r="V1617" s="84" t="s">
        <v>7056</v>
      </c>
      <c r="W1617" s="86" t="s">
        <v>9070</v>
      </c>
      <c r="X1617" s="84" t="s">
        <v>3511</v>
      </c>
      <c r="Y1617" s="84" t="s">
        <v>91</v>
      </c>
      <c r="Z1617" s="77" t="s">
        <v>146</v>
      </c>
      <c r="AA1617" s="84" t="str">
        <f>Table22[[#This Row],[21]]</f>
        <v>Balong Bendo</v>
      </c>
      <c r="AB1617" s="77" t="str">
        <f>Table22[[#This Row],[25]]</f>
        <v>Pasuruan</v>
      </c>
      <c r="AC1617" s="85" t="s">
        <v>9071</v>
      </c>
      <c r="AD1617" s="77" t="s">
        <v>121</v>
      </c>
      <c r="AE1617" s="77" t="s">
        <v>9072</v>
      </c>
      <c r="AF1617" s="77" t="s">
        <v>3347</v>
      </c>
      <c r="AG1617" s="77" t="s">
        <v>96</v>
      </c>
      <c r="AH1617" s="79" t="str">
        <f t="shared" si="126"/>
        <v>Balong Bendo-13/04-Masangan-Bangil-Pasuruan</v>
      </c>
      <c r="AI1617" s="116"/>
    </row>
    <row r="1618" spans="1:35" ht="15" customHeight="1" x14ac:dyDescent="0.2">
      <c r="A1618" s="66">
        <f t="shared" si="130"/>
        <v>1612</v>
      </c>
      <c r="B1618" s="91" t="s">
        <v>9073</v>
      </c>
      <c r="C1618" s="68" t="s">
        <v>9074</v>
      </c>
      <c r="D1618" s="51">
        <v>6</v>
      </c>
      <c r="E1618" s="51">
        <v>3</v>
      </c>
      <c r="F1618" s="51">
        <v>3</v>
      </c>
      <c r="G1618" s="51">
        <v>1</v>
      </c>
      <c r="H1618" s="51">
        <v>2</v>
      </c>
      <c r="I1618" s="52" t="s">
        <v>152</v>
      </c>
      <c r="J1618" s="89">
        <v>42346</v>
      </c>
      <c r="K1618" s="70" t="s">
        <v>82</v>
      </c>
      <c r="L1618" s="71" t="s">
        <v>9291</v>
      </c>
      <c r="M1618" s="71">
        <v>2</v>
      </c>
      <c r="N1618" s="72" t="s">
        <v>116</v>
      </c>
      <c r="O1618" s="73" t="s">
        <v>153</v>
      </c>
      <c r="P1618" s="74">
        <f t="shared" ca="1" si="128"/>
        <v>0</v>
      </c>
      <c r="Q1618" s="75">
        <f t="shared" ca="1" si="129"/>
        <v>0</v>
      </c>
      <c r="R1618" s="74">
        <f t="shared" ca="1" si="127"/>
        <v>22</v>
      </c>
      <c r="S1618" s="87">
        <v>34426</v>
      </c>
      <c r="T1618" s="84" t="s">
        <v>146</v>
      </c>
      <c r="U1618" s="87" t="s">
        <v>9075</v>
      </c>
      <c r="V1618" s="84" t="s">
        <v>9076</v>
      </c>
      <c r="W1618" s="86" t="s">
        <v>3450</v>
      </c>
      <c r="X1618" s="84" t="s">
        <v>6820</v>
      </c>
      <c r="Y1618" s="84" t="s">
        <v>498</v>
      </c>
      <c r="Z1618" s="77" t="s">
        <v>146</v>
      </c>
      <c r="AA1618" s="84" t="str">
        <f>Table22[[#This Row],[21]]</f>
        <v>Ds Ngembe</v>
      </c>
      <c r="AB1618" s="77" t="str">
        <f>Table22[[#This Row],[25]]</f>
        <v>Pasuruan</v>
      </c>
      <c r="AC1618" s="85" t="s">
        <v>9077</v>
      </c>
      <c r="AD1618" s="77" t="s">
        <v>121</v>
      </c>
      <c r="AE1618" s="77" t="s">
        <v>2271</v>
      </c>
      <c r="AF1618" s="77" t="s">
        <v>418</v>
      </c>
      <c r="AG1618" s="77" t="s">
        <v>96</v>
      </c>
      <c r="AH1618" s="79" t="str">
        <f t="shared" si="126"/>
        <v>Ds Ngembe-07/02-Ngembe-Beji-Pasuruan</v>
      </c>
      <c r="AI1618" s="116"/>
    </row>
    <row r="1619" spans="1:35" ht="15" customHeight="1" x14ac:dyDescent="0.2">
      <c r="A1619" s="66">
        <f t="shared" si="130"/>
        <v>1613</v>
      </c>
      <c r="B1619" s="91" t="s">
        <v>9078</v>
      </c>
      <c r="C1619" s="68" t="s">
        <v>9079</v>
      </c>
      <c r="D1619" s="51">
        <v>6</v>
      </c>
      <c r="E1619" s="51">
        <v>3</v>
      </c>
      <c r="F1619" s="51">
        <v>4</v>
      </c>
      <c r="G1619" s="51">
        <v>7</v>
      </c>
      <c r="H1619" s="51">
        <v>2</v>
      </c>
      <c r="I1619" s="52" t="s">
        <v>152</v>
      </c>
      <c r="J1619" s="89">
        <v>42346</v>
      </c>
      <c r="K1619" s="70" t="s">
        <v>6746</v>
      </c>
      <c r="L1619" s="71" t="s">
        <v>9291</v>
      </c>
      <c r="M1619" s="71">
        <v>2</v>
      </c>
      <c r="N1619" s="72" t="s">
        <v>116</v>
      </c>
      <c r="O1619" s="73" t="s">
        <v>153</v>
      </c>
      <c r="P1619" s="74">
        <f t="shared" ca="1" si="128"/>
        <v>0</v>
      </c>
      <c r="Q1619" s="75">
        <f t="shared" ca="1" si="129"/>
        <v>0</v>
      </c>
      <c r="R1619" s="74">
        <f t="shared" ca="1" si="127"/>
        <v>19</v>
      </c>
      <c r="S1619" s="87">
        <v>35520</v>
      </c>
      <c r="T1619" s="84" t="s">
        <v>4148</v>
      </c>
      <c r="U1619" s="87" t="s">
        <v>9080</v>
      </c>
      <c r="V1619" s="84" t="s">
        <v>9081</v>
      </c>
      <c r="W1619" s="86" t="s">
        <v>4355</v>
      </c>
      <c r="X1619" s="84" t="s">
        <v>9082</v>
      </c>
      <c r="Y1619" s="84" t="s">
        <v>9083</v>
      </c>
      <c r="Z1619" s="77" t="s">
        <v>4148</v>
      </c>
      <c r="AA1619" s="84"/>
      <c r="AB1619" s="77"/>
      <c r="AC1619" s="85" t="s">
        <v>9084</v>
      </c>
      <c r="AD1619" s="77" t="s">
        <v>121</v>
      </c>
      <c r="AE1619" s="77" t="s">
        <v>9085</v>
      </c>
      <c r="AF1619" s="77"/>
      <c r="AG1619" s="77" t="s">
        <v>96</v>
      </c>
      <c r="AH1619" s="79" t="str">
        <f t="shared" si="126"/>
        <v>Sumur Geneng-02/03-Sumurgeneng-Jenu-Tuban</v>
      </c>
      <c r="AI1619" s="116" t="s">
        <v>9086</v>
      </c>
    </row>
    <row r="1620" spans="1:35" ht="15" customHeight="1" x14ac:dyDescent="0.2">
      <c r="A1620" s="66">
        <f t="shared" si="130"/>
        <v>1614</v>
      </c>
      <c r="B1620" s="91" t="s">
        <v>9087</v>
      </c>
      <c r="C1620" s="68" t="s">
        <v>9088</v>
      </c>
      <c r="D1620" s="51">
        <v>6</v>
      </c>
      <c r="E1620" s="51">
        <v>3</v>
      </c>
      <c r="F1620" s="51">
        <v>4</v>
      </c>
      <c r="G1620" s="51">
        <v>1</v>
      </c>
      <c r="H1620" s="51">
        <v>3</v>
      </c>
      <c r="I1620" s="52" t="s">
        <v>152</v>
      </c>
      <c r="J1620" s="89">
        <v>42346</v>
      </c>
      <c r="K1620" s="70" t="s">
        <v>6746</v>
      </c>
      <c r="L1620" s="71" t="s">
        <v>9291</v>
      </c>
      <c r="M1620" s="71">
        <v>2</v>
      </c>
      <c r="N1620" s="72" t="s">
        <v>116</v>
      </c>
      <c r="O1620" s="73" t="s">
        <v>153</v>
      </c>
      <c r="P1620" s="74">
        <f t="shared" ca="1" si="128"/>
        <v>0</v>
      </c>
      <c r="Q1620" s="75">
        <f t="shared" ca="1" si="129"/>
        <v>0</v>
      </c>
      <c r="R1620" s="74">
        <f t="shared" ca="1" si="127"/>
        <v>20</v>
      </c>
      <c r="S1620" s="87">
        <v>34939</v>
      </c>
      <c r="T1620" s="84" t="s">
        <v>163</v>
      </c>
      <c r="U1620" s="87" t="s">
        <v>9089</v>
      </c>
      <c r="V1620" s="84" t="s">
        <v>9090</v>
      </c>
      <c r="W1620" s="86" t="s">
        <v>8035</v>
      </c>
      <c r="X1620" s="84" t="s">
        <v>9091</v>
      </c>
      <c r="Y1620" s="84" t="s">
        <v>203</v>
      </c>
      <c r="Z1620" s="77" t="s">
        <v>163</v>
      </c>
      <c r="AA1620" s="84" t="s">
        <v>9092</v>
      </c>
      <c r="AB1620" s="77"/>
      <c r="AC1620" s="85" t="s">
        <v>9093</v>
      </c>
      <c r="AD1620" s="77" t="s">
        <v>121</v>
      </c>
      <c r="AE1620" s="77" t="s">
        <v>3081</v>
      </c>
      <c r="AF1620" s="77" t="s">
        <v>6092</v>
      </c>
      <c r="AG1620" s="77" t="s">
        <v>96</v>
      </c>
      <c r="AH1620" s="79" t="str">
        <f t="shared" si="126"/>
        <v>Dsn Jatikerto-34/05-Jatikerto-Kromengan-Malang</v>
      </c>
      <c r="AI1620" s="116" t="s">
        <v>9094</v>
      </c>
    </row>
    <row r="1621" spans="1:35" ht="15" customHeight="1" x14ac:dyDescent="0.2">
      <c r="A1621" s="66">
        <f t="shared" si="130"/>
        <v>1615</v>
      </c>
      <c r="B1621" s="91" t="s">
        <v>9095</v>
      </c>
      <c r="C1621" s="68" t="s">
        <v>9096</v>
      </c>
      <c r="D1621" s="51">
        <v>6</v>
      </c>
      <c r="E1621" s="51">
        <v>3</v>
      </c>
      <c r="F1621" s="51">
        <v>4</v>
      </c>
      <c r="G1621" s="51">
        <v>1</v>
      </c>
      <c r="H1621" s="51">
        <v>3</v>
      </c>
      <c r="I1621" s="52" t="s">
        <v>152</v>
      </c>
      <c r="J1621" s="89">
        <v>42346</v>
      </c>
      <c r="K1621" s="70" t="s">
        <v>6746</v>
      </c>
      <c r="L1621" s="71" t="s">
        <v>9291</v>
      </c>
      <c r="M1621" s="71">
        <v>2</v>
      </c>
      <c r="N1621" s="72" t="s">
        <v>116</v>
      </c>
      <c r="O1621" s="73" t="s">
        <v>153</v>
      </c>
      <c r="P1621" s="74">
        <f t="shared" ca="1" si="128"/>
        <v>0</v>
      </c>
      <c r="Q1621" s="75">
        <f t="shared" ca="1" si="129"/>
        <v>0</v>
      </c>
      <c r="R1621" s="74">
        <f t="shared" ca="1" si="127"/>
        <v>19</v>
      </c>
      <c r="S1621" s="87">
        <v>35281</v>
      </c>
      <c r="T1621" s="84" t="s">
        <v>4148</v>
      </c>
      <c r="U1621" s="87" t="s">
        <v>9097</v>
      </c>
      <c r="V1621" s="84" t="s">
        <v>9098</v>
      </c>
      <c r="W1621" s="86" t="s">
        <v>4771</v>
      </c>
      <c r="X1621" s="84" t="s">
        <v>9099</v>
      </c>
      <c r="Y1621" s="84" t="s">
        <v>9100</v>
      </c>
      <c r="Z1621" s="77" t="s">
        <v>4148</v>
      </c>
      <c r="AA1621" s="84" t="s">
        <v>9092</v>
      </c>
      <c r="AB1621" s="77"/>
      <c r="AC1621" s="85" t="s">
        <v>9101</v>
      </c>
      <c r="AD1621" s="77" t="s">
        <v>121</v>
      </c>
      <c r="AE1621" s="77" t="s">
        <v>9102</v>
      </c>
      <c r="AF1621" s="77" t="s">
        <v>4667</v>
      </c>
      <c r="AG1621" s="77" t="s">
        <v>96</v>
      </c>
      <c r="AH1621" s="79" t="str">
        <f t="shared" si="126"/>
        <v>Dsn Kedaton-01/09-Leran Kulon-Palang-Tuban</v>
      </c>
      <c r="AI1621" s="116" t="s">
        <v>9103</v>
      </c>
    </row>
    <row r="1622" spans="1:35" ht="15" customHeight="1" x14ac:dyDescent="0.2">
      <c r="A1622" s="66">
        <f t="shared" si="130"/>
        <v>1616</v>
      </c>
      <c r="B1622" s="91" t="s">
        <v>9104</v>
      </c>
      <c r="C1622" s="68" t="s">
        <v>9105</v>
      </c>
      <c r="D1622" s="51"/>
      <c r="E1622" s="51"/>
      <c r="F1622" s="51"/>
      <c r="G1622" s="51"/>
      <c r="H1622" s="51"/>
      <c r="I1622" s="52" t="s">
        <v>181</v>
      </c>
      <c r="J1622" s="89">
        <v>42346</v>
      </c>
      <c r="K1622" s="70" t="s">
        <v>6746</v>
      </c>
      <c r="L1622" s="71" t="s">
        <v>9291</v>
      </c>
      <c r="M1622" s="71">
        <v>2</v>
      </c>
      <c r="N1622" s="72" t="s">
        <v>84</v>
      </c>
      <c r="O1622" s="73" t="s">
        <v>153</v>
      </c>
      <c r="P1622" s="74">
        <f t="shared" ca="1" si="128"/>
        <v>0</v>
      </c>
      <c r="Q1622" s="75">
        <f t="shared" ca="1" si="129"/>
        <v>0</v>
      </c>
      <c r="R1622" s="74">
        <f t="shared" ca="1" si="127"/>
        <v>21</v>
      </c>
      <c r="S1622" s="87">
        <v>34778</v>
      </c>
      <c r="T1622" s="84" t="s">
        <v>146</v>
      </c>
      <c r="U1622" s="87" t="s">
        <v>9106</v>
      </c>
      <c r="V1622" s="84" t="s">
        <v>9107</v>
      </c>
      <c r="W1622" s="86" t="s">
        <v>4879</v>
      </c>
      <c r="X1622" s="84" t="s">
        <v>7338</v>
      </c>
      <c r="Y1622" s="84" t="s">
        <v>322</v>
      </c>
      <c r="Z1622" s="77" t="s">
        <v>146</v>
      </c>
      <c r="AA1622" s="84" t="s">
        <v>9108</v>
      </c>
      <c r="AB1622" s="77"/>
      <c r="AC1622" s="85" t="s">
        <v>9109</v>
      </c>
      <c r="AD1622" s="77" t="s">
        <v>121</v>
      </c>
      <c r="AE1622" s="77" t="s">
        <v>4732</v>
      </c>
      <c r="AF1622" s="77" t="s">
        <v>9110</v>
      </c>
      <c r="AG1622" s="77" t="s">
        <v>96</v>
      </c>
      <c r="AH1622" s="79" t="str">
        <f t="shared" si="126"/>
        <v>Dsn. Regek-01/04-Sambirejo-Rejoso-Pasuruan</v>
      </c>
      <c r="AI1622" s="116" t="s">
        <v>9111</v>
      </c>
    </row>
    <row r="1623" spans="1:35" ht="15" customHeight="1" x14ac:dyDescent="0.2">
      <c r="A1623" s="66">
        <f t="shared" si="130"/>
        <v>1617</v>
      </c>
      <c r="B1623" s="91" t="s">
        <v>9112</v>
      </c>
      <c r="C1623" s="68" t="s">
        <v>9113</v>
      </c>
      <c r="D1623" s="51">
        <v>6</v>
      </c>
      <c r="E1623" s="51">
        <v>3</v>
      </c>
      <c r="F1623" s="51">
        <v>4</v>
      </c>
      <c r="G1623" s="51">
        <v>7</v>
      </c>
      <c r="H1623" s="51">
        <v>2</v>
      </c>
      <c r="I1623" s="52" t="s">
        <v>152</v>
      </c>
      <c r="J1623" s="89">
        <v>42346</v>
      </c>
      <c r="K1623" s="70" t="s">
        <v>6746</v>
      </c>
      <c r="L1623" s="71" t="s">
        <v>9291</v>
      </c>
      <c r="M1623" s="71">
        <v>2</v>
      </c>
      <c r="N1623" s="72" t="s">
        <v>116</v>
      </c>
      <c r="O1623" s="73" t="s">
        <v>153</v>
      </c>
      <c r="P1623" s="74">
        <f t="shared" ca="1" si="128"/>
        <v>0</v>
      </c>
      <c r="Q1623" s="75">
        <f t="shared" ca="1" si="129"/>
        <v>0</v>
      </c>
      <c r="R1623" s="74">
        <f t="shared" ca="1" si="127"/>
        <v>20</v>
      </c>
      <c r="S1623" s="87">
        <v>35130</v>
      </c>
      <c r="T1623" s="84" t="s">
        <v>4148</v>
      </c>
      <c r="U1623" s="87" t="s">
        <v>9114</v>
      </c>
      <c r="V1623" s="84" t="s">
        <v>9115</v>
      </c>
      <c r="W1623" s="86" t="s">
        <v>4335</v>
      </c>
      <c r="X1623" s="84" t="s">
        <v>9116</v>
      </c>
      <c r="Y1623" s="84" t="s">
        <v>9117</v>
      </c>
      <c r="Z1623" s="77" t="s">
        <v>4148</v>
      </c>
      <c r="AA1623" s="84" t="s">
        <v>9092</v>
      </c>
      <c r="AB1623" s="77"/>
      <c r="AC1623" s="85" t="s">
        <v>9118</v>
      </c>
      <c r="AD1623" s="77" t="s">
        <v>121</v>
      </c>
      <c r="AE1623" s="77" t="s">
        <v>9085</v>
      </c>
      <c r="AF1623" s="77" t="s">
        <v>3664</v>
      </c>
      <c r="AG1623" s="77" t="s">
        <v>96</v>
      </c>
      <c r="AH1623" s="79" t="str">
        <f t="shared" si="126"/>
        <v>Ds Jaro Rejo-01/05-Jarorejo-Kerek-Tuban</v>
      </c>
      <c r="AI1623" s="116" t="s">
        <v>9119</v>
      </c>
    </row>
    <row r="1624" spans="1:35" ht="15" customHeight="1" x14ac:dyDescent="0.2">
      <c r="A1624" s="66">
        <f t="shared" si="130"/>
        <v>1618</v>
      </c>
      <c r="B1624" s="91" t="s">
        <v>9120</v>
      </c>
      <c r="C1624" s="68" t="s">
        <v>9121</v>
      </c>
      <c r="D1624" s="51"/>
      <c r="E1624" s="51"/>
      <c r="F1624" s="51"/>
      <c r="G1624" s="51"/>
      <c r="H1624" s="51"/>
      <c r="I1624" s="52" t="s">
        <v>181</v>
      </c>
      <c r="J1624" s="89">
        <v>42346</v>
      </c>
      <c r="K1624" s="70" t="s">
        <v>6746</v>
      </c>
      <c r="L1624" s="71" t="s">
        <v>9291</v>
      </c>
      <c r="M1624" s="71">
        <v>2</v>
      </c>
      <c r="N1624" s="72" t="s">
        <v>84</v>
      </c>
      <c r="O1624" s="73" t="s">
        <v>153</v>
      </c>
      <c r="P1624" s="74">
        <f t="shared" ca="1" si="128"/>
        <v>0</v>
      </c>
      <c r="Q1624" s="75">
        <f t="shared" ca="1" si="129"/>
        <v>0</v>
      </c>
      <c r="R1624" s="74">
        <f t="shared" ca="1" si="127"/>
        <v>20</v>
      </c>
      <c r="S1624" s="87">
        <v>35112</v>
      </c>
      <c r="T1624" s="84" t="s">
        <v>146</v>
      </c>
      <c r="U1624" s="87" t="s">
        <v>9122</v>
      </c>
      <c r="V1624" s="84" t="s">
        <v>9123</v>
      </c>
      <c r="W1624" s="86" t="s">
        <v>4747</v>
      </c>
      <c r="X1624" s="84" t="s">
        <v>379</v>
      </c>
      <c r="Y1624" s="84" t="s">
        <v>91</v>
      </c>
      <c r="Z1624" s="77" t="s">
        <v>146</v>
      </c>
      <c r="AA1624" s="84"/>
      <c r="AB1624" s="77"/>
      <c r="AC1624" s="85"/>
      <c r="AD1624" s="77" t="s">
        <v>121</v>
      </c>
      <c r="AE1624" s="77" t="s">
        <v>310</v>
      </c>
      <c r="AF1624" s="77"/>
      <c r="AG1624" s="77" t="s">
        <v>96</v>
      </c>
      <c r="AH1624" s="79" t="str">
        <f t="shared" si="126"/>
        <v>Kolursari Gg Satria No.12-03/02-Kolursari-Bangil-Pasuruan</v>
      </c>
      <c r="AI1624" s="116" t="s">
        <v>9124</v>
      </c>
    </row>
    <row r="1625" spans="1:35" ht="15" customHeight="1" x14ac:dyDescent="0.2">
      <c r="A1625" s="66">
        <f t="shared" si="130"/>
        <v>1619</v>
      </c>
      <c r="B1625" s="91" t="s">
        <v>9125</v>
      </c>
      <c r="C1625" s="68" t="s">
        <v>9126</v>
      </c>
      <c r="D1625" s="51">
        <v>6</v>
      </c>
      <c r="E1625" s="51">
        <v>3</v>
      </c>
      <c r="F1625" s="51">
        <v>4</v>
      </c>
      <c r="G1625" s="51">
        <v>1</v>
      </c>
      <c r="H1625" s="51">
        <v>2</v>
      </c>
      <c r="I1625" s="52" t="s">
        <v>152</v>
      </c>
      <c r="J1625" s="89">
        <v>42346</v>
      </c>
      <c r="K1625" s="70" t="s">
        <v>6746</v>
      </c>
      <c r="L1625" s="71" t="s">
        <v>9291</v>
      </c>
      <c r="M1625" s="71">
        <v>2</v>
      </c>
      <c r="N1625" s="72" t="s">
        <v>116</v>
      </c>
      <c r="O1625" s="73" t="s">
        <v>153</v>
      </c>
      <c r="P1625" s="74">
        <f t="shared" ca="1" si="128"/>
        <v>0</v>
      </c>
      <c r="Q1625" s="75">
        <f t="shared" ca="1" si="129"/>
        <v>0</v>
      </c>
      <c r="R1625" s="74">
        <f t="shared" ca="1" si="127"/>
        <v>18</v>
      </c>
      <c r="S1625" s="87">
        <v>35587</v>
      </c>
      <c r="T1625" s="84" t="s">
        <v>9127</v>
      </c>
      <c r="U1625" s="87" t="s">
        <v>9128</v>
      </c>
      <c r="V1625" s="84" t="s">
        <v>9129</v>
      </c>
      <c r="W1625" s="86" t="s">
        <v>4771</v>
      </c>
      <c r="X1625" s="84" t="s">
        <v>7637</v>
      </c>
      <c r="Y1625" s="84" t="s">
        <v>7637</v>
      </c>
      <c r="Z1625" s="77" t="s">
        <v>163</v>
      </c>
      <c r="AA1625" s="84"/>
      <c r="AB1625" s="77"/>
      <c r="AC1625" s="85" t="s">
        <v>9130</v>
      </c>
      <c r="AD1625" s="77" t="s">
        <v>121</v>
      </c>
      <c r="AE1625" s="77" t="s">
        <v>3081</v>
      </c>
      <c r="AF1625" s="77" t="s">
        <v>6092</v>
      </c>
      <c r="AG1625" s="77" t="s">
        <v>96</v>
      </c>
      <c r="AH1625" s="79" t="str">
        <f t="shared" si="126"/>
        <v>Jl. Bhayangkara Gg.I-01/09-Turen-Turen-Malang</v>
      </c>
      <c r="AI1625" s="116" t="s">
        <v>9131</v>
      </c>
    </row>
    <row r="1626" spans="1:35" ht="15" customHeight="1" x14ac:dyDescent="0.2">
      <c r="A1626" s="66">
        <f t="shared" si="130"/>
        <v>1620</v>
      </c>
      <c r="B1626" s="91" t="s">
        <v>9132</v>
      </c>
      <c r="C1626" s="68" t="s">
        <v>9133</v>
      </c>
      <c r="D1626" s="51">
        <v>6</v>
      </c>
      <c r="E1626" s="51">
        <v>3</v>
      </c>
      <c r="F1626" s="51">
        <v>4</v>
      </c>
      <c r="G1626" s="51" t="s">
        <v>9295</v>
      </c>
      <c r="H1626" s="51">
        <v>1</v>
      </c>
      <c r="I1626" s="52" t="s">
        <v>152</v>
      </c>
      <c r="J1626" s="89">
        <v>42346</v>
      </c>
      <c r="K1626" s="70" t="s">
        <v>6746</v>
      </c>
      <c r="L1626" s="71" t="s">
        <v>9291</v>
      </c>
      <c r="M1626" s="71">
        <v>2</v>
      </c>
      <c r="N1626" s="72" t="s">
        <v>116</v>
      </c>
      <c r="O1626" s="73" t="s">
        <v>153</v>
      </c>
      <c r="P1626" s="74">
        <f t="shared" ca="1" si="128"/>
        <v>0</v>
      </c>
      <c r="Q1626" s="75">
        <f t="shared" ca="1" si="129"/>
        <v>0</v>
      </c>
      <c r="R1626" s="74">
        <f t="shared" ca="1" si="127"/>
        <v>19</v>
      </c>
      <c r="S1626" s="87">
        <v>35412</v>
      </c>
      <c r="T1626" s="84" t="s">
        <v>163</v>
      </c>
      <c r="U1626" s="87" t="s">
        <v>9134</v>
      </c>
      <c r="V1626" s="84" t="s">
        <v>9135</v>
      </c>
      <c r="W1626" s="86" t="s">
        <v>9136</v>
      </c>
      <c r="X1626" s="84" t="s">
        <v>5213</v>
      </c>
      <c r="Y1626" s="84" t="s">
        <v>7228</v>
      </c>
      <c r="Z1626" s="77" t="s">
        <v>163</v>
      </c>
      <c r="AA1626" s="84"/>
      <c r="AB1626" s="77"/>
      <c r="AC1626" s="85" t="s">
        <v>9137</v>
      </c>
      <c r="AD1626" s="77" t="s">
        <v>121</v>
      </c>
      <c r="AE1626" s="77" t="s">
        <v>3081</v>
      </c>
      <c r="AF1626" s="77" t="s">
        <v>6092</v>
      </c>
      <c r="AG1626" s="77" t="s">
        <v>96</v>
      </c>
      <c r="AH1626" s="79" t="str">
        <f t="shared" si="126"/>
        <v>Jl. Kyai Mojo-33/03-Kanigoro-Pagelaran-Malang</v>
      </c>
      <c r="AI1626" s="116" t="s">
        <v>8898</v>
      </c>
    </row>
    <row r="1627" spans="1:35" ht="15" customHeight="1" x14ac:dyDescent="0.2">
      <c r="A1627" s="66">
        <f t="shared" si="130"/>
        <v>1621</v>
      </c>
      <c r="B1627" s="91" t="s">
        <v>9138</v>
      </c>
      <c r="C1627" s="68" t="s">
        <v>9139</v>
      </c>
      <c r="D1627" s="51">
        <v>5</v>
      </c>
      <c r="E1627" s="51">
        <v>3</v>
      </c>
      <c r="F1627" s="51">
        <v>1</v>
      </c>
      <c r="G1627" s="51">
        <v>1</v>
      </c>
      <c r="H1627" s="51">
        <v>2</v>
      </c>
      <c r="I1627" s="52" t="s">
        <v>252</v>
      </c>
      <c r="J1627" s="89">
        <v>42346</v>
      </c>
      <c r="K1627" s="70" t="s">
        <v>6746</v>
      </c>
      <c r="L1627" s="71" t="s">
        <v>9291</v>
      </c>
      <c r="M1627" s="71">
        <v>2</v>
      </c>
      <c r="N1627" s="72" t="s">
        <v>116</v>
      </c>
      <c r="O1627" s="73" t="s">
        <v>153</v>
      </c>
      <c r="P1627" s="74">
        <f t="shared" ca="1" si="128"/>
        <v>0</v>
      </c>
      <c r="Q1627" s="75">
        <f t="shared" ca="1" si="129"/>
        <v>0</v>
      </c>
      <c r="R1627" s="74">
        <f t="shared" ca="1" si="127"/>
        <v>19</v>
      </c>
      <c r="S1627" s="87">
        <v>35517</v>
      </c>
      <c r="T1627" s="84" t="s">
        <v>146</v>
      </c>
      <c r="U1627" s="87" t="s">
        <v>9140</v>
      </c>
      <c r="V1627" s="84" t="s">
        <v>9141</v>
      </c>
      <c r="W1627" s="86" t="s">
        <v>6896</v>
      </c>
      <c r="X1627" s="84" t="s">
        <v>498</v>
      </c>
      <c r="Y1627" s="84" t="s">
        <v>498</v>
      </c>
      <c r="Z1627" s="77" t="s">
        <v>146</v>
      </c>
      <c r="AA1627" s="84" t="s">
        <v>9142</v>
      </c>
      <c r="AB1627" s="77"/>
      <c r="AC1627" s="85" t="s">
        <v>9143</v>
      </c>
      <c r="AD1627" s="77" t="s">
        <v>121</v>
      </c>
      <c r="AE1627" s="77" t="s">
        <v>5175</v>
      </c>
      <c r="AF1627" s="77" t="s">
        <v>4017</v>
      </c>
      <c r="AG1627" s="77" t="s">
        <v>96</v>
      </c>
      <c r="AH1627" s="79" t="str">
        <f t="shared" si="126"/>
        <v>Dsn. Pilangsari,Ds. Beji-03/10-Beji-Beji-Pasuruan</v>
      </c>
      <c r="AI1627" s="116" t="s">
        <v>8898</v>
      </c>
    </row>
    <row r="1628" spans="1:35" ht="15" customHeight="1" x14ac:dyDescent="0.2">
      <c r="A1628" s="66">
        <f t="shared" si="130"/>
        <v>1622</v>
      </c>
      <c r="B1628" s="91" t="s">
        <v>9144</v>
      </c>
      <c r="C1628" s="68" t="s">
        <v>9145</v>
      </c>
      <c r="D1628" s="51">
        <v>6</v>
      </c>
      <c r="E1628" s="51">
        <v>3</v>
      </c>
      <c r="F1628" s="51">
        <v>4</v>
      </c>
      <c r="G1628" s="51">
        <v>4</v>
      </c>
      <c r="H1628" s="51">
        <v>1</v>
      </c>
      <c r="I1628" s="52" t="s">
        <v>152</v>
      </c>
      <c r="J1628" s="89">
        <v>42346</v>
      </c>
      <c r="K1628" s="70" t="s">
        <v>6746</v>
      </c>
      <c r="L1628" s="71" t="s">
        <v>9291</v>
      </c>
      <c r="M1628" s="71">
        <v>2</v>
      </c>
      <c r="N1628" s="72" t="s">
        <v>116</v>
      </c>
      <c r="O1628" s="73" t="s">
        <v>153</v>
      </c>
      <c r="P1628" s="74">
        <f t="shared" ca="1" si="128"/>
        <v>0</v>
      </c>
      <c r="Q1628" s="75">
        <f t="shared" ca="1" si="129"/>
        <v>0</v>
      </c>
      <c r="R1628" s="74">
        <f t="shared" ref="R1628:R1647" ca="1" si="131">IF(MONTH(S1628)-MONTH($J$2)&gt;6,YEAR($J$2)-YEAR(S1628)-1,IF(MONTH(S1628)-MONTH($J$2)&lt;-6,YEAR($J$2)-YEAR(S1628)+1,YEAR($J$2)-YEAR(S1628)))</f>
        <v>20</v>
      </c>
      <c r="S1628" s="87">
        <v>35048</v>
      </c>
      <c r="T1628" s="84" t="s">
        <v>4148</v>
      </c>
      <c r="U1628" s="87" t="s">
        <v>9146</v>
      </c>
      <c r="V1628" s="84" t="s">
        <v>9115</v>
      </c>
      <c r="W1628" s="86" t="s">
        <v>4592</v>
      </c>
      <c r="X1628" s="84" t="s">
        <v>9116</v>
      </c>
      <c r="Y1628" s="84" t="s">
        <v>9117</v>
      </c>
      <c r="Z1628" s="77" t="s">
        <v>4148</v>
      </c>
      <c r="AA1628" s="84" t="s">
        <v>9092</v>
      </c>
      <c r="AB1628" s="77"/>
      <c r="AC1628" s="85" t="s">
        <v>9147</v>
      </c>
      <c r="AD1628" s="77" t="s">
        <v>121</v>
      </c>
      <c r="AE1628" s="77" t="s">
        <v>9085</v>
      </c>
      <c r="AF1628" s="77" t="s">
        <v>6092</v>
      </c>
      <c r="AG1628" s="77" t="s">
        <v>96</v>
      </c>
      <c r="AH1628" s="79" t="str">
        <f t="shared" si="126"/>
        <v>Ds Jaro Rejo-04/01-Jarorejo-Kerek-Tuban</v>
      </c>
      <c r="AI1628" s="116" t="s">
        <v>9148</v>
      </c>
    </row>
    <row r="1629" spans="1:35" ht="15" customHeight="1" x14ac:dyDescent="0.2">
      <c r="A1629" s="66">
        <f t="shared" si="130"/>
        <v>1623</v>
      </c>
      <c r="B1629" s="91" t="s">
        <v>9149</v>
      </c>
      <c r="C1629" s="68" t="s">
        <v>9150</v>
      </c>
      <c r="D1629" s="51">
        <v>4</v>
      </c>
      <c r="E1629" s="51">
        <v>3</v>
      </c>
      <c r="F1629" s="51">
        <v>1</v>
      </c>
      <c r="G1629" s="51">
        <v>1</v>
      </c>
      <c r="H1629" s="51">
        <v>4</v>
      </c>
      <c r="I1629" s="52" t="s">
        <v>114</v>
      </c>
      <c r="J1629" s="89">
        <v>42346</v>
      </c>
      <c r="K1629" s="70" t="s">
        <v>6746</v>
      </c>
      <c r="L1629" s="71" t="s">
        <v>9291</v>
      </c>
      <c r="M1629" s="71">
        <v>2</v>
      </c>
      <c r="N1629" s="72" t="s">
        <v>116</v>
      </c>
      <c r="O1629" s="73" t="s">
        <v>153</v>
      </c>
      <c r="P1629" s="74">
        <f t="shared" ca="1" si="128"/>
        <v>0</v>
      </c>
      <c r="Q1629" s="75">
        <f t="shared" ca="1" si="129"/>
        <v>0</v>
      </c>
      <c r="R1629" s="74">
        <f t="shared" ca="1" si="131"/>
        <v>29</v>
      </c>
      <c r="S1629" s="87">
        <v>31682</v>
      </c>
      <c r="T1629" s="84" t="s">
        <v>473</v>
      </c>
      <c r="U1629" s="87" t="s">
        <v>9151</v>
      </c>
      <c r="V1629" s="84" t="s">
        <v>9152</v>
      </c>
      <c r="W1629" s="86" t="s">
        <v>4592</v>
      </c>
      <c r="X1629" s="84" t="s">
        <v>6803</v>
      </c>
      <c r="Y1629" s="84" t="s">
        <v>9153</v>
      </c>
      <c r="Z1629" s="77" t="s">
        <v>473</v>
      </c>
      <c r="AA1629" s="84" t="s">
        <v>9154</v>
      </c>
      <c r="AB1629" s="77"/>
      <c r="AC1629" s="85" t="s">
        <v>9155</v>
      </c>
      <c r="AD1629" s="77" t="s">
        <v>121</v>
      </c>
      <c r="AE1629" s="77" t="s">
        <v>8862</v>
      </c>
      <c r="AF1629" s="77" t="s">
        <v>8537</v>
      </c>
      <c r="AG1629" s="77" t="s">
        <v>96</v>
      </c>
      <c r="AH1629" s="79" t="str">
        <f t="shared" si="126"/>
        <v>Dsn Krajan-04/01-Suko-Maron-Probolinggo</v>
      </c>
      <c r="AI1629" s="116" t="s">
        <v>9156</v>
      </c>
    </row>
    <row r="1630" spans="1:35" ht="15" customHeight="1" x14ac:dyDescent="0.2">
      <c r="A1630" s="66">
        <f t="shared" si="130"/>
        <v>1624</v>
      </c>
      <c r="B1630" s="91" t="s">
        <v>9157</v>
      </c>
      <c r="C1630" s="68" t="s">
        <v>9158</v>
      </c>
      <c r="D1630" s="51">
        <v>6</v>
      </c>
      <c r="E1630" s="51">
        <v>3</v>
      </c>
      <c r="F1630" s="51">
        <v>4</v>
      </c>
      <c r="G1630" s="51">
        <v>1</v>
      </c>
      <c r="H1630" s="51">
        <v>2</v>
      </c>
      <c r="I1630" s="52" t="s">
        <v>152</v>
      </c>
      <c r="J1630" s="89">
        <v>42346</v>
      </c>
      <c r="K1630" s="70" t="s">
        <v>6746</v>
      </c>
      <c r="L1630" s="71" t="s">
        <v>9291</v>
      </c>
      <c r="M1630" s="71">
        <v>2</v>
      </c>
      <c r="N1630" s="72" t="s">
        <v>116</v>
      </c>
      <c r="O1630" s="73" t="s">
        <v>153</v>
      </c>
      <c r="P1630" s="74">
        <f t="shared" ca="1" si="128"/>
        <v>0</v>
      </c>
      <c r="Q1630" s="75">
        <f t="shared" ca="1" si="129"/>
        <v>0</v>
      </c>
      <c r="R1630" s="74">
        <f t="shared" ca="1" si="131"/>
        <v>20</v>
      </c>
      <c r="S1630" s="87">
        <v>34909</v>
      </c>
      <c r="T1630" s="84" t="s">
        <v>163</v>
      </c>
      <c r="U1630" s="87" t="s">
        <v>9159</v>
      </c>
      <c r="V1630" s="84" t="s">
        <v>9160</v>
      </c>
      <c r="W1630" s="86" t="s">
        <v>4705</v>
      </c>
      <c r="X1630" s="84" t="s">
        <v>9161</v>
      </c>
      <c r="Y1630" s="84" t="s">
        <v>6222</v>
      </c>
      <c r="Z1630" s="77" t="s">
        <v>163</v>
      </c>
      <c r="AA1630" s="84"/>
      <c r="AB1630" s="77" t="s">
        <v>163</v>
      </c>
      <c r="AC1630" s="85" t="s">
        <v>9162</v>
      </c>
      <c r="AD1630" s="77" t="s">
        <v>121</v>
      </c>
      <c r="AE1630" s="77" t="s">
        <v>3081</v>
      </c>
      <c r="AF1630" s="77" t="s">
        <v>6092</v>
      </c>
      <c r="AG1630" s="77" t="s">
        <v>96</v>
      </c>
      <c r="AH1630" s="79" t="str">
        <f t="shared" si="126"/>
        <v>Jl. Tumpang Rejo-03/07-Kebobang-Wonosari-Malang</v>
      </c>
      <c r="AI1630" s="116" t="s">
        <v>9163</v>
      </c>
    </row>
    <row r="1631" spans="1:35" ht="15" customHeight="1" x14ac:dyDescent="0.2">
      <c r="A1631" s="66">
        <f t="shared" si="130"/>
        <v>1625</v>
      </c>
      <c r="B1631" s="91" t="s">
        <v>9164</v>
      </c>
      <c r="C1631" s="68" t="s">
        <v>9165</v>
      </c>
      <c r="D1631" s="51">
        <v>6</v>
      </c>
      <c r="E1631" s="51">
        <v>3</v>
      </c>
      <c r="F1631" s="51">
        <v>4</v>
      </c>
      <c r="G1631" s="51">
        <v>1</v>
      </c>
      <c r="H1631" s="51">
        <v>2</v>
      </c>
      <c r="I1631" s="52" t="s">
        <v>152</v>
      </c>
      <c r="J1631" s="89">
        <v>42346</v>
      </c>
      <c r="K1631" s="70" t="s">
        <v>6746</v>
      </c>
      <c r="L1631" s="71" t="s">
        <v>9291</v>
      </c>
      <c r="M1631" s="71">
        <v>2</v>
      </c>
      <c r="N1631" s="72" t="s">
        <v>116</v>
      </c>
      <c r="O1631" s="73" t="s">
        <v>153</v>
      </c>
      <c r="P1631" s="74">
        <f t="shared" ca="1" si="128"/>
        <v>0</v>
      </c>
      <c r="Q1631" s="75">
        <f t="shared" ca="1" si="129"/>
        <v>0</v>
      </c>
      <c r="R1631" s="74">
        <f t="shared" ca="1" si="131"/>
        <v>19</v>
      </c>
      <c r="S1631" s="87">
        <v>35390</v>
      </c>
      <c r="T1631" s="84" t="s">
        <v>9166</v>
      </c>
      <c r="U1631" s="87" t="s">
        <v>9167</v>
      </c>
      <c r="V1631" s="84" t="s">
        <v>9152</v>
      </c>
      <c r="W1631" s="86" t="s">
        <v>9168</v>
      </c>
      <c r="X1631" s="84" t="s">
        <v>9169</v>
      </c>
      <c r="Y1631" s="84" t="s">
        <v>1166</v>
      </c>
      <c r="Z1631" s="77" t="s">
        <v>163</v>
      </c>
      <c r="AA1631" s="84"/>
      <c r="AB1631" s="77" t="s">
        <v>163</v>
      </c>
      <c r="AC1631" s="85" t="s">
        <v>9170</v>
      </c>
      <c r="AD1631" s="77" t="s">
        <v>121</v>
      </c>
      <c r="AE1631" s="77" t="s">
        <v>3081</v>
      </c>
      <c r="AF1631" s="77" t="s">
        <v>4667</v>
      </c>
      <c r="AG1631" s="77" t="s">
        <v>96</v>
      </c>
      <c r="AH1631" s="79" t="str">
        <f t="shared" si="126"/>
        <v>Dsn Krajan-32/08-Sumbermanjingkulon-Pagak-Malang</v>
      </c>
      <c r="AI1631" s="116" t="s">
        <v>9171</v>
      </c>
    </row>
    <row r="1632" spans="1:35" ht="15" customHeight="1" x14ac:dyDescent="0.2">
      <c r="A1632" s="66">
        <f t="shared" si="130"/>
        <v>1626</v>
      </c>
      <c r="B1632" s="91" t="s">
        <v>9172</v>
      </c>
      <c r="C1632" s="68" t="s">
        <v>9173</v>
      </c>
      <c r="D1632" s="51"/>
      <c r="E1632" s="51"/>
      <c r="F1632" s="51"/>
      <c r="G1632" s="51"/>
      <c r="H1632" s="51"/>
      <c r="I1632" s="52" t="s">
        <v>181</v>
      </c>
      <c r="J1632" s="89">
        <v>42346</v>
      </c>
      <c r="K1632" s="70" t="s">
        <v>6746</v>
      </c>
      <c r="L1632" s="71" t="s">
        <v>9291</v>
      </c>
      <c r="M1632" s="71">
        <v>2</v>
      </c>
      <c r="N1632" s="72" t="s">
        <v>116</v>
      </c>
      <c r="O1632" s="73" t="s">
        <v>153</v>
      </c>
      <c r="P1632" s="74">
        <f t="shared" ca="1" si="128"/>
        <v>0</v>
      </c>
      <c r="Q1632" s="75">
        <f t="shared" ca="1" si="129"/>
        <v>0</v>
      </c>
      <c r="R1632" s="74">
        <f t="shared" ca="1" si="131"/>
        <v>20</v>
      </c>
      <c r="S1632" s="87">
        <v>35208</v>
      </c>
      <c r="T1632" s="84" t="s">
        <v>146</v>
      </c>
      <c r="U1632" s="87" t="s">
        <v>9174</v>
      </c>
      <c r="V1632" s="84" t="s">
        <v>9175</v>
      </c>
      <c r="W1632" s="86" t="s">
        <v>4872</v>
      </c>
      <c r="X1632" s="84" t="s">
        <v>6839</v>
      </c>
      <c r="Y1632" s="84" t="s">
        <v>322</v>
      </c>
      <c r="Z1632" s="77" t="s">
        <v>146</v>
      </c>
      <c r="AA1632" s="84" t="s">
        <v>9176</v>
      </c>
      <c r="AB1632" s="77" t="s">
        <v>146</v>
      </c>
      <c r="AC1632" s="85" t="s">
        <v>9177</v>
      </c>
      <c r="AD1632" s="77" t="s">
        <v>121</v>
      </c>
      <c r="AE1632" s="77" t="s">
        <v>4732</v>
      </c>
      <c r="AF1632" s="77" t="s">
        <v>9110</v>
      </c>
      <c r="AG1632" s="77" t="s">
        <v>96</v>
      </c>
      <c r="AH1632" s="79" t="str">
        <f t="shared" si="126"/>
        <v>Dsn. Pejambon-05/02-Kemantren Rejo-Rejoso-Pasuruan</v>
      </c>
      <c r="AI1632" s="116" t="s">
        <v>8898</v>
      </c>
    </row>
    <row r="1633" spans="1:35" ht="15" customHeight="1" x14ac:dyDescent="0.2">
      <c r="A1633" s="66">
        <f t="shared" si="130"/>
        <v>1627</v>
      </c>
      <c r="B1633" s="91" t="s">
        <v>9178</v>
      </c>
      <c r="C1633" s="68" t="s">
        <v>9179</v>
      </c>
      <c r="D1633" s="51">
        <v>6</v>
      </c>
      <c r="E1633" s="51">
        <v>3</v>
      </c>
      <c r="F1633" s="51">
        <v>4</v>
      </c>
      <c r="G1633" s="51">
        <v>7</v>
      </c>
      <c r="H1633" s="51">
        <v>2</v>
      </c>
      <c r="I1633" s="52" t="s">
        <v>152</v>
      </c>
      <c r="J1633" s="89">
        <v>42346</v>
      </c>
      <c r="K1633" s="70" t="s">
        <v>6746</v>
      </c>
      <c r="L1633" s="71" t="s">
        <v>9291</v>
      </c>
      <c r="M1633" s="71">
        <v>2</v>
      </c>
      <c r="N1633" s="72" t="s">
        <v>116</v>
      </c>
      <c r="O1633" s="73" t="s">
        <v>153</v>
      </c>
      <c r="P1633" s="74">
        <f t="shared" ca="1" si="128"/>
        <v>0</v>
      </c>
      <c r="Q1633" s="75">
        <f t="shared" ca="1" si="129"/>
        <v>0</v>
      </c>
      <c r="R1633" s="74">
        <f t="shared" ca="1" si="131"/>
        <v>19</v>
      </c>
      <c r="S1633" s="87">
        <v>35416</v>
      </c>
      <c r="T1633" s="84" t="s">
        <v>163</v>
      </c>
      <c r="U1633" s="87" t="s">
        <v>9180</v>
      </c>
      <c r="V1633" s="84" t="s">
        <v>9181</v>
      </c>
      <c r="W1633" s="86" t="s">
        <v>4279</v>
      </c>
      <c r="X1633" s="84" t="s">
        <v>9182</v>
      </c>
      <c r="Y1633" s="84" t="s">
        <v>168</v>
      </c>
      <c r="Z1633" s="77" t="s">
        <v>163</v>
      </c>
      <c r="AA1633" s="84"/>
      <c r="AB1633" s="77" t="s">
        <v>163</v>
      </c>
      <c r="AC1633" s="85" t="s">
        <v>9183</v>
      </c>
      <c r="AD1633" s="77" t="s">
        <v>121</v>
      </c>
      <c r="AE1633" s="77" t="s">
        <v>3081</v>
      </c>
      <c r="AF1633" s="77" t="s">
        <v>6092</v>
      </c>
      <c r="AG1633" s="77" t="s">
        <v>96</v>
      </c>
      <c r="AH1633" s="79" t="str">
        <f t="shared" si="126"/>
        <v>Jl. Adikarya-01/03-Ardirejo-Kepanjen-Malang</v>
      </c>
      <c r="AI1633" s="116" t="s">
        <v>8898</v>
      </c>
    </row>
    <row r="1634" spans="1:35" ht="15" customHeight="1" x14ac:dyDescent="0.2">
      <c r="A1634" s="66">
        <f t="shared" si="130"/>
        <v>1628</v>
      </c>
      <c r="B1634" s="91" t="s">
        <v>9184</v>
      </c>
      <c r="C1634" s="68" t="s">
        <v>9185</v>
      </c>
      <c r="D1634" s="51">
        <v>6</v>
      </c>
      <c r="E1634" s="51">
        <v>3</v>
      </c>
      <c r="F1634" s="51">
        <v>4</v>
      </c>
      <c r="G1634" s="51">
        <v>1</v>
      </c>
      <c r="H1634" s="51">
        <v>3</v>
      </c>
      <c r="I1634" s="52" t="s">
        <v>152</v>
      </c>
      <c r="J1634" s="89">
        <v>42346</v>
      </c>
      <c r="K1634" s="70" t="s">
        <v>6746</v>
      </c>
      <c r="L1634" s="71" t="s">
        <v>9291</v>
      </c>
      <c r="M1634" s="71">
        <v>2</v>
      </c>
      <c r="N1634" s="72" t="s">
        <v>116</v>
      </c>
      <c r="O1634" s="73" t="s">
        <v>153</v>
      </c>
      <c r="P1634" s="74">
        <f t="shared" ca="1" si="128"/>
        <v>0</v>
      </c>
      <c r="Q1634" s="75">
        <f t="shared" ca="1" si="129"/>
        <v>0</v>
      </c>
      <c r="R1634" s="74">
        <f t="shared" ca="1" si="131"/>
        <v>19</v>
      </c>
      <c r="S1634" s="87">
        <v>35308</v>
      </c>
      <c r="T1634" s="84" t="s">
        <v>163</v>
      </c>
      <c r="U1634" s="87" t="s">
        <v>9186</v>
      </c>
      <c r="V1634" s="84" t="s">
        <v>9187</v>
      </c>
      <c r="W1634" s="86" t="s">
        <v>7694</v>
      </c>
      <c r="X1634" s="84" t="s">
        <v>8639</v>
      </c>
      <c r="Y1634" s="84" t="s">
        <v>372</v>
      </c>
      <c r="Z1634" s="77" t="s">
        <v>163</v>
      </c>
      <c r="AA1634" s="84"/>
      <c r="AB1634" s="77" t="s">
        <v>163</v>
      </c>
      <c r="AC1634" s="85" t="s">
        <v>9188</v>
      </c>
      <c r="AD1634" s="77" t="s">
        <v>121</v>
      </c>
      <c r="AE1634" s="77" t="s">
        <v>9189</v>
      </c>
      <c r="AF1634" s="77" t="s">
        <v>6092</v>
      </c>
      <c r="AG1634" s="77" t="s">
        <v>96</v>
      </c>
      <c r="AH1634" s="79" t="str">
        <f t="shared" si="126"/>
        <v>Jl. Segaran-09/03-Segaran-Gedangan-Malang</v>
      </c>
      <c r="AI1634" s="116" t="s">
        <v>8898</v>
      </c>
    </row>
    <row r="1635" spans="1:35" ht="15" customHeight="1" x14ac:dyDescent="0.2">
      <c r="A1635" s="66">
        <f t="shared" si="130"/>
        <v>1629</v>
      </c>
      <c r="B1635" s="91" t="s">
        <v>9190</v>
      </c>
      <c r="C1635" s="68" t="s">
        <v>9191</v>
      </c>
      <c r="D1635" s="51">
        <v>6</v>
      </c>
      <c r="E1635" s="51">
        <v>3</v>
      </c>
      <c r="F1635" s="51">
        <v>4</v>
      </c>
      <c r="G1635" s="51">
        <v>1</v>
      </c>
      <c r="H1635" s="51">
        <v>3</v>
      </c>
      <c r="I1635" s="52" t="s">
        <v>152</v>
      </c>
      <c r="J1635" s="89">
        <v>42346</v>
      </c>
      <c r="K1635" s="70" t="s">
        <v>6746</v>
      </c>
      <c r="L1635" s="71" t="s">
        <v>9291</v>
      </c>
      <c r="M1635" s="71">
        <v>2</v>
      </c>
      <c r="N1635" s="72" t="s">
        <v>84</v>
      </c>
      <c r="O1635" s="73" t="s">
        <v>153</v>
      </c>
      <c r="P1635" s="74">
        <f t="shared" ca="1" si="128"/>
        <v>0</v>
      </c>
      <c r="Q1635" s="75">
        <f t="shared" ca="1" si="129"/>
        <v>0</v>
      </c>
      <c r="R1635" s="74">
        <f t="shared" ca="1" si="131"/>
        <v>19</v>
      </c>
      <c r="S1635" s="87">
        <v>35463</v>
      </c>
      <c r="T1635" s="84" t="s">
        <v>163</v>
      </c>
      <c r="U1635" s="87" t="s">
        <v>9192</v>
      </c>
      <c r="V1635" s="84" t="s">
        <v>9193</v>
      </c>
      <c r="W1635" s="86" t="s">
        <v>4157</v>
      </c>
      <c r="X1635" s="84" t="s">
        <v>9194</v>
      </c>
      <c r="Y1635" s="84" t="s">
        <v>9195</v>
      </c>
      <c r="Z1635" s="77" t="s">
        <v>163</v>
      </c>
      <c r="AA1635" s="84" t="s">
        <v>9196</v>
      </c>
      <c r="AB1635" s="77" t="s">
        <v>163</v>
      </c>
      <c r="AC1635" s="85" t="s">
        <v>9197</v>
      </c>
      <c r="AD1635" s="77" t="s">
        <v>121</v>
      </c>
      <c r="AE1635" s="77" t="s">
        <v>9198</v>
      </c>
      <c r="AF1635" s="77" t="s">
        <v>4667</v>
      </c>
      <c r="AG1635" s="77" t="s">
        <v>96</v>
      </c>
      <c r="AH1635" s="79" t="str">
        <f t="shared" si="126"/>
        <v>Jl. Gendogo-02/08-Balesari-Ngajum-Malang</v>
      </c>
      <c r="AI1635" s="116" t="s">
        <v>8898</v>
      </c>
    </row>
    <row r="1636" spans="1:35" ht="15" customHeight="1" x14ac:dyDescent="0.2">
      <c r="A1636" s="66">
        <f t="shared" si="130"/>
        <v>1630</v>
      </c>
      <c r="B1636" s="91" t="s">
        <v>9199</v>
      </c>
      <c r="C1636" s="68" t="s">
        <v>9200</v>
      </c>
      <c r="D1636" s="51"/>
      <c r="E1636" s="51"/>
      <c r="F1636" s="51"/>
      <c r="G1636" s="51"/>
      <c r="H1636" s="51"/>
      <c r="I1636" s="52" t="s">
        <v>181</v>
      </c>
      <c r="J1636" s="89">
        <v>42346</v>
      </c>
      <c r="K1636" s="70" t="s">
        <v>6746</v>
      </c>
      <c r="L1636" s="71" t="s">
        <v>9291</v>
      </c>
      <c r="M1636" s="71">
        <v>2</v>
      </c>
      <c r="N1636" s="72" t="s">
        <v>84</v>
      </c>
      <c r="O1636" s="73" t="s">
        <v>153</v>
      </c>
      <c r="P1636" s="74">
        <f t="shared" ca="1" si="128"/>
        <v>0</v>
      </c>
      <c r="Q1636" s="75">
        <f t="shared" ca="1" si="129"/>
        <v>0</v>
      </c>
      <c r="R1636" s="74">
        <f t="shared" ca="1" si="131"/>
        <v>19</v>
      </c>
      <c r="S1636" s="87">
        <v>35528</v>
      </c>
      <c r="T1636" s="84" t="s">
        <v>91</v>
      </c>
      <c r="U1636" s="87" t="s">
        <v>9201</v>
      </c>
      <c r="V1636" s="84" t="s">
        <v>9202</v>
      </c>
      <c r="W1636" s="86" t="s">
        <v>4179</v>
      </c>
      <c r="X1636" s="84" t="s">
        <v>1166</v>
      </c>
      <c r="Y1636" s="84" t="s">
        <v>498</v>
      </c>
      <c r="Z1636" s="77" t="s">
        <v>146</v>
      </c>
      <c r="AA1636" s="84" t="s">
        <v>9203</v>
      </c>
      <c r="AB1636" s="77" t="s">
        <v>146</v>
      </c>
      <c r="AC1636" s="85" t="s">
        <v>9204</v>
      </c>
      <c r="AD1636" s="77" t="s">
        <v>121</v>
      </c>
      <c r="AE1636" s="77" t="s">
        <v>5175</v>
      </c>
      <c r="AF1636" s="77" t="s">
        <v>4017</v>
      </c>
      <c r="AG1636" s="77" t="s">
        <v>96</v>
      </c>
      <c r="AH1636" s="79" t="str">
        <f t="shared" si="126"/>
        <v>Jl. Raya Bakalan-03/01-Pagak-Beji-Pasuruan</v>
      </c>
      <c r="AI1636" s="116" t="s">
        <v>9205</v>
      </c>
    </row>
    <row r="1637" spans="1:35" ht="15" customHeight="1" x14ac:dyDescent="0.2">
      <c r="A1637" s="66">
        <f t="shared" si="130"/>
        <v>1631</v>
      </c>
      <c r="B1637" s="91" t="s">
        <v>9206</v>
      </c>
      <c r="C1637" s="68" t="s">
        <v>9207</v>
      </c>
      <c r="D1637" s="51">
        <v>6</v>
      </c>
      <c r="E1637" s="51">
        <v>3</v>
      </c>
      <c r="F1637" s="51">
        <v>4</v>
      </c>
      <c r="G1637" s="51">
        <v>1</v>
      </c>
      <c r="H1637" s="51">
        <v>3</v>
      </c>
      <c r="I1637" s="52" t="s">
        <v>152</v>
      </c>
      <c r="J1637" s="89">
        <v>42346</v>
      </c>
      <c r="K1637" s="70" t="s">
        <v>6746</v>
      </c>
      <c r="L1637" s="71" t="s">
        <v>9291</v>
      </c>
      <c r="M1637" s="71">
        <v>2</v>
      </c>
      <c r="N1637" s="72" t="s">
        <v>84</v>
      </c>
      <c r="O1637" s="73" t="s">
        <v>153</v>
      </c>
      <c r="P1637" s="74">
        <f t="shared" ca="1" si="128"/>
        <v>0</v>
      </c>
      <c r="Q1637" s="75">
        <f t="shared" ca="1" si="129"/>
        <v>0</v>
      </c>
      <c r="R1637" s="74">
        <f t="shared" ca="1" si="131"/>
        <v>18</v>
      </c>
      <c r="S1637" s="87">
        <v>35636</v>
      </c>
      <c r="T1637" s="84" t="s">
        <v>4148</v>
      </c>
      <c r="U1637" s="87" t="s">
        <v>9208</v>
      </c>
      <c r="V1637" s="84" t="s">
        <v>9209</v>
      </c>
      <c r="W1637" s="86" t="s">
        <v>4349</v>
      </c>
      <c r="X1637" s="84" t="s">
        <v>5260</v>
      </c>
      <c r="Y1637" s="84" t="s">
        <v>9117</v>
      </c>
      <c r="Z1637" s="77" t="s">
        <v>4148</v>
      </c>
      <c r="AA1637" s="84" t="s">
        <v>9092</v>
      </c>
      <c r="AB1637" s="77" t="s">
        <v>4148</v>
      </c>
      <c r="AC1637" s="85" t="s">
        <v>9210</v>
      </c>
      <c r="AD1637" s="77" t="s">
        <v>121</v>
      </c>
      <c r="AE1637" s="77" t="s">
        <v>9085</v>
      </c>
      <c r="AF1637" s="77" t="s">
        <v>3664</v>
      </c>
      <c r="AG1637" s="77" t="s">
        <v>96</v>
      </c>
      <c r="AH1637" s="79" t="str">
        <f t="shared" si="126"/>
        <v>Dsn Karang Mulyo II-02/02-Karanglo-Kerek-Tuban</v>
      </c>
      <c r="AI1637" s="116" t="s">
        <v>8898</v>
      </c>
    </row>
    <row r="1638" spans="1:35" ht="15" customHeight="1" x14ac:dyDescent="0.2">
      <c r="A1638" s="66">
        <f t="shared" si="130"/>
        <v>1632</v>
      </c>
      <c r="B1638" s="91" t="s">
        <v>9211</v>
      </c>
      <c r="C1638" s="68" t="s">
        <v>9212</v>
      </c>
      <c r="D1638" s="51">
        <v>6</v>
      </c>
      <c r="E1638" s="51">
        <v>3</v>
      </c>
      <c r="F1638" s="51">
        <v>2</v>
      </c>
      <c r="G1638" s="51">
        <v>1</v>
      </c>
      <c r="H1638" s="51">
        <v>1</v>
      </c>
      <c r="I1638" s="52" t="s">
        <v>152</v>
      </c>
      <c r="J1638" s="89">
        <v>42346</v>
      </c>
      <c r="K1638" s="70" t="s">
        <v>6746</v>
      </c>
      <c r="L1638" s="71" t="s">
        <v>9291</v>
      </c>
      <c r="M1638" s="71">
        <v>2</v>
      </c>
      <c r="N1638" s="72" t="s">
        <v>84</v>
      </c>
      <c r="O1638" s="73" t="s">
        <v>153</v>
      </c>
      <c r="P1638" s="74">
        <f t="shared" ca="1" si="128"/>
        <v>0</v>
      </c>
      <c r="Q1638" s="75">
        <f t="shared" ca="1" si="129"/>
        <v>0</v>
      </c>
      <c r="R1638" s="74">
        <f t="shared" ca="1" si="131"/>
        <v>22</v>
      </c>
      <c r="S1638" s="87">
        <v>34415</v>
      </c>
      <c r="T1638" s="84" t="s">
        <v>163</v>
      </c>
      <c r="U1638" s="87" t="s">
        <v>9213</v>
      </c>
      <c r="V1638" s="84" t="s">
        <v>9214</v>
      </c>
      <c r="W1638" s="86" t="s">
        <v>4705</v>
      </c>
      <c r="X1638" s="84" t="s">
        <v>9215</v>
      </c>
      <c r="Y1638" s="84" t="s">
        <v>2646</v>
      </c>
      <c r="Z1638" s="77" t="s">
        <v>163</v>
      </c>
      <c r="AA1638" s="84" t="s">
        <v>9216</v>
      </c>
      <c r="AB1638" s="77" t="s">
        <v>163</v>
      </c>
      <c r="AC1638" s="85" t="s">
        <v>9217</v>
      </c>
      <c r="AD1638" s="77" t="s">
        <v>121</v>
      </c>
      <c r="AE1638" s="77" t="s">
        <v>9218</v>
      </c>
      <c r="AF1638" s="77" t="s">
        <v>9219</v>
      </c>
      <c r="AG1638" s="77" t="s">
        <v>96</v>
      </c>
      <c r="AH1638" s="79" t="str">
        <f t="shared" si="126"/>
        <v>Jl. Balaidesa Randuagung-03/07-Randuagung-Singosari-Malang</v>
      </c>
      <c r="AI1638" s="116" t="s">
        <v>8898</v>
      </c>
    </row>
    <row r="1639" spans="1:35" ht="15" customHeight="1" x14ac:dyDescent="0.2">
      <c r="A1639" s="66">
        <f t="shared" si="130"/>
        <v>1633</v>
      </c>
      <c r="B1639" s="91" t="s">
        <v>9220</v>
      </c>
      <c r="C1639" s="68" t="s">
        <v>9221</v>
      </c>
      <c r="D1639" s="51">
        <v>6</v>
      </c>
      <c r="E1639" s="51">
        <v>3</v>
      </c>
      <c r="F1639" s="51">
        <v>4</v>
      </c>
      <c r="G1639" s="51">
        <v>7</v>
      </c>
      <c r="H1639" s="51">
        <v>2</v>
      </c>
      <c r="I1639" s="52" t="s">
        <v>152</v>
      </c>
      <c r="J1639" s="89">
        <v>42346</v>
      </c>
      <c r="K1639" s="70" t="s">
        <v>6746</v>
      </c>
      <c r="L1639" s="71" t="s">
        <v>9291</v>
      </c>
      <c r="M1639" s="71">
        <v>2</v>
      </c>
      <c r="N1639" s="72" t="s">
        <v>116</v>
      </c>
      <c r="O1639" s="73" t="s">
        <v>153</v>
      </c>
      <c r="P1639" s="74">
        <f t="shared" ca="1" si="128"/>
        <v>0</v>
      </c>
      <c r="Q1639" s="75">
        <f t="shared" ca="1" si="129"/>
        <v>0</v>
      </c>
      <c r="R1639" s="74">
        <f t="shared" ca="1" si="131"/>
        <v>19</v>
      </c>
      <c r="S1639" s="87">
        <v>35394</v>
      </c>
      <c r="T1639" s="84" t="s">
        <v>163</v>
      </c>
      <c r="U1639" s="87" t="s">
        <v>9222</v>
      </c>
      <c r="V1639" s="84" t="s">
        <v>9223</v>
      </c>
      <c r="W1639" s="86" t="s">
        <v>3504</v>
      </c>
      <c r="X1639" s="84" t="s">
        <v>9224</v>
      </c>
      <c r="Y1639" s="84" t="s">
        <v>1166</v>
      </c>
      <c r="Z1639" s="77" t="s">
        <v>163</v>
      </c>
      <c r="AA1639" s="84"/>
      <c r="AB1639" s="77" t="s">
        <v>163</v>
      </c>
      <c r="AC1639" s="85" t="s">
        <v>9225</v>
      </c>
      <c r="AD1639" s="77" t="s">
        <v>121</v>
      </c>
      <c r="AE1639" s="77" t="s">
        <v>3081</v>
      </c>
      <c r="AF1639" s="77" t="s">
        <v>6092</v>
      </c>
      <c r="AG1639" s="77" t="s">
        <v>96</v>
      </c>
      <c r="AH1639" s="79" t="str">
        <f t="shared" si="126"/>
        <v>Jl. Raya Gampingan-09/01-Gampingan-Pagak-Malang</v>
      </c>
      <c r="AI1639" s="116" t="s">
        <v>8898</v>
      </c>
    </row>
    <row r="1640" spans="1:35" ht="15" customHeight="1" x14ac:dyDescent="0.2">
      <c r="A1640" s="66">
        <f t="shared" si="130"/>
        <v>1634</v>
      </c>
      <c r="B1640" s="91" t="s">
        <v>9226</v>
      </c>
      <c r="C1640" s="68" t="s">
        <v>9227</v>
      </c>
      <c r="D1640" s="51"/>
      <c r="E1640" s="51"/>
      <c r="F1640" s="51"/>
      <c r="G1640" s="51"/>
      <c r="H1640" s="51"/>
      <c r="I1640" s="52" t="s">
        <v>181</v>
      </c>
      <c r="J1640" s="89">
        <v>42346</v>
      </c>
      <c r="K1640" s="70" t="s">
        <v>6746</v>
      </c>
      <c r="L1640" s="71" t="s">
        <v>9291</v>
      </c>
      <c r="M1640" s="71">
        <v>2</v>
      </c>
      <c r="N1640" s="72" t="s">
        <v>84</v>
      </c>
      <c r="O1640" s="73" t="s">
        <v>153</v>
      </c>
      <c r="P1640" s="74">
        <f t="shared" ca="1" si="128"/>
        <v>0</v>
      </c>
      <c r="Q1640" s="75">
        <f t="shared" ca="1" si="129"/>
        <v>0</v>
      </c>
      <c r="R1640" s="74">
        <f t="shared" ca="1" si="131"/>
        <v>23</v>
      </c>
      <c r="S1640" s="87">
        <v>33990</v>
      </c>
      <c r="T1640" s="84" t="s">
        <v>146</v>
      </c>
      <c r="U1640" s="87" t="s">
        <v>9228</v>
      </c>
      <c r="V1640" s="84" t="s">
        <v>9229</v>
      </c>
      <c r="W1640" s="86" t="s">
        <v>4143</v>
      </c>
      <c r="X1640" s="84" t="s">
        <v>9230</v>
      </c>
      <c r="Y1640" s="84" t="s">
        <v>797</v>
      </c>
      <c r="Z1640" s="77" t="s">
        <v>146</v>
      </c>
      <c r="AA1640" s="84" t="s">
        <v>9231</v>
      </c>
      <c r="AB1640" s="77" t="s">
        <v>146</v>
      </c>
      <c r="AC1640" s="85" t="s">
        <v>9232</v>
      </c>
      <c r="AD1640" s="77" t="s">
        <v>121</v>
      </c>
      <c r="AE1640" s="77" t="s">
        <v>9233</v>
      </c>
      <c r="AF1640" s="77" t="s">
        <v>393</v>
      </c>
      <c r="AG1640" s="77" t="s">
        <v>96</v>
      </c>
      <c r="AH1640" s="79" t="str">
        <f t="shared" si="126"/>
        <v>Pager Kulon-08/03-Pager-Purwosari-Pasuruan</v>
      </c>
      <c r="AI1640" s="116" t="s">
        <v>8898</v>
      </c>
    </row>
    <row r="1641" spans="1:35" ht="15" customHeight="1" x14ac:dyDescent="0.2">
      <c r="A1641" s="66">
        <f t="shared" si="130"/>
        <v>1635</v>
      </c>
      <c r="B1641" s="91" t="s">
        <v>9234</v>
      </c>
      <c r="C1641" s="68" t="s">
        <v>9235</v>
      </c>
      <c r="D1641" s="51">
        <v>6</v>
      </c>
      <c r="E1641" s="51">
        <v>3</v>
      </c>
      <c r="F1641" s="51">
        <v>4</v>
      </c>
      <c r="G1641" s="51">
        <v>7</v>
      </c>
      <c r="H1641" s="51">
        <v>4</v>
      </c>
      <c r="I1641" s="52" t="s">
        <v>152</v>
      </c>
      <c r="J1641" s="89">
        <v>42346</v>
      </c>
      <c r="K1641" s="70" t="s">
        <v>6746</v>
      </c>
      <c r="L1641" s="71" t="s">
        <v>9291</v>
      </c>
      <c r="M1641" s="71">
        <v>2</v>
      </c>
      <c r="N1641" s="72" t="s">
        <v>116</v>
      </c>
      <c r="O1641" s="73" t="s">
        <v>153</v>
      </c>
      <c r="P1641" s="74">
        <f t="shared" ca="1" si="128"/>
        <v>0</v>
      </c>
      <c r="Q1641" s="75">
        <f t="shared" ca="1" si="129"/>
        <v>0</v>
      </c>
      <c r="R1641" s="74">
        <f t="shared" ca="1" si="131"/>
        <v>20</v>
      </c>
      <c r="S1641" s="87">
        <v>35210</v>
      </c>
      <c r="T1641" s="84" t="s">
        <v>4148</v>
      </c>
      <c r="U1641" s="87" t="s">
        <v>9236</v>
      </c>
      <c r="V1641" s="84" t="s">
        <v>9237</v>
      </c>
      <c r="W1641" s="86" t="s">
        <v>4179</v>
      </c>
      <c r="X1641" s="84" t="s">
        <v>9238</v>
      </c>
      <c r="Y1641" s="84" t="s">
        <v>4148</v>
      </c>
      <c r="Z1641" s="77" t="s">
        <v>4148</v>
      </c>
      <c r="AA1641" s="84" t="s">
        <v>9092</v>
      </c>
      <c r="AB1641" s="77" t="s">
        <v>4148</v>
      </c>
      <c r="AC1641" s="85" t="s">
        <v>9239</v>
      </c>
      <c r="AD1641" s="77" t="s">
        <v>121</v>
      </c>
      <c r="AE1641" s="77" t="s">
        <v>9102</v>
      </c>
      <c r="AF1641" s="77" t="s">
        <v>6092</v>
      </c>
      <c r="AG1641" s="77" t="s">
        <v>96</v>
      </c>
      <c r="AH1641" s="79" t="str">
        <f t="shared" si="126"/>
        <v>Ds Sumurgung-03/01-Sumurgung-Tuban-Tuban</v>
      </c>
      <c r="AI1641" s="116" t="s">
        <v>8898</v>
      </c>
    </row>
    <row r="1642" spans="1:35" ht="15" customHeight="1" x14ac:dyDescent="0.2">
      <c r="A1642" s="66">
        <f t="shared" si="130"/>
        <v>1636</v>
      </c>
      <c r="B1642" s="91" t="s">
        <v>9240</v>
      </c>
      <c r="C1642" s="68" t="s">
        <v>9241</v>
      </c>
      <c r="D1642" s="51"/>
      <c r="E1642" s="51"/>
      <c r="F1642" s="51"/>
      <c r="G1642" s="51"/>
      <c r="H1642" s="51"/>
      <c r="I1642" s="52" t="s">
        <v>181</v>
      </c>
      <c r="J1642" s="89">
        <v>42346</v>
      </c>
      <c r="K1642" s="70" t="s">
        <v>6746</v>
      </c>
      <c r="L1642" s="71" t="s">
        <v>9291</v>
      </c>
      <c r="M1642" s="71">
        <v>2</v>
      </c>
      <c r="N1642" s="72" t="s">
        <v>84</v>
      </c>
      <c r="O1642" s="73" t="s">
        <v>153</v>
      </c>
      <c r="P1642" s="74">
        <f t="shared" ca="1" si="128"/>
        <v>0</v>
      </c>
      <c r="Q1642" s="75">
        <f t="shared" ca="1" si="129"/>
        <v>0</v>
      </c>
      <c r="R1642" s="74">
        <f t="shared" ca="1" si="131"/>
        <v>18</v>
      </c>
      <c r="S1642" s="87">
        <v>35849</v>
      </c>
      <c r="T1642" s="84" t="s">
        <v>2170</v>
      </c>
      <c r="U1642" s="87" t="s">
        <v>9242</v>
      </c>
      <c r="V1642" s="84" t="s">
        <v>6348</v>
      </c>
      <c r="W1642" s="86" t="s">
        <v>3727</v>
      </c>
      <c r="X1642" s="84" t="s">
        <v>8977</v>
      </c>
      <c r="Y1642" s="84" t="s">
        <v>8977</v>
      </c>
      <c r="Z1642" s="77" t="s">
        <v>2170</v>
      </c>
      <c r="AA1642" s="84" t="s">
        <v>1985</v>
      </c>
      <c r="AB1642" s="77" t="s">
        <v>2170</v>
      </c>
      <c r="AC1642" s="85" t="s">
        <v>9243</v>
      </c>
      <c r="AD1642" s="77" t="s">
        <v>121</v>
      </c>
      <c r="AE1642" s="77" t="s">
        <v>9244</v>
      </c>
      <c r="AF1642" s="77" t="s">
        <v>6253</v>
      </c>
      <c r="AG1642" s="77" t="s">
        <v>96</v>
      </c>
      <c r="AH1642" s="79" t="str">
        <f t="shared" si="126"/>
        <v>Selorejo-02/06-Nglegok-Nglegok-Blitar</v>
      </c>
      <c r="AI1642" s="116" t="s">
        <v>8898</v>
      </c>
    </row>
    <row r="1643" spans="1:35" ht="15" customHeight="1" x14ac:dyDescent="0.2">
      <c r="A1643" s="66">
        <f t="shared" si="130"/>
        <v>1637</v>
      </c>
      <c r="B1643" s="91" t="s">
        <v>9245</v>
      </c>
      <c r="C1643" s="68" t="s">
        <v>9246</v>
      </c>
      <c r="D1643" s="51"/>
      <c r="E1643" s="51"/>
      <c r="F1643" s="51"/>
      <c r="G1643" s="51"/>
      <c r="H1643" s="51"/>
      <c r="I1643" s="52" t="s">
        <v>181</v>
      </c>
      <c r="J1643" s="89">
        <v>42352</v>
      </c>
      <c r="K1643" s="70" t="s">
        <v>6746</v>
      </c>
      <c r="L1643" s="71" t="s">
        <v>9291</v>
      </c>
      <c r="M1643" s="71">
        <v>2</v>
      </c>
      <c r="N1643" s="72" t="s">
        <v>84</v>
      </c>
      <c r="O1643" s="73" t="s">
        <v>153</v>
      </c>
      <c r="P1643" s="74">
        <f t="shared" ca="1" si="128"/>
        <v>0</v>
      </c>
      <c r="Q1643" s="75">
        <f t="shared" ca="1" si="129"/>
        <v>0</v>
      </c>
      <c r="R1643" s="74">
        <f t="shared" ca="1" si="131"/>
        <v>20</v>
      </c>
      <c r="S1643" s="87">
        <v>35050</v>
      </c>
      <c r="T1643" s="84" t="s">
        <v>141</v>
      </c>
      <c r="U1643" s="87" t="s">
        <v>9247</v>
      </c>
      <c r="V1643" s="84" t="s">
        <v>9248</v>
      </c>
      <c r="W1643" s="86" t="s">
        <v>4179</v>
      </c>
      <c r="X1643" s="84" t="s">
        <v>9249</v>
      </c>
      <c r="Y1643" s="84" t="s">
        <v>4242</v>
      </c>
      <c r="Z1643" s="77" t="s">
        <v>141</v>
      </c>
      <c r="AA1643" s="84"/>
      <c r="AB1643" s="77" t="s">
        <v>141</v>
      </c>
      <c r="AC1643" s="85" t="s">
        <v>9250</v>
      </c>
      <c r="AD1643" s="77" t="s">
        <v>121</v>
      </c>
      <c r="AE1643" s="77" t="s">
        <v>9251</v>
      </c>
      <c r="AF1643" s="77" t="s">
        <v>4537</v>
      </c>
      <c r="AG1643" s="77" t="s">
        <v>96</v>
      </c>
      <c r="AH1643" s="79" t="str">
        <f t="shared" si="126"/>
        <v>Dukuh Tular-03/01-Sukosari-Babadan-Ponorogo</v>
      </c>
      <c r="AI1643" s="116" t="s">
        <v>9252</v>
      </c>
    </row>
    <row r="1644" spans="1:35" ht="15" customHeight="1" x14ac:dyDescent="0.2">
      <c r="A1644" s="66">
        <f t="shared" si="130"/>
        <v>1638</v>
      </c>
      <c r="B1644" s="91" t="s">
        <v>9253</v>
      </c>
      <c r="C1644" s="68" t="s">
        <v>9254</v>
      </c>
      <c r="D1644" s="51"/>
      <c r="E1644" s="51"/>
      <c r="F1644" s="51"/>
      <c r="G1644" s="51"/>
      <c r="H1644" s="51"/>
      <c r="I1644" s="52" t="s">
        <v>181</v>
      </c>
      <c r="J1644" s="89">
        <v>42352</v>
      </c>
      <c r="K1644" s="70" t="s">
        <v>6746</v>
      </c>
      <c r="L1644" s="71" t="s">
        <v>9291</v>
      </c>
      <c r="M1644" s="71">
        <v>2</v>
      </c>
      <c r="N1644" s="72" t="s">
        <v>116</v>
      </c>
      <c r="O1644" s="73" t="s">
        <v>153</v>
      </c>
      <c r="P1644" s="74">
        <f t="shared" ca="1" si="128"/>
        <v>0</v>
      </c>
      <c r="Q1644" s="75">
        <f t="shared" ca="1" si="129"/>
        <v>0</v>
      </c>
      <c r="R1644" s="74">
        <f t="shared" ca="1" si="131"/>
        <v>20</v>
      </c>
      <c r="S1644" s="87">
        <v>35095</v>
      </c>
      <c r="T1644" s="84" t="s">
        <v>261</v>
      </c>
      <c r="U1644" s="87" t="s">
        <v>9255</v>
      </c>
      <c r="V1644" s="84" t="s">
        <v>9256</v>
      </c>
      <c r="W1644" s="86" t="s">
        <v>6235</v>
      </c>
      <c r="X1644" s="84" t="s">
        <v>9257</v>
      </c>
      <c r="Y1644" s="84" t="s">
        <v>9258</v>
      </c>
      <c r="Z1644" s="77" t="s">
        <v>261</v>
      </c>
      <c r="AA1644" s="84" t="s">
        <v>9259</v>
      </c>
      <c r="AB1644" s="77" t="s">
        <v>261</v>
      </c>
      <c r="AC1644" s="85" t="s">
        <v>9260</v>
      </c>
      <c r="AD1644" s="77" t="s">
        <v>121</v>
      </c>
      <c r="AE1644" s="77" t="s">
        <v>9261</v>
      </c>
      <c r="AF1644" s="77" t="s">
        <v>3664</v>
      </c>
      <c r="AG1644" s="77" t="s">
        <v>96</v>
      </c>
      <c r="AH1644" s="79" t="str">
        <f t="shared" si="126"/>
        <v>Jl. Apotik Hidup Gg. Sambiroto-10/03-Ngegong-Manguharjo-Madiun</v>
      </c>
      <c r="AI1644" s="116" t="s">
        <v>8898</v>
      </c>
    </row>
    <row r="1645" spans="1:35" ht="15" customHeight="1" x14ac:dyDescent="0.2">
      <c r="A1645" s="66">
        <f t="shared" si="130"/>
        <v>1639</v>
      </c>
      <c r="B1645" s="91" t="s">
        <v>9262</v>
      </c>
      <c r="C1645" s="68" t="s">
        <v>9263</v>
      </c>
      <c r="D1645" s="51"/>
      <c r="E1645" s="51"/>
      <c r="F1645" s="51"/>
      <c r="G1645" s="51"/>
      <c r="H1645" s="51"/>
      <c r="I1645" s="52" t="s">
        <v>181</v>
      </c>
      <c r="J1645" s="89">
        <v>42352</v>
      </c>
      <c r="K1645" s="70" t="s">
        <v>6746</v>
      </c>
      <c r="L1645" s="71" t="s">
        <v>9291</v>
      </c>
      <c r="M1645" s="71">
        <v>2</v>
      </c>
      <c r="N1645" s="72" t="s">
        <v>116</v>
      </c>
      <c r="O1645" s="73" t="s">
        <v>153</v>
      </c>
      <c r="P1645" s="74">
        <f t="shared" ca="1" si="128"/>
        <v>0</v>
      </c>
      <c r="Q1645" s="75">
        <f t="shared" ca="1" si="129"/>
        <v>0</v>
      </c>
      <c r="R1645" s="74">
        <f t="shared" ca="1" si="131"/>
        <v>18</v>
      </c>
      <c r="S1645" s="87">
        <v>35594</v>
      </c>
      <c r="T1645" s="84" t="s">
        <v>261</v>
      </c>
      <c r="U1645" s="87" t="s">
        <v>9264</v>
      </c>
      <c r="V1645" s="84" t="s">
        <v>9265</v>
      </c>
      <c r="W1645" s="86" t="s">
        <v>9266</v>
      </c>
      <c r="X1645" s="84" t="s">
        <v>275</v>
      </c>
      <c r="Y1645" s="84" t="s">
        <v>3404</v>
      </c>
      <c r="Z1645" s="77" t="s">
        <v>261</v>
      </c>
      <c r="AA1645" s="84" t="s">
        <v>1980</v>
      </c>
      <c r="AB1645" s="77" t="s">
        <v>261</v>
      </c>
      <c r="AC1645" s="85" t="s">
        <v>9267</v>
      </c>
      <c r="AD1645" s="77" t="s">
        <v>121</v>
      </c>
      <c r="AE1645" s="77" t="s">
        <v>9261</v>
      </c>
      <c r="AF1645" s="77" t="s">
        <v>9268</v>
      </c>
      <c r="AG1645" s="77" t="s">
        <v>96</v>
      </c>
      <c r="AH1645" s="79" t="str">
        <f t="shared" si="126"/>
        <v>Jl. Indragiri 4 B-25/09-Pandean-Taman-Madiun</v>
      </c>
      <c r="AI1645" s="116" t="s">
        <v>8898</v>
      </c>
    </row>
    <row r="1646" spans="1:35" ht="15" customHeight="1" x14ac:dyDescent="0.2">
      <c r="A1646" s="66">
        <f t="shared" si="130"/>
        <v>1640</v>
      </c>
      <c r="B1646" s="91" t="s">
        <v>9269</v>
      </c>
      <c r="C1646" s="68" t="s">
        <v>9270</v>
      </c>
      <c r="D1646" s="51"/>
      <c r="E1646" s="51"/>
      <c r="F1646" s="51"/>
      <c r="G1646" s="51"/>
      <c r="H1646" s="51"/>
      <c r="I1646" s="52" t="s">
        <v>181</v>
      </c>
      <c r="J1646" s="89">
        <v>42352</v>
      </c>
      <c r="K1646" s="70" t="s">
        <v>6746</v>
      </c>
      <c r="L1646" s="71" t="s">
        <v>9291</v>
      </c>
      <c r="M1646" s="71">
        <v>2</v>
      </c>
      <c r="N1646" s="72" t="s">
        <v>116</v>
      </c>
      <c r="O1646" s="73" t="s">
        <v>153</v>
      </c>
      <c r="P1646" s="74">
        <f t="shared" ca="1" si="128"/>
        <v>0</v>
      </c>
      <c r="Q1646" s="75">
        <f t="shared" ca="1" si="129"/>
        <v>0</v>
      </c>
      <c r="R1646" s="74">
        <f t="shared" ca="1" si="131"/>
        <v>19</v>
      </c>
      <c r="S1646" s="87">
        <v>35466</v>
      </c>
      <c r="T1646" s="84" t="s">
        <v>261</v>
      </c>
      <c r="U1646" s="87" t="s">
        <v>9271</v>
      </c>
      <c r="V1646" s="84" t="s">
        <v>9272</v>
      </c>
      <c r="W1646" s="86" t="s">
        <v>9273</v>
      </c>
      <c r="X1646" s="84" t="s">
        <v>9274</v>
      </c>
      <c r="Y1646" s="84" t="s">
        <v>3404</v>
      </c>
      <c r="Z1646" s="77" t="s">
        <v>261</v>
      </c>
      <c r="AA1646" s="84" t="s">
        <v>1980</v>
      </c>
      <c r="AB1646" s="77" t="s">
        <v>261</v>
      </c>
      <c r="AC1646" s="85" t="s">
        <v>9275</v>
      </c>
      <c r="AD1646" s="77" t="s">
        <v>121</v>
      </c>
      <c r="AE1646" s="77" t="s">
        <v>9261</v>
      </c>
      <c r="AF1646" s="77" t="s">
        <v>3664</v>
      </c>
      <c r="AG1646" s="77" t="s">
        <v>96</v>
      </c>
      <c r="AH1646" s="79" t="str">
        <f t="shared" si="126"/>
        <v>Jl. Gulun Gg.1 No.29-50/15-Kejuron-Taman-Madiun</v>
      </c>
      <c r="AI1646" s="116" t="s">
        <v>9276</v>
      </c>
    </row>
    <row r="1647" spans="1:35" ht="15" customHeight="1" x14ac:dyDescent="0.2">
      <c r="A1647" s="66">
        <f t="shared" si="130"/>
        <v>1641</v>
      </c>
      <c r="B1647" s="91" t="s">
        <v>9277</v>
      </c>
      <c r="C1647" s="68" t="s">
        <v>9278</v>
      </c>
      <c r="D1647" s="51"/>
      <c r="E1647" s="51"/>
      <c r="F1647" s="51"/>
      <c r="G1647" s="51"/>
      <c r="H1647" s="51"/>
      <c r="I1647" s="52" t="s">
        <v>181</v>
      </c>
      <c r="J1647" s="89">
        <v>42352</v>
      </c>
      <c r="K1647" s="70" t="s">
        <v>6746</v>
      </c>
      <c r="L1647" s="71" t="s">
        <v>9291</v>
      </c>
      <c r="M1647" s="71">
        <v>2</v>
      </c>
      <c r="N1647" s="72" t="s">
        <v>116</v>
      </c>
      <c r="O1647" s="73" t="s">
        <v>153</v>
      </c>
      <c r="P1647" s="74">
        <f t="shared" ca="1" si="128"/>
        <v>0</v>
      </c>
      <c r="Q1647" s="75">
        <f t="shared" ca="1" si="129"/>
        <v>0</v>
      </c>
      <c r="R1647" s="74">
        <f t="shared" ca="1" si="131"/>
        <v>18</v>
      </c>
      <c r="S1647" s="87">
        <v>35604</v>
      </c>
      <c r="T1647" s="84" t="s">
        <v>3219</v>
      </c>
      <c r="U1647" s="87" t="s">
        <v>9279</v>
      </c>
      <c r="V1647" s="84" t="s">
        <v>9280</v>
      </c>
      <c r="W1647" s="86" t="s">
        <v>4151</v>
      </c>
      <c r="X1647" s="84" t="s">
        <v>9153</v>
      </c>
      <c r="Y1647" s="84" t="s">
        <v>3128</v>
      </c>
      <c r="Z1647" s="77" t="s">
        <v>3219</v>
      </c>
      <c r="AA1647" s="84" t="s">
        <v>1980</v>
      </c>
      <c r="AB1647" s="77" t="s">
        <v>3219</v>
      </c>
      <c r="AC1647" s="85" t="s">
        <v>9281</v>
      </c>
      <c r="AD1647" s="77" t="s">
        <v>121</v>
      </c>
      <c r="AE1647" s="77" t="s">
        <v>9282</v>
      </c>
      <c r="AF1647" s="77" t="s">
        <v>6092</v>
      </c>
      <c r="AG1647" s="77" t="s">
        <v>96</v>
      </c>
      <c r="AH1647" s="79" t="str">
        <f t="shared" si="126"/>
        <v>Ds Maron-01/01-Maron-Karangrejo-Magetan</v>
      </c>
      <c r="AI1647" s="116" t="s">
        <v>8898</v>
      </c>
    </row>
  </sheetData>
  <sheetProtection autoFilter="0"/>
  <dataConsolidate link="1"/>
  <mergeCells count="25">
    <mergeCell ref="AI4:AI5"/>
    <mergeCell ref="AC4:AC5"/>
    <mergeCell ref="AD4:AD5"/>
    <mergeCell ref="AE4:AE5"/>
    <mergeCell ref="AF4:AF5"/>
    <mergeCell ref="AG4:AG5"/>
    <mergeCell ref="AH4:AH5"/>
    <mergeCell ref="AA4:AB4"/>
    <mergeCell ref="G4:G5"/>
    <mergeCell ref="H4:H5"/>
    <mergeCell ref="I4:I5"/>
    <mergeCell ref="J4:J5"/>
    <mergeCell ref="K4:K5"/>
    <mergeCell ref="L4:L5"/>
    <mergeCell ref="M4:M5"/>
    <mergeCell ref="N4:N5"/>
    <mergeCell ref="P4:Q4"/>
    <mergeCell ref="S4:S5"/>
    <mergeCell ref="V4:Z4"/>
    <mergeCell ref="F4:F5"/>
    <mergeCell ref="A4:A5"/>
    <mergeCell ref="B4:B5"/>
    <mergeCell ref="C4:C5"/>
    <mergeCell ref="D4:D5"/>
    <mergeCell ref="E4:E5"/>
  </mergeCells>
  <conditionalFormatting sqref="U1131:U1140">
    <cfRule type="duplicateValues" dxfId="75" priority="1"/>
  </conditionalFormatting>
  <pageMargins left="0.47244094488188981" right="0.19685039370078741" top="0.23622047244094491" bottom="0.19685039370078741" header="0.15748031496062992" footer="0.15748031496062992"/>
  <pageSetup paperSize="9" scale="75" orientation="landscape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KARYAWANAKTIF</vt:lpstr>
      <vt:lpstr>KARYAWANAKTIF!Criteria</vt:lpstr>
      <vt:lpstr>KARYAWANAKTIF!Print_Area</vt:lpstr>
    </vt:vector>
  </TitlesOfParts>
  <Company>ympi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antonny</dc:creator>
  <cp:lastModifiedBy>masongbee</cp:lastModifiedBy>
  <dcterms:created xsi:type="dcterms:W3CDTF">2015-12-15T02:06:03Z</dcterms:created>
  <dcterms:modified xsi:type="dcterms:W3CDTF">2015-12-29T23:00:45Z</dcterms:modified>
</cp:coreProperties>
</file>