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rends" sheetId="1" r:id="rId1"/>
    <sheet name="DH_areas" sheetId="2" r:id="rId2"/>
  </sheets>
  <calcPr calcId="145621"/>
</workbook>
</file>

<file path=xl/calcChain.xml><?xml version="1.0" encoding="utf-8"?>
<calcChain xmlns="http://schemas.openxmlformats.org/spreadsheetml/2006/main">
  <c r="F7" i="2" l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6" i="2"/>
  <c r="E265" i="2"/>
  <c r="F265" i="2" s="1"/>
  <c r="E202" i="2"/>
  <c r="F202" i="2" s="1"/>
  <c r="E203" i="2"/>
  <c r="F203" i="2" s="1"/>
  <c r="E204" i="2"/>
  <c r="F204" i="2" s="1"/>
  <c r="E205" i="2"/>
  <c r="F205" i="2" s="1"/>
  <c r="E206" i="2"/>
  <c r="F206" i="2" s="1"/>
  <c r="E207" i="2"/>
  <c r="F207" i="2" s="1"/>
  <c r="E208" i="2"/>
  <c r="F208" i="2" s="1"/>
  <c r="E209" i="2"/>
  <c r="F209" i="2" s="1"/>
  <c r="E210" i="2"/>
  <c r="F210" i="2" s="1"/>
  <c r="E211" i="2"/>
  <c r="F211" i="2" s="1"/>
  <c r="E212" i="2"/>
  <c r="F212" i="2" s="1"/>
  <c r="E213" i="2"/>
  <c r="F213" i="2" s="1"/>
  <c r="E214" i="2"/>
  <c r="F214" i="2" s="1"/>
  <c r="E215" i="2"/>
  <c r="F215" i="2" s="1"/>
  <c r="E216" i="2"/>
  <c r="F216" i="2" s="1"/>
  <c r="E217" i="2"/>
  <c r="F217" i="2" s="1"/>
  <c r="E218" i="2"/>
  <c r="F218" i="2" s="1"/>
  <c r="E219" i="2"/>
  <c r="F219" i="2" s="1"/>
  <c r="E220" i="2"/>
  <c r="F220" i="2" s="1"/>
  <c r="E221" i="2"/>
  <c r="F221" i="2" s="1"/>
  <c r="E222" i="2"/>
  <c r="F222" i="2" s="1"/>
  <c r="E223" i="2"/>
  <c r="F223" i="2" s="1"/>
  <c r="E224" i="2"/>
  <c r="F224" i="2" s="1"/>
  <c r="E225" i="2"/>
  <c r="F225" i="2" s="1"/>
  <c r="E226" i="2"/>
  <c r="F226" i="2" s="1"/>
  <c r="E227" i="2"/>
  <c r="F227" i="2" s="1"/>
  <c r="E228" i="2"/>
  <c r="F228" i="2" s="1"/>
  <c r="E229" i="2"/>
  <c r="F229" i="2" s="1"/>
  <c r="E230" i="2"/>
  <c r="F230" i="2" s="1"/>
  <c r="E231" i="2"/>
  <c r="F231" i="2" s="1"/>
  <c r="E232" i="2"/>
  <c r="F232" i="2" s="1"/>
  <c r="E233" i="2"/>
  <c r="F233" i="2" s="1"/>
  <c r="E234" i="2"/>
  <c r="F234" i="2" s="1"/>
  <c r="E235" i="2"/>
  <c r="F235" i="2" s="1"/>
  <c r="E236" i="2"/>
  <c r="F236" i="2" s="1"/>
  <c r="E237" i="2"/>
  <c r="F237" i="2" s="1"/>
  <c r="E238" i="2"/>
  <c r="F238" i="2" s="1"/>
  <c r="E239" i="2"/>
  <c r="F239" i="2" s="1"/>
  <c r="E240" i="2"/>
  <c r="F240" i="2" s="1"/>
  <c r="E241" i="2"/>
  <c r="F241" i="2" s="1"/>
  <c r="E242" i="2"/>
  <c r="F242" i="2" s="1"/>
  <c r="E243" i="2"/>
  <c r="F243" i="2" s="1"/>
  <c r="E244" i="2"/>
  <c r="F244" i="2" s="1"/>
  <c r="E245" i="2"/>
  <c r="F245" i="2" s="1"/>
  <c r="E246" i="2"/>
  <c r="F246" i="2" s="1"/>
  <c r="E247" i="2"/>
  <c r="F247" i="2" s="1"/>
  <c r="E248" i="2"/>
  <c r="F248" i="2" s="1"/>
  <c r="E249" i="2"/>
  <c r="F249" i="2" s="1"/>
  <c r="E250" i="2"/>
  <c r="F250" i="2" s="1"/>
  <c r="E251" i="2"/>
  <c r="F251" i="2" s="1"/>
  <c r="E252" i="2"/>
  <c r="F252" i="2" s="1"/>
  <c r="E253" i="2"/>
  <c r="F253" i="2" s="1"/>
  <c r="E254" i="2"/>
  <c r="F254" i="2" s="1"/>
  <c r="E255" i="2"/>
  <c r="F255" i="2" s="1"/>
  <c r="E256" i="2"/>
  <c r="F256" i="2" s="1"/>
  <c r="E257" i="2"/>
  <c r="F257" i="2" s="1"/>
  <c r="E258" i="2"/>
  <c r="F258" i="2" s="1"/>
  <c r="E259" i="2"/>
  <c r="F259" i="2" s="1"/>
  <c r="E260" i="2"/>
  <c r="F260" i="2" s="1"/>
  <c r="E261" i="2"/>
  <c r="F261" i="2" s="1"/>
  <c r="E262" i="2"/>
  <c r="F262" i="2" s="1"/>
  <c r="E263" i="2"/>
  <c r="F263" i="2" s="1"/>
  <c r="E264" i="2"/>
  <c r="F264" i="2" s="1"/>
  <c r="E201" i="2"/>
  <c r="F201" i="2" s="1"/>
  <c r="E137" i="2"/>
  <c r="F137" i="2" s="1"/>
  <c r="E138" i="2"/>
  <c r="F138" i="2" s="1"/>
  <c r="E139" i="2"/>
  <c r="F139" i="2" s="1"/>
  <c r="E140" i="2"/>
  <c r="F140" i="2" s="1"/>
  <c r="E141" i="2"/>
  <c r="F141" i="2" s="1"/>
  <c r="E142" i="2"/>
  <c r="F142" i="2" s="1"/>
  <c r="E143" i="2"/>
  <c r="F143" i="2" s="1"/>
  <c r="E144" i="2"/>
  <c r="F144" i="2" s="1"/>
  <c r="E145" i="2"/>
  <c r="F145" i="2" s="1"/>
  <c r="E146" i="2"/>
  <c r="F146" i="2" s="1"/>
  <c r="E147" i="2"/>
  <c r="F147" i="2" s="1"/>
  <c r="E148" i="2"/>
  <c r="F148" i="2" s="1"/>
  <c r="E149" i="2"/>
  <c r="F149" i="2" s="1"/>
  <c r="E150" i="2"/>
  <c r="F150" i="2" s="1"/>
  <c r="E151" i="2"/>
  <c r="F151" i="2" s="1"/>
  <c r="E152" i="2"/>
  <c r="F152" i="2" s="1"/>
  <c r="E153" i="2"/>
  <c r="F153" i="2" s="1"/>
  <c r="E154" i="2"/>
  <c r="F154" i="2" s="1"/>
  <c r="E155" i="2"/>
  <c r="F155" i="2" s="1"/>
  <c r="E156" i="2"/>
  <c r="F156" i="2" s="1"/>
  <c r="E157" i="2"/>
  <c r="F157" i="2" s="1"/>
  <c r="E158" i="2"/>
  <c r="F158" i="2" s="1"/>
  <c r="E159" i="2"/>
  <c r="F159" i="2" s="1"/>
  <c r="E160" i="2"/>
  <c r="F160" i="2" s="1"/>
  <c r="E161" i="2"/>
  <c r="F161" i="2" s="1"/>
  <c r="E162" i="2"/>
  <c r="F162" i="2" s="1"/>
  <c r="E163" i="2"/>
  <c r="F163" i="2" s="1"/>
  <c r="E164" i="2"/>
  <c r="F164" i="2" s="1"/>
  <c r="E165" i="2"/>
  <c r="F165" i="2" s="1"/>
  <c r="E166" i="2"/>
  <c r="F166" i="2" s="1"/>
  <c r="E167" i="2"/>
  <c r="F167" i="2" s="1"/>
  <c r="E168" i="2"/>
  <c r="F168" i="2" s="1"/>
  <c r="E169" i="2"/>
  <c r="F169" i="2" s="1"/>
  <c r="E170" i="2"/>
  <c r="F170" i="2" s="1"/>
  <c r="E171" i="2"/>
  <c r="F171" i="2" s="1"/>
  <c r="E172" i="2"/>
  <c r="F172" i="2" s="1"/>
  <c r="E173" i="2"/>
  <c r="F173" i="2" s="1"/>
  <c r="E174" i="2"/>
  <c r="F174" i="2" s="1"/>
  <c r="E175" i="2"/>
  <c r="F175" i="2" s="1"/>
  <c r="E176" i="2"/>
  <c r="F176" i="2" s="1"/>
  <c r="E177" i="2"/>
  <c r="F177" i="2" s="1"/>
  <c r="E178" i="2"/>
  <c r="F178" i="2" s="1"/>
  <c r="E179" i="2"/>
  <c r="F179" i="2" s="1"/>
  <c r="E180" i="2"/>
  <c r="F180" i="2" s="1"/>
  <c r="E181" i="2"/>
  <c r="F181" i="2" s="1"/>
  <c r="E182" i="2"/>
  <c r="F182" i="2" s="1"/>
  <c r="E183" i="2"/>
  <c r="F183" i="2" s="1"/>
  <c r="E184" i="2"/>
  <c r="F184" i="2" s="1"/>
  <c r="E185" i="2"/>
  <c r="F185" i="2" s="1"/>
  <c r="E186" i="2"/>
  <c r="F186" i="2" s="1"/>
  <c r="E187" i="2"/>
  <c r="F187" i="2" s="1"/>
  <c r="E188" i="2"/>
  <c r="F188" i="2" s="1"/>
  <c r="E189" i="2"/>
  <c r="F189" i="2" s="1"/>
  <c r="E190" i="2"/>
  <c r="F190" i="2" s="1"/>
  <c r="E191" i="2"/>
  <c r="F191" i="2" s="1"/>
  <c r="E192" i="2"/>
  <c r="F192" i="2" s="1"/>
  <c r="E193" i="2"/>
  <c r="F193" i="2" s="1"/>
  <c r="E194" i="2"/>
  <c r="F194" i="2" s="1"/>
  <c r="E195" i="2"/>
  <c r="F195" i="2" s="1"/>
  <c r="E196" i="2"/>
  <c r="F196" i="2" s="1"/>
  <c r="E197" i="2"/>
  <c r="F197" i="2" s="1"/>
  <c r="E198" i="2"/>
  <c r="F198" i="2" s="1"/>
  <c r="E199" i="2"/>
  <c r="F199" i="2" s="1"/>
  <c r="E200" i="2"/>
  <c r="F200" i="2" s="1"/>
  <c r="E136" i="2"/>
  <c r="F136" i="2" s="1"/>
  <c r="E72" i="2"/>
  <c r="F72" i="2" s="1"/>
  <c r="E73" i="2"/>
  <c r="F73" i="2" s="1"/>
  <c r="E74" i="2"/>
  <c r="F74" i="2" s="1"/>
  <c r="E75" i="2"/>
  <c r="F75" i="2" s="1"/>
  <c r="E76" i="2"/>
  <c r="F76" i="2" s="1"/>
  <c r="E77" i="2"/>
  <c r="F77" i="2" s="1"/>
  <c r="E78" i="2"/>
  <c r="F78" i="2" s="1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 s="1"/>
  <c r="E99" i="2"/>
  <c r="F99" i="2" s="1"/>
  <c r="E100" i="2"/>
  <c r="F100" i="2" s="1"/>
  <c r="E101" i="2"/>
  <c r="F101" i="2" s="1"/>
  <c r="E102" i="2"/>
  <c r="F102" i="2" s="1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F124" i="2" s="1"/>
  <c r="E125" i="2"/>
  <c r="F125" i="2" s="1"/>
  <c r="E126" i="2"/>
  <c r="F126" i="2" s="1"/>
  <c r="E127" i="2"/>
  <c r="F127" i="2" s="1"/>
  <c r="E128" i="2"/>
  <c r="F128" i="2" s="1"/>
  <c r="E129" i="2"/>
  <c r="F129" i="2" s="1"/>
  <c r="E130" i="2"/>
  <c r="F130" i="2" s="1"/>
  <c r="E131" i="2"/>
  <c r="F131" i="2" s="1"/>
  <c r="E132" i="2"/>
  <c r="F132" i="2" s="1"/>
  <c r="E133" i="2"/>
  <c r="F133" i="2" s="1"/>
  <c r="E134" i="2"/>
  <c r="F134" i="2" s="1"/>
  <c r="E135" i="2"/>
  <c r="F135" i="2" s="1"/>
  <c r="E71" i="2"/>
  <c r="F71" i="2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9" i="1"/>
  <c r="D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8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32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</calcChain>
</file>

<file path=xl/sharedStrings.xml><?xml version="1.0" encoding="utf-8"?>
<sst xmlns="http://schemas.openxmlformats.org/spreadsheetml/2006/main" count="1063" uniqueCount="85">
  <si>
    <t>Source:</t>
  </si>
  <si>
    <t>http://www.ens.dk/sites/ens.dk/files/dokumenter/publikationer/downloads/energiscenarier_-_analyse_2014_web.pdf</t>
  </si>
  <si>
    <t>year</t>
  </si>
  <si>
    <t>PJ</t>
  </si>
  <si>
    <t>Red: are extraced from the source</t>
  </si>
  <si>
    <t xml:space="preserve">The other data are calculated by linear regression between years </t>
  </si>
  <si>
    <t>MWh</t>
  </si>
  <si>
    <t>PJ --&gt; MWh</t>
  </si>
  <si>
    <t xml:space="preserve">TOTAL DH demand in Dk </t>
  </si>
  <si>
    <t>% trends</t>
  </si>
  <si>
    <t>Conversion factor</t>
  </si>
  <si>
    <t>Year</t>
  </si>
  <si>
    <t>Area</t>
  </si>
  <si>
    <t xml:space="preserve">DK_CA_Aab            </t>
  </si>
  <si>
    <t xml:space="preserve">DK_CA_Aal            </t>
  </si>
  <si>
    <t xml:space="preserve">DK_CA_Aarhus         </t>
  </si>
  <si>
    <t xml:space="preserve">DK_CA_Esb            </t>
  </si>
  <si>
    <t xml:space="preserve">DK_CA_Hern           </t>
  </si>
  <si>
    <t xml:space="preserve">DK_CA_Kal            </t>
  </si>
  <si>
    <t xml:space="preserve">DK_CA_KBH            </t>
  </si>
  <si>
    <t xml:space="preserve">DK_CA_Odense         </t>
  </si>
  <si>
    <t xml:space="preserve">DK_CA_Randers        </t>
  </si>
  <si>
    <t xml:space="preserve">DK_CA_Roenne         </t>
  </si>
  <si>
    <t xml:space="preserve">DK_CA_TVIS           </t>
  </si>
  <si>
    <t xml:space="preserve">DK_E_DTU             </t>
  </si>
  <si>
    <t xml:space="preserve">DK_MA_Grenaa         </t>
  </si>
  <si>
    <t xml:space="preserve">DK_MA_Hil            </t>
  </si>
  <si>
    <t xml:space="preserve">DK_MA_Hjoerring      </t>
  </si>
  <si>
    <t xml:space="preserve">DK_MA_Holst          </t>
  </si>
  <si>
    <t xml:space="preserve">DK_MA_Horsens        </t>
  </si>
  <si>
    <t xml:space="preserve">DK_MA_NrdOstSj       </t>
  </si>
  <si>
    <t xml:space="preserve">DK_MA_Silk           </t>
  </si>
  <si>
    <t xml:space="preserve">DK_MA_Sndborg        </t>
  </si>
  <si>
    <t xml:space="preserve">DK_MA_Viborg         </t>
  </si>
  <si>
    <t xml:space="preserve">DK_MAM_Aars          </t>
  </si>
  <si>
    <t xml:space="preserve">DK_MAM_Frdhavn       </t>
  </si>
  <si>
    <t xml:space="preserve">DK_MAM_Had           </t>
  </si>
  <si>
    <t xml:space="preserve">DK_MAM_Hammel        </t>
  </si>
  <si>
    <t xml:space="preserve">DK_MAM_Hobro         </t>
  </si>
  <si>
    <t xml:space="preserve">DK_MAM_Naestved      </t>
  </si>
  <si>
    <t xml:space="preserve">DK_MAM_NrAlslev      </t>
  </si>
  <si>
    <t xml:space="preserve">DK_MAM_Nyborg        </t>
  </si>
  <si>
    <t xml:space="preserve">DK_MAM_Nyk           </t>
  </si>
  <si>
    <t xml:space="preserve">DK_MAM_Skagen        </t>
  </si>
  <si>
    <t xml:space="preserve">DK_MAM_Slagelse      </t>
  </si>
  <si>
    <t xml:space="preserve">DK_MAM_Svend         </t>
  </si>
  <si>
    <t xml:space="preserve">DK_MAM_Thisted       </t>
  </si>
  <si>
    <t xml:space="preserve">DK_CA_Aab_DEC        </t>
  </si>
  <si>
    <t xml:space="preserve">DK_CA_Aal_DEC        </t>
  </si>
  <si>
    <t xml:space="preserve">DK_CA_Aarhus_DEC     </t>
  </si>
  <si>
    <t xml:space="preserve">DK_CA_Esb_DEC        </t>
  </si>
  <si>
    <t xml:space="preserve">DK_CA_Hern_DEC       </t>
  </si>
  <si>
    <t xml:space="preserve">DK_CA_Kal_DEC        </t>
  </si>
  <si>
    <t xml:space="preserve">DK_CA_KBH_DEC        </t>
  </si>
  <si>
    <t xml:space="preserve">DK_CA_Odense_DEC     </t>
  </si>
  <si>
    <t xml:space="preserve">DK_CA_Randers_DEC    </t>
  </si>
  <si>
    <t xml:space="preserve">DK_CA_Roenne_DEC     </t>
  </si>
  <si>
    <t xml:space="preserve">DK_CA_TVIS_DEC       </t>
  </si>
  <si>
    <t xml:space="preserve">DK_CA_Vestfrb_DEC    </t>
  </si>
  <si>
    <t xml:space="preserve">DK_MA_Grenaa_DEC     </t>
  </si>
  <si>
    <t xml:space="preserve">DK_MA_Hil_DEC        </t>
  </si>
  <si>
    <t xml:space="preserve">DK_MA_Hjoerring_DEC  </t>
  </si>
  <si>
    <t xml:space="preserve">DK_MA_Holst_DEC      </t>
  </si>
  <si>
    <t xml:space="preserve">DK_MA_Horsens_DEC    </t>
  </si>
  <si>
    <t xml:space="preserve">DK_MA_NrdOstSj_DEC   </t>
  </si>
  <si>
    <t xml:space="preserve">DK_MA_Sndborg_DEC    </t>
  </si>
  <si>
    <t xml:space="preserve">DK_MA_Viborg_DEC     </t>
  </si>
  <si>
    <t xml:space="preserve">DK_MAM_Aars_DEC      </t>
  </si>
  <si>
    <t xml:space="preserve">DK_MAM_Frdhavn_DEC   </t>
  </si>
  <si>
    <t xml:space="preserve">DK_MAM_Had_DEC       </t>
  </si>
  <si>
    <t xml:space="preserve">DK_MAM_Hammel_DEC    </t>
  </si>
  <si>
    <t xml:space="preserve">DK_MAM_Hobro_DEC     </t>
  </si>
  <si>
    <t xml:space="preserve">DK_MAM_Naestved_DEC  </t>
  </si>
  <si>
    <t xml:space="preserve">DK_MAM_Nyborg_DEC    </t>
  </si>
  <si>
    <t xml:space="preserve">DK_MAM_Nyk_DEC       </t>
  </si>
  <si>
    <t xml:space="preserve">DK_MAM_Slagelse_DEC  </t>
  </si>
  <si>
    <t xml:space="preserve">DK_MAM_Svend_DEC     </t>
  </si>
  <si>
    <t xml:space="preserve">DK_MAM_Thisted_DEC   </t>
  </si>
  <si>
    <t xml:space="preserve">Source: </t>
  </si>
  <si>
    <t>energiproducentælling, 2012, from Danish Energy Agency (confidential, ask Amalia )</t>
  </si>
  <si>
    <t xml:space="preserve">Gross demand  MWh </t>
  </si>
  <si>
    <t xml:space="preserve">Net demand  MWh </t>
  </si>
  <si>
    <t>loss</t>
  </si>
  <si>
    <t xml:space="preserve">source: 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</si>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</sst>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0" xfId="0" applyFill="1" applyBorder="1"/>
    <xf numFmtId="3" fontId="0" fillId="0" borderId="0" xfId="0" applyNumberFormat="1"/>
    <xf numFmtId="164" fontId="0" fillId="0" borderId="0" xfId="0" applyNumberFormat="1"/>
    <xf numFmtId="0" fontId="0" fillId="2" borderId="7" xfId="0" applyFill="1" applyBorder="1"/>
    <xf numFmtId="0" fontId="0" fillId="2" borderId="8" xfId="0" applyFill="1" applyBorder="1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4" fillId="0" borderId="0" xfId="1"/>
    <xf numFmtId="1" fontId="0" fillId="0" borderId="0" xfId="0" applyNumberForma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Dh, forecast-profile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Trends!$A$8:$A$46</c:f>
              <c:numCache>
                <c:formatCode>General</c:formatCode>
                <c:ptCount val="3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</c:numCache>
            </c:numRef>
          </c:cat>
          <c:val>
            <c:numRef>
              <c:f>Trends!$D$8:$D$46</c:f>
              <c:numCache>
                <c:formatCode>0.000</c:formatCode>
                <c:ptCount val="39"/>
                <c:pt idx="0">
                  <c:v>1</c:v>
                </c:pt>
                <c:pt idx="1">
                  <c:v>0.99168797953964205</c:v>
                </c:pt>
                <c:pt idx="2">
                  <c:v>0.98337595907928399</c:v>
                </c:pt>
                <c:pt idx="3">
                  <c:v>0.97506393861892604</c:v>
                </c:pt>
                <c:pt idx="4">
                  <c:v>0.96675191815856798</c:v>
                </c:pt>
                <c:pt idx="5">
                  <c:v>0.95843989769821003</c:v>
                </c:pt>
                <c:pt idx="6">
                  <c:v>0.95012787723785197</c:v>
                </c:pt>
                <c:pt idx="7">
                  <c:v>0.94181585677749402</c:v>
                </c:pt>
                <c:pt idx="8">
                  <c:v>0.93350383631713585</c:v>
                </c:pt>
                <c:pt idx="9">
                  <c:v>0.92519181585677779</c:v>
                </c:pt>
                <c:pt idx="10">
                  <c:v>0.91687979539641962</c:v>
                </c:pt>
                <c:pt idx="11">
                  <c:v>0.90856777493606156</c:v>
                </c:pt>
                <c:pt idx="12">
                  <c:v>0.9002557544757035</c:v>
                </c:pt>
                <c:pt idx="13">
                  <c:v>0.89194373401534532</c:v>
                </c:pt>
                <c:pt idx="14">
                  <c:v>0.88363171355498726</c:v>
                </c:pt>
                <c:pt idx="15">
                  <c:v>0.87531969309462909</c:v>
                </c:pt>
                <c:pt idx="16">
                  <c:v>0.86700767263427103</c:v>
                </c:pt>
                <c:pt idx="17">
                  <c:v>0.85869565217391297</c:v>
                </c:pt>
                <c:pt idx="18">
                  <c:v>0.8503836317135548</c:v>
                </c:pt>
                <c:pt idx="19">
                  <c:v>0.84207161125319674</c:v>
                </c:pt>
                <c:pt idx="20">
                  <c:v>0.83375959079283857</c:v>
                </c:pt>
                <c:pt idx="21">
                  <c:v>0.82544757033248051</c:v>
                </c:pt>
                <c:pt idx="22">
                  <c:v>0.81713554987212245</c:v>
                </c:pt>
                <c:pt idx="23">
                  <c:v>0.80882352941176472</c:v>
                </c:pt>
                <c:pt idx="24">
                  <c:v>0.80196078431372542</c:v>
                </c:pt>
                <c:pt idx="25">
                  <c:v>0.79509803921568623</c:v>
                </c:pt>
                <c:pt idx="26">
                  <c:v>0.78823529411764692</c:v>
                </c:pt>
                <c:pt idx="27">
                  <c:v>0.78137254901960773</c:v>
                </c:pt>
                <c:pt idx="28">
                  <c:v>0.77450980392156854</c:v>
                </c:pt>
                <c:pt idx="29">
                  <c:v>0.76764705882352924</c:v>
                </c:pt>
                <c:pt idx="30">
                  <c:v>0.76078431372549005</c:v>
                </c:pt>
                <c:pt idx="31">
                  <c:v>0.75392156862745074</c:v>
                </c:pt>
                <c:pt idx="32">
                  <c:v>0.74705882352941155</c:v>
                </c:pt>
                <c:pt idx="33">
                  <c:v>0.74019607843137225</c:v>
                </c:pt>
                <c:pt idx="34">
                  <c:v>0.73333333333333306</c:v>
                </c:pt>
                <c:pt idx="35">
                  <c:v>0.72647058823529376</c:v>
                </c:pt>
                <c:pt idx="36">
                  <c:v>0.71960784313725457</c:v>
                </c:pt>
                <c:pt idx="37">
                  <c:v>0.71274509803921526</c:v>
                </c:pt>
                <c:pt idx="38">
                  <c:v>0.70588235294117652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02816"/>
        <c:axId val="44804352"/>
      </c:lineChart>
      <c:catAx>
        <c:axId val="4480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04352"/>
        <c:crosses val="autoZero"/>
        <c:auto val="1"/>
        <c:lblAlgn val="ctr"/>
        <c:lblOffset val="100"/>
        <c:noMultiLvlLbl val="0"/>
      </c:catAx>
      <c:valAx>
        <c:axId val="448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0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6</xdr:row>
      <xdr:rowOff>157162</xdr:rowOff>
    </xdr:from>
    <xdr:to>
      <xdr:col>13</xdr:col>
      <xdr:colOff>552450</xdr:colOff>
      <xdr:row>21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s.dk/sites/ens.dk/files/dokumenter/publikationer/downloads/energiscenarier_-_analyse_2014_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B1" sqref="B1"/>
    </sheetView>
  </sheetViews>
  <sheetFormatPr defaultRowHeight="15" x14ac:dyDescent="0.25"/>
  <cols>
    <col min="3" max="3" width="10.140625" bestFit="1" customWidth="1"/>
    <col min="10" max="10" width="12" bestFit="1" customWidth="1"/>
    <col min="11" max="11" width="11.140625" customWidth="1"/>
  </cols>
  <sheetData>
    <row r="1" spans="1:12" x14ac:dyDescent="0.25">
      <c r="A1" t="s">
        <v>0</v>
      </c>
      <c r="B1" s="19" t="s">
        <v>1</v>
      </c>
    </row>
    <row r="2" spans="1:12" x14ac:dyDescent="0.25">
      <c r="K2" t="s">
        <v>10</v>
      </c>
    </row>
    <row r="3" spans="1:12" x14ac:dyDescent="0.25">
      <c r="A3" s="7" t="s">
        <v>4</v>
      </c>
      <c r="B3" s="8"/>
      <c r="C3" s="8"/>
      <c r="D3" s="2"/>
      <c r="E3" s="2"/>
      <c r="F3" s="2"/>
      <c r="G3" s="3"/>
      <c r="K3" s="12" t="s">
        <v>7</v>
      </c>
      <c r="L3" s="13">
        <v>277777.77777778002</v>
      </c>
    </row>
    <row r="4" spans="1:12" x14ac:dyDescent="0.25">
      <c r="A4" s="4" t="s">
        <v>5</v>
      </c>
      <c r="B4" s="5"/>
      <c r="C4" s="5"/>
      <c r="D4" s="5"/>
      <c r="E4" s="5"/>
      <c r="F4" s="5"/>
      <c r="G4" s="6"/>
    </row>
    <row r="5" spans="1:12" x14ac:dyDescent="0.25">
      <c r="A5" s="9"/>
      <c r="B5" s="9"/>
      <c r="C5" s="9"/>
      <c r="D5" s="9"/>
      <c r="E5" s="9"/>
      <c r="F5" s="9"/>
      <c r="G5" s="9"/>
    </row>
    <row r="6" spans="1:12" x14ac:dyDescent="0.25">
      <c r="A6" s="21" t="s">
        <v>8</v>
      </c>
      <c r="B6" s="21"/>
      <c r="C6" s="21"/>
    </row>
    <row r="7" spans="1:12" x14ac:dyDescent="0.25">
      <c r="A7" s="1" t="s">
        <v>2</v>
      </c>
      <c r="B7" s="1" t="s">
        <v>3</v>
      </c>
      <c r="C7" t="s">
        <v>6</v>
      </c>
      <c r="D7" t="s">
        <v>9</v>
      </c>
    </row>
    <row r="8" spans="1:12" x14ac:dyDescent="0.25">
      <c r="A8" s="14">
        <v>2012</v>
      </c>
      <c r="B8" s="14">
        <v>136</v>
      </c>
      <c r="C8" s="15">
        <f>B8*$L$3</f>
        <v>37777777.777778082</v>
      </c>
      <c r="D8" s="16">
        <f>(B8/$B$8)</f>
        <v>1</v>
      </c>
    </row>
    <row r="9" spans="1:12" x14ac:dyDescent="0.25">
      <c r="A9">
        <v>2013</v>
      </c>
      <c r="B9">
        <f>B8-($B$8-$B$31)/($A$31-$A$8)</f>
        <v>134.86956521739131</v>
      </c>
      <c r="C9" s="10">
        <f t="shared" ref="C9:C46" si="0">B9*$L$3</f>
        <v>37463768.115942337</v>
      </c>
      <c r="D9" s="11">
        <f>(B9/$B$8)</f>
        <v>0.99168797953964205</v>
      </c>
    </row>
    <row r="10" spans="1:12" x14ac:dyDescent="0.25">
      <c r="A10">
        <v>2014</v>
      </c>
      <c r="B10">
        <f t="shared" ref="B10:B30" si="1">B9-($B$8-$B$31)/($A$31-$A$8)</f>
        <v>133.73913043478262</v>
      </c>
      <c r="C10" s="10">
        <f t="shared" si="0"/>
        <v>37149758.454106584</v>
      </c>
      <c r="D10" s="11">
        <f t="shared" ref="D10:D46" si="2">(B10/$B$8)</f>
        <v>0.98337595907928399</v>
      </c>
    </row>
    <row r="11" spans="1:12" x14ac:dyDescent="0.25">
      <c r="A11">
        <v>2015</v>
      </c>
      <c r="B11">
        <f t="shared" si="1"/>
        <v>132.60869565217394</v>
      </c>
      <c r="C11" s="10">
        <f t="shared" si="0"/>
        <v>36835748.792270832</v>
      </c>
      <c r="D11" s="11">
        <f t="shared" si="2"/>
        <v>0.97506393861892604</v>
      </c>
    </row>
    <row r="12" spans="1:12" x14ac:dyDescent="0.25">
      <c r="A12">
        <v>2016</v>
      </c>
      <c r="B12">
        <f t="shared" si="1"/>
        <v>131.47826086956525</v>
      </c>
      <c r="C12" s="10">
        <f t="shared" si="0"/>
        <v>36521739.130435087</v>
      </c>
      <c r="D12" s="11">
        <f t="shared" si="2"/>
        <v>0.96675191815856798</v>
      </c>
    </row>
    <row r="13" spans="1:12" x14ac:dyDescent="0.25">
      <c r="A13">
        <v>2017</v>
      </c>
      <c r="B13">
        <f t="shared" si="1"/>
        <v>130.34782608695656</v>
      </c>
      <c r="C13" s="10">
        <f t="shared" si="0"/>
        <v>36207729.468599334</v>
      </c>
      <c r="D13" s="11">
        <f t="shared" si="2"/>
        <v>0.95843989769821003</v>
      </c>
    </row>
    <row r="14" spans="1:12" x14ac:dyDescent="0.25">
      <c r="A14">
        <v>2018</v>
      </c>
      <c r="B14">
        <f t="shared" si="1"/>
        <v>129.21739130434787</v>
      </c>
      <c r="C14" s="10">
        <f t="shared" si="0"/>
        <v>35893719.806763589</v>
      </c>
      <c r="D14" s="11">
        <f t="shared" si="2"/>
        <v>0.95012787723785197</v>
      </c>
    </row>
    <row r="15" spans="1:12" x14ac:dyDescent="0.25">
      <c r="A15">
        <v>2019</v>
      </c>
      <c r="B15">
        <f t="shared" si="1"/>
        <v>128.08695652173918</v>
      </c>
      <c r="C15" s="10">
        <f t="shared" si="0"/>
        <v>35579710.144927837</v>
      </c>
      <c r="D15" s="11">
        <f t="shared" si="2"/>
        <v>0.94181585677749402</v>
      </c>
    </row>
    <row r="16" spans="1:12" x14ac:dyDescent="0.25">
      <c r="A16">
        <v>2020</v>
      </c>
      <c r="B16">
        <f t="shared" si="1"/>
        <v>126.95652173913048</v>
      </c>
      <c r="C16" s="10">
        <f t="shared" si="0"/>
        <v>35265700.483092085</v>
      </c>
      <c r="D16" s="11">
        <f t="shared" si="2"/>
        <v>0.93350383631713585</v>
      </c>
    </row>
    <row r="17" spans="1:4" x14ac:dyDescent="0.25">
      <c r="A17">
        <v>2021</v>
      </c>
      <c r="B17">
        <f t="shared" si="1"/>
        <v>125.82608695652178</v>
      </c>
      <c r="C17" s="10">
        <f t="shared" si="0"/>
        <v>34951690.821256332</v>
      </c>
      <c r="D17" s="11">
        <f t="shared" si="2"/>
        <v>0.92519181585677779</v>
      </c>
    </row>
    <row r="18" spans="1:4" x14ac:dyDescent="0.25">
      <c r="A18">
        <v>2022</v>
      </c>
      <c r="B18">
        <f t="shared" si="1"/>
        <v>124.69565217391307</v>
      </c>
      <c r="C18" s="10">
        <f t="shared" si="0"/>
        <v>34637681.15942058</v>
      </c>
      <c r="D18" s="11">
        <f t="shared" si="2"/>
        <v>0.91687979539641962</v>
      </c>
    </row>
    <row r="19" spans="1:4" x14ac:dyDescent="0.25">
      <c r="A19">
        <v>2023</v>
      </c>
      <c r="B19">
        <f t="shared" si="1"/>
        <v>123.56521739130437</v>
      </c>
      <c r="C19" s="10">
        <f t="shared" si="0"/>
        <v>34323671.497584827</v>
      </c>
      <c r="D19" s="11">
        <f t="shared" si="2"/>
        <v>0.90856777493606156</v>
      </c>
    </row>
    <row r="20" spans="1:4" x14ac:dyDescent="0.25">
      <c r="A20">
        <v>2024</v>
      </c>
      <c r="B20">
        <f t="shared" si="1"/>
        <v>122.43478260869567</v>
      </c>
      <c r="C20" s="10">
        <f t="shared" si="0"/>
        <v>34009661.835749075</v>
      </c>
      <c r="D20" s="11">
        <f t="shared" si="2"/>
        <v>0.9002557544757035</v>
      </c>
    </row>
    <row r="21" spans="1:4" x14ac:dyDescent="0.25">
      <c r="A21">
        <v>2025</v>
      </c>
      <c r="B21">
        <f t="shared" si="1"/>
        <v>121.30434782608697</v>
      </c>
      <c r="C21" s="10">
        <f t="shared" si="0"/>
        <v>33695652.173913322</v>
      </c>
      <c r="D21" s="11">
        <f t="shared" si="2"/>
        <v>0.89194373401534532</v>
      </c>
    </row>
    <row r="22" spans="1:4" x14ac:dyDescent="0.25">
      <c r="A22">
        <v>2026</v>
      </c>
      <c r="B22">
        <f t="shared" si="1"/>
        <v>120.17391304347827</v>
      </c>
      <c r="C22" s="10">
        <f t="shared" si="0"/>
        <v>33381642.512077566</v>
      </c>
      <c r="D22" s="11">
        <f t="shared" si="2"/>
        <v>0.88363171355498726</v>
      </c>
    </row>
    <row r="23" spans="1:4" x14ac:dyDescent="0.25">
      <c r="A23">
        <v>2027</v>
      </c>
      <c r="B23">
        <f t="shared" si="1"/>
        <v>119.04347826086956</v>
      </c>
      <c r="C23" s="10">
        <f t="shared" si="0"/>
        <v>33067632.850241814</v>
      </c>
      <c r="D23" s="11">
        <f t="shared" si="2"/>
        <v>0.87531969309462909</v>
      </c>
    </row>
    <row r="24" spans="1:4" x14ac:dyDescent="0.25">
      <c r="A24">
        <v>2028</v>
      </c>
      <c r="B24">
        <f t="shared" si="1"/>
        <v>117.91304347826086</v>
      </c>
      <c r="C24" s="10">
        <f t="shared" si="0"/>
        <v>32753623.188406058</v>
      </c>
      <c r="D24" s="11">
        <f t="shared" si="2"/>
        <v>0.86700767263427103</v>
      </c>
    </row>
    <row r="25" spans="1:4" x14ac:dyDescent="0.25">
      <c r="A25">
        <v>2029</v>
      </c>
      <c r="B25">
        <f t="shared" si="1"/>
        <v>116.78260869565216</v>
      </c>
      <c r="C25" s="10">
        <f t="shared" si="0"/>
        <v>32439613.526570305</v>
      </c>
      <c r="D25" s="11">
        <f t="shared" si="2"/>
        <v>0.85869565217391297</v>
      </c>
    </row>
    <row r="26" spans="1:4" x14ac:dyDescent="0.25">
      <c r="A26">
        <v>2030</v>
      </c>
      <c r="B26">
        <f t="shared" si="1"/>
        <v>115.65217391304346</v>
      </c>
      <c r="C26" s="10">
        <f t="shared" si="0"/>
        <v>32125603.864734553</v>
      </c>
      <c r="D26" s="11">
        <f t="shared" si="2"/>
        <v>0.8503836317135548</v>
      </c>
    </row>
    <row r="27" spans="1:4" x14ac:dyDescent="0.25">
      <c r="A27">
        <v>2031</v>
      </c>
      <c r="B27">
        <f t="shared" si="1"/>
        <v>114.52173913043475</v>
      </c>
      <c r="C27" s="10">
        <f t="shared" si="0"/>
        <v>31811594.2028988</v>
      </c>
      <c r="D27" s="11">
        <f t="shared" si="2"/>
        <v>0.84207161125319674</v>
      </c>
    </row>
    <row r="28" spans="1:4" x14ac:dyDescent="0.25">
      <c r="A28">
        <v>2032</v>
      </c>
      <c r="B28">
        <f t="shared" si="1"/>
        <v>113.39130434782605</v>
      </c>
      <c r="C28" s="10">
        <f t="shared" si="0"/>
        <v>31497584.541063048</v>
      </c>
      <c r="D28" s="11">
        <f t="shared" si="2"/>
        <v>0.83375959079283857</v>
      </c>
    </row>
    <row r="29" spans="1:4" x14ac:dyDescent="0.25">
      <c r="A29">
        <v>2033</v>
      </c>
      <c r="B29">
        <f t="shared" si="1"/>
        <v>112.26086956521735</v>
      </c>
      <c r="C29" s="10">
        <f t="shared" si="0"/>
        <v>31183574.879227292</v>
      </c>
      <c r="D29" s="11">
        <f t="shared" si="2"/>
        <v>0.82544757033248051</v>
      </c>
    </row>
    <row r="30" spans="1:4" x14ac:dyDescent="0.25">
      <c r="A30">
        <v>2034</v>
      </c>
      <c r="B30">
        <f t="shared" si="1"/>
        <v>111.13043478260865</v>
      </c>
      <c r="C30" s="10">
        <f t="shared" si="0"/>
        <v>30869565.217391539</v>
      </c>
      <c r="D30" s="11">
        <f t="shared" si="2"/>
        <v>0.81713554987212245</v>
      </c>
    </row>
    <row r="31" spans="1:4" x14ac:dyDescent="0.25">
      <c r="A31" s="14">
        <v>2035</v>
      </c>
      <c r="B31" s="14">
        <v>110</v>
      </c>
      <c r="C31" s="15">
        <f t="shared" si="0"/>
        <v>30555555.555555802</v>
      </c>
      <c r="D31" s="16">
        <f t="shared" si="2"/>
        <v>0.80882352941176472</v>
      </c>
    </row>
    <row r="32" spans="1:4" x14ac:dyDescent="0.25">
      <c r="A32">
        <v>2036</v>
      </c>
      <c r="B32">
        <f>B31-($B$31-$B$46)/($A$46-$A$31)</f>
        <v>109.06666666666666</v>
      </c>
      <c r="C32" s="10">
        <f t="shared" si="0"/>
        <v>30296296.296296541</v>
      </c>
      <c r="D32" s="11">
        <f t="shared" si="2"/>
        <v>0.80196078431372542</v>
      </c>
    </row>
    <row r="33" spans="1:5" x14ac:dyDescent="0.25">
      <c r="A33">
        <v>2037</v>
      </c>
      <c r="B33">
        <f t="shared" ref="B33:B45" si="3">B32-($B$31-$B$46)/($A$46-$A$31)</f>
        <v>108.13333333333333</v>
      </c>
      <c r="C33" s="10">
        <f t="shared" si="0"/>
        <v>30037037.037037279</v>
      </c>
      <c r="D33" s="11">
        <f t="shared" si="2"/>
        <v>0.79509803921568623</v>
      </c>
    </row>
    <row r="34" spans="1:5" x14ac:dyDescent="0.25">
      <c r="A34">
        <v>2038</v>
      </c>
      <c r="B34">
        <f t="shared" si="3"/>
        <v>107.19999999999999</v>
      </c>
      <c r="C34" s="10">
        <f t="shared" si="0"/>
        <v>29777777.777778015</v>
      </c>
      <c r="D34" s="11">
        <f t="shared" si="2"/>
        <v>0.78823529411764692</v>
      </c>
    </row>
    <row r="35" spans="1:5" x14ac:dyDescent="0.25">
      <c r="A35">
        <v>2039</v>
      </c>
      <c r="B35">
        <f t="shared" si="3"/>
        <v>106.26666666666665</v>
      </c>
      <c r="C35" s="10">
        <f t="shared" si="0"/>
        <v>29518518.518518753</v>
      </c>
      <c r="D35" s="11">
        <f t="shared" si="2"/>
        <v>0.78137254901960773</v>
      </c>
    </row>
    <row r="36" spans="1:5" x14ac:dyDescent="0.25">
      <c r="A36">
        <v>2040</v>
      </c>
      <c r="B36">
        <f t="shared" si="3"/>
        <v>105.33333333333331</v>
      </c>
      <c r="C36" s="10">
        <f t="shared" si="0"/>
        <v>29259259.259259492</v>
      </c>
      <c r="D36" s="11">
        <f t="shared" si="2"/>
        <v>0.77450980392156854</v>
      </c>
    </row>
    <row r="37" spans="1:5" x14ac:dyDescent="0.25">
      <c r="A37">
        <v>2041</v>
      </c>
      <c r="B37">
        <f t="shared" si="3"/>
        <v>104.39999999999998</v>
      </c>
      <c r="C37" s="10">
        <f t="shared" si="0"/>
        <v>29000000.000000227</v>
      </c>
      <c r="D37" s="11">
        <f t="shared" si="2"/>
        <v>0.76764705882352924</v>
      </c>
    </row>
    <row r="38" spans="1:5" x14ac:dyDescent="0.25">
      <c r="A38">
        <v>2042</v>
      </c>
      <c r="B38">
        <f t="shared" si="3"/>
        <v>103.46666666666664</v>
      </c>
      <c r="C38" s="10">
        <f t="shared" si="0"/>
        <v>28740740.740740966</v>
      </c>
      <c r="D38" s="11">
        <f t="shared" si="2"/>
        <v>0.76078431372549005</v>
      </c>
    </row>
    <row r="39" spans="1:5" x14ac:dyDescent="0.25">
      <c r="A39">
        <v>2043</v>
      </c>
      <c r="B39">
        <f t="shared" si="3"/>
        <v>102.5333333333333</v>
      </c>
      <c r="C39" s="10">
        <f t="shared" si="0"/>
        <v>28481481.481481705</v>
      </c>
      <c r="D39" s="11">
        <f t="shared" si="2"/>
        <v>0.75392156862745074</v>
      </c>
    </row>
    <row r="40" spans="1:5" x14ac:dyDescent="0.25">
      <c r="A40">
        <v>2044</v>
      </c>
      <c r="B40">
        <f t="shared" si="3"/>
        <v>101.59999999999997</v>
      </c>
      <c r="C40" s="10">
        <f t="shared" si="0"/>
        <v>28222222.22222244</v>
      </c>
      <c r="D40" s="11">
        <f t="shared" si="2"/>
        <v>0.74705882352941155</v>
      </c>
    </row>
    <row r="41" spans="1:5" x14ac:dyDescent="0.25">
      <c r="A41">
        <v>2045</v>
      </c>
      <c r="B41">
        <f t="shared" si="3"/>
        <v>100.66666666666663</v>
      </c>
      <c r="C41" s="10">
        <f t="shared" si="0"/>
        <v>27962962.962963179</v>
      </c>
      <c r="D41" s="11">
        <f t="shared" si="2"/>
        <v>0.74019607843137225</v>
      </c>
    </row>
    <row r="42" spans="1:5" x14ac:dyDescent="0.25">
      <c r="A42">
        <v>2046</v>
      </c>
      <c r="B42">
        <f t="shared" si="3"/>
        <v>99.733333333333292</v>
      </c>
      <c r="C42" s="10">
        <f t="shared" si="0"/>
        <v>27703703.703703918</v>
      </c>
      <c r="D42" s="11">
        <f t="shared" si="2"/>
        <v>0.73333333333333306</v>
      </c>
    </row>
    <row r="43" spans="1:5" x14ac:dyDescent="0.25">
      <c r="A43">
        <v>2047</v>
      </c>
      <c r="B43">
        <f t="shared" si="3"/>
        <v>98.799999999999955</v>
      </c>
      <c r="C43" s="10">
        <f t="shared" si="0"/>
        <v>27444444.444444653</v>
      </c>
      <c r="D43" s="11">
        <f t="shared" si="2"/>
        <v>0.72647058823529376</v>
      </c>
    </row>
    <row r="44" spans="1:5" x14ac:dyDescent="0.25">
      <c r="A44">
        <v>2048</v>
      </c>
      <c r="B44">
        <f t="shared" si="3"/>
        <v>97.866666666666617</v>
      </c>
      <c r="C44" s="10">
        <f t="shared" si="0"/>
        <v>27185185.185185391</v>
      </c>
      <c r="D44" s="11">
        <f t="shared" si="2"/>
        <v>0.71960784313725457</v>
      </c>
    </row>
    <row r="45" spans="1:5" x14ac:dyDescent="0.25">
      <c r="A45">
        <v>2049</v>
      </c>
      <c r="B45">
        <f t="shared" si="3"/>
        <v>96.93333333333328</v>
      </c>
      <c r="C45" s="10">
        <f t="shared" si="0"/>
        <v>26925925.92592613</v>
      </c>
      <c r="D45" s="11">
        <f t="shared" si="2"/>
        <v>0.71274509803921526</v>
      </c>
    </row>
    <row r="46" spans="1:5" x14ac:dyDescent="0.25">
      <c r="A46" s="14">
        <v>2050</v>
      </c>
      <c r="B46" s="14">
        <v>96</v>
      </c>
      <c r="C46" s="15">
        <f t="shared" si="0"/>
        <v>26666666.66666688</v>
      </c>
      <c r="D46" s="16">
        <f t="shared" si="2"/>
        <v>0.70588235294117652</v>
      </c>
      <c r="E46" s="17"/>
    </row>
  </sheetData>
  <mergeCells count="1">
    <mergeCell ref="A6:C6"/>
  </mergeCells>
  <hyperlinks>
    <hyperlink ref="B1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tabSelected="1" topLeftCell="A234" workbookViewId="0">
      <selection activeCell="K5" sqref="K5:O264"/>
    </sheetView>
  </sheetViews>
  <sheetFormatPr defaultRowHeight="15" x14ac:dyDescent="0.25"/>
  <cols>
    <col min="1" max="1" width="9.7109375" customWidth="1"/>
    <col min="2" max="2" width="6" customWidth="1"/>
    <col min="3" max="3" width="17.28515625" hidden="1" customWidth="1"/>
    <col min="4" max="4" width="13.140625" customWidth="1"/>
    <col min="5" max="5" width="9.140625" customWidth="1"/>
    <col min="12" max="12" width="7.42578125" customWidth="1"/>
  </cols>
  <sheetData>
    <row r="1" spans="1:15" x14ac:dyDescent="0.25">
      <c r="A1" t="s">
        <v>78</v>
      </c>
      <c r="B1" t="s">
        <v>79</v>
      </c>
    </row>
    <row r="2" spans="1:15" x14ac:dyDescent="0.25">
      <c r="H2" t="s">
        <v>82</v>
      </c>
      <c r="I2">
        <v>0.18</v>
      </c>
      <c r="J2" t="s">
        <v>83</v>
      </c>
      <c r="K2" t="s">
        <v>1</v>
      </c>
    </row>
    <row r="4" spans="1:15" ht="15" customHeight="1" x14ac:dyDescent="0.25">
      <c r="E4" s="22" t="s">
        <v>80</v>
      </c>
      <c r="K4" t="s">
        <v>11</v>
      </c>
      <c r="M4" s="18" t="s">
        <v>12</v>
      </c>
      <c r="O4" s="23" t="s">
        <v>81</v>
      </c>
    </row>
    <row r="5" spans="1:15" x14ac:dyDescent="0.25">
      <c r="A5" s="18" t="s">
        <v>11</v>
      </c>
      <c r="D5" s="18" t="s">
        <v>12</v>
      </c>
      <c r="E5" s="22"/>
      <c r="F5" s="23" t="s">
        <v>81</v>
      </c>
      <c r="K5">
        <v>2012</v>
      </c>
      <c r="L5" t="s">
        <v>84</v>
      </c>
      <c r="M5" t="s">
        <v>13</v>
      </c>
      <c r="O5" s="20">
        <v>276961.80600000004</v>
      </c>
    </row>
    <row r="6" spans="1:15" x14ac:dyDescent="0.25">
      <c r="A6">
        <v>2012</v>
      </c>
      <c r="B6" t="s">
        <v>84</v>
      </c>
      <c r="D6" t="s">
        <v>13</v>
      </c>
      <c r="E6">
        <v>337758.3</v>
      </c>
      <c r="F6" s="20">
        <f>(1-$I$2)*E6</f>
        <v>276961.80600000004</v>
      </c>
      <c r="K6">
        <v>2012</v>
      </c>
      <c r="L6" t="s">
        <v>84</v>
      </c>
      <c r="M6" t="s">
        <v>14</v>
      </c>
      <c r="O6" s="20">
        <v>1596429.3820000002</v>
      </c>
    </row>
    <row r="7" spans="1:15" x14ac:dyDescent="0.25">
      <c r="A7">
        <v>2012</v>
      </c>
      <c r="B7" t="s">
        <v>84</v>
      </c>
      <c r="D7" t="s">
        <v>14</v>
      </c>
      <c r="E7">
        <v>1946865.1</v>
      </c>
      <c r="F7" s="20">
        <f t="shared" ref="F7:F70" si="0">(1-$I$2)*E7</f>
        <v>1596429.3820000002</v>
      </c>
      <c r="K7">
        <v>2012</v>
      </c>
      <c r="L7" t="s">
        <v>84</v>
      </c>
      <c r="M7" t="s">
        <v>15</v>
      </c>
      <c r="O7" s="20">
        <v>2818227.0040000002</v>
      </c>
    </row>
    <row r="8" spans="1:15" x14ac:dyDescent="0.25">
      <c r="A8">
        <v>2012</v>
      </c>
      <c r="B8" t="s">
        <v>84</v>
      </c>
      <c r="D8" t="s">
        <v>15</v>
      </c>
      <c r="E8">
        <v>3436862.2</v>
      </c>
      <c r="F8" s="20">
        <f t="shared" si="0"/>
        <v>2818227.0040000002</v>
      </c>
      <c r="K8">
        <v>2012</v>
      </c>
      <c r="L8" t="s">
        <v>84</v>
      </c>
      <c r="M8" t="s">
        <v>16</v>
      </c>
      <c r="O8" s="20">
        <v>1070954.6860000002</v>
      </c>
    </row>
    <row r="9" spans="1:15" x14ac:dyDescent="0.25">
      <c r="A9">
        <v>2012</v>
      </c>
      <c r="B9" t="s">
        <v>84</v>
      </c>
      <c r="D9" t="s">
        <v>16</v>
      </c>
      <c r="E9">
        <v>1306042.3</v>
      </c>
      <c r="F9" s="20">
        <f t="shared" si="0"/>
        <v>1070954.6860000002</v>
      </c>
      <c r="K9">
        <v>2012</v>
      </c>
      <c r="L9" t="s">
        <v>84</v>
      </c>
      <c r="M9" t="s">
        <v>17</v>
      </c>
      <c r="O9" s="20">
        <v>702834.3</v>
      </c>
    </row>
    <row r="10" spans="1:15" x14ac:dyDescent="0.25">
      <c r="A10">
        <v>2012</v>
      </c>
      <c r="B10" t="s">
        <v>84</v>
      </c>
      <c r="D10" t="s">
        <v>17</v>
      </c>
      <c r="E10">
        <v>857115</v>
      </c>
      <c r="F10" s="20">
        <f t="shared" si="0"/>
        <v>702834.3</v>
      </c>
      <c r="K10">
        <v>2012</v>
      </c>
      <c r="L10" t="s">
        <v>84</v>
      </c>
      <c r="M10" t="s">
        <v>18</v>
      </c>
      <c r="O10" s="20">
        <v>667143.39</v>
      </c>
    </row>
    <row r="11" spans="1:15" x14ac:dyDescent="0.25">
      <c r="A11">
        <v>2012</v>
      </c>
      <c r="B11" t="s">
        <v>84</v>
      </c>
      <c r="D11" t="s">
        <v>18</v>
      </c>
      <c r="E11">
        <v>813589.5</v>
      </c>
      <c r="F11" s="20">
        <f t="shared" si="0"/>
        <v>667143.39</v>
      </c>
      <c r="K11">
        <v>2012</v>
      </c>
      <c r="L11" t="s">
        <v>84</v>
      </c>
      <c r="M11" t="s">
        <v>19</v>
      </c>
      <c r="O11" s="20">
        <v>7876114.0219999999</v>
      </c>
    </row>
    <row r="12" spans="1:15" x14ac:dyDescent="0.25">
      <c r="A12">
        <v>2012</v>
      </c>
      <c r="B12" t="s">
        <v>84</v>
      </c>
      <c r="D12" t="s">
        <v>19</v>
      </c>
      <c r="E12">
        <v>9605017.0999999996</v>
      </c>
      <c r="F12" s="20">
        <f t="shared" si="0"/>
        <v>7876114.0219999999</v>
      </c>
      <c r="K12">
        <v>2012</v>
      </c>
      <c r="L12" t="s">
        <v>84</v>
      </c>
      <c r="M12" t="s">
        <v>20</v>
      </c>
      <c r="O12" s="20">
        <v>2357426.1180000002</v>
      </c>
    </row>
    <row r="13" spans="1:15" x14ac:dyDescent="0.25">
      <c r="A13">
        <v>2012</v>
      </c>
      <c r="B13" t="s">
        <v>84</v>
      </c>
      <c r="D13" t="s">
        <v>20</v>
      </c>
      <c r="E13">
        <v>2874909.9</v>
      </c>
      <c r="F13" s="20">
        <f t="shared" si="0"/>
        <v>2357426.1180000002</v>
      </c>
      <c r="K13">
        <v>2012</v>
      </c>
      <c r="L13" t="s">
        <v>84</v>
      </c>
      <c r="M13" t="s">
        <v>21</v>
      </c>
      <c r="O13" s="20">
        <v>495179.14</v>
      </c>
    </row>
    <row r="14" spans="1:15" x14ac:dyDescent="0.25">
      <c r="A14">
        <v>2012</v>
      </c>
      <c r="B14" t="s">
        <v>84</v>
      </c>
      <c r="D14" t="s">
        <v>21</v>
      </c>
      <c r="E14">
        <v>603877</v>
      </c>
      <c r="F14" s="20">
        <f t="shared" si="0"/>
        <v>495179.14</v>
      </c>
      <c r="K14">
        <v>2012</v>
      </c>
      <c r="L14" t="s">
        <v>84</v>
      </c>
      <c r="M14" t="s">
        <v>22</v>
      </c>
      <c r="O14" s="20">
        <v>20720.580000000002</v>
      </c>
    </row>
    <row r="15" spans="1:15" x14ac:dyDescent="0.25">
      <c r="A15">
        <v>2012</v>
      </c>
      <c r="B15" t="s">
        <v>84</v>
      </c>
      <c r="D15" t="s">
        <v>22</v>
      </c>
      <c r="E15">
        <v>25269</v>
      </c>
      <c r="F15" s="20">
        <f t="shared" si="0"/>
        <v>20720.580000000002</v>
      </c>
      <c r="K15">
        <v>2012</v>
      </c>
      <c r="L15" t="s">
        <v>84</v>
      </c>
      <c r="M15" t="s">
        <v>23</v>
      </c>
      <c r="O15" s="20">
        <v>1511933.548</v>
      </c>
    </row>
    <row r="16" spans="1:15" x14ac:dyDescent="0.25">
      <c r="A16">
        <v>2012</v>
      </c>
      <c r="B16" t="s">
        <v>84</v>
      </c>
      <c r="D16" t="s">
        <v>23</v>
      </c>
      <c r="E16">
        <v>1843821.4</v>
      </c>
      <c r="F16" s="20">
        <f t="shared" si="0"/>
        <v>1511933.548</v>
      </c>
      <c r="K16">
        <v>2012</v>
      </c>
      <c r="L16" t="s">
        <v>84</v>
      </c>
      <c r="M16" t="s">
        <v>24</v>
      </c>
      <c r="O16" s="20">
        <v>103494.16800000001</v>
      </c>
    </row>
    <row r="17" spans="1:15" x14ac:dyDescent="0.25">
      <c r="A17">
        <v>2012</v>
      </c>
      <c r="B17" t="s">
        <v>84</v>
      </c>
      <c r="D17" t="s">
        <v>24</v>
      </c>
      <c r="E17">
        <v>126212.4</v>
      </c>
      <c r="F17" s="20">
        <f t="shared" si="0"/>
        <v>103494.16800000001</v>
      </c>
      <c r="K17">
        <v>2012</v>
      </c>
      <c r="L17" t="s">
        <v>84</v>
      </c>
      <c r="M17" t="s">
        <v>25</v>
      </c>
      <c r="O17" s="20">
        <v>254058.55000000002</v>
      </c>
    </row>
    <row r="18" spans="1:15" x14ac:dyDescent="0.25">
      <c r="A18">
        <v>2012</v>
      </c>
      <c r="B18" t="s">
        <v>84</v>
      </c>
      <c r="D18" t="s">
        <v>25</v>
      </c>
      <c r="E18">
        <v>309827.5</v>
      </c>
      <c r="F18" s="20">
        <f t="shared" si="0"/>
        <v>254058.55000000002</v>
      </c>
      <c r="K18">
        <v>2012</v>
      </c>
      <c r="L18" t="s">
        <v>84</v>
      </c>
      <c r="M18" t="s">
        <v>26</v>
      </c>
      <c r="O18" s="20">
        <v>390256.20400000003</v>
      </c>
    </row>
    <row r="19" spans="1:15" x14ac:dyDescent="0.25">
      <c r="A19">
        <v>2012</v>
      </c>
      <c r="B19" t="s">
        <v>84</v>
      </c>
      <c r="D19" t="s">
        <v>26</v>
      </c>
      <c r="E19">
        <v>475922.2</v>
      </c>
      <c r="F19" s="20">
        <f t="shared" si="0"/>
        <v>390256.20400000003</v>
      </c>
      <c r="K19">
        <v>2012</v>
      </c>
      <c r="L19" t="s">
        <v>84</v>
      </c>
      <c r="M19" t="s">
        <v>27</v>
      </c>
      <c r="O19" s="20">
        <v>307642.10600000003</v>
      </c>
    </row>
    <row r="20" spans="1:15" x14ac:dyDescent="0.25">
      <c r="A20">
        <v>2012</v>
      </c>
      <c r="B20" t="s">
        <v>84</v>
      </c>
      <c r="D20" t="s">
        <v>27</v>
      </c>
      <c r="E20">
        <v>375173.3</v>
      </c>
      <c r="F20" s="20">
        <f t="shared" si="0"/>
        <v>307642.10600000003</v>
      </c>
      <c r="K20">
        <v>2012</v>
      </c>
      <c r="L20" t="s">
        <v>84</v>
      </c>
      <c r="M20" t="s">
        <v>28</v>
      </c>
      <c r="O20" s="20">
        <v>458937.76400000002</v>
      </c>
    </row>
    <row r="21" spans="1:15" x14ac:dyDescent="0.25">
      <c r="A21">
        <v>2012</v>
      </c>
      <c r="B21" t="s">
        <v>84</v>
      </c>
      <c r="D21" t="s">
        <v>28</v>
      </c>
      <c r="E21">
        <v>559680.19999999995</v>
      </c>
      <c r="F21" s="20">
        <f t="shared" si="0"/>
        <v>458937.76400000002</v>
      </c>
      <c r="K21">
        <v>2012</v>
      </c>
      <c r="L21" t="s">
        <v>84</v>
      </c>
      <c r="M21" t="s">
        <v>29</v>
      </c>
      <c r="O21" s="20">
        <v>247814.41400000002</v>
      </c>
    </row>
    <row r="22" spans="1:15" x14ac:dyDescent="0.25">
      <c r="A22">
        <v>2012</v>
      </c>
      <c r="B22" t="s">
        <v>84</v>
      </c>
      <c r="D22" t="s">
        <v>29</v>
      </c>
      <c r="E22">
        <v>302212.7</v>
      </c>
      <c r="F22" s="20">
        <f t="shared" si="0"/>
        <v>247814.41400000002</v>
      </c>
      <c r="K22">
        <v>2012</v>
      </c>
      <c r="L22" t="s">
        <v>84</v>
      </c>
      <c r="M22" t="s">
        <v>30</v>
      </c>
      <c r="O22" s="20">
        <v>478590.45800000004</v>
      </c>
    </row>
    <row r="23" spans="1:15" x14ac:dyDescent="0.25">
      <c r="A23">
        <v>2012</v>
      </c>
      <c r="B23" t="s">
        <v>84</v>
      </c>
      <c r="D23" t="s">
        <v>30</v>
      </c>
      <c r="E23">
        <v>583646.9</v>
      </c>
      <c r="F23" s="20">
        <f t="shared" si="0"/>
        <v>478590.45800000004</v>
      </c>
      <c r="K23">
        <v>2012</v>
      </c>
      <c r="L23" t="s">
        <v>84</v>
      </c>
      <c r="M23" t="s">
        <v>31</v>
      </c>
      <c r="O23" s="20">
        <v>329282.80800000002</v>
      </c>
    </row>
    <row r="24" spans="1:15" x14ac:dyDescent="0.25">
      <c r="A24">
        <v>2012</v>
      </c>
      <c r="B24" t="s">
        <v>84</v>
      </c>
      <c r="D24" t="s">
        <v>31</v>
      </c>
      <c r="E24">
        <v>401564.4</v>
      </c>
      <c r="F24" s="20">
        <f t="shared" si="0"/>
        <v>329282.80800000002</v>
      </c>
      <c r="K24">
        <v>2012</v>
      </c>
      <c r="L24" t="s">
        <v>84</v>
      </c>
      <c r="M24" t="s">
        <v>32</v>
      </c>
      <c r="O24" s="20">
        <v>267580.10400000005</v>
      </c>
    </row>
    <row r="25" spans="1:15" x14ac:dyDescent="0.25">
      <c r="A25">
        <v>2012</v>
      </c>
      <c r="B25" t="s">
        <v>84</v>
      </c>
      <c r="D25" t="s">
        <v>32</v>
      </c>
      <c r="E25">
        <v>326317.2</v>
      </c>
      <c r="F25" s="20">
        <f t="shared" si="0"/>
        <v>267580.10400000005</v>
      </c>
      <c r="K25">
        <v>2012</v>
      </c>
      <c r="L25" t="s">
        <v>84</v>
      </c>
      <c r="M25" t="s">
        <v>33</v>
      </c>
      <c r="O25" s="20">
        <v>306106.902</v>
      </c>
    </row>
    <row r="26" spans="1:15" x14ac:dyDescent="0.25">
      <c r="A26">
        <v>2012</v>
      </c>
      <c r="B26" t="s">
        <v>84</v>
      </c>
      <c r="D26" t="s">
        <v>33</v>
      </c>
      <c r="E26">
        <v>373301.1</v>
      </c>
      <c r="F26" s="20">
        <f t="shared" si="0"/>
        <v>306106.902</v>
      </c>
      <c r="K26">
        <v>2012</v>
      </c>
      <c r="L26" t="s">
        <v>84</v>
      </c>
      <c r="M26" t="s">
        <v>34</v>
      </c>
      <c r="O26" s="20">
        <v>92781.36</v>
      </c>
    </row>
    <row r="27" spans="1:15" x14ac:dyDescent="0.25">
      <c r="A27">
        <v>2012</v>
      </c>
      <c r="B27" t="s">
        <v>84</v>
      </c>
      <c r="D27" t="s">
        <v>34</v>
      </c>
      <c r="E27">
        <v>113148</v>
      </c>
      <c r="F27" s="20">
        <f t="shared" si="0"/>
        <v>92781.36</v>
      </c>
      <c r="K27">
        <v>2012</v>
      </c>
      <c r="L27" t="s">
        <v>84</v>
      </c>
      <c r="M27" t="s">
        <v>35</v>
      </c>
      <c r="O27" s="20">
        <v>182845.24000000002</v>
      </c>
    </row>
    <row r="28" spans="1:15" x14ac:dyDescent="0.25">
      <c r="A28">
        <v>2012</v>
      </c>
      <c r="B28" t="s">
        <v>84</v>
      </c>
      <c r="D28" t="s">
        <v>35</v>
      </c>
      <c r="E28">
        <v>222982</v>
      </c>
      <c r="F28" s="20">
        <f t="shared" si="0"/>
        <v>182845.24000000002</v>
      </c>
      <c r="K28">
        <v>2012</v>
      </c>
      <c r="L28" t="s">
        <v>84</v>
      </c>
      <c r="M28" t="s">
        <v>36</v>
      </c>
      <c r="O28" s="20">
        <v>134915.91200000001</v>
      </c>
    </row>
    <row r="29" spans="1:15" x14ac:dyDescent="0.25">
      <c r="A29">
        <v>2012</v>
      </c>
      <c r="B29" t="s">
        <v>84</v>
      </c>
      <c r="D29" t="s">
        <v>36</v>
      </c>
      <c r="E29">
        <v>164531.6</v>
      </c>
      <c r="F29" s="20">
        <f t="shared" si="0"/>
        <v>134915.91200000001</v>
      </c>
      <c r="K29">
        <v>2012</v>
      </c>
      <c r="L29" t="s">
        <v>84</v>
      </c>
      <c r="M29" t="s">
        <v>37</v>
      </c>
      <c r="O29" s="20">
        <v>77321.736000000004</v>
      </c>
    </row>
    <row r="30" spans="1:15" x14ac:dyDescent="0.25">
      <c r="A30">
        <v>2012</v>
      </c>
      <c r="B30" t="s">
        <v>84</v>
      </c>
      <c r="D30" t="s">
        <v>37</v>
      </c>
      <c r="E30">
        <v>94294.8</v>
      </c>
      <c r="F30" s="20">
        <f t="shared" si="0"/>
        <v>77321.736000000004</v>
      </c>
      <c r="K30">
        <v>2012</v>
      </c>
      <c r="L30" t="s">
        <v>84</v>
      </c>
      <c r="M30" t="s">
        <v>38</v>
      </c>
      <c r="O30" s="20">
        <v>54791.087999999996</v>
      </c>
    </row>
    <row r="31" spans="1:15" x14ac:dyDescent="0.25">
      <c r="A31">
        <v>2012</v>
      </c>
      <c r="B31" t="s">
        <v>84</v>
      </c>
      <c r="D31" t="s">
        <v>38</v>
      </c>
      <c r="E31">
        <v>66818.399999999994</v>
      </c>
      <c r="F31" s="20">
        <f t="shared" si="0"/>
        <v>54791.087999999996</v>
      </c>
      <c r="K31">
        <v>2012</v>
      </c>
      <c r="L31" t="s">
        <v>84</v>
      </c>
      <c r="M31" t="s">
        <v>39</v>
      </c>
      <c r="O31" s="20">
        <v>222396.46400000004</v>
      </c>
    </row>
    <row r="32" spans="1:15" x14ac:dyDescent="0.25">
      <c r="A32">
        <v>2012</v>
      </c>
      <c r="B32" t="s">
        <v>84</v>
      </c>
      <c r="D32" t="s">
        <v>39</v>
      </c>
      <c r="E32">
        <v>271215.2</v>
      </c>
      <c r="F32" s="20">
        <f t="shared" si="0"/>
        <v>222396.46400000004</v>
      </c>
      <c r="K32">
        <v>2012</v>
      </c>
      <c r="L32" t="s">
        <v>84</v>
      </c>
      <c r="M32" t="s">
        <v>40</v>
      </c>
      <c r="O32" s="20">
        <v>19964.54</v>
      </c>
    </row>
    <row r="33" spans="1:15" x14ac:dyDescent="0.25">
      <c r="A33">
        <v>2012</v>
      </c>
      <c r="B33" t="s">
        <v>84</v>
      </c>
      <c r="D33" t="s">
        <v>40</v>
      </c>
      <c r="E33">
        <v>24347</v>
      </c>
      <c r="F33" s="20">
        <f t="shared" si="0"/>
        <v>19964.54</v>
      </c>
      <c r="K33">
        <v>2012</v>
      </c>
      <c r="L33" t="s">
        <v>84</v>
      </c>
      <c r="M33" t="s">
        <v>41</v>
      </c>
      <c r="O33" s="20">
        <v>170136.06000000003</v>
      </c>
    </row>
    <row r="34" spans="1:15" x14ac:dyDescent="0.25">
      <c r="A34">
        <v>2012</v>
      </c>
      <c r="B34" t="s">
        <v>84</v>
      </c>
      <c r="D34" t="s">
        <v>41</v>
      </c>
      <c r="E34">
        <v>207483</v>
      </c>
      <c r="F34" s="20">
        <f t="shared" si="0"/>
        <v>170136.06000000003</v>
      </c>
      <c r="K34">
        <v>2012</v>
      </c>
      <c r="L34" t="s">
        <v>84</v>
      </c>
      <c r="M34" t="s">
        <v>42</v>
      </c>
      <c r="O34" s="20">
        <v>238204.67</v>
      </c>
    </row>
    <row r="35" spans="1:15" x14ac:dyDescent="0.25">
      <c r="A35">
        <v>2012</v>
      </c>
      <c r="B35" t="s">
        <v>84</v>
      </c>
      <c r="D35" t="s">
        <v>42</v>
      </c>
      <c r="E35">
        <v>290493.5</v>
      </c>
      <c r="F35" s="20">
        <f t="shared" si="0"/>
        <v>238204.67</v>
      </c>
      <c r="K35">
        <v>2012</v>
      </c>
      <c r="L35" t="s">
        <v>84</v>
      </c>
      <c r="M35" t="s">
        <v>43</v>
      </c>
      <c r="O35" s="20">
        <v>68264.754000000001</v>
      </c>
    </row>
    <row r="36" spans="1:15" x14ac:dyDescent="0.25">
      <c r="A36">
        <v>2012</v>
      </c>
      <c r="B36" t="s">
        <v>84</v>
      </c>
      <c r="D36" t="s">
        <v>43</v>
      </c>
      <c r="E36">
        <v>83249.7</v>
      </c>
      <c r="F36" s="20">
        <f t="shared" si="0"/>
        <v>68264.754000000001</v>
      </c>
      <c r="K36">
        <v>2012</v>
      </c>
      <c r="L36" t="s">
        <v>84</v>
      </c>
      <c r="M36" t="s">
        <v>44</v>
      </c>
      <c r="O36" s="20">
        <v>153080.88</v>
      </c>
    </row>
    <row r="37" spans="1:15" x14ac:dyDescent="0.25">
      <c r="A37">
        <v>2012</v>
      </c>
      <c r="B37" t="s">
        <v>84</v>
      </c>
      <c r="D37" t="s">
        <v>44</v>
      </c>
      <c r="E37">
        <v>186684</v>
      </c>
      <c r="F37" s="20">
        <f t="shared" si="0"/>
        <v>153080.88</v>
      </c>
      <c r="K37">
        <v>2012</v>
      </c>
      <c r="L37" t="s">
        <v>84</v>
      </c>
      <c r="M37" t="s">
        <v>45</v>
      </c>
      <c r="O37" s="20">
        <v>157326.84000000003</v>
      </c>
    </row>
    <row r="38" spans="1:15" x14ac:dyDescent="0.25">
      <c r="A38">
        <v>2012</v>
      </c>
      <c r="B38" t="s">
        <v>84</v>
      </c>
      <c r="D38" t="s">
        <v>45</v>
      </c>
      <c r="E38">
        <v>191862</v>
      </c>
      <c r="F38" s="20">
        <f t="shared" si="0"/>
        <v>157326.84000000003</v>
      </c>
      <c r="K38">
        <v>2012</v>
      </c>
      <c r="L38" t="s">
        <v>84</v>
      </c>
      <c r="M38" t="s">
        <v>46</v>
      </c>
      <c r="O38" s="20">
        <v>184158.14200000002</v>
      </c>
    </row>
    <row r="39" spans="1:15" x14ac:dyDescent="0.25">
      <c r="A39">
        <v>2012</v>
      </c>
      <c r="B39" t="s">
        <v>84</v>
      </c>
      <c r="D39" t="s">
        <v>46</v>
      </c>
      <c r="E39">
        <v>224583.1</v>
      </c>
      <c r="F39" s="20">
        <f t="shared" si="0"/>
        <v>184158.14200000002</v>
      </c>
      <c r="K39">
        <v>2012</v>
      </c>
      <c r="L39" t="s">
        <v>84</v>
      </c>
      <c r="M39" t="s">
        <v>47</v>
      </c>
      <c r="O39" s="20">
        <v>147815.98800000001</v>
      </c>
    </row>
    <row r="40" spans="1:15" x14ac:dyDescent="0.25">
      <c r="A40">
        <v>2012</v>
      </c>
      <c r="B40" t="s">
        <v>84</v>
      </c>
      <c r="D40" t="s">
        <v>47</v>
      </c>
      <c r="E40">
        <v>180263.4</v>
      </c>
      <c r="F40" s="20">
        <f t="shared" si="0"/>
        <v>147815.98800000001</v>
      </c>
      <c r="K40">
        <v>2012</v>
      </c>
      <c r="L40" t="s">
        <v>84</v>
      </c>
      <c r="M40" t="s">
        <v>48</v>
      </c>
      <c r="O40" s="20">
        <v>687616.65800000005</v>
      </c>
    </row>
    <row r="41" spans="1:15" x14ac:dyDescent="0.25">
      <c r="A41">
        <v>2012</v>
      </c>
      <c r="B41" t="s">
        <v>84</v>
      </c>
      <c r="D41" t="s">
        <v>48</v>
      </c>
      <c r="E41">
        <v>838556.9</v>
      </c>
      <c r="F41" s="20">
        <f t="shared" si="0"/>
        <v>687616.65800000005</v>
      </c>
      <c r="K41">
        <v>2012</v>
      </c>
      <c r="L41" t="s">
        <v>84</v>
      </c>
      <c r="M41" t="s">
        <v>49</v>
      </c>
      <c r="O41" s="20">
        <v>597081.60600000003</v>
      </c>
    </row>
    <row r="42" spans="1:15" x14ac:dyDescent="0.25">
      <c r="A42">
        <v>2012</v>
      </c>
      <c r="B42" t="s">
        <v>84</v>
      </c>
      <c r="D42" t="s">
        <v>49</v>
      </c>
      <c r="E42">
        <v>728148.3</v>
      </c>
      <c r="F42" s="20">
        <f t="shared" si="0"/>
        <v>597081.60600000003</v>
      </c>
      <c r="K42">
        <v>2012</v>
      </c>
      <c r="L42" t="s">
        <v>84</v>
      </c>
      <c r="M42" t="s">
        <v>50</v>
      </c>
      <c r="O42" s="20">
        <v>99723.644</v>
      </c>
    </row>
    <row r="43" spans="1:15" x14ac:dyDescent="0.25">
      <c r="A43">
        <v>2012</v>
      </c>
      <c r="B43" t="s">
        <v>84</v>
      </c>
      <c r="D43" t="s">
        <v>50</v>
      </c>
      <c r="E43">
        <v>121614.2</v>
      </c>
      <c r="F43" s="20">
        <f t="shared" si="0"/>
        <v>99723.644</v>
      </c>
      <c r="K43">
        <v>2012</v>
      </c>
      <c r="L43" t="s">
        <v>84</v>
      </c>
      <c r="M43" t="s">
        <v>51</v>
      </c>
      <c r="O43" s="20">
        <v>619027.10200000007</v>
      </c>
    </row>
    <row r="44" spans="1:15" x14ac:dyDescent="0.25">
      <c r="A44">
        <v>2012</v>
      </c>
      <c r="B44" t="s">
        <v>84</v>
      </c>
      <c r="D44" t="s">
        <v>51</v>
      </c>
      <c r="E44">
        <v>754911.1</v>
      </c>
      <c r="F44" s="20">
        <f t="shared" si="0"/>
        <v>619027.10200000007</v>
      </c>
      <c r="K44">
        <v>2012</v>
      </c>
      <c r="L44" t="s">
        <v>84</v>
      </c>
      <c r="M44" t="s">
        <v>52</v>
      </c>
      <c r="O44" s="20">
        <v>232353.39600000001</v>
      </c>
    </row>
    <row r="45" spans="1:15" x14ac:dyDescent="0.25">
      <c r="A45">
        <v>2012</v>
      </c>
      <c r="B45" t="s">
        <v>84</v>
      </c>
      <c r="D45" t="s">
        <v>52</v>
      </c>
      <c r="E45">
        <v>283357.8</v>
      </c>
      <c r="F45" s="20">
        <f t="shared" si="0"/>
        <v>232353.39600000001</v>
      </c>
      <c r="K45">
        <v>2012</v>
      </c>
      <c r="L45" t="s">
        <v>84</v>
      </c>
      <c r="M45" t="s">
        <v>53</v>
      </c>
      <c r="O45" s="20">
        <v>232248.10800000004</v>
      </c>
    </row>
    <row r="46" spans="1:15" x14ac:dyDescent="0.25">
      <c r="A46">
        <v>2012</v>
      </c>
      <c r="B46" t="s">
        <v>84</v>
      </c>
      <c r="D46" t="s">
        <v>53</v>
      </c>
      <c r="E46">
        <v>283229.40000000002</v>
      </c>
      <c r="F46" s="20">
        <f t="shared" si="0"/>
        <v>232248.10800000004</v>
      </c>
      <c r="K46">
        <v>2012</v>
      </c>
      <c r="L46" t="s">
        <v>84</v>
      </c>
      <c r="M46" t="s">
        <v>54</v>
      </c>
      <c r="O46" s="20">
        <v>395838.272</v>
      </c>
    </row>
    <row r="47" spans="1:15" x14ac:dyDescent="0.25">
      <c r="A47">
        <v>2012</v>
      </c>
      <c r="B47" t="s">
        <v>84</v>
      </c>
      <c r="D47" t="s">
        <v>54</v>
      </c>
      <c r="E47">
        <v>482729.6</v>
      </c>
      <c r="F47" s="20">
        <f t="shared" si="0"/>
        <v>395838.272</v>
      </c>
      <c r="K47">
        <v>2012</v>
      </c>
      <c r="L47" t="s">
        <v>84</v>
      </c>
      <c r="M47" t="s">
        <v>55</v>
      </c>
      <c r="O47" s="20">
        <v>110795.85800000001</v>
      </c>
    </row>
    <row r="48" spans="1:15" x14ac:dyDescent="0.25">
      <c r="A48">
        <v>2012</v>
      </c>
      <c r="B48" t="s">
        <v>84</v>
      </c>
      <c r="D48" t="s">
        <v>55</v>
      </c>
      <c r="E48">
        <v>135116.9</v>
      </c>
      <c r="F48" s="20">
        <f t="shared" si="0"/>
        <v>110795.85800000001</v>
      </c>
      <c r="K48">
        <v>2012</v>
      </c>
      <c r="L48" t="s">
        <v>84</v>
      </c>
      <c r="M48" t="s">
        <v>56</v>
      </c>
      <c r="O48" s="20">
        <v>201262.27600000001</v>
      </c>
    </row>
    <row r="49" spans="1:15" x14ac:dyDescent="0.25">
      <c r="A49">
        <v>2012</v>
      </c>
      <c r="B49" t="s">
        <v>84</v>
      </c>
      <c r="D49" t="s">
        <v>56</v>
      </c>
      <c r="E49">
        <v>245441.8</v>
      </c>
      <c r="F49" s="20">
        <f t="shared" si="0"/>
        <v>201262.27600000001</v>
      </c>
      <c r="K49">
        <v>2012</v>
      </c>
      <c r="L49" t="s">
        <v>84</v>
      </c>
      <c r="M49" t="s">
        <v>57</v>
      </c>
      <c r="O49" s="20">
        <v>293623.304</v>
      </c>
    </row>
    <row r="50" spans="1:15" x14ac:dyDescent="0.25">
      <c r="A50">
        <v>2012</v>
      </c>
      <c r="B50" t="s">
        <v>84</v>
      </c>
      <c r="D50" t="s">
        <v>57</v>
      </c>
      <c r="E50">
        <v>358077.2</v>
      </c>
      <c r="F50" s="20">
        <f t="shared" si="0"/>
        <v>293623.304</v>
      </c>
      <c r="K50">
        <v>2012</v>
      </c>
      <c r="L50" t="s">
        <v>84</v>
      </c>
      <c r="M50" t="s">
        <v>58</v>
      </c>
      <c r="O50" s="20">
        <v>28778.883999999998</v>
      </c>
    </row>
    <row r="51" spans="1:15" x14ac:dyDescent="0.25">
      <c r="A51">
        <v>2012</v>
      </c>
      <c r="B51" t="s">
        <v>84</v>
      </c>
      <c r="D51" t="s">
        <v>58</v>
      </c>
      <c r="E51">
        <v>35096.199999999997</v>
      </c>
      <c r="F51" s="20">
        <f t="shared" si="0"/>
        <v>28778.883999999998</v>
      </c>
      <c r="K51">
        <v>2012</v>
      </c>
      <c r="L51" t="s">
        <v>84</v>
      </c>
      <c r="M51" t="s">
        <v>59</v>
      </c>
      <c r="O51" s="20">
        <v>47928.18</v>
      </c>
    </row>
    <row r="52" spans="1:15" x14ac:dyDescent="0.25">
      <c r="A52">
        <v>2012</v>
      </c>
      <c r="B52" t="s">
        <v>84</v>
      </c>
      <c r="D52" t="s">
        <v>59</v>
      </c>
      <c r="E52">
        <v>58449</v>
      </c>
      <c r="F52" s="20">
        <f t="shared" si="0"/>
        <v>47928.18</v>
      </c>
      <c r="K52">
        <v>2012</v>
      </c>
      <c r="L52" t="s">
        <v>84</v>
      </c>
      <c r="M52" t="s">
        <v>60</v>
      </c>
      <c r="O52" s="20">
        <v>272598.17600000004</v>
      </c>
    </row>
    <row r="53" spans="1:15" x14ac:dyDescent="0.25">
      <c r="A53">
        <v>2012</v>
      </c>
      <c r="B53" t="s">
        <v>84</v>
      </c>
      <c r="D53" t="s">
        <v>60</v>
      </c>
      <c r="E53">
        <v>332436.8</v>
      </c>
      <c r="F53" s="20">
        <f t="shared" si="0"/>
        <v>272598.17600000004</v>
      </c>
      <c r="K53">
        <v>2012</v>
      </c>
      <c r="L53" t="s">
        <v>84</v>
      </c>
      <c r="M53" t="s">
        <v>61</v>
      </c>
      <c r="O53" s="20">
        <v>0</v>
      </c>
    </row>
    <row r="54" spans="1:15" x14ac:dyDescent="0.25">
      <c r="A54">
        <v>2012</v>
      </c>
      <c r="B54" t="s">
        <v>84</v>
      </c>
      <c r="D54" t="s">
        <v>61</v>
      </c>
      <c r="E54">
        <v>0</v>
      </c>
      <c r="F54" s="20">
        <f t="shared" si="0"/>
        <v>0</v>
      </c>
      <c r="K54">
        <v>2012</v>
      </c>
      <c r="L54" t="s">
        <v>84</v>
      </c>
      <c r="M54" t="s">
        <v>62</v>
      </c>
      <c r="O54" s="20">
        <v>391769.842</v>
      </c>
    </row>
    <row r="55" spans="1:15" x14ac:dyDescent="0.25">
      <c r="A55">
        <v>2012</v>
      </c>
      <c r="B55" t="s">
        <v>84</v>
      </c>
      <c r="D55" t="s">
        <v>62</v>
      </c>
      <c r="E55">
        <v>477768.1</v>
      </c>
      <c r="F55" s="20">
        <f t="shared" si="0"/>
        <v>391769.842</v>
      </c>
      <c r="K55">
        <v>2012</v>
      </c>
      <c r="L55" t="s">
        <v>84</v>
      </c>
      <c r="M55" t="s">
        <v>63</v>
      </c>
      <c r="O55" s="20">
        <v>83590.554000000004</v>
      </c>
    </row>
    <row r="56" spans="1:15" x14ac:dyDescent="0.25">
      <c r="A56">
        <v>2012</v>
      </c>
      <c r="B56" t="s">
        <v>84</v>
      </c>
      <c r="D56" t="s">
        <v>63</v>
      </c>
      <c r="E56">
        <v>101939.7</v>
      </c>
      <c r="F56" s="20">
        <f t="shared" si="0"/>
        <v>83590.554000000004</v>
      </c>
      <c r="K56">
        <v>2012</v>
      </c>
      <c r="L56" t="s">
        <v>84</v>
      </c>
      <c r="M56" t="s">
        <v>64</v>
      </c>
      <c r="O56" s="20">
        <v>4601.348</v>
      </c>
    </row>
    <row r="57" spans="1:15" x14ac:dyDescent="0.25">
      <c r="A57">
        <v>2012</v>
      </c>
      <c r="B57" t="s">
        <v>84</v>
      </c>
      <c r="D57" t="s">
        <v>64</v>
      </c>
      <c r="E57">
        <v>5611.4</v>
      </c>
      <c r="F57" s="20">
        <f t="shared" si="0"/>
        <v>4601.348</v>
      </c>
      <c r="K57">
        <v>2012</v>
      </c>
      <c r="L57" t="s">
        <v>84</v>
      </c>
      <c r="M57" t="s">
        <v>65</v>
      </c>
      <c r="O57" s="20">
        <v>96104.164000000004</v>
      </c>
    </row>
    <row r="58" spans="1:15" x14ac:dyDescent="0.25">
      <c r="A58">
        <v>2012</v>
      </c>
      <c r="B58" t="s">
        <v>84</v>
      </c>
      <c r="D58" t="s">
        <v>65</v>
      </c>
      <c r="E58">
        <v>117200.2</v>
      </c>
      <c r="F58" s="20">
        <f t="shared" si="0"/>
        <v>96104.164000000004</v>
      </c>
      <c r="K58">
        <v>2012</v>
      </c>
      <c r="L58" t="s">
        <v>84</v>
      </c>
      <c r="M58" t="s">
        <v>66</v>
      </c>
      <c r="O58" s="20">
        <v>269507.59600000002</v>
      </c>
    </row>
    <row r="59" spans="1:15" x14ac:dyDescent="0.25">
      <c r="A59">
        <v>2012</v>
      </c>
      <c r="B59" t="s">
        <v>84</v>
      </c>
      <c r="D59" t="s">
        <v>66</v>
      </c>
      <c r="E59">
        <v>328667.8</v>
      </c>
      <c r="F59" s="20">
        <f t="shared" si="0"/>
        <v>269507.59600000002</v>
      </c>
      <c r="K59">
        <v>2012</v>
      </c>
      <c r="L59" t="s">
        <v>84</v>
      </c>
      <c r="M59" t="s">
        <v>67</v>
      </c>
      <c r="O59" s="20">
        <v>168145.83800000002</v>
      </c>
    </row>
    <row r="60" spans="1:15" x14ac:dyDescent="0.25">
      <c r="A60">
        <v>2012</v>
      </c>
      <c r="B60" t="s">
        <v>84</v>
      </c>
      <c r="D60" t="s">
        <v>67</v>
      </c>
      <c r="E60">
        <v>205055.9</v>
      </c>
      <c r="F60" s="20">
        <f t="shared" si="0"/>
        <v>168145.83800000002</v>
      </c>
      <c r="K60">
        <v>2012</v>
      </c>
      <c r="L60" t="s">
        <v>84</v>
      </c>
      <c r="M60" t="s">
        <v>68</v>
      </c>
      <c r="O60" s="20">
        <v>149475.34000000003</v>
      </c>
    </row>
    <row r="61" spans="1:15" x14ac:dyDescent="0.25">
      <c r="A61">
        <v>2012</v>
      </c>
      <c r="B61" t="s">
        <v>84</v>
      </c>
      <c r="D61" t="s">
        <v>68</v>
      </c>
      <c r="E61">
        <v>182287</v>
      </c>
      <c r="F61" s="20">
        <f t="shared" si="0"/>
        <v>149475.34000000003</v>
      </c>
      <c r="K61">
        <v>2012</v>
      </c>
      <c r="L61" t="s">
        <v>84</v>
      </c>
      <c r="M61" t="s">
        <v>69</v>
      </c>
      <c r="O61" s="20">
        <v>247404.66000000003</v>
      </c>
    </row>
    <row r="62" spans="1:15" x14ac:dyDescent="0.25">
      <c r="A62">
        <v>2012</v>
      </c>
      <c r="B62" t="s">
        <v>84</v>
      </c>
      <c r="D62" t="s">
        <v>69</v>
      </c>
      <c r="E62">
        <v>301713</v>
      </c>
      <c r="F62" s="20">
        <f t="shared" si="0"/>
        <v>247404.66000000003</v>
      </c>
      <c r="K62">
        <v>2012</v>
      </c>
      <c r="L62" t="s">
        <v>84</v>
      </c>
      <c r="M62" t="s">
        <v>70</v>
      </c>
      <c r="O62" s="20">
        <v>111293.106</v>
      </c>
    </row>
    <row r="63" spans="1:15" x14ac:dyDescent="0.25">
      <c r="A63">
        <v>2012</v>
      </c>
      <c r="B63" t="s">
        <v>84</v>
      </c>
      <c r="D63" t="s">
        <v>70</v>
      </c>
      <c r="E63">
        <v>135723.29999999999</v>
      </c>
      <c r="F63" s="20">
        <f t="shared" si="0"/>
        <v>111293.106</v>
      </c>
      <c r="K63">
        <v>2012</v>
      </c>
      <c r="L63" t="s">
        <v>84</v>
      </c>
      <c r="M63" t="s">
        <v>71</v>
      </c>
      <c r="O63" s="20">
        <v>120589.20000000001</v>
      </c>
    </row>
    <row r="64" spans="1:15" x14ac:dyDescent="0.25">
      <c r="A64">
        <v>2012</v>
      </c>
      <c r="B64" t="s">
        <v>84</v>
      </c>
      <c r="D64" t="s">
        <v>71</v>
      </c>
      <c r="E64">
        <v>147060</v>
      </c>
      <c r="F64" s="20">
        <f t="shared" si="0"/>
        <v>120589.20000000001</v>
      </c>
      <c r="K64">
        <v>2012</v>
      </c>
      <c r="L64" t="s">
        <v>84</v>
      </c>
      <c r="M64" t="s">
        <v>72</v>
      </c>
      <c r="O64" s="20">
        <v>342905.30400000006</v>
      </c>
    </row>
    <row r="65" spans="1:15" x14ac:dyDescent="0.25">
      <c r="A65">
        <v>2012</v>
      </c>
      <c r="B65" t="s">
        <v>84</v>
      </c>
      <c r="D65" t="s">
        <v>72</v>
      </c>
      <c r="E65">
        <v>418177.2</v>
      </c>
      <c r="F65" s="20">
        <f t="shared" si="0"/>
        <v>342905.30400000006</v>
      </c>
      <c r="K65">
        <v>2012</v>
      </c>
      <c r="L65" t="s">
        <v>84</v>
      </c>
      <c r="M65" t="s">
        <v>73</v>
      </c>
      <c r="O65" s="20">
        <v>0</v>
      </c>
    </row>
    <row r="66" spans="1:15" x14ac:dyDescent="0.25">
      <c r="A66">
        <v>2012</v>
      </c>
      <c r="B66" t="s">
        <v>84</v>
      </c>
      <c r="D66" t="s">
        <v>73</v>
      </c>
      <c r="E66">
        <v>0</v>
      </c>
      <c r="F66" s="20">
        <f t="shared" si="0"/>
        <v>0</v>
      </c>
      <c r="K66">
        <v>2012</v>
      </c>
      <c r="L66" t="s">
        <v>84</v>
      </c>
      <c r="M66" t="s">
        <v>74</v>
      </c>
      <c r="O66" s="20">
        <v>393500.53400000004</v>
      </c>
    </row>
    <row r="67" spans="1:15" x14ac:dyDescent="0.25">
      <c r="A67">
        <v>2012</v>
      </c>
      <c r="B67" t="s">
        <v>84</v>
      </c>
      <c r="D67" t="s">
        <v>74</v>
      </c>
      <c r="E67">
        <v>479878.7</v>
      </c>
      <c r="F67" s="20">
        <f t="shared" si="0"/>
        <v>393500.53400000004</v>
      </c>
      <c r="K67">
        <v>2012</v>
      </c>
      <c r="L67" t="s">
        <v>84</v>
      </c>
      <c r="M67" t="s">
        <v>75</v>
      </c>
      <c r="O67" s="20">
        <v>87016.186000000016</v>
      </c>
    </row>
    <row r="68" spans="1:15" x14ac:dyDescent="0.25">
      <c r="A68">
        <v>2012</v>
      </c>
      <c r="B68" t="s">
        <v>84</v>
      </c>
      <c r="D68" t="s">
        <v>75</v>
      </c>
      <c r="E68">
        <v>106117.3</v>
      </c>
      <c r="F68" s="20">
        <f t="shared" si="0"/>
        <v>87016.186000000016</v>
      </c>
      <c r="K68">
        <v>2012</v>
      </c>
      <c r="L68" t="s">
        <v>84</v>
      </c>
      <c r="M68" t="s">
        <v>76</v>
      </c>
      <c r="O68" s="20">
        <v>147728.90400000001</v>
      </c>
    </row>
    <row r="69" spans="1:15" x14ac:dyDescent="0.25">
      <c r="A69">
        <v>2012</v>
      </c>
      <c r="B69" t="s">
        <v>84</v>
      </c>
      <c r="D69" t="s">
        <v>76</v>
      </c>
      <c r="E69">
        <v>180157.2</v>
      </c>
      <c r="F69" s="20">
        <f t="shared" si="0"/>
        <v>147728.90400000001</v>
      </c>
      <c r="K69">
        <v>2012</v>
      </c>
      <c r="L69" t="s">
        <v>84</v>
      </c>
      <c r="M69" t="s">
        <v>77</v>
      </c>
      <c r="O69" s="20">
        <v>166205.88200000001</v>
      </c>
    </row>
    <row r="70" spans="1:15" x14ac:dyDescent="0.25">
      <c r="A70">
        <v>2012</v>
      </c>
      <c r="B70" t="s">
        <v>84</v>
      </c>
      <c r="D70" t="s">
        <v>77</v>
      </c>
      <c r="E70">
        <v>202690.1</v>
      </c>
      <c r="F70" s="20">
        <f t="shared" si="0"/>
        <v>166205.88200000001</v>
      </c>
      <c r="K70">
        <v>2025</v>
      </c>
      <c r="L70" t="s">
        <v>84</v>
      </c>
      <c r="M70" t="s">
        <v>13</v>
      </c>
      <c r="O70" s="20">
        <v>247034.34742327369</v>
      </c>
    </row>
    <row r="71" spans="1:15" x14ac:dyDescent="0.25">
      <c r="A71">
        <v>2025</v>
      </c>
      <c r="B71" t="s">
        <v>84</v>
      </c>
      <c r="D71" t="s">
        <v>13</v>
      </c>
      <c r="E71">
        <f>E6*Trends!$D$21</f>
        <v>301261.39929667523</v>
      </c>
      <c r="F71" s="20">
        <f t="shared" ref="F71:F134" si="1">(1-$I$2)*E71</f>
        <v>247034.34742327369</v>
      </c>
      <c r="K71">
        <v>2025</v>
      </c>
      <c r="L71" t="s">
        <v>84</v>
      </c>
      <c r="M71" t="s">
        <v>14</v>
      </c>
      <c r="O71" s="20">
        <v>1423925.1840728903</v>
      </c>
    </row>
    <row r="72" spans="1:15" x14ac:dyDescent="0.25">
      <c r="A72">
        <v>2025</v>
      </c>
      <c r="B72" t="s">
        <v>84</v>
      </c>
      <c r="D72" t="s">
        <v>14</v>
      </c>
      <c r="E72">
        <f>E7*Trends!$D$21</f>
        <v>1736494.1269181587</v>
      </c>
      <c r="F72" s="20">
        <f t="shared" si="1"/>
        <v>1423925.1840728903</v>
      </c>
      <c r="K72">
        <v>2025</v>
      </c>
      <c r="L72" t="s">
        <v>84</v>
      </c>
      <c r="M72" t="s">
        <v>15</v>
      </c>
      <c r="O72" s="20">
        <v>2513699.9172506398</v>
      </c>
    </row>
    <row r="73" spans="1:15" x14ac:dyDescent="0.25">
      <c r="A73">
        <v>2025</v>
      </c>
      <c r="B73" t="s">
        <v>84</v>
      </c>
      <c r="D73" t="s">
        <v>15</v>
      </c>
      <c r="E73">
        <f>E8*Trends!$D$21</f>
        <v>3065487.7039641947</v>
      </c>
      <c r="F73" s="20">
        <f t="shared" si="1"/>
        <v>2513699.9172506398</v>
      </c>
      <c r="K73">
        <v>2025</v>
      </c>
      <c r="L73" t="s">
        <v>84</v>
      </c>
      <c r="M73" t="s">
        <v>16</v>
      </c>
      <c r="O73" s="20">
        <v>955231.32159207168</v>
      </c>
    </row>
    <row r="74" spans="1:15" x14ac:dyDescent="0.25">
      <c r="A74">
        <v>2025</v>
      </c>
      <c r="B74" t="s">
        <v>84</v>
      </c>
      <c r="D74" t="s">
        <v>16</v>
      </c>
      <c r="E74">
        <f>E9*Trends!$D$21</f>
        <v>1164916.2458439898</v>
      </c>
      <c r="F74" s="20">
        <f t="shared" si="1"/>
        <v>955231.32159207168</v>
      </c>
      <c r="K74">
        <v>2025</v>
      </c>
      <c r="L74" t="s">
        <v>84</v>
      </c>
      <c r="M74" t="s">
        <v>17</v>
      </c>
      <c r="O74" s="20">
        <v>626888.64993606147</v>
      </c>
    </row>
    <row r="75" spans="1:15" x14ac:dyDescent="0.25">
      <c r="A75">
        <v>2025</v>
      </c>
      <c r="B75" t="s">
        <v>84</v>
      </c>
      <c r="D75" t="s">
        <v>17</v>
      </c>
      <c r="E75">
        <f>E10*Trends!$D$21</f>
        <v>764498.35358056275</v>
      </c>
      <c r="F75" s="20">
        <f t="shared" si="1"/>
        <v>626888.64993606147</v>
      </c>
      <c r="K75">
        <v>2025</v>
      </c>
      <c r="L75" t="s">
        <v>84</v>
      </c>
      <c r="M75" t="s">
        <v>18</v>
      </c>
      <c r="O75" s="20">
        <v>595054.36640025582</v>
      </c>
    </row>
    <row r="76" spans="1:15" x14ac:dyDescent="0.25">
      <c r="A76">
        <v>2025</v>
      </c>
      <c r="B76" t="s">
        <v>84</v>
      </c>
      <c r="D76" t="s">
        <v>18</v>
      </c>
      <c r="E76">
        <f>E11*Trends!$D$21</f>
        <v>725676.05658567778</v>
      </c>
      <c r="F76" s="20">
        <f t="shared" si="1"/>
        <v>595054.36640025582</v>
      </c>
      <c r="K76">
        <v>2025</v>
      </c>
      <c r="L76" t="s">
        <v>84</v>
      </c>
      <c r="M76" t="s">
        <v>19</v>
      </c>
      <c r="O76" s="20">
        <v>7025050.5503133005</v>
      </c>
    </row>
    <row r="77" spans="1:15" x14ac:dyDescent="0.25">
      <c r="A77">
        <v>2025</v>
      </c>
      <c r="B77" t="s">
        <v>84</v>
      </c>
      <c r="D77" t="s">
        <v>19</v>
      </c>
      <c r="E77">
        <f>E12*Trends!$D$21</f>
        <v>8567134.8174552433</v>
      </c>
      <c r="F77" s="20">
        <f t="shared" si="1"/>
        <v>7025050.5503133005</v>
      </c>
      <c r="K77">
        <v>2025</v>
      </c>
      <c r="L77" t="s">
        <v>84</v>
      </c>
      <c r="M77" t="s">
        <v>20</v>
      </c>
      <c r="O77" s="20">
        <v>2102691.4543542201</v>
      </c>
    </row>
    <row r="78" spans="1:15" x14ac:dyDescent="0.25">
      <c r="A78">
        <v>2025</v>
      </c>
      <c r="B78" t="s">
        <v>84</v>
      </c>
      <c r="D78" t="s">
        <v>20</v>
      </c>
      <c r="E78">
        <f>E13*Trends!$D$21</f>
        <v>2564257.871163683</v>
      </c>
      <c r="F78" s="20">
        <f t="shared" si="1"/>
        <v>2102691.4543542201</v>
      </c>
      <c r="K78">
        <v>2025</v>
      </c>
      <c r="L78" t="s">
        <v>84</v>
      </c>
      <c r="M78" t="s">
        <v>21</v>
      </c>
      <c r="O78" s="20">
        <v>441671.93113810744</v>
      </c>
    </row>
    <row r="79" spans="1:15" x14ac:dyDescent="0.25">
      <c r="A79">
        <v>2025</v>
      </c>
      <c r="B79" t="s">
        <v>84</v>
      </c>
      <c r="D79" t="s">
        <v>21</v>
      </c>
      <c r="E79">
        <f>E14*Trends!$D$21</f>
        <v>538624.30626598466</v>
      </c>
      <c r="F79" s="20">
        <f t="shared" si="1"/>
        <v>441671.93113810744</v>
      </c>
      <c r="K79">
        <v>2025</v>
      </c>
      <c r="L79" t="s">
        <v>84</v>
      </c>
      <c r="M79" t="s">
        <v>22</v>
      </c>
      <c r="O79" s="20">
        <v>18481.591496163684</v>
      </c>
    </row>
    <row r="80" spans="1:15" x14ac:dyDescent="0.25">
      <c r="A80">
        <v>2025</v>
      </c>
      <c r="B80" t="s">
        <v>84</v>
      </c>
      <c r="D80" t="s">
        <v>22</v>
      </c>
      <c r="E80">
        <f>E15*Trends!$D$21</f>
        <v>22538.526214833761</v>
      </c>
      <c r="F80" s="20">
        <f t="shared" si="1"/>
        <v>18481.591496163684</v>
      </c>
      <c r="K80">
        <v>2025</v>
      </c>
      <c r="L80" t="s">
        <v>84</v>
      </c>
      <c r="M80" t="s">
        <v>23</v>
      </c>
      <c r="O80" s="20">
        <v>1348559.6543861893</v>
      </c>
    </row>
    <row r="81" spans="1:15" x14ac:dyDescent="0.25">
      <c r="A81">
        <v>2025</v>
      </c>
      <c r="B81" t="s">
        <v>84</v>
      </c>
      <c r="D81" t="s">
        <v>23</v>
      </c>
      <c r="E81">
        <f>E16*Trends!$D$21</f>
        <v>1644584.9443734016</v>
      </c>
      <c r="F81" s="20">
        <f t="shared" si="1"/>
        <v>1348559.6543861893</v>
      </c>
      <c r="K81">
        <v>2025</v>
      </c>
      <c r="L81" t="s">
        <v>84</v>
      </c>
      <c r="M81" t="s">
        <v>24</v>
      </c>
      <c r="O81" s="20">
        <v>92310.974654731457</v>
      </c>
    </row>
    <row r="82" spans="1:15" x14ac:dyDescent="0.25">
      <c r="A82">
        <v>2025</v>
      </c>
      <c r="B82" t="s">
        <v>84</v>
      </c>
      <c r="D82" t="s">
        <v>24</v>
      </c>
      <c r="E82">
        <f>E17*Trends!$D$21</f>
        <v>112574.35933503836</v>
      </c>
      <c r="F82" s="20">
        <f t="shared" si="1"/>
        <v>92310.974654731457</v>
      </c>
      <c r="K82">
        <v>2025</v>
      </c>
      <c r="L82" t="s">
        <v>84</v>
      </c>
      <c r="M82" t="s">
        <v>25</v>
      </c>
      <c r="O82" s="20">
        <v>226605.93174552431</v>
      </c>
    </row>
    <row r="83" spans="1:15" x14ac:dyDescent="0.25">
      <c r="A83">
        <v>2025</v>
      </c>
      <c r="B83" t="s">
        <v>84</v>
      </c>
      <c r="D83" t="s">
        <v>25</v>
      </c>
      <c r="E83">
        <f>E18*Trends!$D$21</f>
        <v>276348.69725063938</v>
      </c>
      <c r="F83" s="20">
        <f t="shared" si="1"/>
        <v>226605.93174552431</v>
      </c>
      <c r="K83">
        <v>2025</v>
      </c>
      <c r="L83" t="s">
        <v>84</v>
      </c>
      <c r="M83" t="s">
        <v>26</v>
      </c>
      <c r="O83" s="20">
        <v>348086.57581841439</v>
      </c>
    </row>
    <row r="84" spans="1:15" x14ac:dyDescent="0.25">
      <c r="A84">
        <v>2025</v>
      </c>
      <c r="B84" t="s">
        <v>84</v>
      </c>
      <c r="D84" t="s">
        <v>26</v>
      </c>
      <c r="E84">
        <f>E19*Trends!$D$21</f>
        <v>424495.82416879799</v>
      </c>
      <c r="F84" s="20">
        <f t="shared" si="1"/>
        <v>348086.57581841439</v>
      </c>
      <c r="K84">
        <v>2025</v>
      </c>
      <c r="L84" t="s">
        <v>84</v>
      </c>
      <c r="M84" t="s">
        <v>27</v>
      </c>
      <c r="O84" s="20">
        <v>274399.44876598468</v>
      </c>
    </row>
    <row r="85" spans="1:15" x14ac:dyDescent="0.25">
      <c r="A85">
        <v>2025</v>
      </c>
      <c r="B85" t="s">
        <v>84</v>
      </c>
      <c r="D85" t="s">
        <v>27</v>
      </c>
      <c r="E85">
        <f>E20*Trends!$D$21</f>
        <v>334633.47410485934</v>
      </c>
      <c r="F85" s="20">
        <f t="shared" si="1"/>
        <v>274399.44876598468</v>
      </c>
      <c r="K85">
        <v>2025</v>
      </c>
      <c r="L85" t="s">
        <v>84</v>
      </c>
      <c r="M85" t="s">
        <v>28</v>
      </c>
      <c r="O85" s="20">
        <v>409346.66290281329</v>
      </c>
    </row>
    <row r="86" spans="1:15" x14ac:dyDescent="0.25">
      <c r="A86">
        <v>2025</v>
      </c>
      <c r="B86" t="s">
        <v>84</v>
      </c>
      <c r="D86" t="s">
        <v>28</v>
      </c>
      <c r="E86">
        <f>E21*Trends!$D$21</f>
        <v>499203.24744245521</v>
      </c>
      <c r="F86" s="20">
        <f t="shared" si="1"/>
        <v>409346.66290281329</v>
      </c>
      <c r="K86">
        <v>2025</v>
      </c>
      <c r="L86" t="s">
        <v>84</v>
      </c>
      <c r="M86" t="s">
        <v>29</v>
      </c>
      <c r="O86" s="20">
        <v>221036.51376598468</v>
      </c>
    </row>
    <row r="87" spans="1:15" x14ac:dyDescent="0.25">
      <c r="A87">
        <v>2025</v>
      </c>
      <c r="B87" t="s">
        <v>84</v>
      </c>
      <c r="D87" t="s">
        <v>29</v>
      </c>
      <c r="E87">
        <f>E22*Trends!$D$21</f>
        <v>269556.72410485934</v>
      </c>
      <c r="F87" s="20">
        <f t="shared" si="1"/>
        <v>221036.51376598468</v>
      </c>
      <c r="K87">
        <v>2025</v>
      </c>
      <c r="L87" t="s">
        <v>84</v>
      </c>
      <c r="M87" t="s">
        <v>30</v>
      </c>
      <c r="O87" s="20">
        <v>426875.76017263439</v>
      </c>
    </row>
    <row r="88" spans="1:15" x14ac:dyDescent="0.25">
      <c r="A88">
        <v>2025</v>
      </c>
      <c r="B88" t="s">
        <v>84</v>
      </c>
      <c r="D88" t="s">
        <v>30</v>
      </c>
      <c r="E88">
        <f>E23*Trends!$D$21</f>
        <v>520580.19533248089</v>
      </c>
      <c r="F88" s="20">
        <f t="shared" si="1"/>
        <v>426875.76017263439</v>
      </c>
      <c r="K88">
        <v>2025</v>
      </c>
      <c r="L88" t="s">
        <v>84</v>
      </c>
      <c r="M88" t="s">
        <v>31</v>
      </c>
      <c r="O88" s="20">
        <v>293701.73731457809</v>
      </c>
    </row>
    <row r="89" spans="1:15" x14ac:dyDescent="0.25">
      <c r="A89">
        <v>2025</v>
      </c>
      <c r="B89" t="s">
        <v>84</v>
      </c>
      <c r="D89" t="s">
        <v>31</v>
      </c>
      <c r="E89">
        <f>E24*Trends!$D$21</f>
        <v>358172.85038363177</v>
      </c>
      <c r="F89" s="20">
        <f t="shared" si="1"/>
        <v>293701.73731457809</v>
      </c>
      <c r="K89">
        <v>2025</v>
      </c>
      <c r="L89" t="s">
        <v>84</v>
      </c>
      <c r="M89" t="s">
        <v>32</v>
      </c>
      <c r="O89" s="20">
        <v>238666.39710997447</v>
      </c>
    </row>
    <row r="90" spans="1:15" x14ac:dyDescent="0.25">
      <c r="A90">
        <v>2025</v>
      </c>
      <c r="B90" t="s">
        <v>84</v>
      </c>
      <c r="D90" t="s">
        <v>32</v>
      </c>
      <c r="E90">
        <f>E25*Trends!$D$21</f>
        <v>291056.58184143226</v>
      </c>
      <c r="F90" s="20">
        <f t="shared" si="1"/>
        <v>238666.39710997447</v>
      </c>
      <c r="K90">
        <v>2025</v>
      </c>
      <c r="L90" t="s">
        <v>84</v>
      </c>
      <c r="M90" t="s">
        <v>33</v>
      </c>
      <c r="O90" s="20">
        <v>273030.13317774935</v>
      </c>
    </row>
    <row r="91" spans="1:15" x14ac:dyDescent="0.25">
      <c r="A91">
        <v>2025</v>
      </c>
      <c r="B91" t="s">
        <v>84</v>
      </c>
      <c r="D91" t="s">
        <v>33</v>
      </c>
      <c r="E91">
        <f>E26*Trends!$D$21</f>
        <v>332963.57704603579</v>
      </c>
      <c r="F91" s="20">
        <f t="shared" si="1"/>
        <v>273030.13317774935</v>
      </c>
      <c r="K91">
        <v>2025</v>
      </c>
      <c r="L91" t="s">
        <v>84</v>
      </c>
      <c r="M91" t="s">
        <v>34</v>
      </c>
      <c r="O91" s="20">
        <v>82755.752685422005</v>
      </c>
    </row>
    <row r="92" spans="1:15" x14ac:dyDescent="0.25">
      <c r="A92">
        <v>2025</v>
      </c>
      <c r="B92" t="s">
        <v>84</v>
      </c>
      <c r="D92" t="s">
        <v>34</v>
      </c>
      <c r="E92">
        <f>E27*Trends!$D$21</f>
        <v>100921.64961636829</v>
      </c>
      <c r="F92" s="20">
        <f t="shared" si="1"/>
        <v>82755.752685422005</v>
      </c>
      <c r="K92">
        <v>2025</v>
      </c>
      <c r="L92" t="s">
        <v>84</v>
      </c>
      <c r="M92" t="s">
        <v>35</v>
      </c>
      <c r="O92" s="20">
        <v>163087.666112532</v>
      </c>
    </row>
    <row r="93" spans="1:15" x14ac:dyDescent="0.25">
      <c r="A93">
        <v>2025</v>
      </c>
      <c r="B93" t="s">
        <v>84</v>
      </c>
      <c r="D93" t="s">
        <v>35</v>
      </c>
      <c r="E93">
        <f>E28*Trends!$D$21</f>
        <v>198887.39769820974</v>
      </c>
      <c r="F93" s="20">
        <f t="shared" si="1"/>
        <v>163087.666112532</v>
      </c>
      <c r="K93">
        <v>2025</v>
      </c>
      <c r="L93" t="s">
        <v>84</v>
      </c>
      <c r="M93" t="s">
        <v>36</v>
      </c>
      <c r="O93" s="20">
        <v>120337.40232736575</v>
      </c>
    </row>
    <row r="94" spans="1:15" x14ac:dyDescent="0.25">
      <c r="A94">
        <v>2025</v>
      </c>
      <c r="B94" t="s">
        <v>84</v>
      </c>
      <c r="D94" t="s">
        <v>36</v>
      </c>
      <c r="E94">
        <f>E29*Trends!$D$21</f>
        <v>146752.9296675192</v>
      </c>
      <c r="F94" s="20">
        <f t="shared" si="1"/>
        <v>120337.40232736575</v>
      </c>
      <c r="K94">
        <v>2025</v>
      </c>
      <c r="L94" t="s">
        <v>84</v>
      </c>
      <c r="M94" t="s">
        <v>37</v>
      </c>
      <c r="O94" s="20">
        <v>68966.637928388765</v>
      </c>
    </row>
    <row r="95" spans="1:15" x14ac:dyDescent="0.25">
      <c r="A95">
        <v>2025</v>
      </c>
      <c r="B95" t="s">
        <v>84</v>
      </c>
      <c r="D95" t="s">
        <v>37</v>
      </c>
      <c r="E95">
        <f>E30*Trends!$D$21</f>
        <v>84105.656010230188</v>
      </c>
      <c r="F95" s="20">
        <f t="shared" si="1"/>
        <v>68966.637928388765</v>
      </c>
      <c r="K95">
        <v>2025</v>
      </c>
      <c r="L95" t="s">
        <v>84</v>
      </c>
      <c r="M95" t="s">
        <v>38</v>
      </c>
      <c r="O95" s="20">
        <v>48870.567621483373</v>
      </c>
    </row>
    <row r="96" spans="1:15" x14ac:dyDescent="0.25">
      <c r="A96">
        <v>2025</v>
      </c>
      <c r="B96" t="s">
        <v>84</v>
      </c>
      <c r="D96" t="s">
        <v>38</v>
      </c>
      <c r="E96">
        <f>E31*Trends!$D$21</f>
        <v>59598.253196930942</v>
      </c>
      <c r="F96" s="20">
        <f t="shared" si="1"/>
        <v>48870.567621483373</v>
      </c>
      <c r="K96">
        <v>2025</v>
      </c>
      <c r="L96" t="s">
        <v>84</v>
      </c>
      <c r="M96" t="s">
        <v>39</v>
      </c>
      <c r="O96" s="20">
        <v>198365.13253196934</v>
      </c>
    </row>
    <row r="97" spans="1:15" x14ac:dyDescent="0.25">
      <c r="A97">
        <v>2025</v>
      </c>
      <c r="B97" t="s">
        <v>84</v>
      </c>
      <c r="D97" t="s">
        <v>39</v>
      </c>
      <c r="E97">
        <f>E32*Trends!$D$21</f>
        <v>241908.69820971868</v>
      </c>
      <c r="F97" s="20">
        <f t="shared" si="1"/>
        <v>198365.13253196934</v>
      </c>
      <c r="K97">
        <v>2025</v>
      </c>
      <c r="L97" t="s">
        <v>84</v>
      </c>
      <c r="M97" t="s">
        <v>40</v>
      </c>
      <c r="O97" s="20">
        <v>17807.246355498726</v>
      </c>
    </row>
    <row r="98" spans="1:15" x14ac:dyDescent="0.25">
      <c r="A98">
        <v>2025</v>
      </c>
      <c r="B98" t="s">
        <v>84</v>
      </c>
      <c r="D98" t="s">
        <v>40</v>
      </c>
      <c r="E98">
        <f>E33*Trends!$D$21</f>
        <v>21716.154092071614</v>
      </c>
      <c r="F98" s="20">
        <f t="shared" si="1"/>
        <v>17807.246355498726</v>
      </c>
      <c r="K98">
        <v>2025</v>
      </c>
      <c r="L98" t="s">
        <v>84</v>
      </c>
      <c r="M98" t="s">
        <v>41</v>
      </c>
      <c r="O98" s="20">
        <v>151751.79264705884</v>
      </c>
    </row>
    <row r="99" spans="1:15" x14ac:dyDescent="0.25">
      <c r="A99">
        <v>2025</v>
      </c>
      <c r="B99" t="s">
        <v>84</v>
      </c>
      <c r="D99" t="s">
        <v>41</v>
      </c>
      <c r="E99">
        <f>E34*Trends!$D$21</f>
        <v>185063.1617647059</v>
      </c>
      <c r="F99" s="20">
        <f t="shared" si="1"/>
        <v>151751.79264705884</v>
      </c>
      <c r="K99">
        <v>2025</v>
      </c>
      <c r="L99" t="s">
        <v>84</v>
      </c>
      <c r="M99" t="s">
        <v>42</v>
      </c>
      <c r="O99" s="20">
        <v>212465.16281969313</v>
      </c>
    </row>
    <row r="100" spans="1:15" x14ac:dyDescent="0.25">
      <c r="A100">
        <v>2025</v>
      </c>
      <c r="B100" t="s">
        <v>84</v>
      </c>
      <c r="D100" t="s">
        <v>42</v>
      </c>
      <c r="E100">
        <f>E35*Trends!$D$21</f>
        <v>259103.85709718673</v>
      </c>
      <c r="F100" s="20">
        <f t="shared" si="1"/>
        <v>212465.16281969313</v>
      </c>
      <c r="K100">
        <v>2025</v>
      </c>
      <c r="L100" t="s">
        <v>84</v>
      </c>
      <c r="M100" t="s">
        <v>43</v>
      </c>
      <c r="O100" s="20">
        <v>60888.319584398982</v>
      </c>
    </row>
    <row r="101" spans="1:15" x14ac:dyDescent="0.25">
      <c r="A101">
        <v>2025</v>
      </c>
      <c r="B101" t="s">
        <v>84</v>
      </c>
      <c r="D101" t="s">
        <v>43</v>
      </c>
      <c r="E101">
        <f>E36*Trends!$D$21</f>
        <v>74254.048273657289</v>
      </c>
      <c r="F101" s="20">
        <f t="shared" si="1"/>
        <v>60888.319584398982</v>
      </c>
      <c r="K101">
        <v>2025</v>
      </c>
      <c r="L101" t="s">
        <v>84</v>
      </c>
      <c r="M101" t="s">
        <v>44</v>
      </c>
      <c r="O101" s="20">
        <v>136539.53171355501</v>
      </c>
    </row>
    <row r="102" spans="1:15" x14ac:dyDescent="0.25">
      <c r="A102">
        <v>2025</v>
      </c>
      <c r="B102" t="s">
        <v>84</v>
      </c>
      <c r="D102" t="s">
        <v>44</v>
      </c>
      <c r="E102">
        <f>E37*Trends!$D$21</f>
        <v>166511.62404092072</v>
      </c>
      <c r="F102" s="20">
        <f t="shared" si="1"/>
        <v>136539.53171355501</v>
      </c>
      <c r="K102">
        <v>2025</v>
      </c>
      <c r="L102" t="s">
        <v>84</v>
      </c>
      <c r="M102" t="s">
        <v>45</v>
      </c>
      <c r="O102" s="20">
        <v>140326.6891304348</v>
      </c>
    </row>
    <row r="103" spans="1:15" x14ac:dyDescent="0.25">
      <c r="A103">
        <v>2025</v>
      </c>
      <c r="B103" t="s">
        <v>84</v>
      </c>
      <c r="D103" t="s">
        <v>45</v>
      </c>
      <c r="E103">
        <f>E38*Trends!$D$21</f>
        <v>171130.10869565219</v>
      </c>
      <c r="F103" s="20">
        <f t="shared" si="1"/>
        <v>140326.6891304348</v>
      </c>
      <c r="K103">
        <v>2025</v>
      </c>
      <c r="L103" t="s">
        <v>84</v>
      </c>
      <c r="M103" t="s">
        <v>46</v>
      </c>
      <c r="O103" s="20">
        <v>164258.70082480821</v>
      </c>
    </row>
    <row r="104" spans="1:15" x14ac:dyDescent="0.25">
      <c r="A104">
        <v>2025</v>
      </c>
      <c r="B104" t="s">
        <v>84</v>
      </c>
      <c r="D104" t="s">
        <v>46</v>
      </c>
      <c r="E104">
        <f>E39*Trends!$D$21</f>
        <v>200315.48881074169</v>
      </c>
      <c r="F104" s="20">
        <f t="shared" si="1"/>
        <v>164258.70082480821</v>
      </c>
      <c r="K104">
        <v>2025</v>
      </c>
      <c r="L104" t="s">
        <v>84</v>
      </c>
      <c r="M104" t="s">
        <v>47</v>
      </c>
      <c r="O104" s="20">
        <v>131843.54428388749</v>
      </c>
    </row>
    <row r="105" spans="1:15" x14ac:dyDescent="0.25">
      <c r="A105">
        <v>2025</v>
      </c>
      <c r="B105" t="s">
        <v>84</v>
      </c>
      <c r="D105" t="s">
        <v>47</v>
      </c>
      <c r="E105">
        <f>E40*Trends!$D$21</f>
        <v>160784.8101023018</v>
      </c>
      <c r="F105" s="20">
        <f t="shared" si="1"/>
        <v>131843.54428388749</v>
      </c>
      <c r="K105">
        <v>2025</v>
      </c>
      <c r="L105" t="s">
        <v>84</v>
      </c>
      <c r="M105" t="s">
        <v>48</v>
      </c>
      <c r="O105" s="20">
        <v>613315.36950767273</v>
      </c>
    </row>
    <row r="106" spans="1:15" x14ac:dyDescent="0.25">
      <c r="A106">
        <v>2025</v>
      </c>
      <c r="B106" t="s">
        <v>84</v>
      </c>
      <c r="D106" t="s">
        <v>48</v>
      </c>
      <c r="E106">
        <f>E41*Trends!$D$21</f>
        <v>747945.57257033256</v>
      </c>
      <c r="F106" s="20">
        <f t="shared" si="1"/>
        <v>613315.36950767273</v>
      </c>
      <c r="K106">
        <v>2025</v>
      </c>
      <c r="L106" t="s">
        <v>84</v>
      </c>
      <c r="M106" t="s">
        <v>49</v>
      </c>
      <c r="O106" s="20">
        <v>532563.19716751925</v>
      </c>
    </row>
    <row r="107" spans="1:15" x14ac:dyDescent="0.25">
      <c r="A107">
        <v>2025</v>
      </c>
      <c r="B107" t="s">
        <v>84</v>
      </c>
      <c r="D107" t="s">
        <v>49</v>
      </c>
      <c r="E107">
        <f>E42*Trends!$D$21</f>
        <v>649467.31361892587</v>
      </c>
      <c r="F107" s="20">
        <f t="shared" si="1"/>
        <v>532563.19716751925</v>
      </c>
      <c r="K107">
        <v>2025</v>
      </c>
      <c r="L107" t="s">
        <v>84</v>
      </c>
      <c r="M107" t="s">
        <v>50</v>
      </c>
      <c r="O107" s="20">
        <v>88947.879398976991</v>
      </c>
    </row>
    <row r="108" spans="1:15" x14ac:dyDescent="0.25">
      <c r="A108">
        <v>2025</v>
      </c>
      <c r="B108" t="s">
        <v>84</v>
      </c>
      <c r="D108" t="s">
        <v>50</v>
      </c>
      <c r="E108">
        <f>E43*Trends!$D$21</f>
        <v>108473.02365728901</v>
      </c>
      <c r="F108" s="20">
        <f t="shared" si="1"/>
        <v>88947.879398976991</v>
      </c>
      <c r="K108">
        <v>2025</v>
      </c>
      <c r="L108" t="s">
        <v>84</v>
      </c>
      <c r="M108" t="s">
        <v>51</v>
      </c>
      <c r="O108" s="20">
        <v>552137.34481457807</v>
      </c>
    </row>
    <row r="109" spans="1:15" x14ac:dyDescent="0.25">
      <c r="A109">
        <v>2025</v>
      </c>
      <c r="B109" t="s">
        <v>84</v>
      </c>
      <c r="D109" t="s">
        <v>51</v>
      </c>
      <c r="E109">
        <f>E44*Trends!$D$21</f>
        <v>673338.22538363177</v>
      </c>
      <c r="F109" s="20">
        <f t="shared" si="1"/>
        <v>552137.34481457807</v>
      </c>
      <c r="K109">
        <v>2025</v>
      </c>
      <c r="L109" t="s">
        <v>84</v>
      </c>
      <c r="M109" t="s">
        <v>52</v>
      </c>
      <c r="O109" s="20">
        <v>207246.15563938621</v>
      </c>
    </row>
    <row r="110" spans="1:15" x14ac:dyDescent="0.25">
      <c r="A110">
        <v>2025</v>
      </c>
      <c r="B110" t="s">
        <v>84</v>
      </c>
      <c r="D110" t="s">
        <v>52</v>
      </c>
      <c r="E110">
        <f>E45*Trends!$D$21</f>
        <v>252739.2141943734</v>
      </c>
      <c r="F110" s="20">
        <f t="shared" si="1"/>
        <v>207246.15563938621</v>
      </c>
      <c r="K110">
        <v>2025</v>
      </c>
      <c r="L110" t="s">
        <v>84</v>
      </c>
      <c r="M110" t="s">
        <v>53</v>
      </c>
      <c r="O110" s="20">
        <v>207152.24466751923</v>
      </c>
    </row>
    <row r="111" spans="1:15" x14ac:dyDescent="0.25">
      <c r="A111">
        <v>2025</v>
      </c>
      <c r="B111" t="s">
        <v>84</v>
      </c>
      <c r="D111" t="s">
        <v>53</v>
      </c>
      <c r="E111">
        <f>E46*Trends!$D$21</f>
        <v>252624.68861892587</v>
      </c>
      <c r="F111" s="20">
        <f t="shared" si="1"/>
        <v>207152.24466751923</v>
      </c>
      <c r="K111">
        <v>2025</v>
      </c>
      <c r="L111" t="s">
        <v>84</v>
      </c>
      <c r="M111" t="s">
        <v>54</v>
      </c>
      <c r="O111" s="20">
        <v>353065.46639386192</v>
      </c>
    </row>
    <row r="112" spans="1:15" x14ac:dyDescent="0.25">
      <c r="A112">
        <v>2025</v>
      </c>
      <c r="B112" t="s">
        <v>84</v>
      </c>
      <c r="D112" t="s">
        <v>54</v>
      </c>
      <c r="E112">
        <f>E47*Trends!$D$21</f>
        <v>430567.64194373402</v>
      </c>
      <c r="F112" s="20">
        <f t="shared" si="1"/>
        <v>353065.46639386192</v>
      </c>
      <c r="K112">
        <v>2025</v>
      </c>
      <c r="L112" t="s">
        <v>84</v>
      </c>
      <c r="M112" t="s">
        <v>55</v>
      </c>
      <c r="O112" s="20">
        <v>98823.671297953973</v>
      </c>
    </row>
    <row r="113" spans="1:15" x14ac:dyDescent="0.25">
      <c r="A113">
        <v>2025</v>
      </c>
      <c r="B113" t="s">
        <v>84</v>
      </c>
      <c r="D113" t="s">
        <v>55</v>
      </c>
      <c r="E113">
        <f>E48*Trends!$D$21</f>
        <v>120516.67231457801</v>
      </c>
      <c r="F113" s="20">
        <f t="shared" si="1"/>
        <v>98823.671297953973</v>
      </c>
      <c r="K113">
        <v>2025</v>
      </c>
      <c r="L113" t="s">
        <v>84</v>
      </c>
      <c r="M113" t="s">
        <v>56</v>
      </c>
      <c r="O113" s="20">
        <v>179514.625971867</v>
      </c>
    </row>
    <row r="114" spans="1:15" x14ac:dyDescent="0.25">
      <c r="A114">
        <v>2025</v>
      </c>
      <c r="B114" t="s">
        <v>84</v>
      </c>
      <c r="D114" t="s">
        <v>56</v>
      </c>
      <c r="E114">
        <f>E49*Trends!$D$21</f>
        <v>218920.27557544757</v>
      </c>
      <c r="F114" s="20">
        <f t="shared" si="1"/>
        <v>179514.625971867</v>
      </c>
      <c r="K114">
        <v>2025</v>
      </c>
      <c r="L114" t="s">
        <v>84</v>
      </c>
      <c r="M114" t="s">
        <v>57</v>
      </c>
      <c r="O114" s="20">
        <v>261895.46616368293</v>
      </c>
    </row>
    <row r="115" spans="1:15" x14ac:dyDescent="0.25">
      <c r="A115">
        <v>2025</v>
      </c>
      <c r="B115" t="s">
        <v>84</v>
      </c>
      <c r="D115" t="s">
        <v>57</v>
      </c>
      <c r="E115">
        <f>E50*Trends!$D$21</f>
        <v>319384.71483375964</v>
      </c>
      <c r="F115" s="20">
        <f t="shared" si="1"/>
        <v>261895.46616368293</v>
      </c>
      <c r="K115">
        <v>2025</v>
      </c>
      <c r="L115" t="s">
        <v>84</v>
      </c>
      <c r="M115" t="s">
        <v>58</v>
      </c>
      <c r="O115" s="20">
        <v>25669.145255754476</v>
      </c>
    </row>
    <row r="116" spans="1:15" x14ac:dyDescent="0.25">
      <c r="A116">
        <v>2025</v>
      </c>
      <c r="B116" t="s">
        <v>84</v>
      </c>
      <c r="D116" t="s">
        <v>58</v>
      </c>
      <c r="E116">
        <f>E51*Trends!$D$21</f>
        <v>31303.835677749361</v>
      </c>
      <c r="F116" s="20">
        <f t="shared" si="1"/>
        <v>25669.145255754476</v>
      </c>
      <c r="K116">
        <v>2025</v>
      </c>
      <c r="L116" t="s">
        <v>84</v>
      </c>
      <c r="M116" t="s">
        <v>59</v>
      </c>
      <c r="O116" s="20">
        <v>42749.239833759595</v>
      </c>
    </row>
    <row r="117" spans="1:15" x14ac:dyDescent="0.25">
      <c r="A117">
        <v>2025</v>
      </c>
      <c r="B117" t="s">
        <v>84</v>
      </c>
      <c r="D117" t="s">
        <v>59</v>
      </c>
      <c r="E117">
        <f>E52*Trends!$D$21</f>
        <v>52133.219309462918</v>
      </c>
      <c r="F117" s="20">
        <f t="shared" si="1"/>
        <v>42749.239833759595</v>
      </c>
      <c r="K117">
        <v>2025</v>
      </c>
      <c r="L117" t="s">
        <v>84</v>
      </c>
      <c r="M117" t="s">
        <v>60</v>
      </c>
      <c r="O117" s="20">
        <v>243142.23498721229</v>
      </c>
    </row>
    <row r="118" spans="1:15" x14ac:dyDescent="0.25">
      <c r="A118">
        <v>2025</v>
      </c>
      <c r="B118" t="s">
        <v>84</v>
      </c>
      <c r="D118" t="s">
        <v>60</v>
      </c>
      <c r="E118">
        <f>E53*Trends!$D$21</f>
        <v>296514.92071611254</v>
      </c>
      <c r="F118" s="20">
        <f t="shared" si="1"/>
        <v>243142.23498721229</v>
      </c>
      <c r="K118">
        <v>2025</v>
      </c>
      <c r="L118" t="s">
        <v>84</v>
      </c>
      <c r="M118" t="s">
        <v>61</v>
      </c>
      <c r="O118" s="20">
        <v>0</v>
      </c>
    </row>
    <row r="119" spans="1:15" x14ac:dyDescent="0.25">
      <c r="A119">
        <v>2025</v>
      </c>
      <c r="B119" t="s">
        <v>84</v>
      </c>
      <c r="D119" t="s">
        <v>61</v>
      </c>
      <c r="E119">
        <f>E54*Trends!$D$21</f>
        <v>0</v>
      </c>
      <c r="F119" s="20">
        <f t="shared" si="1"/>
        <v>0</v>
      </c>
      <c r="K119">
        <v>2025</v>
      </c>
      <c r="L119" t="s">
        <v>84</v>
      </c>
      <c r="M119" t="s">
        <v>62</v>
      </c>
      <c r="O119" s="20">
        <v>349436.65574808186</v>
      </c>
    </row>
    <row r="120" spans="1:15" x14ac:dyDescent="0.25">
      <c r="A120">
        <v>2025</v>
      </c>
      <c r="B120" t="s">
        <v>84</v>
      </c>
      <c r="D120" t="s">
        <v>62</v>
      </c>
      <c r="E120">
        <f>E55*Trends!$D$21</f>
        <v>426142.26310741686</v>
      </c>
      <c r="F120" s="20">
        <f t="shared" si="1"/>
        <v>349436.65574808186</v>
      </c>
      <c r="K120">
        <v>2025</v>
      </c>
      <c r="L120" t="s">
        <v>84</v>
      </c>
      <c r="M120" t="s">
        <v>63</v>
      </c>
      <c r="O120" s="20">
        <v>74558.070863171364</v>
      </c>
    </row>
    <row r="121" spans="1:15" x14ac:dyDescent="0.25">
      <c r="A121">
        <v>2025</v>
      </c>
      <c r="B121" t="s">
        <v>84</v>
      </c>
      <c r="D121" t="s">
        <v>63</v>
      </c>
      <c r="E121">
        <f>E56*Trends!$D$21</f>
        <v>90924.476662404093</v>
      </c>
      <c r="F121" s="20">
        <f t="shared" si="1"/>
        <v>74558.070863171364</v>
      </c>
      <c r="K121">
        <v>2025</v>
      </c>
      <c r="L121" t="s">
        <v>84</v>
      </c>
      <c r="M121" t="s">
        <v>64</v>
      </c>
      <c r="O121" s="20">
        <v>4104.1435166240408</v>
      </c>
    </row>
    <row r="122" spans="1:15" x14ac:dyDescent="0.25">
      <c r="A122">
        <v>2025</v>
      </c>
      <c r="B122" t="s">
        <v>84</v>
      </c>
      <c r="D122" t="s">
        <v>64</v>
      </c>
      <c r="E122">
        <f>E57*Trends!$D$21</f>
        <v>5005.053069053708</v>
      </c>
      <c r="F122" s="20">
        <f t="shared" si="1"/>
        <v>4104.1435166240408</v>
      </c>
      <c r="K122">
        <v>2025</v>
      </c>
      <c r="L122" t="s">
        <v>84</v>
      </c>
      <c r="M122" t="s">
        <v>65</v>
      </c>
      <c r="O122" s="20">
        <v>85719.506892583129</v>
      </c>
    </row>
    <row r="123" spans="1:15" x14ac:dyDescent="0.25">
      <c r="A123">
        <v>2025</v>
      </c>
      <c r="B123" t="s">
        <v>84</v>
      </c>
      <c r="D123" t="s">
        <v>65</v>
      </c>
      <c r="E123">
        <f>E58*Trends!$D$21</f>
        <v>104535.98401534527</v>
      </c>
      <c r="F123" s="20">
        <f t="shared" si="1"/>
        <v>85719.506892583129</v>
      </c>
      <c r="K123">
        <v>2025</v>
      </c>
      <c r="L123" t="s">
        <v>84</v>
      </c>
      <c r="M123" t="s">
        <v>66</v>
      </c>
      <c r="O123" s="20">
        <v>240385.61152173916</v>
      </c>
    </row>
    <row r="124" spans="1:15" x14ac:dyDescent="0.25">
      <c r="A124">
        <v>2025</v>
      </c>
      <c r="B124" t="s">
        <v>84</v>
      </c>
      <c r="D124" t="s">
        <v>66</v>
      </c>
      <c r="E124">
        <f>E59*Trends!$D$21</f>
        <v>293153.1847826087</v>
      </c>
      <c r="F124" s="20">
        <f t="shared" si="1"/>
        <v>240385.61152173916</v>
      </c>
      <c r="K124">
        <v>2025</v>
      </c>
      <c r="L124" t="s">
        <v>84</v>
      </c>
      <c r="M124" t="s">
        <v>67</v>
      </c>
      <c r="O124" s="20">
        <v>149976.62660485934</v>
      </c>
    </row>
    <row r="125" spans="1:15" x14ac:dyDescent="0.25">
      <c r="A125">
        <v>2025</v>
      </c>
      <c r="B125" t="s">
        <v>84</v>
      </c>
      <c r="D125" t="s">
        <v>67</v>
      </c>
      <c r="E125">
        <f>E60*Trends!$D$21</f>
        <v>182898.32512787724</v>
      </c>
      <c r="F125" s="20">
        <f t="shared" si="1"/>
        <v>149976.62660485934</v>
      </c>
      <c r="K125">
        <v>2025</v>
      </c>
      <c r="L125" t="s">
        <v>84</v>
      </c>
      <c r="M125" t="s">
        <v>68</v>
      </c>
      <c r="O125" s="20">
        <v>133323.59290281334</v>
      </c>
    </row>
    <row r="126" spans="1:15" x14ac:dyDescent="0.25">
      <c r="A126">
        <v>2025</v>
      </c>
      <c r="B126" t="s">
        <v>84</v>
      </c>
      <c r="D126" t="s">
        <v>68</v>
      </c>
      <c r="E126">
        <f>E61*Trends!$D$21</f>
        <v>162589.74744245526</v>
      </c>
      <c r="F126" s="20">
        <f t="shared" si="1"/>
        <v>133323.59290281334</v>
      </c>
      <c r="K126">
        <v>2025</v>
      </c>
      <c r="L126" t="s">
        <v>84</v>
      </c>
      <c r="M126" t="s">
        <v>69</v>
      </c>
      <c r="O126" s="20">
        <v>220671.03625319694</v>
      </c>
    </row>
    <row r="127" spans="1:15" x14ac:dyDescent="0.25">
      <c r="A127">
        <v>2025</v>
      </c>
      <c r="B127" t="s">
        <v>84</v>
      </c>
      <c r="D127" t="s">
        <v>69</v>
      </c>
      <c r="E127">
        <f>E62*Trends!$D$21</f>
        <v>269111.01982097188</v>
      </c>
      <c r="F127" s="20">
        <f t="shared" si="1"/>
        <v>220671.03625319694</v>
      </c>
      <c r="K127">
        <v>2025</v>
      </c>
      <c r="L127" t="s">
        <v>84</v>
      </c>
      <c r="M127" t="s">
        <v>70</v>
      </c>
      <c r="O127" s="20">
        <v>99267.188535805632</v>
      </c>
    </row>
    <row r="128" spans="1:15" x14ac:dyDescent="0.25">
      <c r="A128">
        <v>2025</v>
      </c>
      <c r="B128" t="s">
        <v>84</v>
      </c>
      <c r="D128" t="s">
        <v>70</v>
      </c>
      <c r="E128">
        <f>E63*Trends!$D$21</f>
        <v>121057.54699488491</v>
      </c>
      <c r="F128" s="20">
        <f t="shared" si="1"/>
        <v>99267.188535805632</v>
      </c>
      <c r="K128">
        <v>2025</v>
      </c>
      <c r="L128" t="s">
        <v>84</v>
      </c>
      <c r="M128" t="s">
        <v>71</v>
      </c>
      <c r="O128" s="20">
        <v>107558.78132992329</v>
      </c>
    </row>
    <row r="129" spans="1:15" x14ac:dyDescent="0.25">
      <c r="A129">
        <v>2025</v>
      </c>
      <c r="B129" t="s">
        <v>84</v>
      </c>
      <c r="D129" t="s">
        <v>71</v>
      </c>
      <c r="E129">
        <f>E64*Trends!$D$21</f>
        <v>131169.24552429668</v>
      </c>
      <c r="F129" s="20">
        <f t="shared" si="1"/>
        <v>107558.78132992329</v>
      </c>
      <c r="K129">
        <v>2025</v>
      </c>
      <c r="L129" t="s">
        <v>84</v>
      </c>
      <c r="M129" t="s">
        <v>72</v>
      </c>
      <c r="O129" s="20">
        <v>305852.23726342717</v>
      </c>
    </row>
    <row r="130" spans="1:15" x14ac:dyDescent="0.25">
      <c r="A130">
        <v>2025</v>
      </c>
      <c r="B130" t="s">
        <v>84</v>
      </c>
      <c r="D130" t="s">
        <v>72</v>
      </c>
      <c r="E130">
        <f>E65*Trends!$D$21</f>
        <v>372990.53324808186</v>
      </c>
      <c r="F130" s="20">
        <f t="shared" si="1"/>
        <v>305852.23726342717</v>
      </c>
      <c r="K130">
        <v>2025</v>
      </c>
      <c r="L130" t="s">
        <v>84</v>
      </c>
      <c r="M130" t="s">
        <v>73</v>
      </c>
      <c r="O130" s="20">
        <v>0</v>
      </c>
    </row>
    <row r="131" spans="1:15" x14ac:dyDescent="0.25">
      <c r="A131">
        <v>2025</v>
      </c>
      <c r="B131" t="s">
        <v>84</v>
      </c>
      <c r="D131" t="s">
        <v>73</v>
      </c>
      <c r="E131">
        <f>E66*Trends!$D$21</f>
        <v>0</v>
      </c>
      <c r="F131" s="20">
        <f t="shared" si="1"/>
        <v>0</v>
      </c>
      <c r="K131">
        <v>2025</v>
      </c>
      <c r="L131" t="s">
        <v>84</v>
      </c>
      <c r="M131" t="s">
        <v>74</v>
      </c>
      <c r="O131" s="20">
        <v>350980.33563299238</v>
      </c>
    </row>
    <row r="132" spans="1:15" x14ac:dyDescent="0.25">
      <c r="A132">
        <v>2025</v>
      </c>
      <c r="B132" t="s">
        <v>84</v>
      </c>
      <c r="D132" t="s">
        <v>74</v>
      </c>
      <c r="E132">
        <f>E67*Trends!$D$21</f>
        <v>428024.7995524297</v>
      </c>
      <c r="F132" s="20">
        <f t="shared" si="1"/>
        <v>350980.33563299238</v>
      </c>
      <c r="K132">
        <v>2025</v>
      </c>
      <c r="L132" t="s">
        <v>84</v>
      </c>
      <c r="M132" t="s">
        <v>75</v>
      </c>
      <c r="O132" s="20">
        <v>77613.541860613826</v>
      </c>
    </row>
    <row r="133" spans="1:15" x14ac:dyDescent="0.25">
      <c r="A133">
        <v>2025</v>
      </c>
      <c r="B133" t="s">
        <v>84</v>
      </c>
      <c r="D133" t="s">
        <v>75</v>
      </c>
      <c r="E133">
        <f>E68*Trends!$D$21</f>
        <v>94650.660805626612</v>
      </c>
      <c r="F133" s="20">
        <f t="shared" si="1"/>
        <v>77613.541860613826</v>
      </c>
      <c r="K133">
        <v>2025</v>
      </c>
      <c r="L133" t="s">
        <v>84</v>
      </c>
      <c r="M133" t="s">
        <v>76</v>
      </c>
      <c r="O133" s="20">
        <v>131765.8702557545</v>
      </c>
    </row>
    <row r="134" spans="1:15" x14ac:dyDescent="0.25">
      <c r="A134">
        <v>2025</v>
      </c>
      <c r="B134" t="s">
        <v>84</v>
      </c>
      <c r="D134" t="s">
        <v>76</v>
      </c>
      <c r="E134">
        <f>E69*Trends!$D$21</f>
        <v>160690.08567774939</v>
      </c>
      <c r="F134" s="20">
        <f t="shared" si="1"/>
        <v>131765.8702557545</v>
      </c>
      <c r="K134">
        <v>2025</v>
      </c>
      <c r="L134" t="s">
        <v>84</v>
      </c>
      <c r="M134" t="s">
        <v>77</v>
      </c>
      <c r="O134" s="20">
        <v>148246.29500639389</v>
      </c>
    </row>
    <row r="135" spans="1:15" x14ac:dyDescent="0.25">
      <c r="A135">
        <v>2025</v>
      </c>
      <c r="B135" t="s">
        <v>84</v>
      </c>
      <c r="D135" t="s">
        <v>77</v>
      </c>
      <c r="E135">
        <f>E70*Trends!$D$21</f>
        <v>180788.16464194376</v>
      </c>
      <c r="F135" s="20">
        <f t="shared" ref="F135:F198" si="2">(1-$I$2)*E135</f>
        <v>148246.29500639389</v>
      </c>
      <c r="K135">
        <v>2035</v>
      </c>
      <c r="L135" t="s">
        <v>84</v>
      </c>
      <c r="M135" t="s">
        <v>13</v>
      </c>
      <c r="O135" s="20">
        <v>224013.2254411765</v>
      </c>
    </row>
    <row r="136" spans="1:15" x14ac:dyDescent="0.25">
      <c r="A136">
        <v>2035</v>
      </c>
      <c r="B136" t="s">
        <v>84</v>
      </c>
      <c r="D136" t="s">
        <v>13</v>
      </c>
      <c r="E136">
        <f>E6*Trends!$D$31</f>
        <v>273186.86029411765</v>
      </c>
      <c r="F136" s="20">
        <f t="shared" si="2"/>
        <v>224013.2254411765</v>
      </c>
      <c r="K136">
        <v>2035</v>
      </c>
      <c r="L136" t="s">
        <v>84</v>
      </c>
      <c r="M136" t="s">
        <v>14</v>
      </c>
      <c r="O136" s="20">
        <v>1291229.6472058827</v>
      </c>
    </row>
    <row r="137" spans="1:15" x14ac:dyDescent="0.25">
      <c r="A137">
        <v>2035</v>
      </c>
      <c r="B137" t="s">
        <v>84</v>
      </c>
      <c r="D137" t="s">
        <v>14</v>
      </c>
      <c r="E137">
        <f>E7*Trends!$D$31</f>
        <v>1574670.3014705884</v>
      </c>
      <c r="F137" s="20">
        <f t="shared" si="2"/>
        <v>1291229.6472058827</v>
      </c>
      <c r="K137">
        <v>2035</v>
      </c>
      <c r="L137" t="s">
        <v>84</v>
      </c>
      <c r="M137" t="s">
        <v>15</v>
      </c>
      <c r="O137" s="20">
        <v>2279448.3120588236</v>
      </c>
    </row>
    <row r="138" spans="1:15" x14ac:dyDescent="0.25">
      <c r="A138">
        <v>2035</v>
      </c>
      <c r="B138" t="s">
        <v>84</v>
      </c>
      <c r="D138" t="s">
        <v>15</v>
      </c>
      <c r="E138">
        <f>E8*Trends!$D$31</f>
        <v>2779815.0147058824</v>
      </c>
      <c r="F138" s="20">
        <f t="shared" si="2"/>
        <v>2279448.3120588236</v>
      </c>
      <c r="K138">
        <v>2035</v>
      </c>
      <c r="L138" t="s">
        <v>84</v>
      </c>
      <c r="M138" t="s">
        <v>16</v>
      </c>
      <c r="O138" s="20">
        <v>866213.3489705883</v>
      </c>
    </row>
    <row r="139" spans="1:15" x14ac:dyDescent="0.25">
      <c r="A139">
        <v>2035</v>
      </c>
      <c r="B139" t="s">
        <v>84</v>
      </c>
      <c r="D139" t="s">
        <v>16</v>
      </c>
      <c r="E139">
        <f>E9*Trends!$D$31</f>
        <v>1056357.7426470588</v>
      </c>
      <c r="F139" s="20">
        <f t="shared" si="2"/>
        <v>866213.3489705883</v>
      </c>
      <c r="K139">
        <v>2035</v>
      </c>
      <c r="L139" t="s">
        <v>84</v>
      </c>
      <c r="M139" t="s">
        <v>17</v>
      </c>
      <c r="O139" s="20">
        <v>568468.91911764711</v>
      </c>
    </row>
    <row r="140" spans="1:15" x14ac:dyDescent="0.25">
      <c r="A140">
        <v>2035</v>
      </c>
      <c r="B140" t="s">
        <v>84</v>
      </c>
      <c r="D140" t="s">
        <v>17</v>
      </c>
      <c r="E140">
        <f>E10*Trends!$D$31</f>
        <v>693254.7794117647</v>
      </c>
      <c r="F140" s="20">
        <f t="shared" si="2"/>
        <v>568468.91911764711</v>
      </c>
      <c r="K140">
        <v>2035</v>
      </c>
      <c r="L140" t="s">
        <v>84</v>
      </c>
      <c r="M140" t="s">
        <v>18</v>
      </c>
      <c r="O140" s="20">
        <v>539601.27132352954</v>
      </c>
    </row>
    <row r="141" spans="1:15" x14ac:dyDescent="0.25">
      <c r="A141">
        <v>2035</v>
      </c>
      <c r="B141" t="s">
        <v>84</v>
      </c>
      <c r="D141" t="s">
        <v>18</v>
      </c>
      <c r="E141">
        <f>E11*Trends!$D$31</f>
        <v>658050.33088235301</v>
      </c>
      <c r="F141" s="20">
        <f t="shared" si="2"/>
        <v>539601.27132352954</v>
      </c>
      <c r="K141">
        <v>2035</v>
      </c>
      <c r="L141" t="s">
        <v>84</v>
      </c>
      <c r="M141" t="s">
        <v>19</v>
      </c>
      <c r="O141" s="20">
        <v>6370386.3413235294</v>
      </c>
    </row>
    <row r="142" spans="1:15" x14ac:dyDescent="0.25">
      <c r="A142">
        <v>2035</v>
      </c>
      <c r="B142" t="s">
        <v>84</v>
      </c>
      <c r="D142" t="s">
        <v>19</v>
      </c>
      <c r="E142">
        <f>E12*Trends!$D$31</f>
        <v>7768763.8308823528</v>
      </c>
      <c r="F142" s="20">
        <f t="shared" si="2"/>
        <v>6370386.3413235294</v>
      </c>
      <c r="K142">
        <v>2035</v>
      </c>
      <c r="L142" t="s">
        <v>84</v>
      </c>
      <c r="M142" t="s">
        <v>20</v>
      </c>
      <c r="O142" s="20">
        <v>1906741.7130882356</v>
      </c>
    </row>
    <row r="143" spans="1:15" x14ac:dyDescent="0.25">
      <c r="A143">
        <v>2035</v>
      </c>
      <c r="B143" t="s">
        <v>84</v>
      </c>
      <c r="D143" t="s">
        <v>20</v>
      </c>
      <c r="E143">
        <f>E13*Trends!$D$31</f>
        <v>2325294.7720588236</v>
      </c>
      <c r="F143" s="20">
        <f t="shared" si="2"/>
        <v>1906741.7130882356</v>
      </c>
      <c r="K143">
        <v>2035</v>
      </c>
      <c r="L143" t="s">
        <v>84</v>
      </c>
      <c r="M143" t="s">
        <v>21</v>
      </c>
      <c r="O143" s="20">
        <v>400512.53970588237</v>
      </c>
    </row>
    <row r="144" spans="1:15" x14ac:dyDescent="0.25">
      <c r="A144">
        <v>2035</v>
      </c>
      <c r="B144" t="s">
        <v>84</v>
      </c>
      <c r="D144" t="s">
        <v>21</v>
      </c>
      <c r="E144">
        <f>E14*Trends!$D$31</f>
        <v>488429.92647058825</v>
      </c>
      <c r="F144" s="20">
        <f t="shared" si="2"/>
        <v>400512.53970588237</v>
      </c>
      <c r="K144">
        <v>2035</v>
      </c>
      <c r="L144" t="s">
        <v>84</v>
      </c>
      <c r="M144" t="s">
        <v>22</v>
      </c>
      <c r="O144" s="20">
        <v>16759.292647058825</v>
      </c>
    </row>
    <row r="145" spans="1:15" x14ac:dyDescent="0.25">
      <c r="A145">
        <v>2035</v>
      </c>
      <c r="B145" t="s">
        <v>84</v>
      </c>
      <c r="D145" t="s">
        <v>22</v>
      </c>
      <c r="E145">
        <f>E15*Trends!$D$31</f>
        <v>20438.161764705881</v>
      </c>
      <c r="F145" s="20">
        <f t="shared" si="2"/>
        <v>16759.292647058825</v>
      </c>
      <c r="K145">
        <v>2035</v>
      </c>
      <c r="L145" t="s">
        <v>84</v>
      </c>
      <c r="M145" t="s">
        <v>23</v>
      </c>
      <c r="O145" s="20">
        <v>1222887.4285294118</v>
      </c>
    </row>
    <row r="146" spans="1:15" x14ac:dyDescent="0.25">
      <c r="A146">
        <v>2035</v>
      </c>
      <c r="B146" t="s">
        <v>84</v>
      </c>
      <c r="D146" t="s">
        <v>23</v>
      </c>
      <c r="E146">
        <f>E16*Trends!$D$31</f>
        <v>1491326.1323529412</v>
      </c>
      <c r="F146" s="20">
        <f t="shared" si="2"/>
        <v>1222887.4285294118</v>
      </c>
      <c r="K146">
        <v>2035</v>
      </c>
      <c r="L146" t="s">
        <v>84</v>
      </c>
      <c r="M146" t="s">
        <v>24</v>
      </c>
      <c r="O146" s="20">
        <v>83708.518235294119</v>
      </c>
    </row>
    <row r="147" spans="1:15" x14ac:dyDescent="0.25">
      <c r="A147">
        <v>2035</v>
      </c>
      <c r="B147" t="s">
        <v>84</v>
      </c>
      <c r="D147" t="s">
        <v>24</v>
      </c>
      <c r="E147">
        <f>E17*Trends!$D$31</f>
        <v>102083.55882352941</v>
      </c>
      <c r="F147" s="20">
        <f t="shared" si="2"/>
        <v>83708.518235294119</v>
      </c>
      <c r="K147">
        <v>2035</v>
      </c>
      <c r="L147" t="s">
        <v>84</v>
      </c>
      <c r="M147" t="s">
        <v>25</v>
      </c>
      <c r="O147" s="20">
        <v>205488.5330882353</v>
      </c>
    </row>
    <row r="148" spans="1:15" x14ac:dyDescent="0.25">
      <c r="A148">
        <v>2035</v>
      </c>
      <c r="B148" t="s">
        <v>84</v>
      </c>
      <c r="D148" t="s">
        <v>25</v>
      </c>
      <c r="E148">
        <f>E18*Trends!$D$31</f>
        <v>250595.77205882352</v>
      </c>
      <c r="F148" s="20">
        <f t="shared" si="2"/>
        <v>205488.5330882353</v>
      </c>
      <c r="K148">
        <v>2035</v>
      </c>
      <c r="L148" t="s">
        <v>84</v>
      </c>
      <c r="M148" t="s">
        <v>26</v>
      </c>
      <c r="O148" s="20">
        <v>315648.40029411769</v>
      </c>
    </row>
    <row r="149" spans="1:15" x14ac:dyDescent="0.25">
      <c r="A149">
        <v>2035</v>
      </c>
      <c r="B149" t="s">
        <v>84</v>
      </c>
      <c r="D149" t="s">
        <v>26</v>
      </c>
      <c r="E149">
        <f>E19*Trends!$D$31</f>
        <v>384937.07352941181</v>
      </c>
      <c r="F149" s="20">
        <f t="shared" si="2"/>
        <v>315648.40029411769</v>
      </c>
      <c r="K149">
        <v>2035</v>
      </c>
      <c r="L149" t="s">
        <v>84</v>
      </c>
      <c r="M149" t="s">
        <v>27</v>
      </c>
      <c r="O149" s="20">
        <v>248828.17397058822</v>
      </c>
    </row>
    <row r="150" spans="1:15" x14ac:dyDescent="0.25">
      <c r="A150">
        <v>2035</v>
      </c>
      <c r="B150" t="s">
        <v>84</v>
      </c>
      <c r="D150" t="s">
        <v>27</v>
      </c>
      <c r="E150">
        <f>E20*Trends!$D$31</f>
        <v>303448.9926470588</v>
      </c>
      <c r="F150" s="20">
        <f t="shared" si="2"/>
        <v>248828.17397058822</v>
      </c>
      <c r="K150">
        <v>2035</v>
      </c>
      <c r="L150" t="s">
        <v>84</v>
      </c>
      <c r="M150" t="s">
        <v>28</v>
      </c>
      <c r="O150" s="20">
        <v>371199.66205882357</v>
      </c>
    </row>
    <row r="151" spans="1:15" x14ac:dyDescent="0.25">
      <c r="A151">
        <v>2035</v>
      </c>
      <c r="B151" t="s">
        <v>84</v>
      </c>
      <c r="D151" t="s">
        <v>28</v>
      </c>
      <c r="E151">
        <f>E21*Trends!$D$31</f>
        <v>452682.51470588235</v>
      </c>
      <c r="F151" s="20">
        <f t="shared" si="2"/>
        <v>371199.66205882357</v>
      </c>
      <c r="K151">
        <v>2035</v>
      </c>
      <c r="L151" t="s">
        <v>84</v>
      </c>
      <c r="M151" t="s">
        <v>29</v>
      </c>
      <c r="O151" s="20">
        <v>200438.12897058827</v>
      </c>
    </row>
    <row r="152" spans="1:15" x14ac:dyDescent="0.25">
      <c r="A152">
        <v>2035</v>
      </c>
      <c r="B152" t="s">
        <v>84</v>
      </c>
      <c r="D152" t="s">
        <v>29</v>
      </c>
      <c r="E152">
        <f>E22*Trends!$D$31</f>
        <v>244436.74264705883</v>
      </c>
      <c r="F152" s="20">
        <f t="shared" si="2"/>
        <v>200438.12897058827</v>
      </c>
      <c r="K152">
        <v>2035</v>
      </c>
      <c r="L152" t="s">
        <v>84</v>
      </c>
      <c r="M152" t="s">
        <v>30</v>
      </c>
      <c r="O152" s="20">
        <v>387095.22338235297</v>
      </c>
    </row>
    <row r="153" spans="1:15" x14ac:dyDescent="0.25">
      <c r="A153">
        <v>2035</v>
      </c>
      <c r="B153" t="s">
        <v>84</v>
      </c>
      <c r="D153" t="s">
        <v>30</v>
      </c>
      <c r="E153">
        <f>E23*Trends!$D$31</f>
        <v>472067.3455882353</v>
      </c>
      <c r="F153" s="20">
        <f t="shared" si="2"/>
        <v>387095.22338235297</v>
      </c>
      <c r="K153">
        <v>2035</v>
      </c>
      <c r="L153" t="s">
        <v>84</v>
      </c>
      <c r="M153" t="s">
        <v>31</v>
      </c>
      <c r="O153" s="20">
        <v>266331.68294117652</v>
      </c>
    </row>
    <row r="154" spans="1:15" x14ac:dyDescent="0.25">
      <c r="A154">
        <v>2035</v>
      </c>
      <c r="B154" t="s">
        <v>84</v>
      </c>
      <c r="D154" t="s">
        <v>31</v>
      </c>
      <c r="E154">
        <f>E24*Trends!$D$31</f>
        <v>324794.73529411765</v>
      </c>
      <c r="F154" s="20">
        <f t="shared" si="2"/>
        <v>266331.68294117652</v>
      </c>
      <c r="K154">
        <v>2035</v>
      </c>
      <c r="L154" t="s">
        <v>84</v>
      </c>
      <c r="M154" t="s">
        <v>32</v>
      </c>
      <c r="O154" s="20">
        <v>216425.08411764706</v>
      </c>
    </row>
    <row r="155" spans="1:15" x14ac:dyDescent="0.25">
      <c r="A155">
        <v>2035</v>
      </c>
      <c r="B155" t="s">
        <v>84</v>
      </c>
      <c r="D155" t="s">
        <v>32</v>
      </c>
      <c r="E155">
        <f>E25*Trends!$D$31</f>
        <v>263933.0294117647</v>
      </c>
      <c r="F155" s="20">
        <f t="shared" si="2"/>
        <v>216425.08411764706</v>
      </c>
      <c r="K155">
        <v>2035</v>
      </c>
      <c r="L155" t="s">
        <v>84</v>
      </c>
      <c r="M155" t="s">
        <v>33</v>
      </c>
      <c r="O155" s="20">
        <v>247586.46485294116</v>
      </c>
    </row>
    <row r="156" spans="1:15" x14ac:dyDescent="0.25">
      <c r="A156">
        <v>2035</v>
      </c>
      <c r="B156" t="s">
        <v>84</v>
      </c>
      <c r="D156" t="s">
        <v>33</v>
      </c>
      <c r="E156">
        <f>E26*Trends!$D$31</f>
        <v>301934.7132352941</v>
      </c>
      <c r="F156" s="20">
        <f t="shared" si="2"/>
        <v>247586.46485294116</v>
      </c>
      <c r="K156">
        <v>2035</v>
      </c>
      <c r="L156" t="s">
        <v>84</v>
      </c>
      <c r="M156" t="s">
        <v>34</v>
      </c>
      <c r="O156" s="20">
        <v>75043.74705882353</v>
      </c>
    </row>
    <row r="157" spans="1:15" x14ac:dyDescent="0.25">
      <c r="A157">
        <v>2035</v>
      </c>
      <c r="B157" t="s">
        <v>84</v>
      </c>
      <c r="D157" t="s">
        <v>34</v>
      </c>
      <c r="E157">
        <f>E27*Trends!$D$31</f>
        <v>91516.76470588235</v>
      </c>
      <c r="F157" s="20">
        <f t="shared" si="2"/>
        <v>75043.74705882353</v>
      </c>
      <c r="K157">
        <v>2035</v>
      </c>
      <c r="L157" t="s">
        <v>84</v>
      </c>
      <c r="M157" t="s">
        <v>35</v>
      </c>
      <c r="O157" s="20">
        <v>147889.5323529412</v>
      </c>
    </row>
    <row r="158" spans="1:15" x14ac:dyDescent="0.25">
      <c r="A158">
        <v>2035</v>
      </c>
      <c r="B158" t="s">
        <v>84</v>
      </c>
      <c r="D158" t="s">
        <v>35</v>
      </c>
      <c r="E158">
        <f>E28*Trends!$D$31</f>
        <v>180353.08823529413</v>
      </c>
      <c r="F158" s="20">
        <f t="shared" si="2"/>
        <v>147889.5323529412</v>
      </c>
      <c r="K158">
        <v>2035</v>
      </c>
      <c r="L158" t="s">
        <v>84</v>
      </c>
      <c r="M158" t="s">
        <v>36</v>
      </c>
      <c r="O158" s="20">
        <v>109123.16411764706</v>
      </c>
    </row>
    <row r="159" spans="1:15" x14ac:dyDescent="0.25">
      <c r="A159">
        <v>2035</v>
      </c>
      <c r="B159" t="s">
        <v>84</v>
      </c>
      <c r="D159" t="s">
        <v>36</v>
      </c>
      <c r="E159">
        <f>E29*Trends!$D$31</f>
        <v>133077.0294117647</v>
      </c>
      <c r="F159" s="20">
        <f t="shared" si="2"/>
        <v>109123.16411764706</v>
      </c>
      <c r="K159">
        <v>2035</v>
      </c>
      <c r="L159" t="s">
        <v>84</v>
      </c>
      <c r="M159" t="s">
        <v>37</v>
      </c>
      <c r="O159" s="20">
        <v>62539.639411764714</v>
      </c>
    </row>
    <row r="160" spans="1:15" x14ac:dyDescent="0.25">
      <c r="A160">
        <v>2035</v>
      </c>
      <c r="B160" t="s">
        <v>84</v>
      </c>
      <c r="D160" t="s">
        <v>37</v>
      </c>
      <c r="E160">
        <f>E30*Trends!$D$31</f>
        <v>76267.852941176476</v>
      </c>
      <c r="F160" s="20">
        <f t="shared" si="2"/>
        <v>62539.639411764714</v>
      </c>
      <c r="K160">
        <v>2035</v>
      </c>
      <c r="L160" t="s">
        <v>84</v>
      </c>
      <c r="M160" t="s">
        <v>38</v>
      </c>
      <c r="O160" s="20">
        <v>44316.321176470592</v>
      </c>
    </row>
    <row r="161" spans="1:15" x14ac:dyDescent="0.25">
      <c r="A161">
        <v>2035</v>
      </c>
      <c r="B161" t="s">
        <v>84</v>
      </c>
      <c r="D161" t="s">
        <v>38</v>
      </c>
      <c r="E161">
        <f>E31*Trends!$D$31</f>
        <v>54044.294117647056</v>
      </c>
      <c r="F161" s="20">
        <f t="shared" si="2"/>
        <v>44316.321176470592</v>
      </c>
      <c r="K161">
        <v>2035</v>
      </c>
      <c r="L161" t="s">
        <v>84</v>
      </c>
      <c r="M161" t="s">
        <v>39</v>
      </c>
      <c r="O161" s="20">
        <v>179879.49294117649</v>
      </c>
    </row>
    <row r="162" spans="1:15" x14ac:dyDescent="0.25">
      <c r="A162">
        <v>2035</v>
      </c>
      <c r="B162" t="s">
        <v>84</v>
      </c>
      <c r="D162" t="s">
        <v>39</v>
      </c>
      <c r="E162">
        <f>E32*Trends!$D$31</f>
        <v>219365.23529411765</v>
      </c>
      <c r="F162" s="20">
        <f t="shared" si="2"/>
        <v>179879.49294117649</v>
      </c>
      <c r="K162">
        <v>2035</v>
      </c>
      <c r="L162" t="s">
        <v>84</v>
      </c>
      <c r="M162" t="s">
        <v>40</v>
      </c>
      <c r="O162" s="20">
        <v>16147.789705882353</v>
      </c>
    </row>
    <row r="163" spans="1:15" x14ac:dyDescent="0.25">
      <c r="A163">
        <v>2035</v>
      </c>
      <c r="B163" t="s">
        <v>84</v>
      </c>
      <c r="D163" t="s">
        <v>40</v>
      </c>
      <c r="E163">
        <f>E33*Trends!$D$31</f>
        <v>19692.426470588234</v>
      </c>
      <c r="F163" s="20">
        <f t="shared" si="2"/>
        <v>16147.789705882353</v>
      </c>
      <c r="K163">
        <v>2035</v>
      </c>
      <c r="L163" t="s">
        <v>84</v>
      </c>
      <c r="M163" t="s">
        <v>41</v>
      </c>
      <c r="O163" s="20">
        <v>137610.04852941178</v>
      </c>
    </row>
    <row r="164" spans="1:15" x14ac:dyDescent="0.25">
      <c r="A164">
        <v>2035</v>
      </c>
      <c r="B164" t="s">
        <v>84</v>
      </c>
      <c r="D164" t="s">
        <v>41</v>
      </c>
      <c r="E164">
        <f>E34*Trends!$D$31</f>
        <v>167817.13235294117</v>
      </c>
      <c r="F164" s="20">
        <f t="shared" si="2"/>
        <v>137610.04852941178</v>
      </c>
      <c r="K164">
        <v>2035</v>
      </c>
      <c r="L164" t="s">
        <v>84</v>
      </c>
      <c r="M164" t="s">
        <v>42</v>
      </c>
      <c r="O164" s="20">
        <v>192665.54191176471</v>
      </c>
    </row>
    <row r="165" spans="1:15" x14ac:dyDescent="0.25">
      <c r="A165">
        <v>2035</v>
      </c>
      <c r="B165" t="s">
        <v>84</v>
      </c>
      <c r="D165" t="s">
        <v>42</v>
      </c>
      <c r="E165">
        <f>E35*Trends!$D$31</f>
        <v>234957.97794117648</v>
      </c>
      <c r="F165" s="20">
        <f t="shared" si="2"/>
        <v>192665.54191176471</v>
      </c>
      <c r="K165">
        <v>2035</v>
      </c>
      <c r="L165" t="s">
        <v>84</v>
      </c>
      <c r="M165" t="s">
        <v>43</v>
      </c>
      <c r="O165" s="20">
        <v>55214.139264705889</v>
      </c>
    </row>
    <row r="166" spans="1:15" x14ac:dyDescent="0.25">
      <c r="A166">
        <v>2035</v>
      </c>
      <c r="B166" t="s">
        <v>84</v>
      </c>
      <c r="D166" t="s">
        <v>43</v>
      </c>
      <c r="E166">
        <f>E36*Trends!$D$31</f>
        <v>67334.316176470587</v>
      </c>
      <c r="F166" s="20">
        <f t="shared" si="2"/>
        <v>55214.139264705889</v>
      </c>
      <c r="K166">
        <v>2035</v>
      </c>
      <c r="L166" t="s">
        <v>84</v>
      </c>
      <c r="M166" t="s">
        <v>44</v>
      </c>
      <c r="O166" s="20">
        <v>123815.41764705883</v>
      </c>
    </row>
    <row r="167" spans="1:15" x14ac:dyDescent="0.25">
      <c r="A167">
        <v>2035</v>
      </c>
      <c r="B167" t="s">
        <v>84</v>
      </c>
      <c r="D167" t="s">
        <v>44</v>
      </c>
      <c r="E167">
        <f>E37*Trends!$D$31</f>
        <v>150994.41176470587</v>
      </c>
      <c r="F167" s="20">
        <f t="shared" si="2"/>
        <v>123815.41764705883</v>
      </c>
      <c r="K167">
        <v>2035</v>
      </c>
      <c r="L167" t="s">
        <v>84</v>
      </c>
      <c r="M167" t="s">
        <v>45</v>
      </c>
      <c r="O167" s="20">
        <v>127249.65000000001</v>
      </c>
    </row>
    <row r="168" spans="1:15" x14ac:dyDescent="0.25">
      <c r="A168">
        <v>2035</v>
      </c>
      <c r="B168" t="s">
        <v>84</v>
      </c>
      <c r="D168" t="s">
        <v>45</v>
      </c>
      <c r="E168">
        <f>E38*Trends!$D$31</f>
        <v>155182.5</v>
      </c>
      <c r="F168" s="20">
        <f t="shared" si="2"/>
        <v>127249.65000000001</v>
      </c>
      <c r="K168">
        <v>2035</v>
      </c>
      <c r="L168" t="s">
        <v>84</v>
      </c>
      <c r="M168" t="s">
        <v>46</v>
      </c>
      <c r="O168" s="20">
        <v>148951.43838235296</v>
      </c>
    </row>
    <row r="169" spans="1:15" x14ac:dyDescent="0.25">
      <c r="A169">
        <v>2035</v>
      </c>
      <c r="B169" t="s">
        <v>84</v>
      </c>
      <c r="D169" t="s">
        <v>46</v>
      </c>
      <c r="E169">
        <f>E39*Trends!$D$31</f>
        <v>181648.0955882353</v>
      </c>
      <c r="F169" s="20">
        <f t="shared" si="2"/>
        <v>148951.43838235296</v>
      </c>
      <c r="K169">
        <v>2035</v>
      </c>
      <c r="L169" t="s">
        <v>84</v>
      </c>
      <c r="M169" t="s">
        <v>47</v>
      </c>
      <c r="O169" s="20">
        <v>119557.04911764707</v>
      </c>
    </row>
    <row r="170" spans="1:15" x14ac:dyDescent="0.25">
      <c r="A170">
        <v>2035</v>
      </c>
      <c r="B170" t="s">
        <v>84</v>
      </c>
      <c r="D170" t="s">
        <v>47</v>
      </c>
      <c r="E170">
        <f>E40*Trends!$D$31</f>
        <v>145801.2794117647</v>
      </c>
      <c r="F170" s="20">
        <f t="shared" si="2"/>
        <v>119557.04911764707</v>
      </c>
      <c r="K170">
        <v>2035</v>
      </c>
      <c r="L170" t="s">
        <v>84</v>
      </c>
      <c r="M170" t="s">
        <v>48</v>
      </c>
      <c r="O170" s="20">
        <v>556160.53220588248</v>
      </c>
    </row>
    <row r="171" spans="1:15" x14ac:dyDescent="0.25">
      <c r="A171">
        <v>2035</v>
      </c>
      <c r="B171" t="s">
        <v>84</v>
      </c>
      <c r="D171" t="s">
        <v>48</v>
      </c>
      <c r="E171">
        <f>E41*Trends!$D$31</f>
        <v>678244.55147058831</v>
      </c>
      <c r="F171" s="20">
        <f t="shared" si="2"/>
        <v>556160.53220588248</v>
      </c>
      <c r="K171">
        <v>2035</v>
      </c>
      <c r="L171" t="s">
        <v>84</v>
      </c>
      <c r="M171" t="s">
        <v>49</v>
      </c>
      <c r="O171" s="20">
        <v>482933.65191176475</v>
      </c>
    </row>
    <row r="172" spans="1:15" x14ac:dyDescent="0.25">
      <c r="A172">
        <v>2035</v>
      </c>
      <c r="B172" t="s">
        <v>84</v>
      </c>
      <c r="D172" t="s">
        <v>49</v>
      </c>
      <c r="E172">
        <f>E42*Trends!$D$31</f>
        <v>588943.4779411765</v>
      </c>
      <c r="F172" s="20">
        <f t="shared" si="2"/>
        <v>482933.65191176475</v>
      </c>
      <c r="K172">
        <v>2035</v>
      </c>
      <c r="L172" t="s">
        <v>84</v>
      </c>
      <c r="M172" t="s">
        <v>50</v>
      </c>
      <c r="O172" s="20">
        <v>80658.829705882366</v>
      </c>
    </row>
    <row r="173" spans="1:15" x14ac:dyDescent="0.25">
      <c r="A173">
        <v>2035</v>
      </c>
      <c r="B173" t="s">
        <v>84</v>
      </c>
      <c r="D173" t="s">
        <v>50</v>
      </c>
      <c r="E173">
        <f>E43*Trends!$D$31</f>
        <v>98364.426470588238</v>
      </c>
      <c r="F173" s="20">
        <f t="shared" si="2"/>
        <v>80658.829705882366</v>
      </c>
      <c r="K173">
        <v>2035</v>
      </c>
      <c r="L173" t="s">
        <v>84</v>
      </c>
      <c r="M173" t="s">
        <v>51</v>
      </c>
      <c r="O173" s="20">
        <v>500683.68544117647</v>
      </c>
    </row>
    <row r="174" spans="1:15" x14ac:dyDescent="0.25">
      <c r="A174">
        <v>2035</v>
      </c>
      <c r="B174" t="s">
        <v>84</v>
      </c>
      <c r="D174" t="s">
        <v>51</v>
      </c>
      <c r="E174">
        <f>E44*Trends!$D$31</f>
        <v>610589.86029411759</v>
      </c>
      <c r="F174" s="20">
        <f t="shared" si="2"/>
        <v>500683.68544117647</v>
      </c>
      <c r="K174">
        <v>2035</v>
      </c>
      <c r="L174" t="s">
        <v>84</v>
      </c>
      <c r="M174" t="s">
        <v>52</v>
      </c>
      <c r="O174" s="20">
        <v>187932.89382352942</v>
      </c>
    </row>
    <row r="175" spans="1:15" x14ac:dyDescent="0.25">
      <c r="A175">
        <v>2035</v>
      </c>
      <c r="B175" t="s">
        <v>84</v>
      </c>
      <c r="D175" t="s">
        <v>52</v>
      </c>
      <c r="E175">
        <f>E45*Trends!$D$31</f>
        <v>229186.45588235292</v>
      </c>
      <c r="F175" s="20">
        <f t="shared" si="2"/>
        <v>187932.89382352942</v>
      </c>
      <c r="K175">
        <v>2035</v>
      </c>
      <c r="L175" t="s">
        <v>84</v>
      </c>
      <c r="M175" t="s">
        <v>53</v>
      </c>
      <c r="O175" s="20">
        <v>187847.73441176474</v>
      </c>
    </row>
    <row r="176" spans="1:15" x14ac:dyDescent="0.25">
      <c r="A176">
        <v>2035</v>
      </c>
      <c r="B176" t="s">
        <v>84</v>
      </c>
      <c r="D176" t="s">
        <v>53</v>
      </c>
      <c r="E176">
        <f>E46*Trends!$D$31</f>
        <v>229082.6029411765</v>
      </c>
      <c r="F176" s="20">
        <f t="shared" si="2"/>
        <v>187847.73441176474</v>
      </c>
      <c r="K176">
        <v>2035</v>
      </c>
      <c r="L176" t="s">
        <v>84</v>
      </c>
      <c r="M176" t="s">
        <v>54</v>
      </c>
      <c r="O176" s="20">
        <v>320163.30823529413</v>
      </c>
    </row>
    <row r="177" spans="1:15" x14ac:dyDescent="0.25">
      <c r="A177">
        <v>2035</v>
      </c>
      <c r="B177" t="s">
        <v>84</v>
      </c>
      <c r="D177" t="s">
        <v>54</v>
      </c>
      <c r="E177">
        <f>E47*Trends!$D$31</f>
        <v>390443.0588235294</v>
      </c>
      <c r="F177" s="20">
        <f t="shared" si="2"/>
        <v>320163.30823529413</v>
      </c>
      <c r="K177">
        <v>2035</v>
      </c>
      <c r="L177" t="s">
        <v>84</v>
      </c>
      <c r="M177" t="s">
        <v>55</v>
      </c>
      <c r="O177" s="20">
        <v>89614.296911764701</v>
      </c>
    </row>
    <row r="178" spans="1:15" x14ac:dyDescent="0.25">
      <c r="A178">
        <v>2035</v>
      </c>
      <c r="B178" t="s">
        <v>84</v>
      </c>
      <c r="D178" t="s">
        <v>55</v>
      </c>
      <c r="E178">
        <f>E48*Trends!$D$31</f>
        <v>109285.72794117646</v>
      </c>
      <c r="F178" s="20">
        <f t="shared" si="2"/>
        <v>89614.296911764701</v>
      </c>
      <c r="K178">
        <v>2035</v>
      </c>
      <c r="L178" t="s">
        <v>84</v>
      </c>
      <c r="M178" t="s">
        <v>56</v>
      </c>
      <c r="O178" s="20">
        <v>162785.66441176471</v>
      </c>
    </row>
    <row r="179" spans="1:15" x14ac:dyDescent="0.25">
      <c r="A179">
        <v>2035</v>
      </c>
      <c r="B179" t="s">
        <v>84</v>
      </c>
      <c r="D179" t="s">
        <v>56</v>
      </c>
      <c r="E179">
        <f>E49*Trends!$D$31</f>
        <v>198519.10294117648</v>
      </c>
      <c r="F179" s="20">
        <f t="shared" si="2"/>
        <v>162785.66441176471</v>
      </c>
      <c r="K179">
        <v>2035</v>
      </c>
      <c r="L179" t="s">
        <v>84</v>
      </c>
      <c r="M179" t="s">
        <v>57</v>
      </c>
      <c r="O179" s="20">
        <v>237489.43705882353</v>
      </c>
    </row>
    <row r="180" spans="1:15" x14ac:dyDescent="0.25">
      <c r="A180">
        <v>2035</v>
      </c>
      <c r="B180" t="s">
        <v>84</v>
      </c>
      <c r="D180" t="s">
        <v>57</v>
      </c>
      <c r="E180">
        <f>E50*Trends!$D$31</f>
        <v>289621.26470588235</v>
      </c>
      <c r="F180" s="20">
        <f t="shared" si="2"/>
        <v>237489.43705882353</v>
      </c>
      <c r="K180">
        <v>2035</v>
      </c>
      <c r="L180" t="s">
        <v>84</v>
      </c>
      <c r="M180" t="s">
        <v>58</v>
      </c>
      <c r="O180" s="20">
        <v>23277.038529411766</v>
      </c>
    </row>
    <row r="181" spans="1:15" x14ac:dyDescent="0.25">
      <c r="A181">
        <v>2035</v>
      </c>
      <c r="B181" t="s">
        <v>84</v>
      </c>
      <c r="D181" t="s">
        <v>58</v>
      </c>
      <c r="E181">
        <f>E51*Trends!$D$31</f>
        <v>28386.632352941175</v>
      </c>
      <c r="F181" s="20">
        <f t="shared" si="2"/>
        <v>23277.038529411766</v>
      </c>
      <c r="K181">
        <v>2035</v>
      </c>
      <c r="L181" t="s">
        <v>84</v>
      </c>
      <c r="M181" t="s">
        <v>59</v>
      </c>
      <c r="O181" s="20">
        <v>38765.43970588236</v>
      </c>
    </row>
    <row r="182" spans="1:15" x14ac:dyDescent="0.25">
      <c r="A182">
        <v>2035</v>
      </c>
      <c r="B182" t="s">
        <v>84</v>
      </c>
      <c r="D182" t="s">
        <v>59</v>
      </c>
      <c r="E182">
        <f>E52*Trends!$D$31</f>
        <v>47274.926470588238</v>
      </c>
      <c r="F182" s="20">
        <f t="shared" si="2"/>
        <v>38765.43970588236</v>
      </c>
      <c r="K182">
        <v>2035</v>
      </c>
      <c r="L182" t="s">
        <v>84</v>
      </c>
      <c r="M182" t="s">
        <v>60</v>
      </c>
      <c r="O182" s="20">
        <v>220483.81882352944</v>
      </c>
    </row>
    <row r="183" spans="1:15" x14ac:dyDescent="0.25">
      <c r="A183">
        <v>2035</v>
      </c>
      <c r="B183" t="s">
        <v>84</v>
      </c>
      <c r="D183" t="s">
        <v>60</v>
      </c>
      <c r="E183">
        <f>E53*Trends!$D$31</f>
        <v>268882.70588235295</v>
      </c>
      <c r="F183" s="20">
        <f t="shared" si="2"/>
        <v>220483.81882352944</v>
      </c>
      <c r="K183">
        <v>2035</v>
      </c>
      <c r="L183" t="s">
        <v>84</v>
      </c>
      <c r="M183" t="s">
        <v>61</v>
      </c>
      <c r="O183" s="20">
        <v>0</v>
      </c>
    </row>
    <row r="184" spans="1:15" x14ac:dyDescent="0.25">
      <c r="A184">
        <v>2035</v>
      </c>
      <c r="B184" t="s">
        <v>84</v>
      </c>
      <c r="D184" t="s">
        <v>61</v>
      </c>
      <c r="E184">
        <f>E54*Trends!$D$31</f>
        <v>0</v>
      </c>
      <c r="F184" s="20">
        <f t="shared" si="2"/>
        <v>0</v>
      </c>
      <c r="K184">
        <v>2035</v>
      </c>
      <c r="L184" t="s">
        <v>84</v>
      </c>
      <c r="M184" t="s">
        <v>62</v>
      </c>
      <c r="O184" s="20">
        <v>316872.66632352944</v>
      </c>
    </row>
    <row r="185" spans="1:15" x14ac:dyDescent="0.25">
      <c r="A185">
        <v>2035</v>
      </c>
      <c r="B185" t="s">
        <v>84</v>
      </c>
      <c r="D185" t="s">
        <v>62</v>
      </c>
      <c r="E185">
        <f>E55*Trends!$D$31</f>
        <v>386430.08088235295</v>
      </c>
      <c r="F185" s="20">
        <f t="shared" si="2"/>
        <v>316872.66632352944</v>
      </c>
      <c r="K185">
        <v>2035</v>
      </c>
      <c r="L185" t="s">
        <v>84</v>
      </c>
      <c r="M185" t="s">
        <v>63</v>
      </c>
      <c r="O185" s="20">
        <v>67610.006911764722</v>
      </c>
    </row>
    <row r="186" spans="1:15" x14ac:dyDescent="0.25">
      <c r="A186">
        <v>2035</v>
      </c>
      <c r="B186" t="s">
        <v>84</v>
      </c>
      <c r="D186" t="s">
        <v>63</v>
      </c>
      <c r="E186">
        <f>E56*Trends!$D$31</f>
        <v>82451.227941176476</v>
      </c>
      <c r="F186" s="20">
        <f t="shared" si="2"/>
        <v>67610.006911764722</v>
      </c>
      <c r="K186">
        <v>2035</v>
      </c>
      <c r="L186" t="s">
        <v>84</v>
      </c>
      <c r="M186" t="s">
        <v>64</v>
      </c>
      <c r="O186" s="20">
        <v>3721.6785294117649</v>
      </c>
    </row>
    <row r="187" spans="1:15" x14ac:dyDescent="0.25">
      <c r="A187">
        <v>2035</v>
      </c>
      <c r="B187" t="s">
        <v>84</v>
      </c>
      <c r="D187" t="s">
        <v>64</v>
      </c>
      <c r="E187">
        <f>E57*Trends!$D$31</f>
        <v>4538.6323529411766</v>
      </c>
      <c r="F187" s="20">
        <f t="shared" si="2"/>
        <v>3721.6785294117649</v>
      </c>
      <c r="K187">
        <v>2035</v>
      </c>
      <c r="L187" t="s">
        <v>84</v>
      </c>
      <c r="M187" t="s">
        <v>65</v>
      </c>
      <c r="O187" s="20">
        <v>77731.309117647063</v>
      </c>
    </row>
    <row r="188" spans="1:15" x14ac:dyDescent="0.25">
      <c r="A188">
        <v>2035</v>
      </c>
      <c r="B188" t="s">
        <v>84</v>
      </c>
      <c r="D188" t="s">
        <v>65</v>
      </c>
      <c r="E188">
        <f>E58*Trends!$D$31</f>
        <v>94794.279411764699</v>
      </c>
      <c r="F188" s="20">
        <f t="shared" si="2"/>
        <v>77731.309117647063</v>
      </c>
      <c r="K188">
        <v>2035</v>
      </c>
      <c r="L188" t="s">
        <v>84</v>
      </c>
      <c r="M188" t="s">
        <v>66</v>
      </c>
      <c r="O188" s="20">
        <v>217984.08500000002</v>
      </c>
    </row>
    <row r="189" spans="1:15" x14ac:dyDescent="0.25">
      <c r="A189">
        <v>2035</v>
      </c>
      <c r="B189" t="s">
        <v>84</v>
      </c>
      <c r="D189" t="s">
        <v>66</v>
      </c>
      <c r="E189">
        <f>E59*Trends!$D$31</f>
        <v>265834.25</v>
      </c>
      <c r="F189" s="20">
        <f t="shared" si="2"/>
        <v>217984.08500000002</v>
      </c>
      <c r="K189">
        <v>2035</v>
      </c>
      <c r="L189" t="s">
        <v>84</v>
      </c>
      <c r="M189" t="s">
        <v>67</v>
      </c>
      <c r="O189" s="20">
        <v>136000.31014705883</v>
      </c>
    </row>
    <row r="190" spans="1:15" x14ac:dyDescent="0.25">
      <c r="A190">
        <v>2035</v>
      </c>
      <c r="B190" t="s">
        <v>84</v>
      </c>
      <c r="D190" t="s">
        <v>67</v>
      </c>
      <c r="E190">
        <f>E60*Trends!$D$31</f>
        <v>165854.03676470587</v>
      </c>
      <c r="F190" s="20">
        <f t="shared" si="2"/>
        <v>136000.31014705883</v>
      </c>
      <c r="K190">
        <v>2035</v>
      </c>
      <c r="L190" t="s">
        <v>84</v>
      </c>
      <c r="M190" t="s">
        <v>68</v>
      </c>
      <c r="O190" s="20">
        <v>120899.17205882353</v>
      </c>
    </row>
    <row r="191" spans="1:15" x14ac:dyDescent="0.25">
      <c r="A191">
        <v>2035</v>
      </c>
      <c r="B191" t="s">
        <v>84</v>
      </c>
      <c r="D191" t="s">
        <v>68</v>
      </c>
      <c r="E191">
        <f>E61*Trends!$D$31</f>
        <v>147438.01470588235</v>
      </c>
      <c r="F191" s="20">
        <f t="shared" si="2"/>
        <v>120899.17205882353</v>
      </c>
      <c r="K191">
        <v>2035</v>
      </c>
      <c r="L191" t="s">
        <v>84</v>
      </c>
      <c r="M191" t="s">
        <v>69</v>
      </c>
      <c r="O191" s="20">
        <v>200106.71029411769</v>
      </c>
    </row>
    <row r="192" spans="1:15" x14ac:dyDescent="0.25">
      <c r="A192">
        <v>2035</v>
      </c>
      <c r="B192" t="s">
        <v>84</v>
      </c>
      <c r="D192" t="s">
        <v>69</v>
      </c>
      <c r="E192">
        <f>E62*Trends!$D$31</f>
        <v>244032.57352941178</v>
      </c>
      <c r="F192" s="20">
        <f t="shared" si="2"/>
        <v>200106.71029411769</v>
      </c>
      <c r="K192">
        <v>2035</v>
      </c>
      <c r="L192" t="s">
        <v>84</v>
      </c>
      <c r="M192" t="s">
        <v>70</v>
      </c>
      <c r="O192" s="20">
        <v>90016.482794117648</v>
      </c>
    </row>
    <row r="193" spans="1:15" x14ac:dyDescent="0.25">
      <c r="A193">
        <v>2035</v>
      </c>
      <c r="B193" t="s">
        <v>84</v>
      </c>
      <c r="D193" t="s">
        <v>70</v>
      </c>
      <c r="E193">
        <f>E63*Trends!$D$31</f>
        <v>109776.19852941176</v>
      </c>
      <c r="F193" s="20">
        <f t="shared" si="2"/>
        <v>90016.482794117648</v>
      </c>
      <c r="K193">
        <v>2035</v>
      </c>
      <c r="L193" t="s">
        <v>84</v>
      </c>
      <c r="M193" t="s">
        <v>71</v>
      </c>
      <c r="O193" s="20">
        <v>97535.382352941189</v>
      </c>
    </row>
    <row r="194" spans="1:15" x14ac:dyDescent="0.25">
      <c r="A194">
        <v>2035</v>
      </c>
      <c r="B194" t="s">
        <v>84</v>
      </c>
      <c r="D194" t="s">
        <v>71</v>
      </c>
      <c r="E194">
        <f>E64*Trends!$D$31</f>
        <v>118945.58823529413</v>
      </c>
      <c r="F194" s="20">
        <f t="shared" si="2"/>
        <v>97535.382352941189</v>
      </c>
      <c r="K194">
        <v>2035</v>
      </c>
      <c r="L194" t="s">
        <v>84</v>
      </c>
      <c r="M194" t="s">
        <v>72</v>
      </c>
      <c r="O194" s="20">
        <v>277349.87823529413</v>
      </c>
    </row>
    <row r="195" spans="1:15" x14ac:dyDescent="0.25">
      <c r="A195">
        <v>2035</v>
      </c>
      <c r="B195" t="s">
        <v>84</v>
      </c>
      <c r="D195" t="s">
        <v>72</v>
      </c>
      <c r="E195">
        <f>E65*Trends!$D$31</f>
        <v>338231.5588235294</v>
      </c>
      <c r="F195" s="20">
        <f t="shared" si="2"/>
        <v>277349.87823529413</v>
      </c>
      <c r="K195">
        <v>2035</v>
      </c>
      <c r="L195" t="s">
        <v>84</v>
      </c>
      <c r="M195" t="s">
        <v>73</v>
      </c>
      <c r="O195" s="20">
        <v>0</v>
      </c>
    </row>
    <row r="196" spans="1:15" x14ac:dyDescent="0.25">
      <c r="A196">
        <v>2035</v>
      </c>
      <c r="B196" t="s">
        <v>84</v>
      </c>
      <c r="D196" t="s">
        <v>73</v>
      </c>
      <c r="E196">
        <f>E66*Trends!$D$31</f>
        <v>0</v>
      </c>
      <c r="F196" s="20">
        <f t="shared" si="2"/>
        <v>0</v>
      </c>
      <c r="K196">
        <v>2035</v>
      </c>
      <c r="L196" t="s">
        <v>84</v>
      </c>
      <c r="M196" t="s">
        <v>74</v>
      </c>
      <c r="O196" s="20">
        <v>318272.49073529418</v>
      </c>
    </row>
    <row r="197" spans="1:15" x14ac:dyDescent="0.25">
      <c r="A197">
        <v>2035</v>
      </c>
      <c r="B197" t="s">
        <v>84</v>
      </c>
      <c r="D197" t="s">
        <v>74</v>
      </c>
      <c r="E197">
        <f>E67*Trends!$D$31</f>
        <v>388137.18382352946</v>
      </c>
      <c r="F197" s="20">
        <f t="shared" si="2"/>
        <v>318272.49073529418</v>
      </c>
      <c r="K197">
        <v>2035</v>
      </c>
      <c r="L197" t="s">
        <v>84</v>
      </c>
      <c r="M197" t="s">
        <v>75</v>
      </c>
      <c r="O197" s="20">
        <v>70380.738676470603</v>
      </c>
    </row>
    <row r="198" spans="1:15" x14ac:dyDescent="0.25">
      <c r="A198">
        <v>2035</v>
      </c>
      <c r="B198" t="s">
        <v>84</v>
      </c>
      <c r="D198" t="s">
        <v>75</v>
      </c>
      <c r="E198">
        <f>E68*Trends!$D$31</f>
        <v>85830.169117647063</v>
      </c>
      <c r="F198" s="20">
        <f t="shared" si="2"/>
        <v>70380.738676470603</v>
      </c>
      <c r="K198">
        <v>2035</v>
      </c>
      <c r="L198" t="s">
        <v>84</v>
      </c>
      <c r="M198" t="s">
        <v>76</v>
      </c>
      <c r="O198" s="20">
        <v>119486.61352941177</v>
      </c>
    </row>
    <row r="199" spans="1:15" x14ac:dyDescent="0.25">
      <c r="A199">
        <v>2035</v>
      </c>
      <c r="B199" t="s">
        <v>84</v>
      </c>
      <c r="D199" t="s">
        <v>76</v>
      </c>
      <c r="E199">
        <f>E69*Trends!$D$31</f>
        <v>145715.38235294117</v>
      </c>
      <c r="F199" s="20">
        <f t="shared" ref="F199:F262" si="3">(1-$I$2)*E199</f>
        <v>119486.61352941177</v>
      </c>
      <c r="K199">
        <v>2035</v>
      </c>
      <c r="L199" t="s">
        <v>84</v>
      </c>
      <c r="M199" t="s">
        <v>77</v>
      </c>
      <c r="O199" s="20">
        <v>134431.22808823531</v>
      </c>
    </row>
    <row r="200" spans="1:15" x14ac:dyDescent="0.25">
      <c r="A200">
        <v>2035</v>
      </c>
      <c r="B200" t="s">
        <v>84</v>
      </c>
      <c r="D200" t="s">
        <v>77</v>
      </c>
      <c r="E200">
        <f>E70*Trends!$D$31</f>
        <v>163940.52205882352</v>
      </c>
      <c r="F200" s="20">
        <f t="shared" si="3"/>
        <v>134431.22808823531</v>
      </c>
      <c r="K200">
        <v>2050</v>
      </c>
      <c r="L200" t="s">
        <v>84</v>
      </c>
      <c r="M200" t="s">
        <v>13</v>
      </c>
      <c r="O200" s="20">
        <v>195502.45129411767</v>
      </c>
    </row>
    <row r="201" spans="1:15" x14ac:dyDescent="0.25">
      <c r="A201">
        <v>2050</v>
      </c>
      <c r="B201" t="s">
        <v>84</v>
      </c>
      <c r="D201" t="s">
        <v>13</v>
      </c>
      <c r="E201">
        <f>E6*Trends!$D$46</f>
        <v>238417.62352941177</v>
      </c>
      <c r="F201" s="20">
        <f t="shared" si="3"/>
        <v>195502.45129411767</v>
      </c>
      <c r="K201">
        <v>2050</v>
      </c>
      <c r="L201" t="s">
        <v>84</v>
      </c>
      <c r="M201" t="s">
        <v>14</v>
      </c>
      <c r="O201" s="20">
        <v>1126891.3284705884</v>
      </c>
    </row>
    <row r="202" spans="1:15" x14ac:dyDescent="0.25">
      <c r="A202">
        <v>2050</v>
      </c>
      <c r="B202" t="s">
        <v>84</v>
      </c>
      <c r="D202" t="s">
        <v>14</v>
      </c>
      <c r="E202">
        <f>E7*Trends!$D$46</f>
        <v>1374257.7176470589</v>
      </c>
      <c r="F202" s="20">
        <f t="shared" si="3"/>
        <v>1126891.3284705884</v>
      </c>
      <c r="K202">
        <v>2050</v>
      </c>
      <c r="L202" t="s">
        <v>84</v>
      </c>
      <c r="M202" t="s">
        <v>15</v>
      </c>
      <c r="O202" s="20">
        <v>1989336.7087058828</v>
      </c>
    </row>
    <row r="203" spans="1:15" x14ac:dyDescent="0.25">
      <c r="A203">
        <v>2050</v>
      </c>
      <c r="B203" t="s">
        <v>84</v>
      </c>
      <c r="D203" t="s">
        <v>15</v>
      </c>
      <c r="E203">
        <f>E8*Trends!$D$46</f>
        <v>2426020.3764705886</v>
      </c>
      <c r="F203" s="20">
        <f t="shared" si="3"/>
        <v>1989336.7087058828</v>
      </c>
      <c r="K203">
        <v>2050</v>
      </c>
      <c r="L203" t="s">
        <v>84</v>
      </c>
      <c r="M203" t="s">
        <v>16</v>
      </c>
      <c r="O203" s="20">
        <v>755968.01364705898</v>
      </c>
    </row>
    <row r="204" spans="1:15" x14ac:dyDescent="0.25">
      <c r="A204">
        <v>2050</v>
      </c>
      <c r="B204" t="s">
        <v>84</v>
      </c>
      <c r="D204" t="s">
        <v>16</v>
      </c>
      <c r="E204">
        <f>E9*Trends!$D$46</f>
        <v>921912.21176470595</v>
      </c>
      <c r="F204" s="20">
        <f t="shared" si="3"/>
        <v>755968.01364705898</v>
      </c>
      <c r="K204">
        <v>2050</v>
      </c>
      <c r="L204" t="s">
        <v>84</v>
      </c>
      <c r="M204" t="s">
        <v>17</v>
      </c>
      <c r="O204" s="20">
        <v>496118.32941176475</v>
      </c>
    </row>
    <row r="205" spans="1:15" x14ac:dyDescent="0.25">
      <c r="A205">
        <v>2050</v>
      </c>
      <c r="B205" t="s">
        <v>84</v>
      </c>
      <c r="D205" t="s">
        <v>17</v>
      </c>
      <c r="E205">
        <f>E10*Trends!$D$46</f>
        <v>605022.3529411765</v>
      </c>
      <c r="F205" s="20">
        <f t="shared" si="3"/>
        <v>496118.32941176475</v>
      </c>
      <c r="K205">
        <v>2050</v>
      </c>
      <c r="L205" t="s">
        <v>84</v>
      </c>
      <c r="M205" t="s">
        <v>18</v>
      </c>
      <c r="O205" s="20">
        <v>470924.74588235299</v>
      </c>
    </row>
    <row r="206" spans="1:15" x14ac:dyDescent="0.25">
      <c r="A206">
        <v>2050</v>
      </c>
      <c r="B206" t="s">
        <v>84</v>
      </c>
      <c r="D206" t="s">
        <v>18</v>
      </c>
      <c r="E206">
        <f>E11*Trends!$D$46</f>
        <v>574298.4705882353</v>
      </c>
      <c r="F206" s="20">
        <f t="shared" si="3"/>
        <v>470924.74588235299</v>
      </c>
      <c r="K206">
        <v>2050</v>
      </c>
      <c r="L206" t="s">
        <v>84</v>
      </c>
      <c r="M206" t="s">
        <v>19</v>
      </c>
      <c r="O206" s="20">
        <v>5559609.8978823535</v>
      </c>
    </row>
    <row r="207" spans="1:15" x14ac:dyDescent="0.25">
      <c r="A207">
        <v>2050</v>
      </c>
      <c r="B207" t="s">
        <v>84</v>
      </c>
      <c r="D207" t="s">
        <v>19</v>
      </c>
      <c r="E207">
        <f>E12*Trends!$D$46</f>
        <v>6780012.0705882357</v>
      </c>
      <c r="F207" s="20">
        <f t="shared" si="3"/>
        <v>5559609.8978823535</v>
      </c>
      <c r="K207">
        <v>2050</v>
      </c>
      <c r="L207" t="s">
        <v>84</v>
      </c>
      <c r="M207" t="s">
        <v>20</v>
      </c>
      <c r="O207" s="20">
        <v>1664065.4950588236</v>
      </c>
    </row>
    <row r="208" spans="1:15" x14ac:dyDescent="0.25">
      <c r="A208">
        <v>2050</v>
      </c>
      <c r="B208" t="s">
        <v>84</v>
      </c>
      <c r="D208" t="s">
        <v>20</v>
      </c>
      <c r="E208">
        <f>E13*Trends!$D$46</f>
        <v>2029348.1647058823</v>
      </c>
      <c r="F208" s="20">
        <f t="shared" si="3"/>
        <v>1664065.4950588236</v>
      </c>
      <c r="K208">
        <v>2050</v>
      </c>
      <c r="L208" t="s">
        <v>84</v>
      </c>
      <c r="M208" t="s">
        <v>21</v>
      </c>
      <c r="O208" s="20">
        <v>349538.21647058829</v>
      </c>
    </row>
    <row r="209" spans="1:15" x14ac:dyDescent="0.25">
      <c r="A209">
        <v>2050</v>
      </c>
      <c r="B209" t="s">
        <v>84</v>
      </c>
      <c r="D209" t="s">
        <v>21</v>
      </c>
      <c r="E209">
        <f>E14*Trends!$D$46</f>
        <v>426266.11764705885</v>
      </c>
      <c r="F209" s="20">
        <f t="shared" si="3"/>
        <v>349538.21647058829</v>
      </c>
      <c r="K209">
        <v>2050</v>
      </c>
      <c r="L209" t="s">
        <v>84</v>
      </c>
      <c r="M209" t="s">
        <v>22</v>
      </c>
      <c r="O209" s="20">
        <v>14626.291764705886</v>
      </c>
    </row>
    <row r="210" spans="1:15" x14ac:dyDescent="0.25">
      <c r="A210">
        <v>2050</v>
      </c>
      <c r="B210" t="s">
        <v>84</v>
      </c>
      <c r="D210" t="s">
        <v>22</v>
      </c>
      <c r="E210">
        <f>E15*Trends!$D$46</f>
        <v>17836.941176470591</v>
      </c>
      <c r="F210" s="20">
        <f t="shared" si="3"/>
        <v>14626.291764705886</v>
      </c>
      <c r="K210">
        <v>2050</v>
      </c>
      <c r="L210" t="s">
        <v>84</v>
      </c>
      <c r="M210" t="s">
        <v>23</v>
      </c>
      <c r="O210" s="20">
        <v>1067247.2103529412</v>
      </c>
    </row>
    <row r="211" spans="1:15" x14ac:dyDescent="0.25">
      <c r="A211">
        <v>2050</v>
      </c>
      <c r="B211" t="s">
        <v>84</v>
      </c>
      <c r="D211" t="s">
        <v>23</v>
      </c>
      <c r="E211">
        <f>E16*Trends!$D$46</f>
        <v>1301520.9882352941</v>
      </c>
      <c r="F211" s="20">
        <f t="shared" si="3"/>
        <v>1067247.2103529412</v>
      </c>
      <c r="K211">
        <v>2050</v>
      </c>
      <c r="L211" t="s">
        <v>84</v>
      </c>
      <c r="M211" t="s">
        <v>24</v>
      </c>
      <c r="O211" s="20">
        <v>73054.706823529428</v>
      </c>
    </row>
    <row r="212" spans="1:15" x14ac:dyDescent="0.25">
      <c r="A212">
        <v>2050</v>
      </c>
      <c r="B212" t="s">
        <v>84</v>
      </c>
      <c r="D212" t="s">
        <v>24</v>
      </c>
      <c r="E212">
        <f>E17*Trends!$D$46</f>
        <v>89091.105882352946</v>
      </c>
      <c r="F212" s="20">
        <f t="shared" si="3"/>
        <v>73054.706823529428</v>
      </c>
      <c r="K212">
        <v>2050</v>
      </c>
      <c r="L212" t="s">
        <v>84</v>
      </c>
      <c r="M212" t="s">
        <v>25</v>
      </c>
      <c r="O212" s="20">
        <v>179335.44705882357</v>
      </c>
    </row>
    <row r="213" spans="1:15" x14ac:dyDescent="0.25">
      <c r="A213">
        <v>2050</v>
      </c>
      <c r="B213" t="s">
        <v>84</v>
      </c>
      <c r="D213" t="s">
        <v>25</v>
      </c>
      <c r="E213">
        <f>E18*Trends!$D$46</f>
        <v>218701.76470588238</v>
      </c>
      <c r="F213" s="20">
        <f t="shared" si="3"/>
        <v>179335.44705882357</v>
      </c>
      <c r="K213">
        <v>2050</v>
      </c>
      <c r="L213" t="s">
        <v>84</v>
      </c>
      <c r="M213" t="s">
        <v>26</v>
      </c>
      <c r="O213" s="20">
        <v>275474.96752941184</v>
      </c>
    </row>
    <row r="214" spans="1:15" x14ac:dyDescent="0.25">
      <c r="A214">
        <v>2050</v>
      </c>
      <c r="B214" t="s">
        <v>84</v>
      </c>
      <c r="D214" t="s">
        <v>26</v>
      </c>
      <c r="E214">
        <f>E19*Trends!$D$46</f>
        <v>335945.08235294122</v>
      </c>
      <c r="F214" s="20">
        <f t="shared" si="3"/>
        <v>275474.96752941184</v>
      </c>
      <c r="K214">
        <v>2050</v>
      </c>
      <c r="L214" t="s">
        <v>84</v>
      </c>
      <c r="M214" t="s">
        <v>27</v>
      </c>
      <c r="O214" s="20">
        <v>217159.13364705886</v>
      </c>
    </row>
    <row r="215" spans="1:15" x14ac:dyDescent="0.25">
      <c r="A215">
        <v>2050</v>
      </c>
      <c r="B215" t="s">
        <v>84</v>
      </c>
      <c r="D215" t="s">
        <v>27</v>
      </c>
      <c r="E215">
        <f>E20*Trends!$D$46</f>
        <v>264828.21176470589</v>
      </c>
      <c r="F215" s="20">
        <f t="shared" si="3"/>
        <v>217159.13364705886</v>
      </c>
      <c r="K215">
        <v>2050</v>
      </c>
      <c r="L215" t="s">
        <v>84</v>
      </c>
      <c r="M215" t="s">
        <v>28</v>
      </c>
      <c r="O215" s="20">
        <v>323956.06870588235</v>
      </c>
    </row>
    <row r="216" spans="1:15" x14ac:dyDescent="0.25">
      <c r="A216">
        <v>2050</v>
      </c>
      <c r="B216" t="s">
        <v>84</v>
      </c>
      <c r="D216" t="s">
        <v>28</v>
      </c>
      <c r="E216">
        <f>E21*Trends!$D$46</f>
        <v>395068.37647058821</v>
      </c>
      <c r="F216" s="20">
        <f t="shared" si="3"/>
        <v>323956.06870588235</v>
      </c>
      <c r="K216">
        <v>2050</v>
      </c>
      <c r="L216" t="s">
        <v>84</v>
      </c>
      <c r="M216" t="s">
        <v>29</v>
      </c>
      <c r="O216" s="20">
        <v>174927.82164705885</v>
      </c>
    </row>
    <row r="217" spans="1:15" x14ac:dyDescent="0.25">
      <c r="A217">
        <v>2050</v>
      </c>
      <c r="B217" t="s">
        <v>84</v>
      </c>
      <c r="D217" t="s">
        <v>29</v>
      </c>
      <c r="E217">
        <f>E22*Trends!$D$46</f>
        <v>213326.61176470591</v>
      </c>
      <c r="F217" s="20">
        <f t="shared" si="3"/>
        <v>174927.82164705885</v>
      </c>
      <c r="K217">
        <v>2050</v>
      </c>
      <c r="L217" t="s">
        <v>84</v>
      </c>
      <c r="M217" t="s">
        <v>30</v>
      </c>
      <c r="O217" s="20">
        <v>337828.55858823535</v>
      </c>
    </row>
    <row r="218" spans="1:15" x14ac:dyDescent="0.25">
      <c r="A218">
        <v>2050</v>
      </c>
      <c r="B218" t="s">
        <v>84</v>
      </c>
      <c r="D218" t="s">
        <v>30</v>
      </c>
      <c r="E218">
        <f>E23*Trends!$D$46</f>
        <v>411986.04705882358</v>
      </c>
      <c r="F218" s="20">
        <f t="shared" si="3"/>
        <v>337828.55858823535</v>
      </c>
      <c r="K218">
        <v>2050</v>
      </c>
      <c r="L218" t="s">
        <v>84</v>
      </c>
      <c r="M218" t="s">
        <v>31</v>
      </c>
      <c r="O218" s="20">
        <v>232434.92329411767</v>
      </c>
    </row>
    <row r="219" spans="1:15" x14ac:dyDescent="0.25">
      <c r="A219">
        <v>2050</v>
      </c>
      <c r="B219" t="s">
        <v>84</v>
      </c>
      <c r="D219" t="s">
        <v>31</v>
      </c>
      <c r="E219">
        <f>E24*Trends!$D$46</f>
        <v>283457.22352941177</v>
      </c>
      <c r="F219" s="20">
        <f t="shared" si="3"/>
        <v>232434.92329411767</v>
      </c>
      <c r="K219">
        <v>2050</v>
      </c>
      <c r="L219" t="s">
        <v>84</v>
      </c>
      <c r="M219" t="s">
        <v>32</v>
      </c>
      <c r="O219" s="20">
        <v>188880.07341176472</v>
      </c>
    </row>
    <row r="220" spans="1:15" x14ac:dyDescent="0.25">
      <c r="A220">
        <v>2050</v>
      </c>
      <c r="B220" t="s">
        <v>84</v>
      </c>
      <c r="D220" t="s">
        <v>32</v>
      </c>
      <c r="E220">
        <f>E25*Trends!$D$46</f>
        <v>230341.55294117649</v>
      </c>
      <c r="F220" s="20">
        <f t="shared" si="3"/>
        <v>188880.07341176472</v>
      </c>
      <c r="K220">
        <v>2050</v>
      </c>
      <c r="L220" t="s">
        <v>84</v>
      </c>
      <c r="M220" t="s">
        <v>33</v>
      </c>
      <c r="O220" s="20">
        <v>216075.46023529416</v>
      </c>
    </row>
    <row r="221" spans="1:15" x14ac:dyDescent="0.25">
      <c r="A221">
        <v>2050</v>
      </c>
      <c r="B221" t="s">
        <v>84</v>
      </c>
      <c r="D221" t="s">
        <v>33</v>
      </c>
      <c r="E221">
        <f>E26*Trends!$D$46</f>
        <v>263506.65882352943</v>
      </c>
      <c r="F221" s="20">
        <f t="shared" si="3"/>
        <v>216075.46023529416</v>
      </c>
      <c r="K221">
        <v>2050</v>
      </c>
      <c r="L221" t="s">
        <v>84</v>
      </c>
      <c r="M221" t="s">
        <v>34</v>
      </c>
      <c r="O221" s="20">
        <v>65492.724705882363</v>
      </c>
    </row>
    <row r="222" spans="1:15" x14ac:dyDescent="0.25">
      <c r="A222">
        <v>2050</v>
      </c>
      <c r="B222" t="s">
        <v>84</v>
      </c>
      <c r="D222" t="s">
        <v>34</v>
      </c>
      <c r="E222">
        <f>E27*Trends!$D$46</f>
        <v>79869.176470588238</v>
      </c>
      <c r="F222" s="20">
        <f t="shared" si="3"/>
        <v>65492.724705882363</v>
      </c>
      <c r="K222">
        <v>2050</v>
      </c>
      <c r="L222" t="s">
        <v>84</v>
      </c>
      <c r="M222" t="s">
        <v>35</v>
      </c>
      <c r="O222" s="20">
        <v>129067.22823529414</v>
      </c>
    </row>
    <row r="223" spans="1:15" x14ac:dyDescent="0.25">
      <c r="A223">
        <v>2050</v>
      </c>
      <c r="B223" t="s">
        <v>84</v>
      </c>
      <c r="D223" t="s">
        <v>35</v>
      </c>
      <c r="E223">
        <f>E28*Trends!$D$46</f>
        <v>157399.05882352943</v>
      </c>
      <c r="F223" s="20">
        <f t="shared" si="3"/>
        <v>129067.22823529414</v>
      </c>
      <c r="K223">
        <v>2050</v>
      </c>
      <c r="L223" t="s">
        <v>84</v>
      </c>
      <c r="M223" t="s">
        <v>36</v>
      </c>
      <c r="O223" s="20">
        <v>95234.761411764717</v>
      </c>
    </row>
    <row r="224" spans="1:15" x14ac:dyDescent="0.25">
      <c r="A224">
        <v>2050</v>
      </c>
      <c r="B224" t="s">
        <v>84</v>
      </c>
      <c r="D224" t="s">
        <v>36</v>
      </c>
      <c r="E224">
        <f>E29*Trends!$D$46</f>
        <v>116139.95294117648</v>
      </c>
      <c r="F224" s="20">
        <f t="shared" si="3"/>
        <v>95234.761411764717</v>
      </c>
      <c r="K224">
        <v>2050</v>
      </c>
      <c r="L224" t="s">
        <v>84</v>
      </c>
      <c r="M224" t="s">
        <v>37</v>
      </c>
      <c r="O224" s="20">
        <v>54580.048941176479</v>
      </c>
    </row>
    <row r="225" spans="1:15" x14ac:dyDescent="0.25">
      <c r="A225">
        <v>2050</v>
      </c>
      <c r="B225" t="s">
        <v>84</v>
      </c>
      <c r="D225" t="s">
        <v>37</v>
      </c>
      <c r="E225">
        <f>E30*Trends!$D$46</f>
        <v>66561.035294117653</v>
      </c>
      <c r="F225" s="20">
        <f t="shared" si="3"/>
        <v>54580.048941176479</v>
      </c>
      <c r="K225">
        <v>2050</v>
      </c>
      <c r="L225" t="s">
        <v>84</v>
      </c>
      <c r="M225" t="s">
        <v>38</v>
      </c>
      <c r="O225" s="20">
        <v>38676.062117647067</v>
      </c>
    </row>
    <row r="226" spans="1:15" x14ac:dyDescent="0.25">
      <c r="A226">
        <v>2050</v>
      </c>
      <c r="B226" t="s">
        <v>84</v>
      </c>
      <c r="D226" t="s">
        <v>38</v>
      </c>
      <c r="E226">
        <f>E31*Trends!$D$46</f>
        <v>47165.929411764708</v>
      </c>
      <c r="F226" s="20">
        <f t="shared" si="3"/>
        <v>38676.062117647067</v>
      </c>
      <c r="K226">
        <v>2050</v>
      </c>
      <c r="L226" t="s">
        <v>84</v>
      </c>
      <c r="M226" t="s">
        <v>39</v>
      </c>
      <c r="O226" s="20">
        <v>156985.73929411767</v>
      </c>
    </row>
    <row r="227" spans="1:15" x14ac:dyDescent="0.25">
      <c r="A227">
        <v>2050</v>
      </c>
      <c r="B227" t="s">
        <v>84</v>
      </c>
      <c r="D227" t="s">
        <v>39</v>
      </c>
      <c r="E227">
        <f>E32*Trends!$D$46</f>
        <v>191446.02352941179</v>
      </c>
      <c r="F227" s="20">
        <f t="shared" si="3"/>
        <v>156985.73929411767</v>
      </c>
      <c r="K227">
        <v>2050</v>
      </c>
      <c r="L227" t="s">
        <v>84</v>
      </c>
      <c r="M227" t="s">
        <v>40</v>
      </c>
      <c r="O227" s="20">
        <v>14092.616470588238</v>
      </c>
    </row>
    <row r="228" spans="1:15" x14ac:dyDescent="0.25">
      <c r="A228">
        <v>2050</v>
      </c>
      <c r="B228" t="s">
        <v>84</v>
      </c>
      <c r="D228" t="s">
        <v>40</v>
      </c>
      <c r="E228">
        <f>E33*Trends!$D$46</f>
        <v>17186.117647058825</v>
      </c>
      <c r="F228" s="20">
        <f t="shared" si="3"/>
        <v>14092.616470588238</v>
      </c>
      <c r="K228">
        <v>2050</v>
      </c>
      <c r="L228" t="s">
        <v>84</v>
      </c>
      <c r="M228" t="s">
        <v>41</v>
      </c>
      <c r="O228" s="20">
        <v>120096.04235294119</v>
      </c>
    </row>
    <row r="229" spans="1:15" x14ac:dyDescent="0.25">
      <c r="A229">
        <v>2050</v>
      </c>
      <c r="B229" t="s">
        <v>84</v>
      </c>
      <c r="D229" t="s">
        <v>41</v>
      </c>
      <c r="E229">
        <f>E34*Trends!$D$46</f>
        <v>146458.58823529413</v>
      </c>
      <c r="F229" s="20">
        <f t="shared" si="3"/>
        <v>120096.04235294119</v>
      </c>
      <c r="K229">
        <v>2050</v>
      </c>
      <c r="L229" t="s">
        <v>84</v>
      </c>
      <c r="M229" t="s">
        <v>42</v>
      </c>
      <c r="O229" s="20">
        <v>168144.4729411765</v>
      </c>
    </row>
    <row r="230" spans="1:15" x14ac:dyDescent="0.25">
      <c r="A230">
        <v>2050</v>
      </c>
      <c r="B230" t="s">
        <v>84</v>
      </c>
      <c r="D230" t="s">
        <v>42</v>
      </c>
      <c r="E230">
        <f>E35*Trends!$D$46</f>
        <v>205054.23529411765</v>
      </c>
      <c r="F230" s="20">
        <f t="shared" si="3"/>
        <v>168144.4729411765</v>
      </c>
      <c r="K230">
        <v>2050</v>
      </c>
      <c r="L230" t="s">
        <v>84</v>
      </c>
      <c r="M230" t="s">
        <v>43</v>
      </c>
      <c r="O230" s="20">
        <v>48186.885176470591</v>
      </c>
    </row>
    <row r="231" spans="1:15" x14ac:dyDescent="0.25">
      <c r="A231">
        <v>2050</v>
      </c>
      <c r="B231" t="s">
        <v>84</v>
      </c>
      <c r="D231" t="s">
        <v>43</v>
      </c>
      <c r="E231">
        <f>E36*Trends!$D$46</f>
        <v>58764.49411764706</v>
      </c>
      <c r="F231" s="20">
        <f t="shared" si="3"/>
        <v>48186.885176470591</v>
      </c>
      <c r="K231">
        <v>2050</v>
      </c>
      <c r="L231" t="s">
        <v>84</v>
      </c>
      <c r="M231" t="s">
        <v>44</v>
      </c>
      <c r="O231" s="20">
        <v>108057.0917647059</v>
      </c>
    </row>
    <row r="232" spans="1:15" x14ac:dyDescent="0.25">
      <c r="A232">
        <v>2050</v>
      </c>
      <c r="B232" t="s">
        <v>84</v>
      </c>
      <c r="D232" t="s">
        <v>44</v>
      </c>
      <c r="E232">
        <f>E37*Trends!$D$46</f>
        <v>131776.9411764706</v>
      </c>
      <c r="F232" s="20">
        <f t="shared" si="3"/>
        <v>108057.0917647059</v>
      </c>
      <c r="K232">
        <v>2050</v>
      </c>
      <c r="L232" t="s">
        <v>84</v>
      </c>
      <c r="M232" t="s">
        <v>45</v>
      </c>
      <c r="O232" s="20">
        <v>111054.24</v>
      </c>
    </row>
    <row r="233" spans="1:15" x14ac:dyDescent="0.25">
      <c r="A233">
        <v>2050</v>
      </c>
      <c r="B233" t="s">
        <v>84</v>
      </c>
      <c r="D233" t="s">
        <v>45</v>
      </c>
      <c r="E233">
        <f>E38*Trends!$D$46</f>
        <v>135432</v>
      </c>
      <c r="F233" s="20">
        <f t="shared" si="3"/>
        <v>111054.24</v>
      </c>
      <c r="K233">
        <v>2050</v>
      </c>
      <c r="L233" t="s">
        <v>84</v>
      </c>
      <c r="M233" t="s">
        <v>46</v>
      </c>
      <c r="O233" s="20">
        <v>129993.9825882353</v>
      </c>
    </row>
    <row r="234" spans="1:15" x14ac:dyDescent="0.25">
      <c r="A234">
        <v>2050</v>
      </c>
      <c r="B234" t="s">
        <v>84</v>
      </c>
      <c r="D234" t="s">
        <v>46</v>
      </c>
      <c r="E234">
        <f>E39*Trends!$D$46</f>
        <v>158529.24705882353</v>
      </c>
      <c r="F234" s="20">
        <f t="shared" si="3"/>
        <v>129993.9825882353</v>
      </c>
      <c r="K234">
        <v>2050</v>
      </c>
      <c r="L234" t="s">
        <v>84</v>
      </c>
      <c r="M234" t="s">
        <v>47</v>
      </c>
      <c r="O234" s="20">
        <v>104340.69741176472</v>
      </c>
    </row>
    <row r="235" spans="1:15" x14ac:dyDescent="0.25">
      <c r="A235">
        <v>2050</v>
      </c>
      <c r="B235" t="s">
        <v>84</v>
      </c>
      <c r="D235" t="s">
        <v>47</v>
      </c>
      <c r="E235">
        <f>E40*Trends!$D$46</f>
        <v>127244.75294117647</v>
      </c>
      <c r="F235" s="20">
        <f t="shared" si="3"/>
        <v>104340.69741176472</v>
      </c>
      <c r="K235">
        <v>2050</v>
      </c>
      <c r="L235" t="s">
        <v>84</v>
      </c>
      <c r="M235" t="s">
        <v>48</v>
      </c>
      <c r="O235" s="20">
        <v>485376.46447058837</v>
      </c>
    </row>
    <row r="236" spans="1:15" x14ac:dyDescent="0.25">
      <c r="A236">
        <v>2050</v>
      </c>
      <c r="B236" t="s">
        <v>84</v>
      </c>
      <c r="D236" t="s">
        <v>48</v>
      </c>
      <c r="E236">
        <f>E41*Trends!$D$46</f>
        <v>591922.51764705894</v>
      </c>
      <c r="F236" s="20">
        <f t="shared" si="3"/>
        <v>485376.46447058837</v>
      </c>
      <c r="K236">
        <v>2050</v>
      </c>
      <c r="L236" t="s">
        <v>84</v>
      </c>
      <c r="M236" t="s">
        <v>49</v>
      </c>
      <c r="O236" s="20">
        <v>421469.36894117657</v>
      </c>
    </row>
    <row r="237" spans="1:15" x14ac:dyDescent="0.25">
      <c r="A237">
        <v>2050</v>
      </c>
      <c r="B237" t="s">
        <v>84</v>
      </c>
      <c r="D237" t="s">
        <v>49</v>
      </c>
      <c r="E237">
        <f>E42*Trends!$D$46</f>
        <v>513987.0352941177</v>
      </c>
      <c r="F237" s="20">
        <f t="shared" si="3"/>
        <v>421469.36894117657</v>
      </c>
      <c r="K237">
        <v>2050</v>
      </c>
      <c r="L237" t="s">
        <v>84</v>
      </c>
      <c r="M237" t="s">
        <v>50</v>
      </c>
      <c r="O237" s="20">
        <v>70393.160470588235</v>
      </c>
    </row>
    <row r="238" spans="1:15" x14ac:dyDescent="0.25">
      <c r="A238">
        <v>2050</v>
      </c>
      <c r="B238" t="s">
        <v>84</v>
      </c>
      <c r="D238" t="s">
        <v>50</v>
      </c>
      <c r="E238">
        <f>E43*Trends!$D$46</f>
        <v>85845.317647058822</v>
      </c>
      <c r="F238" s="20">
        <f t="shared" si="3"/>
        <v>70393.160470588235</v>
      </c>
      <c r="K238">
        <v>2050</v>
      </c>
      <c r="L238" t="s">
        <v>84</v>
      </c>
      <c r="M238" t="s">
        <v>51</v>
      </c>
      <c r="O238" s="20">
        <v>436960.30729411769</v>
      </c>
    </row>
    <row r="239" spans="1:15" x14ac:dyDescent="0.25">
      <c r="A239">
        <v>2050</v>
      </c>
      <c r="B239" t="s">
        <v>84</v>
      </c>
      <c r="D239" t="s">
        <v>51</v>
      </c>
      <c r="E239">
        <f>E44*Trends!$D$46</f>
        <v>532878.42352941178</v>
      </c>
      <c r="F239" s="20">
        <f t="shared" si="3"/>
        <v>436960.30729411769</v>
      </c>
      <c r="K239">
        <v>2050</v>
      </c>
      <c r="L239" t="s">
        <v>84</v>
      </c>
      <c r="M239" t="s">
        <v>52</v>
      </c>
      <c r="O239" s="20">
        <v>164014.16188235296</v>
      </c>
    </row>
    <row r="240" spans="1:15" x14ac:dyDescent="0.25">
      <c r="A240">
        <v>2050</v>
      </c>
      <c r="B240" t="s">
        <v>84</v>
      </c>
      <c r="D240" t="s">
        <v>52</v>
      </c>
      <c r="E240">
        <f>E45*Trends!$D$46</f>
        <v>200017.27058823529</v>
      </c>
      <c r="F240" s="20">
        <f t="shared" si="3"/>
        <v>164014.16188235296</v>
      </c>
      <c r="K240">
        <v>2050</v>
      </c>
      <c r="L240" t="s">
        <v>84</v>
      </c>
      <c r="M240" t="s">
        <v>53</v>
      </c>
      <c r="O240" s="20">
        <v>163939.84094117652</v>
      </c>
    </row>
    <row r="241" spans="1:15" x14ac:dyDescent="0.25">
      <c r="A241">
        <v>2050</v>
      </c>
      <c r="B241" t="s">
        <v>84</v>
      </c>
      <c r="D241" t="s">
        <v>53</v>
      </c>
      <c r="E241">
        <f>E46*Trends!$D$46</f>
        <v>199926.63529411767</v>
      </c>
      <c r="F241" s="20">
        <f t="shared" si="3"/>
        <v>163939.84094117652</v>
      </c>
      <c r="K241">
        <v>2050</v>
      </c>
      <c r="L241" t="s">
        <v>84</v>
      </c>
      <c r="M241" t="s">
        <v>54</v>
      </c>
      <c r="O241" s="20">
        <v>279415.25082352944</v>
      </c>
    </row>
    <row r="242" spans="1:15" x14ac:dyDescent="0.25">
      <c r="A242">
        <v>2050</v>
      </c>
      <c r="B242" t="s">
        <v>84</v>
      </c>
      <c r="D242" t="s">
        <v>54</v>
      </c>
      <c r="E242">
        <f>E47*Trends!$D$46</f>
        <v>340750.30588235293</v>
      </c>
      <c r="F242" s="20">
        <f t="shared" si="3"/>
        <v>279415.25082352944</v>
      </c>
      <c r="K242">
        <v>2050</v>
      </c>
      <c r="L242" t="s">
        <v>84</v>
      </c>
      <c r="M242" t="s">
        <v>55</v>
      </c>
      <c r="O242" s="20">
        <v>78208.840941176473</v>
      </c>
    </row>
    <row r="243" spans="1:15" x14ac:dyDescent="0.25">
      <c r="A243">
        <v>2050</v>
      </c>
      <c r="B243" t="s">
        <v>84</v>
      </c>
      <c r="D243" t="s">
        <v>55</v>
      </c>
      <c r="E243">
        <f>E48*Trends!$D$46</f>
        <v>95376.635294117645</v>
      </c>
      <c r="F243" s="20">
        <f t="shared" si="3"/>
        <v>78208.840941176473</v>
      </c>
      <c r="K243">
        <v>2050</v>
      </c>
      <c r="L243" t="s">
        <v>84</v>
      </c>
      <c r="M243" t="s">
        <v>56</v>
      </c>
      <c r="O243" s="20">
        <v>142067.48894117647</v>
      </c>
    </row>
    <row r="244" spans="1:15" x14ac:dyDescent="0.25">
      <c r="A244">
        <v>2050</v>
      </c>
      <c r="B244" t="s">
        <v>84</v>
      </c>
      <c r="D244" t="s">
        <v>56</v>
      </c>
      <c r="E244">
        <f>E49*Trends!$D$46</f>
        <v>173253.03529411764</v>
      </c>
      <c r="F244" s="20">
        <f t="shared" si="3"/>
        <v>142067.48894117647</v>
      </c>
      <c r="K244">
        <v>2050</v>
      </c>
      <c r="L244" t="s">
        <v>84</v>
      </c>
      <c r="M244" t="s">
        <v>57</v>
      </c>
      <c r="O244" s="20">
        <v>207263.50870588238</v>
      </c>
    </row>
    <row r="245" spans="1:15" x14ac:dyDescent="0.25">
      <c r="A245">
        <v>2050</v>
      </c>
      <c r="B245" t="s">
        <v>84</v>
      </c>
      <c r="D245" t="s">
        <v>57</v>
      </c>
      <c r="E245">
        <f>E50*Trends!$D$46</f>
        <v>252760.37647058826</v>
      </c>
      <c r="F245" s="20">
        <f t="shared" si="3"/>
        <v>207263.50870588238</v>
      </c>
      <c r="K245">
        <v>2050</v>
      </c>
      <c r="L245" t="s">
        <v>84</v>
      </c>
      <c r="M245" t="s">
        <v>58</v>
      </c>
      <c r="O245" s="20">
        <v>20314.506352941178</v>
      </c>
    </row>
    <row r="246" spans="1:15" x14ac:dyDescent="0.25">
      <c r="A246">
        <v>2050</v>
      </c>
      <c r="B246" t="s">
        <v>84</v>
      </c>
      <c r="D246" t="s">
        <v>58</v>
      </c>
      <c r="E246">
        <f>E51*Trends!$D$46</f>
        <v>24773.788235294116</v>
      </c>
      <c r="F246" s="20">
        <f t="shared" si="3"/>
        <v>20314.506352941178</v>
      </c>
      <c r="K246">
        <v>2050</v>
      </c>
      <c r="L246" t="s">
        <v>84</v>
      </c>
      <c r="M246" t="s">
        <v>59</v>
      </c>
      <c r="O246" s="20">
        <v>33831.656470588241</v>
      </c>
    </row>
    <row r="247" spans="1:15" x14ac:dyDescent="0.25">
      <c r="A247">
        <v>2050</v>
      </c>
      <c r="B247" t="s">
        <v>84</v>
      </c>
      <c r="D247" t="s">
        <v>59</v>
      </c>
      <c r="E247">
        <f>E52*Trends!$D$46</f>
        <v>41258.117647058825</v>
      </c>
      <c r="F247" s="20">
        <f t="shared" si="3"/>
        <v>33831.656470588241</v>
      </c>
      <c r="K247">
        <v>2050</v>
      </c>
      <c r="L247" t="s">
        <v>84</v>
      </c>
      <c r="M247" t="s">
        <v>60</v>
      </c>
      <c r="O247" s="20">
        <v>192422.24188235294</v>
      </c>
    </row>
    <row r="248" spans="1:15" x14ac:dyDescent="0.25">
      <c r="A248">
        <v>2050</v>
      </c>
      <c r="B248" t="s">
        <v>84</v>
      </c>
      <c r="D248" t="s">
        <v>60</v>
      </c>
      <c r="E248">
        <f>E53*Trends!$D$46</f>
        <v>234661.27058823529</v>
      </c>
      <c r="F248" s="20">
        <f t="shared" si="3"/>
        <v>192422.24188235294</v>
      </c>
      <c r="K248">
        <v>2050</v>
      </c>
      <c r="L248" t="s">
        <v>84</v>
      </c>
      <c r="M248" t="s">
        <v>61</v>
      </c>
      <c r="O248" s="20">
        <v>0</v>
      </c>
    </row>
    <row r="249" spans="1:15" x14ac:dyDescent="0.25">
      <c r="A249">
        <v>2050</v>
      </c>
      <c r="B249" t="s">
        <v>84</v>
      </c>
      <c r="D249" t="s">
        <v>61</v>
      </c>
      <c r="E249">
        <f>E54*Trends!$D$46</f>
        <v>0</v>
      </c>
      <c r="F249" s="20">
        <f t="shared" si="3"/>
        <v>0</v>
      </c>
      <c r="K249">
        <v>2050</v>
      </c>
      <c r="L249" t="s">
        <v>84</v>
      </c>
      <c r="M249" t="s">
        <v>62</v>
      </c>
      <c r="O249" s="20">
        <v>276543.41788235295</v>
      </c>
    </row>
    <row r="250" spans="1:15" x14ac:dyDescent="0.25">
      <c r="A250">
        <v>2050</v>
      </c>
      <c r="B250" t="s">
        <v>84</v>
      </c>
      <c r="D250" t="s">
        <v>62</v>
      </c>
      <c r="E250">
        <f>E55*Trends!$D$46</f>
        <v>337248.07058823528</v>
      </c>
      <c r="F250" s="20">
        <f t="shared" si="3"/>
        <v>276543.41788235295</v>
      </c>
      <c r="K250">
        <v>2050</v>
      </c>
      <c r="L250" t="s">
        <v>84</v>
      </c>
      <c r="M250" t="s">
        <v>63</v>
      </c>
      <c r="O250" s="20">
        <v>59005.096941176475</v>
      </c>
    </row>
    <row r="251" spans="1:15" x14ac:dyDescent="0.25">
      <c r="A251">
        <v>2050</v>
      </c>
      <c r="B251" t="s">
        <v>84</v>
      </c>
      <c r="D251" t="s">
        <v>63</v>
      </c>
      <c r="E251">
        <f>E56*Trends!$D$46</f>
        <v>71957.435294117648</v>
      </c>
      <c r="F251" s="20">
        <f t="shared" si="3"/>
        <v>59005.096941176475</v>
      </c>
      <c r="K251">
        <v>2050</v>
      </c>
      <c r="L251" t="s">
        <v>84</v>
      </c>
      <c r="M251" t="s">
        <v>64</v>
      </c>
      <c r="O251" s="20">
        <v>3248.0103529411767</v>
      </c>
    </row>
    <row r="252" spans="1:15" x14ac:dyDescent="0.25">
      <c r="A252">
        <v>2050</v>
      </c>
      <c r="B252" t="s">
        <v>84</v>
      </c>
      <c r="D252" t="s">
        <v>64</v>
      </c>
      <c r="E252">
        <f>E57*Trends!$D$46</f>
        <v>3960.9882352941177</v>
      </c>
      <c r="F252" s="20">
        <f t="shared" si="3"/>
        <v>3248.0103529411767</v>
      </c>
      <c r="K252">
        <v>2050</v>
      </c>
      <c r="L252" t="s">
        <v>84</v>
      </c>
      <c r="M252" t="s">
        <v>65</v>
      </c>
      <c r="O252" s="20">
        <v>67838.233411764711</v>
      </c>
    </row>
    <row r="253" spans="1:15" x14ac:dyDescent="0.25">
      <c r="A253">
        <v>2050</v>
      </c>
      <c r="B253" t="s">
        <v>84</v>
      </c>
      <c r="D253" t="s">
        <v>65</v>
      </c>
      <c r="E253">
        <f>E58*Trends!$D$46</f>
        <v>82729.552941176473</v>
      </c>
      <c r="F253" s="20">
        <f t="shared" si="3"/>
        <v>67838.233411764711</v>
      </c>
      <c r="K253">
        <v>2050</v>
      </c>
      <c r="L253" t="s">
        <v>84</v>
      </c>
      <c r="M253" t="s">
        <v>66</v>
      </c>
      <c r="O253" s="20">
        <v>190240.65600000002</v>
      </c>
    </row>
    <row r="254" spans="1:15" x14ac:dyDescent="0.25">
      <c r="A254">
        <v>2050</v>
      </c>
      <c r="B254" t="s">
        <v>84</v>
      </c>
      <c r="D254" t="s">
        <v>66</v>
      </c>
      <c r="E254">
        <f>E59*Trends!$D$46</f>
        <v>232000.80000000002</v>
      </c>
      <c r="F254" s="20">
        <f t="shared" si="3"/>
        <v>190240.65600000002</v>
      </c>
      <c r="K254">
        <v>2050</v>
      </c>
      <c r="L254" t="s">
        <v>84</v>
      </c>
      <c r="M254" t="s">
        <v>67</v>
      </c>
      <c r="O254" s="20">
        <v>118691.1797647059</v>
      </c>
    </row>
    <row r="255" spans="1:15" x14ac:dyDescent="0.25">
      <c r="A255">
        <v>2050</v>
      </c>
      <c r="B255" t="s">
        <v>84</v>
      </c>
      <c r="D255" t="s">
        <v>67</v>
      </c>
      <c r="E255">
        <f>E60*Trends!$D$46</f>
        <v>144745.3411764706</v>
      </c>
      <c r="F255" s="20">
        <f t="shared" si="3"/>
        <v>118691.1797647059</v>
      </c>
      <c r="K255">
        <v>2050</v>
      </c>
      <c r="L255" t="s">
        <v>84</v>
      </c>
      <c r="M255" t="s">
        <v>68</v>
      </c>
      <c r="O255" s="20">
        <v>105512.00470588237</v>
      </c>
    </row>
    <row r="256" spans="1:15" x14ac:dyDescent="0.25">
      <c r="A256">
        <v>2050</v>
      </c>
      <c r="B256" t="s">
        <v>84</v>
      </c>
      <c r="D256" t="s">
        <v>68</v>
      </c>
      <c r="E256">
        <f>E61*Trends!$D$46</f>
        <v>128673.17647058824</v>
      </c>
      <c r="F256" s="20">
        <f t="shared" si="3"/>
        <v>105512.00470588237</v>
      </c>
      <c r="K256">
        <v>2050</v>
      </c>
      <c r="L256" t="s">
        <v>84</v>
      </c>
      <c r="M256" t="s">
        <v>69</v>
      </c>
      <c r="O256" s="20">
        <v>174638.58352941179</v>
      </c>
    </row>
    <row r="257" spans="1:15" x14ac:dyDescent="0.25">
      <c r="A257">
        <v>2050</v>
      </c>
      <c r="B257" t="s">
        <v>84</v>
      </c>
      <c r="D257" t="s">
        <v>69</v>
      </c>
      <c r="E257">
        <f>E62*Trends!$D$46</f>
        <v>212973.8823529412</v>
      </c>
      <c r="F257" s="20">
        <f t="shared" si="3"/>
        <v>174638.58352941179</v>
      </c>
      <c r="K257">
        <v>2050</v>
      </c>
      <c r="L257" t="s">
        <v>84</v>
      </c>
      <c r="M257" t="s">
        <v>70</v>
      </c>
      <c r="O257" s="20">
        <v>78559.839529411765</v>
      </c>
    </row>
    <row r="258" spans="1:15" x14ac:dyDescent="0.25">
      <c r="A258">
        <v>2050</v>
      </c>
      <c r="B258" t="s">
        <v>84</v>
      </c>
      <c r="D258" t="s">
        <v>70</v>
      </c>
      <c r="E258">
        <f>E63*Trends!$D$46</f>
        <v>95804.682352941178</v>
      </c>
      <c r="F258" s="20">
        <f t="shared" si="3"/>
        <v>78559.839529411765</v>
      </c>
      <c r="K258">
        <v>2050</v>
      </c>
      <c r="L258" t="s">
        <v>84</v>
      </c>
      <c r="M258" t="s">
        <v>71</v>
      </c>
      <c r="O258" s="20">
        <v>85121.788235294123</v>
      </c>
    </row>
    <row r="259" spans="1:15" x14ac:dyDescent="0.25">
      <c r="A259">
        <v>2050</v>
      </c>
      <c r="B259" t="s">
        <v>84</v>
      </c>
      <c r="D259" t="s">
        <v>71</v>
      </c>
      <c r="E259">
        <f>E64*Trends!$D$46</f>
        <v>103807.05882352941</v>
      </c>
      <c r="F259" s="20">
        <f t="shared" si="3"/>
        <v>85121.788235294123</v>
      </c>
      <c r="K259">
        <v>2050</v>
      </c>
      <c r="L259" t="s">
        <v>84</v>
      </c>
      <c r="M259" t="s">
        <v>72</v>
      </c>
      <c r="O259" s="20">
        <v>242050.80282352946</v>
      </c>
    </row>
    <row r="260" spans="1:15" x14ac:dyDescent="0.25">
      <c r="A260">
        <v>2050</v>
      </c>
      <c r="B260" t="s">
        <v>84</v>
      </c>
      <c r="D260" t="s">
        <v>72</v>
      </c>
      <c r="E260">
        <f>E65*Trends!$D$46</f>
        <v>295183.90588235296</v>
      </c>
      <c r="F260" s="20">
        <f t="shared" si="3"/>
        <v>242050.80282352946</v>
      </c>
      <c r="K260">
        <v>2050</v>
      </c>
      <c r="L260" t="s">
        <v>84</v>
      </c>
      <c r="M260" t="s">
        <v>73</v>
      </c>
      <c r="O260" s="20">
        <v>0</v>
      </c>
    </row>
    <row r="261" spans="1:15" x14ac:dyDescent="0.25">
      <c r="A261">
        <v>2050</v>
      </c>
      <c r="B261" t="s">
        <v>84</v>
      </c>
      <c r="D261" t="s">
        <v>73</v>
      </c>
      <c r="E261">
        <f>E66*Trends!$D$46</f>
        <v>0</v>
      </c>
      <c r="F261" s="20">
        <f t="shared" si="3"/>
        <v>0</v>
      </c>
      <c r="K261">
        <v>2050</v>
      </c>
      <c r="L261" t="s">
        <v>84</v>
      </c>
      <c r="M261" t="s">
        <v>74</v>
      </c>
      <c r="O261" s="20">
        <v>277765.08282352943</v>
      </c>
    </row>
    <row r="262" spans="1:15" x14ac:dyDescent="0.25">
      <c r="A262">
        <v>2050</v>
      </c>
      <c r="B262" t="s">
        <v>84</v>
      </c>
      <c r="D262" t="s">
        <v>74</v>
      </c>
      <c r="E262">
        <f>E67*Trends!$D$46</f>
        <v>338737.90588235296</v>
      </c>
      <c r="F262" s="20">
        <f t="shared" si="3"/>
        <v>277765.08282352943</v>
      </c>
      <c r="K262">
        <v>2050</v>
      </c>
      <c r="L262" t="s">
        <v>84</v>
      </c>
      <c r="M262" t="s">
        <v>75</v>
      </c>
      <c r="O262" s="20">
        <v>61423.190117647071</v>
      </c>
    </row>
    <row r="263" spans="1:15" x14ac:dyDescent="0.25">
      <c r="A263">
        <v>2050</v>
      </c>
      <c r="B263" t="s">
        <v>84</v>
      </c>
      <c r="D263" t="s">
        <v>75</v>
      </c>
      <c r="E263">
        <f>E68*Trends!$D$46</f>
        <v>74906.329411764716</v>
      </c>
      <c r="F263" s="20">
        <f t="shared" ref="F263:F265" si="4">(1-$I$2)*E263</f>
        <v>61423.190117647071</v>
      </c>
      <c r="K263">
        <v>2050</v>
      </c>
      <c r="L263" t="s">
        <v>84</v>
      </c>
      <c r="M263" t="s">
        <v>76</v>
      </c>
      <c r="O263" s="20">
        <v>104279.2263529412</v>
      </c>
    </row>
    <row r="264" spans="1:15" x14ac:dyDescent="0.25">
      <c r="A264">
        <v>2050</v>
      </c>
      <c r="B264" t="s">
        <v>84</v>
      </c>
      <c r="D264" t="s">
        <v>76</v>
      </c>
      <c r="E264">
        <f>E69*Trends!$D$46</f>
        <v>127169.78823529414</v>
      </c>
      <c r="F264" s="20">
        <f t="shared" si="4"/>
        <v>104279.2263529412</v>
      </c>
      <c r="K264">
        <v>2050</v>
      </c>
      <c r="L264" t="s">
        <v>84</v>
      </c>
      <c r="M264" t="s">
        <v>77</v>
      </c>
      <c r="O264" s="20">
        <v>117321.79905882354</v>
      </c>
    </row>
    <row r="265" spans="1:15" x14ac:dyDescent="0.25">
      <c r="A265">
        <v>2050</v>
      </c>
      <c r="B265" t="s">
        <v>84</v>
      </c>
      <c r="D265" t="s">
        <v>77</v>
      </c>
      <c r="E265">
        <f>E70*Trends!$D$46</f>
        <v>143075.36470588236</v>
      </c>
      <c r="F265" s="20">
        <f t="shared" si="4"/>
        <v>117321.79905882354</v>
      </c>
    </row>
  </sheetData>
  <mergeCells count="1"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Trends</vt:lpstr>
      <vt:lpstr>DH_areas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2015-04-26T19:38:10Z</dcterms:modified>
</cp:coreProperties>
</file>