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esktop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3" l="1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E75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E74" i="3"/>
  <c r="E73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E72" i="3"/>
  <c r="E71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E70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E69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E68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E67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E6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E58" i="3"/>
  <c r="E57" i="3"/>
  <c r="AI59" i="3" l="1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AH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59" i="3"/>
  <c r="F53" i="3" l="1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E5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E52" i="3"/>
  <c r="T55" i="3" l="1"/>
  <c r="T54" i="3"/>
  <c r="T56" i="3"/>
  <c r="AA55" i="3"/>
  <c r="AA54" i="3"/>
  <c r="AA56" i="3"/>
  <c r="AX56" i="3"/>
  <c r="AX54" i="3"/>
  <c r="AX55" i="3"/>
  <c r="J56" i="3"/>
  <c r="J55" i="3"/>
  <c r="J54" i="3"/>
  <c r="BP55" i="3"/>
  <c r="BP54" i="3"/>
  <c r="BP56" i="3"/>
  <c r="AZ55" i="3"/>
  <c r="AZ54" i="3"/>
  <c r="AZ56" i="3"/>
  <c r="AR55" i="3"/>
  <c r="AR54" i="3"/>
  <c r="AR56" i="3"/>
  <c r="AY55" i="3"/>
  <c r="AY54" i="3"/>
  <c r="AY56" i="3"/>
  <c r="K55" i="3"/>
  <c r="K54" i="3"/>
  <c r="K56" i="3"/>
  <c r="BN55" i="3"/>
  <c r="BN54" i="3"/>
  <c r="BN56" i="3"/>
  <c r="Z54" i="3"/>
  <c r="Z55" i="3"/>
  <c r="Z56" i="3"/>
  <c r="AO56" i="3"/>
  <c r="AO55" i="3"/>
  <c r="AO54" i="3"/>
  <c r="AG55" i="3"/>
  <c r="AG54" i="3"/>
  <c r="AG56" i="3"/>
  <c r="BL55" i="3"/>
  <c r="BL54" i="3"/>
  <c r="BL56" i="3"/>
  <c r="BD55" i="3"/>
  <c r="BD54" i="3"/>
  <c r="BD56" i="3"/>
  <c r="AV55" i="3"/>
  <c r="AV54" i="3"/>
  <c r="AV56" i="3"/>
  <c r="AN55" i="3"/>
  <c r="AN54" i="3"/>
  <c r="AN56" i="3"/>
  <c r="AF55" i="3"/>
  <c r="AF54" i="3"/>
  <c r="AF56" i="3"/>
  <c r="X55" i="3"/>
  <c r="X54" i="3"/>
  <c r="X56" i="3"/>
  <c r="P55" i="3"/>
  <c r="P54" i="3"/>
  <c r="P56" i="3"/>
  <c r="H55" i="3"/>
  <c r="H54" i="3"/>
  <c r="H56" i="3"/>
  <c r="AJ55" i="3"/>
  <c r="AJ54" i="3"/>
  <c r="AJ56" i="3"/>
  <c r="AQ54" i="3"/>
  <c r="AQ55" i="3"/>
  <c r="AQ56" i="3"/>
  <c r="AP56" i="3"/>
  <c r="AP55" i="3"/>
  <c r="AP54" i="3"/>
  <c r="BE56" i="3"/>
  <c r="BE55" i="3"/>
  <c r="BE54" i="3"/>
  <c r="I56" i="3"/>
  <c r="I55" i="3"/>
  <c r="I54" i="3"/>
  <c r="BK55" i="3"/>
  <c r="BK54" i="3"/>
  <c r="BK56" i="3"/>
  <c r="BC55" i="3"/>
  <c r="BC54" i="3"/>
  <c r="BC56" i="3"/>
  <c r="AU55" i="3"/>
  <c r="AU54" i="3"/>
  <c r="AU56" i="3"/>
  <c r="AM55" i="3"/>
  <c r="AM54" i="3"/>
  <c r="AM56" i="3"/>
  <c r="AE55" i="3"/>
  <c r="AE54" i="3"/>
  <c r="AE56" i="3"/>
  <c r="W55" i="3"/>
  <c r="W54" i="3"/>
  <c r="W56" i="3"/>
  <c r="O55" i="3"/>
  <c r="O54" i="3"/>
  <c r="O56" i="3"/>
  <c r="G55" i="3"/>
  <c r="G54" i="3"/>
  <c r="G56" i="3"/>
  <c r="AB55" i="3"/>
  <c r="AB54" i="3"/>
  <c r="AB56" i="3"/>
  <c r="BO55" i="3"/>
  <c r="BO54" i="3"/>
  <c r="BO56" i="3"/>
  <c r="S54" i="3"/>
  <c r="S55" i="3"/>
  <c r="S56" i="3"/>
  <c r="AH54" i="3"/>
  <c r="AH56" i="3"/>
  <c r="AH55" i="3"/>
  <c r="BM55" i="3"/>
  <c r="BM54" i="3"/>
  <c r="BM56" i="3"/>
  <c r="Q55" i="3"/>
  <c r="Q56" i="3"/>
  <c r="Q54" i="3"/>
  <c r="E54" i="3"/>
  <c r="E56" i="3"/>
  <c r="E55" i="3"/>
  <c r="BJ54" i="3"/>
  <c r="BJ56" i="3"/>
  <c r="BJ55" i="3"/>
  <c r="BB54" i="3"/>
  <c r="BB56" i="3"/>
  <c r="BB55" i="3"/>
  <c r="AT54" i="3"/>
  <c r="AT56" i="3"/>
  <c r="AT55" i="3"/>
  <c r="AL54" i="3"/>
  <c r="AL56" i="3"/>
  <c r="AL55" i="3"/>
  <c r="AD54" i="3"/>
  <c r="AD56" i="3"/>
  <c r="AD55" i="3"/>
  <c r="V54" i="3"/>
  <c r="V56" i="3"/>
  <c r="V55" i="3"/>
  <c r="N54" i="3"/>
  <c r="N56" i="3"/>
  <c r="N55" i="3"/>
  <c r="F54" i="3"/>
  <c r="F56" i="3"/>
  <c r="F55" i="3"/>
  <c r="BH55" i="3"/>
  <c r="BH54" i="3"/>
  <c r="BH56" i="3"/>
  <c r="L55" i="3"/>
  <c r="L54" i="3"/>
  <c r="L56" i="3"/>
  <c r="BG54" i="3"/>
  <c r="BG55" i="3"/>
  <c r="BG56" i="3"/>
  <c r="AI55" i="3"/>
  <c r="AI54" i="3"/>
  <c r="AI56" i="3"/>
  <c r="BF54" i="3"/>
  <c r="BF56" i="3"/>
  <c r="BF55" i="3"/>
  <c r="R56" i="3"/>
  <c r="R54" i="3"/>
  <c r="R55" i="3"/>
  <c r="AW55" i="3"/>
  <c r="AW56" i="3"/>
  <c r="AW54" i="3"/>
  <c r="Y56" i="3"/>
  <c r="Y55" i="3"/>
  <c r="Y54" i="3"/>
  <c r="BQ56" i="3"/>
  <c r="BQ55" i="3"/>
  <c r="BQ54" i="3"/>
  <c r="BI56" i="3"/>
  <c r="BI55" i="3"/>
  <c r="BI54" i="3"/>
  <c r="BA56" i="3"/>
  <c r="BA55" i="3"/>
  <c r="BA54" i="3"/>
  <c r="AS56" i="3"/>
  <c r="AS55" i="3"/>
  <c r="AS54" i="3"/>
  <c r="AK56" i="3"/>
  <c r="AK55" i="3"/>
  <c r="AK54" i="3"/>
  <c r="AC56" i="3"/>
  <c r="AC55" i="3"/>
  <c r="AC54" i="3"/>
  <c r="U56" i="3"/>
  <c r="U55" i="3"/>
  <c r="U54" i="3"/>
  <c r="M56" i="3"/>
  <c r="M55" i="3"/>
  <c r="M54" i="3"/>
  <c r="AT51" i="3" l="1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AS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Y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E51" i="3"/>
  <c r="BQ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S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T50" i="3"/>
  <c r="U50" i="3"/>
  <c r="V50" i="3"/>
  <c r="W50" i="3"/>
  <c r="X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E50" i="3"/>
  <c r="F49" i="3" l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F65" i="3" l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<sst xmlns="http://schemas.openxmlformats.org/spreadsheetml/2006/main" count="196" uniqueCount="99">
  <si>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</si>
  <si>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</si>
  <si>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</si>
  <si>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</si>
  <si>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</si>
  <si>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</si>
  <si>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</si>
  <si>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</si>
  <si>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</si>
  <si>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</si>
  <si>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</si>
  <si>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</si>
  <si>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</si>
  <si>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</si>
  <si>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</si>
  <si>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</si>
  <si>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</si>
  <si>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</si>
  <si>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</si>
  <si>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</si>
  <si>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</si>
  <si>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</si>
  <si>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</si>
  <si>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</si>
  <si>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</si>
  <si>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</si>
  <si>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</si>
  <si>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</si>
  <si>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</si>
  <si>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</si>
  <si>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</si>
  <si>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</si>
  <si>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</si>
  <si>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</si>
  <si>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</si>
  <si>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</si>
  <si>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</si>
  <si>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</si>
  <si>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</si>
  <si>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</si>
  <si>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</si>
  <si>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</si>
  <si>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</si>
  <si>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</si>
  <si>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</si>
  <si>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</si>
  <si>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</si>
  <si>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</si>
  <si>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</si>
  <si>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</si>
  <si>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</si>
  <si>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</si>
  <si>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</si>
  <si>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</si>
  <si>
    <t>A comparative life cycle assessment of marine fuels: Liquefied natural gas and three other fossil fuels</t>
  </si>
  <si>
    <t>Ammonfuel: An industrial view of ammonia as a marine fuel</t>
  </si>
  <si>
    <t>2025-2030</t>
  </si>
  <si>
    <t>2040-2050</t>
  </si>
  <si>
    <t>assumed renewable e price [€/MWh]</t>
  </si>
  <si>
    <t>[$/MT]</t>
  </si>
  <si>
    <t>[$/GJ]</t>
  </si>
  <si>
    <t>VLSFO (&lt;0.5%S)</t>
  </si>
  <si>
    <t>conventional ammonia</t>
  </si>
  <si>
    <t>blue ammonia</t>
  </si>
  <si>
    <t>green ammonia</t>
  </si>
  <si>
    <t>hybrid green ammonia</t>
  </si>
  <si>
    <t>Ammonfuel</t>
  </si>
  <si>
    <t>AMM-G</t>
  </si>
  <si>
    <t>AMM-B</t>
  </si>
  <si>
    <t>€/MJ</t>
  </si>
  <si>
    <t>USD</t>
  </si>
  <si>
    <t>EURO</t>
  </si>
  <si>
    <t>lower</t>
  </si>
  <si>
    <t>upper</t>
  </si>
  <si>
    <t>ammonfuel</t>
  </si>
  <si>
    <t>HFO (IFO380)</t>
  </si>
  <si>
    <t>https://shipandbunker.com/prices/av</t>
  </si>
  <si>
    <t>HFO (IFO380) [$/metric ton]</t>
  </si>
  <si>
    <t>**global 20 ports average</t>
  </si>
  <si>
    <t>*assuming ratios based off HFO price found</t>
  </si>
  <si>
    <t>MWh</t>
  </si>
  <si>
    <t>MJ</t>
  </si>
  <si>
    <t>$/kg</t>
  </si>
  <si>
    <t>IEA, The future of hydrogen</t>
  </si>
  <si>
    <t>H2 LHV</t>
  </si>
  <si>
    <t>https://www.engineeringtoolbox.com/fuels-higher-calorific-values-d_169.html</t>
  </si>
  <si>
    <t>MET-T</t>
  </si>
  <si>
    <t>MODEL INPUT</t>
  </si>
  <si>
    <t>NHG</t>
  </si>
  <si>
    <t>NHB</t>
  </si>
  <si>
    <t>Study on the use of ethyl and methyl alcohol as alternative fuels in shipping</t>
  </si>
  <si>
    <t>combustion emission factor</t>
  </si>
  <si>
    <t>712-820</t>
  </si>
  <si>
    <t>$/tonne</t>
  </si>
  <si>
    <t>average</t>
  </si>
  <si>
    <t>high oil price</t>
  </si>
  <si>
    <t>[$/tonnne]</t>
  </si>
  <si>
    <t>low oil price</t>
  </si>
  <si>
    <t>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</si>
</sst>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5" xfId="0" applyBorder="1"/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1" fillId="0" borderId="9" xfId="0" applyFont="1" applyBorder="1"/>
    <xf numFmtId="0" fontId="2" fillId="0" borderId="10" xfId="0" applyFont="1" applyBorder="1"/>
    <xf numFmtId="0" fontId="0" fillId="0" borderId="10" xfId="0" applyBorder="1"/>
    <xf numFmtId="0" fontId="2" fillId="0" borderId="11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8" xfId="0" applyFont="1" applyBorder="1"/>
    <xf numFmtId="0" fontId="2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NumberFormat="1" applyFont="1" applyBorder="1" applyProtection="1"/>
    <xf numFmtId="0" fontId="0" fillId="0" borderId="2" xfId="0" applyNumberFormat="1" applyFont="1" applyBorder="1" applyProtection="1"/>
    <xf numFmtId="0" fontId="0" fillId="0" borderId="6" xfId="0" applyNumberFormat="1" applyFont="1" applyBorder="1" applyProtection="1"/>
    <xf numFmtId="0" fontId="0" fillId="0" borderId="7" xfId="0" applyNumberFormat="1" applyFont="1" applyBorder="1" applyProtection="1"/>
    <xf numFmtId="0" fontId="0" fillId="0" borderId="3" xfId="0" applyNumberFormat="1" applyFont="1" applyBorder="1" applyProtection="1"/>
    <xf numFmtId="0" fontId="0" fillId="0" borderId="4" xfId="0" applyNumberFormat="1" applyFont="1" applyBorder="1" applyProtection="1"/>
    <xf numFmtId="0" fontId="0" fillId="0" borderId="5" xfId="0" applyNumberFormat="1" applyFont="1" applyBorder="1" applyProtection="1"/>
    <xf numFmtId="0" fontId="0" fillId="0" borderId="0" xfId="0" applyNumberFormat="1" applyFont="1" applyBorder="1" applyProtection="1"/>
    <xf numFmtId="0" fontId="0" fillId="0" borderId="8" xfId="0" applyNumberFormat="1" applyFont="1" applyBorder="1" applyProtection="1"/>
    <xf numFmtId="0" fontId="2" fillId="0" borderId="0" xfId="0" applyFont="1" applyFill="1" applyBorder="1"/>
    <xf numFmtId="0" fontId="0" fillId="2" borderId="0" xfId="0" applyFill="1" applyBorder="1"/>
    <xf numFmtId="0" fontId="2" fillId="0" borderId="2" xfId="0" applyFont="1" applyFill="1" applyBorder="1"/>
    <xf numFmtId="0" fontId="2" fillId="0" borderId="0" xfId="0" applyFont="1" applyBorder="1"/>
    <xf numFmtId="0" fontId="2" fillId="0" borderId="7" xfId="0" applyFont="1" applyFill="1" applyBorder="1"/>
    <xf numFmtId="0" fontId="2" fillId="0" borderId="4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11</xdr:row>
      <xdr:rowOff>57150</xdr:rowOff>
    </xdr:from>
    <xdr:to>
      <xdr:col>22</xdr:col>
      <xdr:colOff>313445</xdr:colOff>
      <xdr:row>36</xdr:row>
      <xdr:rowOff>18459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2152650"/>
          <a:ext cx="7038095" cy="47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</xdr:colOff>
      <xdr:row>17</xdr:row>
      <xdr:rowOff>34925</xdr:rowOff>
    </xdr:from>
    <xdr:to>
      <xdr:col>29</xdr:col>
      <xdr:colOff>335443</xdr:colOff>
      <xdr:row>37</xdr:row>
      <xdr:rowOff>34449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2283" y="3273425"/>
          <a:ext cx="8916410" cy="3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135732</xdr:colOff>
      <xdr:row>2</xdr:row>
      <xdr:rowOff>91022</xdr:rowOff>
    </xdr:from>
    <xdr:to>
      <xdr:col>21</xdr:col>
      <xdr:colOff>248819</xdr:colOff>
      <xdr:row>15</xdr:row>
      <xdr:rowOff>33337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1" y="472022"/>
          <a:ext cx="4970837" cy="2418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1"/>
  <sheetViews>
    <sheetView workbookViewId="0">
      <selection activeCell="K13" sqref="K13"/>
    </sheetView>
  </sheetViews>
  <sheetFormatPr defaultRowHeight="15" x14ac:dyDescent="0.25"/>
  <cols>
    <col min="1" max="16384" width="9.140625" style="1"/>
  </cols>
  <sheetData>
    <row r="4" spans="2:12" x14ac:dyDescent="0.25">
      <c r="C4" s="1" t="s">
        <v>49</v>
      </c>
    </row>
    <row r="5" spans="2:12" x14ac:dyDescent="0.25">
      <c r="E5" s="1" t="s">
        <v>8</v>
      </c>
      <c r="F5" s="1" t="s">
        <v>32</v>
      </c>
      <c r="G5" s="1" t="s">
        <v>7</v>
      </c>
      <c r="H5" s="1" t="s">
        <v>5</v>
      </c>
      <c r="I5" s="1" t="s">
        <v>50</v>
      </c>
      <c r="K5" s="1" t="s">
        <v>52</v>
      </c>
    </row>
    <row r="6" spans="2:12" x14ac:dyDescent="0.25">
      <c r="B6" s="1" t="s">
        <v>51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53</v>
      </c>
    </row>
    <row r="7" spans="2:12" x14ac:dyDescent="0.25">
      <c r="E7" s="1">
        <v>40.4</v>
      </c>
      <c r="G7" s="1">
        <v>48.5</v>
      </c>
      <c r="H7" s="1">
        <v>20</v>
      </c>
      <c r="I7" s="1">
        <v>28</v>
      </c>
      <c r="K7" s="1" t="s">
        <v>53</v>
      </c>
    </row>
    <row r="11" spans="2:12" x14ac:dyDescent="0.25">
      <c r="L11" s="1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90" zoomScaleNormal="90" workbookViewId="0">
      <selection activeCell="F26" sqref="F26"/>
    </sheetView>
  </sheetViews>
  <sheetFormatPr defaultRowHeight="15" x14ac:dyDescent="0.2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 x14ac:dyDescent="0.25">
      <c r="A1" s="39"/>
      <c r="B1" s="11" t="s">
        <v>24</v>
      </c>
      <c r="C1" s="45"/>
      <c r="D1" s="45"/>
      <c r="E1" s="45"/>
      <c r="F1" s="45"/>
      <c r="G1" s="45"/>
      <c r="H1" s="45"/>
      <c r="I1" s="45"/>
      <c r="J1" s="45"/>
      <c r="K1" s="40"/>
    </row>
    <row r="2" spans="1:19" x14ac:dyDescent="0.25">
      <c r="A2" s="41"/>
      <c r="B2" s="46" t="s">
        <v>29</v>
      </c>
      <c r="C2" s="46"/>
      <c r="D2" s="46"/>
      <c r="E2" s="46"/>
      <c r="F2" s="46"/>
      <c r="G2" s="46"/>
      <c r="H2" s="46"/>
      <c r="I2" s="46"/>
      <c r="J2" s="46"/>
      <c r="K2" s="42"/>
    </row>
    <row r="3" spans="1:19" x14ac:dyDescent="0.25">
      <c r="A3" s="41"/>
      <c r="B3" s="46" t="s">
        <v>23</v>
      </c>
      <c r="C3" s="46"/>
      <c r="D3" s="46"/>
      <c r="E3" s="46"/>
      <c r="F3" s="46"/>
      <c r="G3" s="46"/>
      <c r="H3" s="46"/>
      <c r="I3" s="46"/>
      <c r="J3" s="46"/>
      <c r="K3" s="42"/>
    </row>
    <row r="4" spans="1:19" x14ac:dyDescent="0.25">
      <c r="A4" s="41"/>
      <c r="B4" s="46"/>
      <c r="C4" s="46" t="s">
        <v>11</v>
      </c>
      <c r="D4" s="46" t="s">
        <v>18</v>
      </c>
      <c r="E4" s="46" t="s">
        <v>7</v>
      </c>
      <c r="F4" s="46" t="s">
        <v>12</v>
      </c>
      <c r="G4" s="46" t="s">
        <v>13</v>
      </c>
      <c r="H4" s="46" t="s">
        <v>1</v>
      </c>
      <c r="I4" s="46" t="s">
        <v>19</v>
      </c>
      <c r="J4" s="46" t="s">
        <v>20</v>
      </c>
      <c r="K4" s="42" t="s">
        <v>21</v>
      </c>
      <c r="Q4" s="39"/>
      <c r="R4" s="45"/>
      <c r="S4" s="40" t="s">
        <v>17</v>
      </c>
    </row>
    <row r="5" spans="1:19" x14ac:dyDescent="0.25">
      <c r="A5" s="41" t="s">
        <v>14</v>
      </c>
      <c r="B5" s="46" t="s">
        <v>22</v>
      </c>
      <c r="C5" s="46">
        <v>575</v>
      </c>
      <c r="D5" s="46">
        <v>600</v>
      </c>
      <c r="E5" s="46">
        <v>450</v>
      </c>
      <c r="F5" s="46"/>
      <c r="G5" s="46">
        <v>675</v>
      </c>
      <c r="H5" s="46"/>
      <c r="I5" s="46">
        <v>925</v>
      </c>
      <c r="J5" s="46">
        <v>525</v>
      </c>
      <c r="K5" s="42">
        <v>100</v>
      </c>
      <c r="Q5" s="41" t="s">
        <v>12</v>
      </c>
      <c r="R5" s="46">
        <v>2020</v>
      </c>
      <c r="S5" s="42">
        <v>0.53</v>
      </c>
    </row>
    <row r="6" spans="1:19" x14ac:dyDescent="0.25">
      <c r="A6" s="41" t="s">
        <v>15</v>
      </c>
      <c r="B6" s="46" t="s">
        <v>22</v>
      </c>
      <c r="C6" s="46">
        <v>25</v>
      </c>
      <c r="D6" s="46">
        <v>25</v>
      </c>
      <c r="E6" s="46">
        <v>120</v>
      </c>
      <c r="F6" s="46"/>
      <c r="G6" s="46">
        <v>25</v>
      </c>
      <c r="H6" s="46"/>
      <c r="I6" s="46">
        <v>55</v>
      </c>
      <c r="J6" s="46">
        <v>60</v>
      </c>
      <c r="K6" s="42">
        <v>10</v>
      </c>
      <c r="Q6" s="41"/>
      <c r="R6" s="46">
        <v>2030</v>
      </c>
      <c r="S6" s="42">
        <v>0.43</v>
      </c>
    </row>
    <row r="7" spans="1:19" x14ac:dyDescent="0.25">
      <c r="A7" s="41" t="s">
        <v>16</v>
      </c>
      <c r="B7" s="46" t="s">
        <v>22</v>
      </c>
      <c r="C7" s="46">
        <v>10</v>
      </c>
      <c r="D7" s="46">
        <v>10</v>
      </c>
      <c r="E7" s="46">
        <v>15</v>
      </c>
      <c r="F7" s="46"/>
      <c r="G7" s="46">
        <v>10</v>
      </c>
      <c r="H7" s="46"/>
      <c r="I7" s="46">
        <v>20</v>
      </c>
      <c r="J7" s="46">
        <v>15</v>
      </c>
      <c r="K7" s="42">
        <v>5</v>
      </c>
      <c r="Q7" s="41"/>
      <c r="R7" s="46">
        <v>2040</v>
      </c>
      <c r="S7" s="42">
        <v>0.24</v>
      </c>
    </row>
    <row r="8" spans="1:19" x14ac:dyDescent="0.25">
      <c r="A8" s="41"/>
      <c r="B8" s="46"/>
      <c r="C8" s="46"/>
      <c r="D8" s="46"/>
      <c r="E8" s="46"/>
      <c r="F8" s="46"/>
      <c r="G8" s="46"/>
      <c r="H8" s="46"/>
      <c r="I8" s="46"/>
      <c r="J8" s="46"/>
      <c r="K8" s="42"/>
      <c r="Q8" s="43"/>
      <c r="R8" s="47">
        <v>2050</v>
      </c>
      <c r="S8" s="44">
        <v>0.09</v>
      </c>
    </row>
    <row r="9" spans="1:19" x14ac:dyDescent="0.25">
      <c r="A9" s="41"/>
      <c r="B9" s="46" t="s">
        <v>30</v>
      </c>
      <c r="C9" s="46"/>
      <c r="D9" s="46"/>
      <c r="E9" s="46"/>
      <c r="F9" s="46"/>
      <c r="G9" s="46"/>
      <c r="H9" s="46"/>
      <c r="I9" s="46"/>
      <c r="J9" s="46"/>
      <c r="K9" s="42"/>
    </row>
    <row r="10" spans="1:19" x14ac:dyDescent="0.25">
      <c r="A10" s="41" t="s">
        <v>14</v>
      </c>
      <c r="B10" s="46" t="s">
        <v>25</v>
      </c>
      <c r="C10" s="46">
        <v>524</v>
      </c>
      <c r="D10" s="46">
        <v>541</v>
      </c>
      <c r="E10" s="46">
        <v>412</v>
      </c>
      <c r="F10" s="46">
        <v>0</v>
      </c>
      <c r="G10" s="46">
        <v>522</v>
      </c>
      <c r="H10" s="46"/>
      <c r="I10" s="46">
        <v>0</v>
      </c>
      <c r="J10" s="46">
        <v>0</v>
      </c>
      <c r="K10" s="42">
        <v>0</v>
      </c>
    </row>
    <row r="11" spans="1:19" x14ac:dyDescent="0.25">
      <c r="A11" s="41" t="s">
        <v>15</v>
      </c>
      <c r="B11" s="46" t="s">
        <v>25</v>
      </c>
      <c r="C11" s="46">
        <v>0.01</v>
      </c>
      <c r="D11" s="46">
        <v>0.01</v>
      </c>
      <c r="E11" s="46">
        <v>3</v>
      </c>
      <c r="F11" s="46">
        <v>0</v>
      </c>
      <c r="G11" s="46">
        <v>0</v>
      </c>
      <c r="H11" s="46"/>
      <c r="I11" s="46">
        <v>0</v>
      </c>
      <c r="J11" s="46">
        <v>0</v>
      </c>
      <c r="K11" s="42">
        <v>0</v>
      </c>
    </row>
    <row r="12" spans="1:19" x14ac:dyDescent="0.25">
      <c r="A12" s="41" t="s">
        <v>16</v>
      </c>
      <c r="B12" s="46" t="s">
        <v>25</v>
      </c>
      <c r="C12" s="46">
        <v>2.5999999999999999E-2</v>
      </c>
      <c r="D12" s="46">
        <v>2.7E-2</v>
      </c>
      <c r="E12" s="46">
        <v>1.6E-2</v>
      </c>
      <c r="F12" s="46">
        <v>0</v>
      </c>
      <c r="G12" s="46">
        <v>0</v>
      </c>
      <c r="H12" s="46"/>
      <c r="I12" s="46">
        <v>0</v>
      </c>
      <c r="J12" s="46">
        <v>0</v>
      </c>
      <c r="K12" s="42">
        <v>0</v>
      </c>
    </row>
    <row r="13" spans="1:19" x14ac:dyDescent="0.25">
      <c r="A13" s="41" t="s">
        <v>26</v>
      </c>
      <c r="B13" s="46" t="s">
        <v>25</v>
      </c>
      <c r="C13" s="46">
        <v>0.32</v>
      </c>
      <c r="D13" s="46">
        <v>3.23</v>
      </c>
      <c r="E13" s="46">
        <v>3.0000000000000001E-3</v>
      </c>
      <c r="F13" s="46">
        <v>0</v>
      </c>
      <c r="G13" s="46">
        <v>0</v>
      </c>
      <c r="H13" s="46"/>
      <c r="I13" s="46">
        <v>0</v>
      </c>
      <c r="J13" s="46">
        <v>0</v>
      </c>
      <c r="K13" s="42">
        <v>0</v>
      </c>
    </row>
    <row r="14" spans="1:19" x14ac:dyDescent="0.25">
      <c r="A14" s="41" t="s">
        <v>27</v>
      </c>
      <c r="B14" s="46" t="s">
        <v>25</v>
      </c>
      <c r="C14" s="46">
        <v>14.8</v>
      </c>
      <c r="D14" s="46">
        <v>15.8</v>
      </c>
      <c r="E14" s="46">
        <v>1.17</v>
      </c>
      <c r="F14" s="46">
        <v>0</v>
      </c>
      <c r="G14" s="46">
        <v>3.05</v>
      </c>
      <c r="H14" s="46"/>
      <c r="I14" s="46">
        <v>0</v>
      </c>
      <c r="J14" s="46">
        <v>0</v>
      </c>
      <c r="K14" s="42">
        <v>0</v>
      </c>
    </row>
    <row r="15" spans="1:19" x14ac:dyDescent="0.25">
      <c r="A15" s="43" t="s">
        <v>28</v>
      </c>
      <c r="B15" s="47" t="s">
        <v>25</v>
      </c>
      <c r="C15" s="47">
        <v>0.16</v>
      </c>
      <c r="D15" s="47">
        <v>0.72</v>
      </c>
      <c r="E15" s="47">
        <v>2.7E-2</v>
      </c>
      <c r="F15" s="47">
        <v>0</v>
      </c>
      <c r="G15" s="47">
        <v>0</v>
      </c>
      <c r="H15" s="47"/>
      <c r="I15" s="47">
        <v>0</v>
      </c>
      <c r="J15" s="47">
        <v>0</v>
      </c>
      <c r="K15" s="44">
        <v>0</v>
      </c>
    </row>
    <row r="17" spans="2:16" x14ac:dyDescent="0.25">
      <c r="P17" t="s">
        <v>54</v>
      </c>
    </row>
    <row r="19" spans="2:16" x14ac:dyDescent="0.25">
      <c r="B19" s="39" t="s">
        <v>31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0"/>
    </row>
    <row r="20" spans="2:16" x14ac:dyDescent="0.25">
      <c r="B20" s="41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2"/>
    </row>
    <row r="21" spans="2:16" x14ac:dyDescent="0.25">
      <c r="B21" s="41" t="s">
        <v>47</v>
      </c>
      <c r="C21" s="46" t="s">
        <v>32</v>
      </c>
      <c r="D21" s="46" t="s">
        <v>8</v>
      </c>
      <c r="E21" s="46" t="s">
        <v>33</v>
      </c>
      <c r="F21" s="46" t="s">
        <v>34</v>
      </c>
      <c r="G21" s="46" t="s">
        <v>1</v>
      </c>
      <c r="H21" s="46" t="s">
        <v>35</v>
      </c>
      <c r="I21" s="46" t="s">
        <v>36</v>
      </c>
      <c r="J21" s="46" t="s">
        <v>4</v>
      </c>
      <c r="K21" s="46" t="s">
        <v>37</v>
      </c>
      <c r="L21" s="46" t="s">
        <v>38</v>
      </c>
      <c r="M21" s="42" t="s">
        <v>39</v>
      </c>
    </row>
    <row r="22" spans="2:16" x14ac:dyDescent="0.25">
      <c r="B22" s="41" t="s">
        <v>40</v>
      </c>
      <c r="C22" s="46">
        <v>74</v>
      </c>
      <c r="D22" s="46">
        <v>76</v>
      </c>
      <c r="E22" s="46">
        <v>56</v>
      </c>
      <c r="F22" s="46">
        <v>56</v>
      </c>
      <c r="G22" s="46">
        <v>64</v>
      </c>
      <c r="H22" s="46">
        <v>72</v>
      </c>
      <c r="I22" s="46">
        <v>0</v>
      </c>
      <c r="J22" s="46">
        <v>0</v>
      </c>
      <c r="K22" s="46">
        <v>0</v>
      </c>
      <c r="L22" s="46">
        <v>0</v>
      </c>
      <c r="M22" s="42">
        <v>0</v>
      </c>
    </row>
    <row r="23" spans="2:16" x14ac:dyDescent="0.25">
      <c r="B23" s="43" t="s">
        <v>41</v>
      </c>
      <c r="C23" s="47">
        <v>12</v>
      </c>
      <c r="D23" s="47">
        <v>10</v>
      </c>
      <c r="E23" s="47">
        <v>10</v>
      </c>
      <c r="F23" s="47">
        <v>8</v>
      </c>
      <c r="G23" s="47">
        <v>9</v>
      </c>
      <c r="H23" s="47">
        <v>22</v>
      </c>
      <c r="I23" s="47">
        <v>8</v>
      </c>
      <c r="J23" s="47">
        <v>67</v>
      </c>
      <c r="K23" s="47">
        <v>20</v>
      </c>
      <c r="L23" s="47">
        <v>90</v>
      </c>
      <c r="M23" s="44">
        <v>2</v>
      </c>
    </row>
    <row r="26" spans="2:16" x14ac:dyDescent="0.25">
      <c r="B26" s="39" t="s">
        <v>10</v>
      </c>
      <c r="C26" s="40"/>
      <c r="F26" s="39" t="s">
        <v>90</v>
      </c>
      <c r="G26" s="40"/>
    </row>
    <row r="27" spans="2:16" x14ac:dyDescent="0.25">
      <c r="B27" s="41"/>
      <c r="C27" s="42" t="s">
        <v>9</v>
      </c>
      <c r="F27" s="41" t="s">
        <v>91</v>
      </c>
      <c r="G27" s="42" t="s">
        <v>9</v>
      </c>
    </row>
    <row r="28" spans="2:16" x14ac:dyDescent="0.25">
      <c r="B28" s="41" t="s">
        <v>8</v>
      </c>
      <c r="C28" s="42">
        <v>8.1479999999999997</v>
      </c>
      <c r="F28" s="41" t="s">
        <v>11</v>
      </c>
      <c r="G28" s="42">
        <v>74.099999999999994</v>
      </c>
    </row>
    <row r="29" spans="2:16" x14ac:dyDescent="0.25">
      <c r="B29" s="41" t="s">
        <v>7</v>
      </c>
      <c r="C29" s="42">
        <v>6.6</v>
      </c>
      <c r="F29" s="41" t="s">
        <v>7</v>
      </c>
      <c r="G29" s="42">
        <v>56.1</v>
      </c>
    </row>
    <row r="30" spans="2:16" x14ac:dyDescent="0.25">
      <c r="B30" s="41" t="s">
        <v>6</v>
      </c>
      <c r="C30" s="42">
        <v>7.7279999999999998</v>
      </c>
      <c r="F30" s="41" t="s">
        <v>5</v>
      </c>
      <c r="G30" s="42">
        <v>69.099999999999994</v>
      </c>
    </row>
    <row r="31" spans="2:16" x14ac:dyDescent="0.25">
      <c r="B31" s="41" t="s">
        <v>5</v>
      </c>
      <c r="C31" s="42">
        <v>0</v>
      </c>
      <c r="F31" s="43" t="s">
        <v>50</v>
      </c>
      <c r="G31" s="44">
        <v>71.400000000000006</v>
      </c>
    </row>
    <row r="32" spans="2:16" x14ac:dyDescent="0.25">
      <c r="B32" s="41" t="s">
        <v>4</v>
      </c>
      <c r="C32" s="42">
        <v>0</v>
      </c>
    </row>
    <row r="33" spans="1:15" x14ac:dyDescent="0.25">
      <c r="B33" s="41" t="s">
        <v>3</v>
      </c>
      <c r="C33" s="42">
        <v>0</v>
      </c>
    </row>
    <row r="34" spans="1:15" x14ac:dyDescent="0.25">
      <c r="B34" s="41" t="s">
        <v>2</v>
      </c>
      <c r="C34" s="42">
        <v>0</v>
      </c>
    </row>
    <row r="35" spans="1:15" x14ac:dyDescent="0.25">
      <c r="B35" s="41" t="s">
        <v>1</v>
      </c>
      <c r="C35" s="42"/>
    </row>
    <row r="36" spans="1:15" x14ac:dyDescent="0.25">
      <c r="B36" s="43" t="s">
        <v>0</v>
      </c>
      <c r="C36" s="44">
        <v>0</v>
      </c>
    </row>
    <row r="41" spans="1:15" x14ac:dyDescent="0.25">
      <c r="B41" s="1" t="s">
        <v>46</v>
      </c>
    </row>
    <row r="42" spans="1:15" x14ac:dyDescent="0.25">
      <c r="A42" s="1" t="s">
        <v>48</v>
      </c>
      <c r="C42" s="1" t="s">
        <v>47</v>
      </c>
    </row>
    <row r="43" spans="1:15" x14ac:dyDescent="0.2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 x14ac:dyDescent="0.25">
      <c r="A44" s="1" t="str">
        <f t="shared" ref="A44:A51" si="0">+$A$42&amp;B44&amp;$A$42</f>
        <v>"MDO"</v>
      </c>
      <c r="B44" t="s">
        <v>42</v>
      </c>
      <c r="C44" s="1">
        <f>+SUM(C22:C23)</f>
        <v>86</v>
      </c>
      <c r="E44" s="1">
        <v>86</v>
      </c>
    </row>
    <row r="45" spans="1:15" x14ac:dyDescent="0.2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 x14ac:dyDescent="0.2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 x14ac:dyDescent="0.25">
      <c r="A47" s="1" t="str">
        <f t="shared" si="0"/>
        <v>"MET"</v>
      </c>
      <c r="B47" t="s">
        <v>13</v>
      </c>
      <c r="C47" s="1">
        <f>+SUM(H22:H23)</f>
        <v>94</v>
      </c>
      <c r="E47" s="1">
        <v>94</v>
      </c>
    </row>
    <row r="48" spans="1:15" x14ac:dyDescent="0.25">
      <c r="A48" s="1" t="str">
        <f t="shared" si="0"/>
        <v>"HYB"</v>
      </c>
      <c r="B48" t="s">
        <v>43</v>
      </c>
      <c r="C48" s="1">
        <f>+SUM(L22:L23)</f>
        <v>90</v>
      </c>
      <c r="E48" s="1">
        <v>90</v>
      </c>
    </row>
    <row r="49" spans="1:5" x14ac:dyDescent="0.25">
      <c r="A49" s="1" t="str">
        <f t="shared" si="0"/>
        <v>"HYG"</v>
      </c>
      <c r="B49" t="s">
        <v>44</v>
      </c>
      <c r="C49" s="1">
        <f>+SUM(M22:M23)</f>
        <v>2</v>
      </c>
      <c r="E49" s="1">
        <v>2</v>
      </c>
    </row>
    <row r="50" spans="1:5" x14ac:dyDescent="0.25">
      <c r="A50" s="1" t="str">
        <f t="shared" si="0"/>
        <v>"AMM"</v>
      </c>
      <c r="B50" t="s">
        <v>45</v>
      </c>
      <c r="C50" s="1">
        <f>+C49</f>
        <v>2</v>
      </c>
      <c r="E50" s="1">
        <v>2</v>
      </c>
    </row>
    <row r="51" spans="1:5" x14ac:dyDescent="0.25">
      <c r="A51" s="1" t="str">
        <f t="shared" si="0"/>
        <v>"ELC"</v>
      </c>
      <c r="B51" t="s">
        <v>12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75"/>
  <sheetViews>
    <sheetView tabSelected="1" zoomScale="80" zoomScaleNormal="80" workbookViewId="0">
      <selection activeCell="D17" sqref="D17"/>
    </sheetView>
  </sheetViews>
  <sheetFormatPr defaultRowHeight="15" x14ac:dyDescent="0.25"/>
  <cols>
    <col min="2" max="2" width="38.7109375" bestFit="1" customWidth="1"/>
    <col min="3" max="3" width="45.140625" bestFit="1" customWidth="1"/>
    <col min="4" max="4" width="55.5703125" bestFit="1" customWidth="1"/>
    <col min="5" max="5" width="11.5703125" customWidth="1"/>
    <col min="6" max="6" width="9.28515625" customWidth="1"/>
    <col min="7" max="7" width="11.7109375" customWidth="1"/>
    <col min="9" max="9" width="11.42578125" customWidth="1"/>
  </cols>
  <sheetData>
    <row r="2" spans="3:14" x14ac:dyDescent="0.25">
      <c r="N2" t="s">
        <v>31</v>
      </c>
    </row>
    <row r="5" spans="3:14" x14ac:dyDescent="0.25">
      <c r="C5" s="10"/>
      <c r="D5" s="11"/>
      <c r="E5" s="35" t="s">
        <v>56</v>
      </c>
      <c r="F5" s="35"/>
      <c r="G5" s="35"/>
      <c r="H5" s="35"/>
      <c r="I5" s="35" t="s">
        <v>57</v>
      </c>
      <c r="J5" s="35"/>
      <c r="K5" s="35"/>
      <c r="L5" s="36"/>
    </row>
    <row r="6" spans="3:14" x14ac:dyDescent="0.25">
      <c r="C6" s="12" t="s">
        <v>55</v>
      </c>
      <c r="D6" s="13" t="s">
        <v>58</v>
      </c>
      <c r="E6" s="37">
        <v>30</v>
      </c>
      <c r="F6" s="37"/>
      <c r="G6" s="37"/>
      <c r="H6" s="37"/>
      <c r="I6" s="37">
        <v>20</v>
      </c>
      <c r="J6" s="37"/>
      <c r="K6" s="37"/>
      <c r="L6" s="38"/>
    </row>
    <row r="7" spans="3:14" x14ac:dyDescent="0.25">
      <c r="C7" s="16"/>
      <c r="D7" s="13"/>
      <c r="E7" s="37" t="s">
        <v>59</v>
      </c>
      <c r="F7" s="37"/>
      <c r="G7" s="37" t="s">
        <v>60</v>
      </c>
      <c r="H7" s="37"/>
      <c r="I7" s="37" t="s">
        <v>59</v>
      </c>
      <c r="J7" s="37"/>
      <c r="K7" s="37" t="s">
        <v>60</v>
      </c>
      <c r="L7" s="38"/>
    </row>
    <row r="8" spans="3:14" x14ac:dyDescent="0.25">
      <c r="C8" s="16"/>
      <c r="D8" s="13"/>
      <c r="E8" s="13" t="s">
        <v>72</v>
      </c>
      <c r="F8" s="13" t="s">
        <v>73</v>
      </c>
      <c r="G8" s="13" t="s">
        <v>72</v>
      </c>
      <c r="H8" s="13" t="s">
        <v>73</v>
      </c>
      <c r="I8" s="13" t="s">
        <v>72</v>
      </c>
      <c r="J8" s="13" t="s">
        <v>73</v>
      </c>
      <c r="K8" s="13" t="s">
        <v>72</v>
      </c>
      <c r="L8" s="17" t="s">
        <v>73</v>
      </c>
    </row>
    <row r="9" spans="3:14" x14ac:dyDescent="0.25">
      <c r="C9" s="16"/>
      <c r="D9" s="13" t="s">
        <v>61</v>
      </c>
      <c r="E9" s="13">
        <v>500</v>
      </c>
      <c r="F9" s="13">
        <v>600</v>
      </c>
      <c r="G9" s="13">
        <v>12.5</v>
      </c>
      <c r="H9" s="13">
        <v>15</v>
      </c>
      <c r="I9" s="13">
        <v>500</v>
      </c>
      <c r="J9" s="13">
        <v>600</v>
      </c>
      <c r="K9" s="13">
        <v>12.5</v>
      </c>
      <c r="L9" s="17">
        <v>15</v>
      </c>
    </row>
    <row r="10" spans="3:14" x14ac:dyDescent="0.25">
      <c r="C10" s="16"/>
      <c r="D10" s="13" t="s">
        <v>62</v>
      </c>
      <c r="E10" s="13">
        <v>250</v>
      </c>
      <c r="F10" s="13">
        <v>250</v>
      </c>
      <c r="G10" s="13">
        <v>13.5</v>
      </c>
      <c r="H10" s="13">
        <v>13.5</v>
      </c>
      <c r="I10" s="13">
        <v>250</v>
      </c>
      <c r="J10" s="13">
        <v>250</v>
      </c>
      <c r="K10" s="13">
        <v>13.5</v>
      </c>
      <c r="L10" s="17">
        <v>13.5</v>
      </c>
    </row>
    <row r="11" spans="3:14" x14ac:dyDescent="0.25">
      <c r="C11" s="16"/>
      <c r="D11" s="13" t="s">
        <v>63</v>
      </c>
      <c r="E11" s="13">
        <v>350</v>
      </c>
      <c r="F11" s="13">
        <v>400</v>
      </c>
      <c r="G11" s="13">
        <v>18.8</v>
      </c>
      <c r="H11" s="13">
        <v>21.5</v>
      </c>
      <c r="I11" s="13">
        <v>350</v>
      </c>
      <c r="J11" s="13">
        <v>400</v>
      </c>
      <c r="K11" s="13">
        <v>18.8</v>
      </c>
      <c r="L11" s="17">
        <v>21.5</v>
      </c>
    </row>
    <row r="12" spans="3:14" x14ac:dyDescent="0.25">
      <c r="C12" s="16"/>
      <c r="D12" s="13" t="s">
        <v>64</v>
      </c>
      <c r="E12" s="13">
        <v>400</v>
      </c>
      <c r="F12" s="13">
        <v>850</v>
      </c>
      <c r="G12" s="13">
        <v>21.5</v>
      </c>
      <c r="H12" s="13">
        <v>45.7</v>
      </c>
      <c r="I12" s="13">
        <v>275</v>
      </c>
      <c r="J12" s="13">
        <v>450</v>
      </c>
      <c r="K12" s="13">
        <v>14.8</v>
      </c>
      <c r="L12" s="17">
        <v>24.1</v>
      </c>
    </row>
    <row r="13" spans="3:14" x14ac:dyDescent="0.25">
      <c r="C13" s="18"/>
      <c r="D13" s="19" t="s">
        <v>65</v>
      </c>
      <c r="E13" s="19">
        <v>300</v>
      </c>
      <c r="F13" s="19">
        <v>400</v>
      </c>
      <c r="G13" s="19">
        <v>16.100000000000001</v>
      </c>
      <c r="H13" s="19">
        <v>21.5</v>
      </c>
      <c r="I13" s="19">
        <v>250</v>
      </c>
      <c r="J13" s="19">
        <v>250</v>
      </c>
      <c r="K13" s="19">
        <v>13.5</v>
      </c>
      <c r="L13" s="20">
        <v>13.5</v>
      </c>
    </row>
    <row r="16" spans="3:14" x14ac:dyDescent="0.25">
      <c r="C16" s="21" t="s">
        <v>76</v>
      </c>
      <c r="D16" s="22" t="s">
        <v>77</v>
      </c>
      <c r="E16" s="23">
        <v>279.5</v>
      </c>
      <c r="F16" s="24" t="s">
        <v>78</v>
      </c>
    </row>
    <row r="17" spans="3:10" x14ac:dyDescent="0.25">
      <c r="D17" s="4"/>
      <c r="F17" s="4"/>
    </row>
    <row r="18" spans="3:10" x14ac:dyDescent="0.25">
      <c r="C18" s="10" t="s">
        <v>83</v>
      </c>
      <c r="D18" s="25" t="s">
        <v>43</v>
      </c>
      <c r="E18" s="11">
        <v>1.5</v>
      </c>
      <c r="F18" s="26" t="s">
        <v>82</v>
      </c>
    </row>
    <row r="19" spans="3:10" x14ac:dyDescent="0.25">
      <c r="C19" s="18"/>
      <c r="D19" s="27" t="s">
        <v>44</v>
      </c>
      <c r="E19" s="19">
        <v>2</v>
      </c>
      <c r="F19" s="28" t="s">
        <v>82</v>
      </c>
    </row>
    <row r="20" spans="3:10" x14ac:dyDescent="0.25">
      <c r="D20" s="4"/>
      <c r="F20" s="4"/>
    </row>
    <row r="21" spans="3:10" x14ac:dyDescent="0.25">
      <c r="C21" s="39" t="s">
        <v>90</v>
      </c>
      <c r="D21" s="25" t="s">
        <v>7</v>
      </c>
      <c r="E21" s="11">
        <v>724</v>
      </c>
      <c r="F21" s="50" t="s">
        <v>93</v>
      </c>
    </row>
    <row r="22" spans="3:10" x14ac:dyDescent="0.25">
      <c r="C22" s="16"/>
      <c r="D22" s="51" t="s">
        <v>7</v>
      </c>
      <c r="E22" s="13" t="s">
        <v>92</v>
      </c>
      <c r="F22" s="52" t="s">
        <v>93</v>
      </c>
    </row>
    <row r="23" spans="3:10" x14ac:dyDescent="0.25">
      <c r="C23" s="18"/>
      <c r="D23" s="27" t="s">
        <v>7</v>
      </c>
      <c r="E23" s="19">
        <v>815</v>
      </c>
      <c r="F23" s="53" t="s">
        <v>93</v>
      </c>
    </row>
    <row r="24" spans="3:10" x14ac:dyDescent="0.25">
      <c r="C24" s="13"/>
      <c r="D24" s="51"/>
      <c r="E24" s="13"/>
      <c r="F24" s="48"/>
    </row>
    <row r="25" spans="3:10" x14ac:dyDescent="0.25">
      <c r="C25" s="39" t="s">
        <v>90</v>
      </c>
      <c r="D25" s="55" t="s">
        <v>96</v>
      </c>
      <c r="E25" s="35" t="s">
        <v>97</v>
      </c>
      <c r="F25" s="35"/>
      <c r="G25" s="56" t="s">
        <v>94</v>
      </c>
      <c r="H25" s="56"/>
      <c r="I25" s="35" t="s">
        <v>95</v>
      </c>
      <c r="J25" s="36"/>
    </row>
    <row r="26" spans="3:10" x14ac:dyDescent="0.25">
      <c r="C26" s="16"/>
      <c r="D26" s="48"/>
      <c r="E26" s="48" t="s">
        <v>96</v>
      </c>
      <c r="F26" s="14" t="s">
        <v>98</v>
      </c>
      <c r="G26" s="48" t="s">
        <v>96</v>
      </c>
      <c r="H26" s="14" t="s">
        <v>98</v>
      </c>
      <c r="I26" s="48" t="s">
        <v>96</v>
      </c>
      <c r="J26" s="15" t="s">
        <v>98</v>
      </c>
    </row>
    <row r="27" spans="3:10" x14ac:dyDescent="0.25">
      <c r="C27" s="16"/>
      <c r="D27" s="48" t="s">
        <v>8</v>
      </c>
      <c r="E27" s="13">
        <v>393</v>
      </c>
      <c r="F27" s="48">
        <v>35.4</v>
      </c>
      <c r="G27" s="13">
        <v>711</v>
      </c>
      <c r="H27" s="13">
        <v>69.5</v>
      </c>
      <c r="I27" s="13">
        <v>870</v>
      </c>
      <c r="J27" s="17">
        <v>78.3</v>
      </c>
    </row>
    <row r="28" spans="3:10" x14ac:dyDescent="0.25">
      <c r="C28" s="16"/>
      <c r="D28" s="48" t="s">
        <v>32</v>
      </c>
      <c r="E28" s="13">
        <v>718</v>
      </c>
      <c r="F28" s="48">
        <v>60.1</v>
      </c>
      <c r="G28" s="13">
        <v>1066</v>
      </c>
      <c r="H28" s="13">
        <v>89.3</v>
      </c>
      <c r="I28" s="13">
        <v>1600</v>
      </c>
      <c r="J28" s="17">
        <v>134</v>
      </c>
    </row>
    <row r="29" spans="3:10" x14ac:dyDescent="0.25">
      <c r="C29" s="16"/>
      <c r="D29" s="48" t="s">
        <v>7</v>
      </c>
      <c r="E29" s="13">
        <v>709</v>
      </c>
      <c r="F29" s="48">
        <v>51.1</v>
      </c>
      <c r="G29" s="13">
        <v>931</v>
      </c>
      <c r="H29" s="13">
        <v>67.099999999999994</v>
      </c>
      <c r="I29" s="13">
        <v>959</v>
      </c>
      <c r="J29" s="17">
        <v>69.099999999999994</v>
      </c>
    </row>
    <row r="30" spans="3:10" x14ac:dyDescent="0.25">
      <c r="C30" s="16"/>
      <c r="D30" s="48" t="s">
        <v>5</v>
      </c>
      <c r="E30" s="54">
        <v>398</v>
      </c>
      <c r="F30" s="48">
        <v>71.599999999999994</v>
      </c>
      <c r="G30" s="13">
        <v>412</v>
      </c>
      <c r="H30" s="13">
        <v>74.2</v>
      </c>
      <c r="I30" s="13">
        <v>400</v>
      </c>
      <c r="J30" s="17">
        <v>72</v>
      </c>
    </row>
    <row r="31" spans="3:10" x14ac:dyDescent="0.25">
      <c r="C31" s="18"/>
      <c r="D31" s="57" t="s">
        <v>50</v>
      </c>
      <c r="E31" s="58">
        <v>570</v>
      </c>
      <c r="F31" s="57">
        <v>69.5</v>
      </c>
      <c r="G31" s="19">
        <v>737</v>
      </c>
      <c r="H31" s="19">
        <v>94.8</v>
      </c>
      <c r="I31" s="19">
        <v>680</v>
      </c>
      <c r="J31" s="20">
        <v>87.4</v>
      </c>
    </row>
    <row r="32" spans="3:10" x14ac:dyDescent="0.25">
      <c r="C32" s="13"/>
      <c r="D32" s="51"/>
      <c r="E32" s="13"/>
      <c r="F32" s="48"/>
    </row>
    <row r="33" spans="3:6" x14ac:dyDescent="0.25">
      <c r="C33" s="13"/>
      <c r="D33" s="51"/>
      <c r="E33" s="13"/>
      <c r="F33" s="48"/>
    </row>
    <row r="34" spans="3:6" x14ac:dyDescent="0.25">
      <c r="C34" s="13"/>
      <c r="D34" s="51"/>
      <c r="E34" s="13"/>
      <c r="F34" s="48"/>
    </row>
    <row r="35" spans="3:6" x14ac:dyDescent="0.25">
      <c r="C35" s="13"/>
      <c r="D35" s="51"/>
      <c r="E35" s="13"/>
      <c r="F35" s="48"/>
    </row>
    <row r="36" spans="3:6" x14ac:dyDescent="0.25">
      <c r="C36" s="13"/>
      <c r="D36" s="51"/>
      <c r="E36" s="13"/>
      <c r="F36" s="48"/>
    </row>
    <row r="38" spans="3:6" x14ac:dyDescent="0.25">
      <c r="C38" t="s">
        <v>85</v>
      </c>
      <c r="D38" s="31" t="s">
        <v>84</v>
      </c>
      <c r="E38" s="32">
        <v>120</v>
      </c>
      <c r="F38" s="33" t="s">
        <v>51</v>
      </c>
    </row>
    <row r="39" spans="3:6" x14ac:dyDescent="0.25">
      <c r="D39" s="29" t="s">
        <v>80</v>
      </c>
      <c r="E39" s="30">
        <v>1</v>
      </c>
      <c r="F39" s="3"/>
    </row>
    <row r="40" spans="3:6" x14ac:dyDescent="0.25">
      <c r="D40" s="8" t="s">
        <v>81</v>
      </c>
      <c r="E40" s="9">
        <v>3600</v>
      </c>
      <c r="F40" s="3"/>
    </row>
    <row r="41" spans="3:6" x14ac:dyDescent="0.25">
      <c r="D41" s="5" t="s">
        <v>8</v>
      </c>
      <c r="E41" s="3">
        <v>40.4</v>
      </c>
      <c r="F41" s="5" t="s">
        <v>51</v>
      </c>
    </row>
    <row r="42" spans="3:6" x14ac:dyDescent="0.25">
      <c r="D42" s="6" t="s">
        <v>70</v>
      </c>
      <c r="E42" s="7">
        <v>1</v>
      </c>
      <c r="F42" s="3"/>
    </row>
    <row r="43" spans="3:6" x14ac:dyDescent="0.25">
      <c r="D43" s="8" t="s">
        <v>71</v>
      </c>
      <c r="E43" s="9">
        <v>0.85</v>
      </c>
      <c r="F43" s="3"/>
    </row>
    <row r="44" spans="3:6" x14ac:dyDescent="0.25">
      <c r="C44" s="39" t="s">
        <v>90</v>
      </c>
      <c r="D44" s="49" t="s">
        <v>7</v>
      </c>
      <c r="E44" s="49">
        <v>50</v>
      </c>
      <c r="F44" s="3" t="s">
        <v>51</v>
      </c>
    </row>
    <row r="45" spans="3:6" x14ac:dyDescent="0.25">
      <c r="C45" s="39" t="s">
        <v>90</v>
      </c>
      <c r="D45" s="49" t="s">
        <v>5</v>
      </c>
      <c r="E45" s="49">
        <v>20</v>
      </c>
      <c r="F45" s="3" t="s">
        <v>51</v>
      </c>
    </row>
    <row r="46" spans="3:6" x14ac:dyDescent="0.25">
      <c r="C46" s="39" t="s">
        <v>90</v>
      </c>
      <c r="D46" s="49" t="s">
        <v>50</v>
      </c>
      <c r="E46" s="49">
        <v>28</v>
      </c>
      <c r="F46" s="3" t="s">
        <v>51</v>
      </c>
    </row>
    <row r="48" spans="3:6" x14ac:dyDescent="0.25">
      <c r="D48" t="s">
        <v>69</v>
      </c>
    </row>
    <row r="49" spans="2:69" x14ac:dyDescent="0.25">
      <c r="B49" t="s">
        <v>52</v>
      </c>
      <c r="E49">
        <v>2011</v>
      </c>
      <c r="F49">
        <f>+E49+1</f>
        <v>2012</v>
      </c>
      <c r="G49">
        <f t="shared" ref="G49" si="0">+F49+1</f>
        <v>2013</v>
      </c>
      <c r="H49">
        <f t="shared" ref="H49" si="1">+G49+1</f>
        <v>2014</v>
      </c>
      <c r="I49">
        <f t="shared" ref="I49" si="2">+H49+1</f>
        <v>2015</v>
      </c>
      <c r="J49">
        <f t="shared" ref="J49" si="3">+I49+1</f>
        <v>2016</v>
      </c>
      <c r="K49">
        <f t="shared" ref="K49" si="4">+J49+1</f>
        <v>2017</v>
      </c>
      <c r="L49">
        <f t="shared" ref="L49" si="5">+K49+1</f>
        <v>2018</v>
      </c>
      <c r="M49">
        <f t="shared" ref="M49" si="6">+L49+1</f>
        <v>2019</v>
      </c>
      <c r="N49">
        <f t="shared" ref="N49" si="7">+M49+1</f>
        <v>2020</v>
      </c>
      <c r="O49">
        <f t="shared" ref="O49" si="8">+N49+1</f>
        <v>2021</v>
      </c>
      <c r="P49">
        <f t="shared" ref="P49" si="9">+O49+1</f>
        <v>2022</v>
      </c>
      <c r="Q49">
        <f t="shared" ref="Q49" si="10">+P49+1</f>
        <v>2023</v>
      </c>
      <c r="R49">
        <f t="shared" ref="R49" si="11">+Q49+1</f>
        <v>2024</v>
      </c>
      <c r="S49">
        <f t="shared" ref="S49" si="12">+R49+1</f>
        <v>2025</v>
      </c>
      <c r="T49">
        <f t="shared" ref="T49" si="13">+S49+1</f>
        <v>2026</v>
      </c>
      <c r="U49">
        <f t="shared" ref="U49" si="14">+T49+1</f>
        <v>2027</v>
      </c>
      <c r="V49">
        <f t="shared" ref="V49" si="15">+U49+1</f>
        <v>2028</v>
      </c>
      <c r="W49">
        <f t="shared" ref="W49" si="16">+V49+1</f>
        <v>2029</v>
      </c>
      <c r="X49">
        <f t="shared" ref="X49" si="17">+W49+1</f>
        <v>2030</v>
      </c>
      <c r="Y49">
        <f t="shared" ref="Y49" si="18">+X49+1</f>
        <v>2031</v>
      </c>
      <c r="Z49">
        <f t="shared" ref="Z49" si="19">+Y49+1</f>
        <v>2032</v>
      </c>
      <c r="AA49">
        <f t="shared" ref="AA49" si="20">+Z49+1</f>
        <v>2033</v>
      </c>
      <c r="AB49">
        <f t="shared" ref="AB49" si="21">+AA49+1</f>
        <v>2034</v>
      </c>
      <c r="AC49">
        <f t="shared" ref="AC49" si="22">+AB49+1</f>
        <v>2035</v>
      </c>
      <c r="AD49">
        <f t="shared" ref="AD49" si="23">+AC49+1</f>
        <v>2036</v>
      </c>
      <c r="AE49">
        <f t="shared" ref="AE49" si="24">+AD49+1</f>
        <v>2037</v>
      </c>
      <c r="AF49">
        <f t="shared" ref="AF49" si="25">+AE49+1</f>
        <v>2038</v>
      </c>
      <c r="AG49">
        <f t="shared" ref="AG49" si="26">+AF49+1</f>
        <v>2039</v>
      </c>
      <c r="AH49">
        <f t="shared" ref="AH49" si="27">+AG49+1</f>
        <v>2040</v>
      </c>
      <c r="AI49">
        <f t="shared" ref="AI49" si="28">+AH49+1</f>
        <v>2041</v>
      </c>
      <c r="AJ49">
        <f t="shared" ref="AJ49" si="29">+AI49+1</f>
        <v>2042</v>
      </c>
      <c r="AK49">
        <f t="shared" ref="AK49" si="30">+AJ49+1</f>
        <v>2043</v>
      </c>
      <c r="AL49">
        <f t="shared" ref="AL49" si="31">+AK49+1</f>
        <v>2044</v>
      </c>
      <c r="AM49">
        <f t="shared" ref="AM49" si="32">+AL49+1</f>
        <v>2045</v>
      </c>
      <c r="AN49">
        <f t="shared" ref="AN49" si="33">+AM49+1</f>
        <v>2046</v>
      </c>
      <c r="AO49">
        <f t="shared" ref="AO49" si="34">+AN49+1</f>
        <v>2047</v>
      </c>
      <c r="AP49">
        <f t="shared" ref="AP49" si="35">+AO49+1</f>
        <v>2048</v>
      </c>
      <c r="AQ49">
        <f t="shared" ref="AQ49" si="36">+AP49+1</f>
        <v>2049</v>
      </c>
      <c r="AR49">
        <f t="shared" ref="AR49" si="37">+AQ49+1</f>
        <v>2050</v>
      </c>
      <c r="AS49">
        <f t="shared" ref="AS49" si="38">+AR49+1</f>
        <v>2051</v>
      </c>
      <c r="AT49">
        <f t="shared" ref="AT49" si="39">+AS49+1</f>
        <v>2052</v>
      </c>
      <c r="AU49">
        <f t="shared" ref="AU49" si="40">+AT49+1</f>
        <v>2053</v>
      </c>
      <c r="AV49">
        <f t="shared" ref="AV49" si="41">+AU49+1</f>
        <v>2054</v>
      </c>
      <c r="AW49">
        <f t="shared" ref="AW49" si="42">+AV49+1</f>
        <v>2055</v>
      </c>
      <c r="AX49">
        <f t="shared" ref="AX49" si="43">+AW49+1</f>
        <v>2056</v>
      </c>
      <c r="AY49">
        <f t="shared" ref="AY49" si="44">+AX49+1</f>
        <v>2057</v>
      </c>
      <c r="AZ49">
        <f t="shared" ref="AZ49" si="45">+AY49+1</f>
        <v>2058</v>
      </c>
      <c r="BA49">
        <f t="shared" ref="BA49" si="46">+AZ49+1</f>
        <v>2059</v>
      </c>
      <c r="BB49">
        <f t="shared" ref="BB49" si="47">+BA49+1</f>
        <v>2060</v>
      </c>
      <c r="BC49">
        <f t="shared" ref="BC49" si="48">+BB49+1</f>
        <v>2061</v>
      </c>
      <c r="BD49">
        <f t="shared" ref="BD49" si="49">+BC49+1</f>
        <v>2062</v>
      </c>
      <c r="BE49">
        <f t="shared" ref="BE49" si="50">+BD49+1</f>
        <v>2063</v>
      </c>
      <c r="BF49">
        <f t="shared" ref="BF49" si="51">+BE49+1</f>
        <v>2064</v>
      </c>
      <c r="BG49">
        <f t="shared" ref="BG49" si="52">+BF49+1</f>
        <v>2065</v>
      </c>
      <c r="BH49">
        <f t="shared" ref="BH49" si="53">+BG49+1</f>
        <v>2066</v>
      </c>
      <c r="BI49">
        <f t="shared" ref="BI49" si="54">+BH49+1</f>
        <v>2067</v>
      </c>
      <c r="BJ49">
        <f t="shared" ref="BJ49" si="55">+BI49+1</f>
        <v>2068</v>
      </c>
      <c r="BK49">
        <f t="shared" ref="BK49" si="56">+BJ49+1</f>
        <v>2069</v>
      </c>
      <c r="BL49">
        <f t="shared" ref="BL49" si="57">+BK49+1</f>
        <v>2070</v>
      </c>
      <c r="BM49">
        <f t="shared" ref="BM49" si="58">+BL49+1</f>
        <v>2071</v>
      </c>
      <c r="BN49">
        <f t="shared" ref="BN49" si="59">+BM49+1</f>
        <v>2072</v>
      </c>
      <c r="BO49">
        <f t="shared" ref="BO49" si="60">+BN49+1</f>
        <v>2073</v>
      </c>
      <c r="BP49">
        <f t="shared" ref="BP49" si="61">+BO49+1</f>
        <v>2074</v>
      </c>
      <c r="BQ49">
        <f t="shared" ref="BQ49" si="62">+BP49+1</f>
        <v>2075</v>
      </c>
    </row>
    <row r="50" spans="2:69" x14ac:dyDescent="0.25">
      <c r="B50" t="s">
        <v>74</v>
      </c>
      <c r="D50" t="s">
        <v>67</v>
      </c>
      <c r="E50">
        <f>+$H$12*$E$43*(1/1000)</f>
        <v>3.8844999999999998E-2</v>
      </c>
      <c r="F50">
        <f t="shared" ref="F50:X50" si="63">+$H$12*$E$43*(1/1000)</f>
        <v>3.8844999999999998E-2</v>
      </c>
      <c r="G50">
        <f t="shared" si="63"/>
        <v>3.8844999999999998E-2</v>
      </c>
      <c r="H50">
        <f t="shared" si="63"/>
        <v>3.8844999999999998E-2</v>
      </c>
      <c r="I50">
        <f t="shared" si="63"/>
        <v>3.8844999999999998E-2</v>
      </c>
      <c r="J50">
        <f t="shared" si="63"/>
        <v>3.8844999999999998E-2</v>
      </c>
      <c r="K50">
        <f t="shared" si="63"/>
        <v>3.8844999999999998E-2</v>
      </c>
      <c r="L50">
        <f t="shared" si="63"/>
        <v>3.8844999999999998E-2</v>
      </c>
      <c r="M50">
        <f t="shared" si="63"/>
        <v>3.8844999999999998E-2</v>
      </c>
      <c r="N50">
        <f t="shared" si="63"/>
        <v>3.8844999999999998E-2</v>
      </c>
      <c r="O50">
        <f t="shared" si="63"/>
        <v>3.8844999999999998E-2</v>
      </c>
      <c r="P50">
        <f t="shared" si="63"/>
        <v>3.8844999999999998E-2</v>
      </c>
      <c r="Q50">
        <f t="shared" si="63"/>
        <v>3.8844999999999998E-2</v>
      </c>
      <c r="R50">
        <f t="shared" si="63"/>
        <v>3.8844999999999998E-2</v>
      </c>
      <c r="S50">
        <f t="shared" si="63"/>
        <v>3.8844999999999998E-2</v>
      </c>
      <c r="T50">
        <f>+$H$12*$E$43*(1/1000)</f>
        <v>3.8844999999999998E-2</v>
      </c>
      <c r="U50">
        <f t="shared" si="63"/>
        <v>3.8844999999999998E-2</v>
      </c>
      <c r="V50">
        <f t="shared" si="63"/>
        <v>3.8844999999999998E-2</v>
      </c>
      <c r="W50">
        <f t="shared" si="63"/>
        <v>3.8844999999999998E-2</v>
      </c>
      <c r="X50">
        <f t="shared" si="63"/>
        <v>3.8844999999999998E-2</v>
      </c>
      <c r="Y50">
        <f>+$L$12*$E$43*(1/1000)</f>
        <v>2.0485E-2</v>
      </c>
      <c r="Z50">
        <f t="shared" ref="Z50:AR50" si="64">+$L$12*$E$43*(1/1000)</f>
        <v>2.0485E-2</v>
      </c>
      <c r="AA50">
        <f t="shared" si="64"/>
        <v>2.0485E-2</v>
      </c>
      <c r="AB50">
        <f t="shared" si="64"/>
        <v>2.0485E-2</v>
      </c>
      <c r="AC50">
        <f t="shared" si="64"/>
        <v>2.0485E-2</v>
      </c>
      <c r="AD50">
        <f t="shared" si="64"/>
        <v>2.0485E-2</v>
      </c>
      <c r="AE50">
        <f t="shared" si="64"/>
        <v>2.0485E-2</v>
      </c>
      <c r="AF50">
        <f t="shared" si="64"/>
        <v>2.0485E-2</v>
      </c>
      <c r="AG50">
        <f t="shared" si="64"/>
        <v>2.0485E-2</v>
      </c>
      <c r="AH50">
        <f t="shared" si="64"/>
        <v>2.0485E-2</v>
      </c>
      <c r="AI50">
        <f t="shared" si="64"/>
        <v>2.0485E-2</v>
      </c>
      <c r="AJ50">
        <f t="shared" si="64"/>
        <v>2.0485E-2</v>
      </c>
      <c r="AK50">
        <f t="shared" si="64"/>
        <v>2.0485E-2</v>
      </c>
      <c r="AL50">
        <f t="shared" si="64"/>
        <v>2.0485E-2</v>
      </c>
      <c r="AM50">
        <f t="shared" si="64"/>
        <v>2.0485E-2</v>
      </c>
      <c r="AN50">
        <f t="shared" si="64"/>
        <v>2.0485E-2</v>
      </c>
      <c r="AO50">
        <f t="shared" si="64"/>
        <v>2.0485E-2</v>
      </c>
      <c r="AP50">
        <f t="shared" si="64"/>
        <v>2.0485E-2</v>
      </c>
      <c r="AQ50">
        <f t="shared" si="64"/>
        <v>2.0485E-2</v>
      </c>
      <c r="AR50">
        <f t="shared" si="64"/>
        <v>2.0485E-2</v>
      </c>
      <c r="AS50">
        <f>+$K$12*$E$43*(1/1000)</f>
        <v>1.2580000000000001E-2</v>
      </c>
      <c r="AT50">
        <f t="shared" ref="AT50:BP50" si="65">+$K$12*$E$43*(1/1000)</f>
        <v>1.2580000000000001E-2</v>
      </c>
      <c r="AU50">
        <f t="shared" si="65"/>
        <v>1.2580000000000001E-2</v>
      </c>
      <c r="AV50">
        <f t="shared" si="65"/>
        <v>1.2580000000000001E-2</v>
      </c>
      <c r="AW50">
        <f t="shared" si="65"/>
        <v>1.2580000000000001E-2</v>
      </c>
      <c r="AX50">
        <f t="shared" si="65"/>
        <v>1.2580000000000001E-2</v>
      </c>
      <c r="AY50">
        <f t="shared" si="65"/>
        <v>1.2580000000000001E-2</v>
      </c>
      <c r="AZ50">
        <f t="shared" si="65"/>
        <v>1.2580000000000001E-2</v>
      </c>
      <c r="BA50">
        <f t="shared" si="65"/>
        <v>1.2580000000000001E-2</v>
      </c>
      <c r="BB50">
        <f t="shared" si="65"/>
        <v>1.2580000000000001E-2</v>
      </c>
      <c r="BC50">
        <f t="shared" si="65"/>
        <v>1.2580000000000001E-2</v>
      </c>
      <c r="BD50">
        <f t="shared" si="65"/>
        <v>1.2580000000000001E-2</v>
      </c>
      <c r="BE50">
        <f t="shared" si="65"/>
        <v>1.2580000000000001E-2</v>
      </c>
      <c r="BF50">
        <f t="shared" si="65"/>
        <v>1.2580000000000001E-2</v>
      </c>
      <c r="BG50">
        <f t="shared" si="65"/>
        <v>1.2580000000000001E-2</v>
      </c>
      <c r="BH50">
        <f t="shared" si="65"/>
        <v>1.2580000000000001E-2</v>
      </c>
      <c r="BI50">
        <f t="shared" si="65"/>
        <v>1.2580000000000001E-2</v>
      </c>
      <c r="BJ50">
        <f t="shared" si="65"/>
        <v>1.2580000000000001E-2</v>
      </c>
      <c r="BK50">
        <f t="shared" si="65"/>
        <v>1.2580000000000001E-2</v>
      </c>
      <c r="BL50">
        <f t="shared" si="65"/>
        <v>1.2580000000000001E-2</v>
      </c>
      <c r="BM50">
        <f t="shared" si="65"/>
        <v>1.2580000000000001E-2</v>
      </c>
      <c r="BN50">
        <f t="shared" si="65"/>
        <v>1.2580000000000001E-2</v>
      </c>
      <c r="BO50">
        <f t="shared" si="65"/>
        <v>1.2580000000000001E-2</v>
      </c>
      <c r="BP50">
        <f t="shared" si="65"/>
        <v>1.2580000000000001E-2</v>
      </c>
      <c r="BQ50">
        <f>+$K$12*$E$43*(1/1000)</f>
        <v>1.2580000000000001E-2</v>
      </c>
    </row>
    <row r="51" spans="2:69" x14ac:dyDescent="0.25">
      <c r="B51" t="s">
        <v>74</v>
      </c>
      <c r="D51" t="s">
        <v>68</v>
      </c>
      <c r="E51">
        <f>+$H$11*$E$43*(1/1000)</f>
        <v>1.8275E-2</v>
      </c>
      <c r="F51">
        <f t="shared" ref="F51:AR51" si="66">+$H$11*$E$43*(1/1000)</f>
        <v>1.8275E-2</v>
      </c>
      <c r="G51">
        <f t="shared" si="66"/>
        <v>1.8275E-2</v>
      </c>
      <c r="H51">
        <f t="shared" si="66"/>
        <v>1.8275E-2</v>
      </c>
      <c r="I51">
        <f t="shared" si="66"/>
        <v>1.8275E-2</v>
      </c>
      <c r="J51">
        <f t="shared" si="66"/>
        <v>1.8275E-2</v>
      </c>
      <c r="K51">
        <f t="shared" si="66"/>
        <v>1.8275E-2</v>
      </c>
      <c r="L51">
        <f t="shared" si="66"/>
        <v>1.8275E-2</v>
      </c>
      <c r="M51">
        <f t="shared" si="66"/>
        <v>1.8275E-2</v>
      </c>
      <c r="N51">
        <f t="shared" si="66"/>
        <v>1.8275E-2</v>
      </c>
      <c r="O51">
        <f t="shared" si="66"/>
        <v>1.8275E-2</v>
      </c>
      <c r="P51">
        <f t="shared" si="66"/>
        <v>1.8275E-2</v>
      </c>
      <c r="Q51">
        <f t="shared" si="66"/>
        <v>1.8275E-2</v>
      </c>
      <c r="R51">
        <f t="shared" si="66"/>
        <v>1.8275E-2</v>
      </c>
      <c r="S51">
        <f t="shared" si="66"/>
        <v>1.8275E-2</v>
      </c>
      <c r="T51">
        <f t="shared" si="66"/>
        <v>1.8275E-2</v>
      </c>
      <c r="U51">
        <f t="shared" si="66"/>
        <v>1.8275E-2</v>
      </c>
      <c r="V51">
        <f t="shared" si="66"/>
        <v>1.8275E-2</v>
      </c>
      <c r="W51">
        <f t="shared" si="66"/>
        <v>1.8275E-2</v>
      </c>
      <c r="X51">
        <f t="shared" si="66"/>
        <v>1.8275E-2</v>
      </c>
      <c r="Y51">
        <f t="shared" si="66"/>
        <v>1.8275E-2</v>
      </c>
      <c r="Z51">
        <f t="shared" si="66"/>
        <v>1.8275E-2</v>
      </c>
      <c r="AA51">
        <f t="shared" si="66"/>
        <v>1.8275E-2</v>
      </c>
      <c r="AB51">
        <f t="shared" si="66"/>
        <v>1.8275E-2</v>
      </c>
      <c r="AC51">
        <f t="shared" si="66"/>
        <v>1.8275E-2</v>
      </c>
      <c r="AD51">
        <f t="shared" si="66"/>
        <v>1.8275E-2</v>
      </c>
      <c r="AE51">
        <f t="shared" si="66"/>
        <v>1.8275E-2</v>
      </c>
      <c r="AF51">
        <f t="shared" si="66"/>
        <v>1.8275E-2</v>
      </c>
      <c r="AG51">
        <f t="shared" si="66"/>
        <v>1.8275E-2</v>
      </c>
      <c r="AH51">
        <f t="shared" si="66"/>
        <v>1.8275E-2</v>
      </c>
      <c r="AI51">
        <f t="shared" si="66"/>
        <v>1.8275E-2</v>
      </c>
      <c r="AJ51">
        <f t="shared" si="66"/>
        <v>1.8275E-2</v>
      </c>
      <c r="AK51">
        <f t="shared" si="66"/>
        <v>1.8275E-2</v>
      </c>
      <c r="AL51">
        <f t="shared" si="66"/>
        <v>1.8275E-2</v>
      </c>
      <c r="AM51">
        <f t="shared" si="66"/>
        <v>1.8275E-2</v>
      </c>
      <c r="AN51">
        <f t="shared" si="66"/>
        <v>1.8275E-2</v>
      </c>
      <c r="AO51">
        <f t="shared" si="66"/>
        <v>1.8275E-2</v>
      </c>
      <c r="AP51">
        <f t="shared" si="66"/>
        <v>1.8275E-2</v>
      </c>
      <c r="AQ51">
        <f t="shared" si="66"/>
        <v>1.8275E-2</v>
      </c>
      <c r="AR51">
        <f t="shared" si="66"/>
        <v>1.8275E-2</v>
      </c>
      <c r="AS51">
        <f>+$K$11*$E$43*(1/1000)</f>
        <v>1.5980000000000001E-2</v>
      </c>
      <c r="AT51">
        <f t="shared" ref="AT51:BQ51" si="67">+$K$11*$E$43*(1/1000)</f>
        <v>1.5980000000000001E-2</v>
      </c>
      <c r="AU51">
        <f t="shared" si="67"/>
        <v>1.5980000000000001E-2</v>
      </c>
      <c r="AV51">
        <f t="shared" si="67"/>
        <v>1.5980000000000001E-2</v>
      </c>
      <c r="AW51">
        <f t="shared" si="67"/>
        <v>1.5980000000000001E-2</v>
      </c>
      <c r="AX51">
        <f t="shared" si="67"/>
        <v>1.5980000000000001E-2</v>
      </c>
      <c r="AY51">
        <f t="shared" si="67"/>
        <v>1.5980000000000001E-2</v>
      </c>
      <c r="AZ51">
        <f t="shared" si="67"/>
        <v>1.5980000000000001E-2</v>
      </c>
      <c r="BA51">
        <f t="shared" si="67"/>
        <v>1.5980000000000001E-2</v>
      </c>
      <c r="BB51">
        <f t="shared" si="67"/>
        <v>1.5980000000000001E-2</v>
      </c>
      <c r="BC51">
        <f t="shared" si="67"/>
        <v>1.5980000000000001E-2</v>
      </c>
      <c r="BD51">
        <f t="shared" si="67"/>
        <v>1.5980000000000001E-2</v>
      </c>
      <c r="BE51">
        <f t="shared" si="67"/>
        <v>1.5980000000000001E-2</v>
      </c>
      <c r="BF51">
        <f t="shared" si="67"/>
        <v>1.5980000000000001E-2</v>
      </c>
      <c r="BG51">
        <f t="shared" si="67"/>
        <v>1.5980000000000001E-2</v>
      </c>
      <c r="BH51">
        <f t="shared" si="67"/>
        <v>1.5980000000000001E-2</v>
      </c>
      <c r="BI51">
        <f t="shared" si="67"/>
        <v>1.5980000000000001E-2</v>
      </c>
      <c r="BJ51">
        <f t="shared" si="67"/>
        <v>1.5980000000000001E-2</v>
      </c>
      <c r="BK51">
        <f t="shared" si="67"/>
        <v>1.5980000000000001E-2</v>
      </c>
      <c r="BL51">
        <f t="shared" si="67"/>
        <v>1.5980000000000001E-2</v>
      </c>
      <c r="BM51">
        <f t="shared" si="67"/>
        <v>1.5980000000000001E-2</v>
      </c>
      <c r="BN51">
        <f t="shared" si="67"/>
        <v>1.5980000000000001E-2</v>
      </c>
      <c r="BO51">
        <f t="shared" si="67"/>
        <v>1.5980000000000001E-2</v>
      </c>
      <c r="BP51">
        <f t="shared" si="67"/>
        <v>1.5980000000000001E-2</v>
      </c>
      <c r="BQ51">
        <f t="shared" si="67"/>
        <v>1.5980000000000001E-2</v>
      </c>
    </row>
    <row r="52" spans="2:69" x14ac:dyDescent="0.25">
      <c r="B52" t="s">
        <v>74</v>
      </c>
      <c r="D52" t="s">
        <v>42</v>
      </c>
      <c r="E52">
        <f>+$H$9*$E$43*(1/1000)</f>
        <v>1.2750000000000001E-2</v>
      </c>
      <c r="F52">
        <f t="shared" ref="F52:BQ52" si="68">+$H$9*$E$43*(1/1000)</f>
        <v>1.2750000000000001E-2</v>
      </c>
      <c r="G52">
        <f t="shared" si="68"/>
        <v>1.2750000000000001E-2</v>
      </c>
      <c r="H52">
        <f t="shared" si="68"/>
        <v>1.2750000000000001E-2</v>
      </c>
      <c r="I52">
        <f t="shared" si="68"/>
        <v>1.2750000000000001E-2</v>
      </c>
      <c r="J52">
        <f t="shared" si="68"/>
        <v>1.2750000000000001E-2</v>
      </c>
      <c r="K52">
        <f t="shared" si="68"/>
        <v>1.2750000000000001E-2</v>
      </c>
      <c r="L52">
        <f t="shared" si="68"/>
        <v>1.2750000000000001E-2</v>
      </c>
      <c r="M52">
        <f t="shared" si="68"/>
        <v>1.2750000000000001E-2</v>
      </c>
      <c r="N52">
        <f t="shared" si="68"/>
        <v>1.2750000000000001E-2</v>
      </c>
      <c r="O52">
        <f t="shared" si="68"/>
        <v>1.2750000000000001E-2</v>
      </c>
      <c r="P52">
        <f t="shared" si="68"/>
        <v>1.2750000000000001E-2</v>
      </c>
      <c r="Q52">
        <f t="shared" si="68"/>
        <v>1.2750000000000001E-2</v>
      </c>
      <c r="R52">
        <f t="shared" si="68"/>
        <v>1.2750000000000001E-2</v>
      </c>
      <c r="S52">
        <f t="shared" si="68"/>
        <v>1.2750000000000001E-2</v>
      </c>
      <c r="T52">
        <f t="shared" si="68"/>
        <v>1.2750000000000001E-2</v>
      </c>
      <c r="U52">
        <f t="shared" si="68"/>
        <v>1.2750000000000001E-2</v>
      </c>
      <c r="V52">
        <f t="shared" si="68"/>
        <v>1.2750000000000001E-2</v>
      </c>
      <c r="W52">
        <f t="shared" si="68"/>
        <v>1.2750000000000001E-2</v>
      </c>
      <c r="X52">
        <f t="shared" si="68"/>
        <v>1.2750000000000001E-2</v>
      </c>
      <c r="Y52">
        <f t="shared" si="68"/>
        <v>1.2750000000000001E-2</v>
      </c>
      <c r="Z52">
        <f t="shared" si="68"/>
        <v>1.2750000000000001E-2</v>
      </c>
      <c r="AA52">
        <f t="shared" si="68"/>
        <v>1.2750000000000001E-2</v>
      </c>
      <c r="AB52">
        <f t="shared" si="68"/>
        <v>1.2750000000000001E-2</v>
      </c>
      <c r="AC52">
        <f t="shared" si="68"/>
        <v>1.2750000000000001E-2</v>
      </c>
      <c r="AD52">
        <f t="shared" si="68"/>
        <v>1.2750000000000001E-2</v>
      </c>
      <c r="AE52">
        <f t="shared" si="68"/>
        <v>1.2750000000000001E-2</v>
      </c>
      <c r="AF52">
        <f t="shared" si="68"/>
        <v>1.2750000000000001E-2</v>
      </c>
      <c r="AG52">
        <f t="shared" si="68"/>
        <v>1.2750000000000001E-2</v>
      </c>
      <c r="AH52">
        <f t="shared" si="68"/>
        <v>1.2750000000000001E-2</v>
      </c>
      <c r="AI52">
        <f t="shared" si="68"/>
        <v>1.2750000000000001E-2</v>
      </c>
      <c r="AJ52">
        <f t="shared" si="68"/>
        <v>1.2750000000000001E-2</v>
      </c>
      <c r="AK52">
        <f t="shared" si="68"/>
        <v>1.2750000000000001E-2</v>
      </c>
      <c r="AL52">
        <f t="shared" si="68"/>
        <v>1.2750000000000001E-2</v>
      </c>
      <c r="AM52">
        <f t="shared" si="68"/>
        <v>1.2750000000000001E-2</v>
      </c>
      <c r="AN52">
        <f t="shared" si="68"/>
        <v>1.2750000000000001E-2</v>
      </c>
      <c r="AO52">
        <f t="shared" si="68"/>
        <v>1.2750000000000001E-2</v>
      </c>
      <c r="AP52">
        <f t="shared" si="68"/>
        <v>1.2750000000000001E-2</v>
      </c>
      <c r="AQ52">
        <f t="shared" si="68"/>
        <v>1.2750000000000001E-2</v>
      </c>
      <c r="AR52">
        <f t="shared" si="68"/>
        <v>1.2750000000000001E-2</v>
      </c>
      <c r="AS52">
        <f t="shared" si="68"/>
        <v>1.2750000000000001E-2</v>
      </c>
      <c r="AT52">
        <f t="shared" si="68"/>
        <v>1.2750000000000001E-2</v>
      </c>
      <c r="AU52">
        <f t="shared" si="68"/>
        <v>1.2750000000000001E-2</v>
      </c>
      <c r="AV52">
        <f t="shared" si="68"/>
        <v>1.2750000000000001E-2</v>
      </c>
      <c r="AW52">
        <f t="shared" si="68"/>
        <v>1.2750000000000001E-2</v>
      </c>
      <c r="AX52">
        <f t="shared" si="68"/>
        <v>1.2750000000000001E-2</v>
      </c>
      <c r="AY52">
        <f t="shared" si="68"/>
        <v>1.2750000000000001E-2</v>
      </c>
      <c r="AZ52">
        <f t="shared" si="68"/>
        <v>1.2750000000000001E-2</v>
      </c>
      <c r="BA52">
        <f t="shared" si="68"/>
        <v>1.2750000000000001E-2</v>
      </c>
      <c r="BB52">
        <f t="shared" si="68"/>
        <v>1.2750000000000001E-2</v>
      </c>
      <c r="BC52">
        <f t="shared" si="68"/>
        <v>1.2750000000000001E-2</v>
      </c>
      <c r="BD52">
        <f t="shared" si="68"/>
        <v>1.2750000000000001E-2</v>
      </c>
      <c r="BE52">
        <f t="shared" si="68"/>
        <v>1.2750000000000001E-2</v>
      </c>
      <c r="BF52">
        <f t="shared" si="68"/>
        <v>1.2750000000000001E-2</v>
      </c>
      <c r="BG52">
        <f t="shared" si="68"/>
        <v>1.2750000000000001E-2</v>
      </c>
      <c r="BH52">
        <f t="shared" si="68"/>
        <v>1.2750000000000001E-2</v>
      </c>
      <c r="BI52">
        <f t="shared" si="68"/>
        <v>1.2750000000000001E-2</v>
      </c>
      <c r="BJ52">
        <f t="shared" si="68"/>
        <v>1.2750000000000001E-2</v>
      </c>
      <c r="BK52">
        <f t="shared" si="68"/>
        <v>1.2750000000000001E-2</v>
      </c>
      <c r="BL52">
        <f t="shared" si="68"/>
        <v>1.2750000000000001E-2</v>
      </c>
      <c r="BM52">
        <f t="shared" si="68"/>
        <v>1.2750000000000001E-2</v>
      </c>
      <c r="BN52">
        <f t="shared" si="68"/>
        <v>1.2750000000000001E-2</v>
      </c>
      <c r="BO52">
        <f t="shared" si="68"/>
        <v>1.2750000000000001E-2</v>
      </c>
      <c r="BP52">
        <f t="shared" si="68"/>
        <v>1.2750000000000001E-2</v>
      </c>
      <c r="BQ52">
        <f t="shared" si="68"/>
        <v>1.2750000000000001E-2</v>
      </c>
    </row>
    <row r="53" spans="2:69" x14ac:dyDescent="0.25">
      <c r="B53" t="s">
        <v>76</v>
      </c>
      <c r="D53" t="s">
        <v>75</v>
      </c>
      <c r="E53">
        <f>+$E$16*$E$43*(1/1000)*(1/$E$41)</f>
        <v>5.8805693069306931E-3</v>
      </c>
      <c r="F53">
        <f t="shared" ref="F53:BQ53" si="69">+$E$16*$E$43*(1/1000)*(1/$E$41)</f>
        <v>5.8805693069306931E-3</v>
      </c>
      <c r="G53">
        <f t="shared" si="69"/>
        <v>5.8805693069306931E-3</v>
      </c>
      <c r="H53">
        <f t="shared" si="69"/>
        <v>5.8805693069306931E-3</v>
      </c>
      <c r="I53">
        <f t="shared" si="69"/>
        <v>5.8805693069306931E-3</v>
      </c>
      <c r="J53">
        <f t="shared" si="69"/>
        <v>5.8805693069306931E-3</v>
      </c>
      <c r="K53">
        <f t="shared" si="69"/>
        <v>5.8805693069306931E-3</v>
      </c>
      <c r="L53">
        <f t="shared" si="69"/>
        <v>5.8805693069306931E-3</v>
      </c>
      <c r="M53">
        <f t="shared" si="69"/>
        <v>5.8805693069306931E-3</v>
      </c>
      <c r="N53">
        <f t="shared" si="69"/>
        <v>5.8805693069306931E-3</v>
      </c>
      <c r="O53">
        <f t="shared" si="69"/>
        <v>5.8805693069306931E-3</v>
      </c>
      <c r="P53">
        <f t="shared" si="69"/>
        <v>5.8805693069306931E-3</v>
      </c>
      <c r="Q53">
        <f t="shared" si="69"/>
        <v>5.8805693069306931E-3</v>
      </c>
      <c r="R53">
        <f t="shared" si="69"/>
        <v>5.8805693069306931E-3</v>
      </c>
      <c r="S53">
        <f t="shared" si="69"/>
        <v>5.8805693069306931E-3</v>
      </c>
      <c r="T53">
        <f t="shared" si="69"/>
        <v>5.8805693069306931E-3</v>
      </c>
      <c r="U53">
        <f t="shared" si="69"/>
        <v>5.8805693069306931E-3</v>
      </c>
      <c r="V53">
        <f t="shared" si="69"/>
        <v>5.8805693069306931E-3</v>
      </c>
      <c r="W53">
        <f t="shared" si="69"/>
        <v>5.8805693069306931E-3</v>
      </c>
      <c r="X53">
        <f t="shared" si="69"/>
        <v>5.8805693069306931E-3</v>
      </c>
      <c r="Y53">
        <f t="shared" si="69"/>
        <v>5.8805693069306931E-3</v>
      </c>
      <c r="Z53">
        <f t="shared" si="69"/>
        <v>5.8805693069306931E-3</v>
      </c>
      <c r="AA53">
        <f t="shared" si="69"/>
        <v>5.8805693069306931E-3</v>
      </c>
      <c r="AB53">
        <f t="shared" si="69"/>
        <v>5.8805693069306931E-3</v>
      </c>
      <c r="AC53">
        <f t="shared" si="69"/>
        <v>5.8805693069306931E-3</v>
      </c>
      <c r="AD53">
        <f t="shared" si="69"/>
        <v>5.8805693069306931E-3</v>
      </c>
      <c r="AE53">
        <f t="shared" si="69"/>
        <v>5.8805693069306931E-3</v>
      </c>
      <c r="AF53">
        <f t="shared" si="69"/>
        <v>5.8805693069306931E-3</v>
      </c>
      <c r="AG53">
        <f t="shared" si="69"/>
        <v>5.8805693069306931E-3</v>
      </c>
      <c r="AH53">
        <f t="shared" si="69"/>
        <v>5.8805693069306931E-3</v>
      </c>
      <c r="AI53">
        <f t="shared" si="69"/>
        <v>5.8805693069306931E-3</v>
      </c>
      <c r="AJ53">
        <f t="shared" si="69"/>
        <v>5.8805693069306931E-3</v>
      </c>
      <c r="AK53">
        <f t="shared" si="69"/>
        <v>5.8805693069306931E-3</v>
      </c>
      <c r="AL53">
        <f t="shared" si="69"/>
        <v>5.8805693069306931E-3</v>
      </c>
      <c r="AM53">
        <f t="shared" si="69"/>
        <v>5.8805693069306931E-3</v>
      </c>
      <c r="AN53">
        <f t="shared" si="69"/>
        <v>5.8805693069306931E-3</v>
      </c>
      <c r="AO53">
        <f t="shared" si="69"/>
        <v>5.8805693069306931E-3</v>
      </c>
      <c r="AP53">
        <f t="shared" si="69"/>
        <v>5.8805693069306931E-3</v>
      </c>
      <c r="AQ53">
        <f t="shared" si="69"/>
        <v>5.8805693069306931E-3</v>
      </c>
      <c r="AR53">
        <f t="shared" si="69"/>
        <v>5.8805693069306931E-3</v>
      </c>
      <c r="AS53">
        <f t="shared" si="69"/>
        <v>5.8805693069306931E-3</v>
      </c>
      <c r="AT53">
        <f t="shared" si="69"/>
        <v>5.8805693069306931E-3</v>
      </c>
      <c r="AU53">
        <f t="shared" si="69"/>
        <v>5.8805693069306931E-3</v>
      </c>
      <c r="AV53">
        <f t="shared" si="69"/>
        <v>5.8805693069306931E-3</v>
      </c>
      <c r="AW53">
        <f t="shared" si="69"/>
        <v>5.8805693069306931E-3</v>
      </c>
      <c r="AX53">
        <f t="shared" si="69"/>
        <v>5.8805693069306931E-3</v>
      </c>
      <c r="AY53">
        <f t="shared" si="69"/>
        <v>5.8805693069306931E-3</v>
      </c>
      <c r="AZ53">
        <f t="shared" si="69"/>
        <v>5.8805693069306931E-3</v>
      </c>
      <c r="BA53">
        <f t="shared" si="69"/>
        <v>5.8805693069306931E-3</v>
      </c>
      <c r="BB53">
        <f t="shared" si="69"/>
        <v>5.8805693069306931E-3</v>
      </c>
      <c r="BC53">
        <f t="shared" si="69"/>
        <v>5.8805693069306931E-3</v>
      </c>
      <c r="BD53">
        <f t="shared" si="69"/>
        <v>5.8805693069306931E-3</v>
      </c>
      <c r="BE53">
        <f t="shared" si="69"/>
        <v>5.8805693069306931E-3</v>
      </c>
      <c r="BF53">
        <f t="shared" si="69"/>
        <v>5.8805693069306931E-3</v>
      </c>
      <c r="BG53">
        <f t="shared" si="69"/>
        <v>5.8805693069306931E-3</v>
      </c>
      <c r="BH53">
        <f t="shared" si="69"/>
        <v>5.8805693069306931E-3</v>
      </c>
      <c r="BI53">
        <f t="shared" si="69"/>
        <v>5.8805693069306931E-3</v>
      </c>
      <c r="BJ53">
        <f t="shared" si="69"/>
        <v>5.8805693069306931E-3</v>
      </c>
      <c r="BK53">
        <f t="shared" si="69"/>
        <v>5.8805693069306931E-3</v>
      </c>
      <c r="BL53">
        <f t="shared" si="69"/>
        <v>5.8805693069306931E-3</v>
      </c>
      <c r="BM53">
        <f t="shared" si="69"/>
        <v>5.8805693069306931E-3</v>
      </c>
      <c r="BN53">
        <f t="shared" si="69"/>
        <v>5.8805693069306931E-3</v>
      </c>
      <c r="BO53">
        <f t="shared" si="69"/>
        <v>5.8805693069306931E-3</v>
      </c>
      <c r="BP53">
        <f t="shared" si="69"/>
        <v>5.8805693069306931E-3</v>
      </c>
      <c r="BQ53">
        <f t="shared" si="69"/>
        <v>5.8805693069306931E-3</v>
      </c>
    </row>
    <row r="54" spans="2:69" x14ac:dyDescent="0.25">
      <c r="B54" t="s">
        <v>31</v>
      </c>
      <c r="C54" t="s">
        <v>79</v>
      </c>
      <c r="D54" t="s">
        <v>7</v>
      </c>
      <c r="E54">
        <f>+(0.8/0.75)*E53</f>
        <v>6.2726072607260722E-3</v>
      </c>
      <c r="F54">
        <f t="shared" ref="F54:BQ54" si="70">+(0.8/0.75)*F53</f>
        <v>6.2726072607260722E-3</v>
      </c>
      <c r="G54">
        <f t="shared" si="70"/>
        <v>6.2726072607260722E-3</v>
      </c>
      <c r="H54">
        <f t="shared" si="70"/>
        <v>6.2726072607260722E-3</v>
      </c>
      <c r="I54">
        <f t="shared" si="70"/>
        <v>6.2726072607260722E-3</v>
      </c>
      <c r="J54">
        <f t="shared" si="70"/>
        <v>6.2726072607260722E-3</v>
      </c>
      <c r="K54">
        <f t="shared" si="70"/>
        <v>6.2726072607260722E-3</v>
      </c>
      <c r="L54">
        <f t="shared" si="70"/>
        <v>6.2726072607260722E-3</v>
      </c>
      <c r="M54">
        <f t="shared" si="70"/>
        <v>6.2726072607260722E-3</v>
      </c>
      <c r="N54">
        <f t="shared" si="70"/>
        <v>6.2726072607260722E-3</v>
      </c>
      <c r="O54">
        <f t="shared" si="70"/>
        <v>6.2726072607260722E-3</v>
      </c>
      <c r="P54">
        <f t="shared" si="70"/>
        <v>6.2726072607260722E-3</v>
      </c>
      <c r="Q54">
        <f t="shared" si="70"/>
        <v>6.2726072607260722E-3</v>
      </c>
      <c r="R54">
        <f t="shared" si="70"/>
        <v>6.2726072607260722E-3</v>
      </c>
      <c r="S54">
        <f t="shared" si="70"/>
        <v>6.2726072607260722E-3</v>
      </c>
      <c r="T54">
        <f t="shared" si="70"/>
        <v>6.2726072607260722E-3</v>
      </c>
      <c r="U54">
        <f t="shared" si="70"/>
        <v>6.2726072607260722E-3</v>
      </c>
      <c r="V54">
        <f t="shared" si="70"/>
        <v>6.2726072607260722E-3</v>
      </c>
      <c r="W54">
        <f t="shared" si="70"/>
        <v>6.2726072607260722E-3</v>
      </c>
      <c r="X54">
        <f t="shared" si="70"/>
        <v>6.2726072607260722E-3</v>
      </c>
      <c r="Y54">
        <f t="shared" si="70"/>
        <v>6.2726072607260722E-3</v>
      </c>
      <c r="Z54">
        <f t="shared" si="70"/>
        <v>6.2726072607260722E-3</v>
      </c>
      <c r="AA54">
        <f t="shared" si="70"/>
        <v>6.2726072607260722E-3</v>
      </c>
      <c r="AB54">
        <f t="shared" si="70"/>
        <v>6.2726072607260722E-3</v>
      </c>
      <c r="AC54">
        <f t="shared" si="70"/>
        <v>6.2726072607260722E-3</v>
      </c>
      <c r="AD54">
        <f t="shared" si="70"/>
        <v>6.2726072607260722E-3</v>
      </c>
      <c r="AE54">
        <f t="shared" si="70"/>
        <v>6.2726072607260722E-3</v>
      </c>
      <c r="AF54">
        <f t="shared" si="70"/>
        <v>6.2726072607260722E-3</v>
      </c>
      <c r="AG54">
        <f t="shared" si="70"/>
        <v>6.2726072607260722E-3</v>
      </c>
      <c r="AH54">
        <f t="shared" si="70"/>
        <v>6.2726072607260722E-3</v>
      </c>
      <c r="AI54">
        <f t="shared" si="70"/>
        <v>6.2726072607260722E-3</v>
      </c>
      <c r="AJ54">
        <f t="shared" si="70"/>
        <v>6.2726072607260722E-3</v>
      </c>
      <c r="AK54">
        <f t="shared" si="70"/>
        <v>6.2726072607260722E-3</v>
      </c>
      <c r="AL54">
        <f t="shared" si="70"/>
        <v>6.2726072607260722E-3</v>
      </c>
      <c r="AM54">
        <f t="shared" si="70"/>
        <v>6.2726072607260722E-3</v>
      </c>
      <c r="AN54">
        <f t="shared" si="70"/>
        <v>6.2726072607260722E-3</v>
      </c>
      <c r="AO54">
        <f t="shared" si="70"/>
        <v>6.2726072607260722E-3</v>
      </c>
      <c r="AP54">
        <f t="shared" si="70"/>
        <v>6.2726072607260722E-3</v>
      </c>
      <c r="AQ54">
        <f t="shared" si="70"/>
        <v>6.2726072607260722E-3</v>
      </c>
      <c r="AR54">
        <f t="shared" si="70"/>
        <v>6.2726072607260722E-3</v>
      </c>
      <c r="AS54">
        <f t="shared" si="70"/>
        <v>6.2726072607260722E-3</v>
      </c>
      <c r="AT54">
        <f t="shared" si="70"/>
        <v>6.2726072607260722E-3</v>
      </c>
      <c r="AU54">
        <f t="shared" si="70"/>
        <v>6.2726072607260722E-3</v>
      </c>
      <c r="AV54">
        <f t="shared" si="70"/>
        <v>6.2726072607260722E-3</v>
      </c>
      <c r="AW54">
        <f t="shared" si="70"/>
        <v>6.2726072607260722E-3</v>
      </c>
      <c r="AX54">
        <f t="shared" si="70"/>
        <v>6.2726072607260722E-3</v>
      </c>
      <c r="AY54">
        <f t="shared" si="70"/>
        <v>6.2726072607260722E-3</v>
      </c>
      <c r="AZ54">
        <f t="shared" si="70"/>
        <v>6.2726072607260722E-3</v>
      </c>
      <c r="BA54">
        <f t="shared" si="70"/>
        <v>6.2726072607260722E-3</v>
      </c>
      <c r="BB54">
        <f t="shared" si="70"/>
        <v>6.2726072607260722E-3</v>
      </c>
      <c r="BC54">
        <f t="shared" si="70"/>
        <v>6.2726072607260722E-3</v>
      </c>
      <c r="BD54">
        <f t="shared" si="70"/>
        <v>6.2726072607260722E-3</v>
      </c>
      <c r="BE54">
        <f t="shared" si="70"/>
        <v>6.2726072607260722E-3</v>
      </c>
      <c r="BF54">
        <f t="shared" si="70"/>
        <v>6.2726072607260722E-3</v>
      </c>
      <c r="BG54">
        <f t="shared" si="70"/>
        <v>6.2726072607260722E-3</v>
      </c>
      <c r="BH54">
        <f t="shared" si="70"/>
        <v>6.2726072607260722E-3</v>
      </c>
      <c r="BI54">
        <f t="shared" si="70"/>
        <v>6.2726072607260722E-3</v>
      </c>
      <c r="BJ54">
        <f t="shared" si="70"/>
        <v>6.2726072607260722E-3</v>
      </c>
      <c r="BK54">
        <f t="shared" si="70"/>
        <v>6.2726072607260722E-3</v>
      </c>
      <c r="BL54">
        <f t="shared" si="70"/>
        <v>6.2726072607260722E-3</v>
      </c>
      <c r="BM54">
        <f t="shared" si="70"/>
        <v>6.2726072607260722E-3</v>
      </c>
      <c r="BN54">
        <f t="shared" si="70"/>
        <v>6.2726072607260722E-3</v>
      </c>
      <c r="BO54">
        <f t="shared" si="70"/>
        <v>6.2726072607260722E-3</v>
      </c>
      <c r="BP54">
        <f t="shared" si="70"/>
        <v>6.2726072607260722E-3</v>
      </c>
      <c r="BQ54">
        <f t="shared" si="70"/>
        <v>6.2726072607260722E-3</v>
      </c>
    </row>
    <row r="55" spans="2:69" x14ac:dyDescent="0.25">
      <c r="B55" t="s">
        <v>31</v>
      </c>
      <c r="C55" t="s">
        <v>79</v>
      </c>
      <c r="D55" t="s">
        <v>1</v>
      </c>
      <c r="E55">
        <f>+E53*(0.9/0.75)</f>
        <v>7.0566831683168312E-3</v>
      </c>
      <c r="F55">
        <f t="shared" ref="F55:BQ55" si="71">+F53*(0.9/0.75)</f>
        <v>7.0566831683168312E-3</v>
      </c>
      <c r="G55">
        <f t="shared" si="71"/>
        <v>7.0566831683168312E-3</v>
      </c>
      <c r="H55">
        <f t="shared" si="71"/>
        <v>7.0566831683168312E-3</v>
      </c>
      <c r="I55">
        <f t="shared" si="71"/>
        <v>7.0566831683168312E-3</v>
      </c>
      <c r="J55">
        <f t="shared" si="71"/>
        <v>7.0566831683168312E-3</v>
      </c>
      <c r="K55">
        <f t="shared" si="71"/>
        <v>7.0566831683168312E-3</v>
      </c>
      <c r="L55">
        <f t="shared" si="71"/>
        <v>7.0566831683168312E-3</v>
      </c>
      <c r="M55">
        <f t="shared" si="71"/>
        <v>7.0566831683168312E-3</v>
      </c>
      <c r="N55">
        <f t="shared" si="71"/>
        <v>7.0566831683168312E-3</v>
      </c>
      <c r="O55">
        <f t="shared" si="71"/>
        <v>7.0566831683168312E-3</v>
      </c>
      <c r="P55">
        <f t="shared" si="71"/>
        <v>7.0566831683168312E-3</v>
      </c>
      <c r="Q55">
        <f t="shared" si="71"/>
        <v>7.0566831683168312E-3</v>
      </c>
      <c r="R55">
        <f t="shared" si="71"/>
        <v>7.0566831683168312E-3</v>
      </c>
      <c r="S55">
        <f t="shared" si="71"/>
        <v>7.0566831683168312E-3</v>
      </c>
      <c r="T55">
        <f t="shared" si="71"/>
        <v>7.0566831683168312E-3</v>
      </c>
      <c r="U55">
        <f t="shared" si="71"/>
        <v>7.0566831683168312E-3</v>
      </c>
      <c r="V55">
        <f t="shared" si="71"/>
        <v>7.0566831683168312E-3</v>
      </c>
      <c r="W55">
        <f t="shared" si="71"/>
        <v>7.0566831683168312E-3</v>
      </c>
      <c r="X55">
        <f t="shared" si="71"/>
        <v>7.0566831683168312E-3</v>
      </c>
      <c r="Y55">
        <f t="shared" si="71"/>
        <v>7.0566831683168312E-3</v>
      </c>
      <c r="Z55">
        <f t="shared" si="71"/>
        <v>7.0566831683168312E-3</v>
      </c>
      <c r="AA55">
        <f t="shared" si="71"/>
        <v>7.0566831683168312E-3</v>
      </c>
      <c r="AB55">
        <f t="shared" si="71"/>
        <v>7.0566831683168312E-3</v>
      </c>
      <c r="AC55">
        <f t="shared" si="71"/>
        <v>7.0566831683168312E-3</v>
      </c>
      <c r="AD55">
        <f t="shared" si="71"/>
        <v>7.0566831683168312E-3</v>
      </c>
      <c r="AE55">
        <f t="shared" si="71"/>
        <v>7.0566831683168312E-3</v>
      </c>
      <c r="AF55">
        <f t="shared" si="71"/>
        <v>7.0566831683168312E-3</v>
      </c>
      <c r="AG55">
        <f t="shared" si="71"/>
        <v>7.0566831683168312E-3</v>
      </c>
      <c r="AH55">
        <f t="shared" si="71"/>
        <v>7.0566831683168312E-3</v>
      </c>
      <c r="AI55">
        <f t="shared" si="71"/>
        <v>7.0566831683168312E-3</v>
      </c>
      <c r="AJ55">
        <f t="shared" si="71"/>
        <v>7.0566831683168312E-3</v>
      </c>
      <c r="AK55">
        <f t="shared" si="71"/>
        <v>7.0566831683168312E-3</v>
      </c>
      <c r="AL55">
        <f t="shared" si="71"/>
        <v>7.0566831683168312E-3</v>
      </c>
      <c r="AM55">
        <f t="shared" si="71"/>
        <v>7.0566831683168312E-3</v>
      </c>
      <c r="AN55">
        <f t="shared" si="71"/>
        <v>7.0566831683168312E-3</v>
      </c>
      <c r="AO55">
        <f t="shared" si="71"/>
        <v>7.0566831683168312E-3</v>
      </c>
      <c r="AP55">
        <f t="shared" si="71"/>
        <v>7.0566831683168312E-3</v>
      </c>
      <c r="AQ55">
        <f t="shared" si="71"/>
        <v>7.0566831683168312E-3</v>
      </c>
      <c r="AR55">
        <f t="shared" si="71"/>
        <v>7.0566831683168312E-3</v>
      </c>
      <c r="AS55">
        <f t="shared" si="71"/>
        <v>7.0566831683168312E-3</v>
      </c>
      <c r="AT55">
        <f t="shared" si="71"/>
        <v>7.0566831683168312E-3</v>
      </c>
      <c r="AU55">
        <f t="shared" si="71"/>
        <v>7.0566831683168312E-3</v>
      </c>
      <c r="AV55">
        <f t="shared" si="71"/>
        <v>7.0566831683168312E-3</v>
      </c>
      <c r="AW55">
        <f t="shared" si="71"/>
        <v>7.0566831683168312E-3</v>
      </c>
      <c r="AX55">
        <f t="shared" si="71"/>
        <v>7.0566831683168312E-3</v>
      </c>
      <c r="AY55">
        <f t="shared" si="71"/>
        <v>7.0566831683168312E-3</v>
      </c>
      <c r="AZ55">
        <f t="shared" si="71"/>
        <v>7.0566831683168312E-3</v>
      </c>
      <c r="BA55">
        <f t="shared" si="71"/>
        <v>7.0566831683168312E-3</v>
      </c>
      <c r="BB55">
        <f t="shared" si="71"/>
        <v>7.0566831683168312E-3</v>
      </c>
      <c r="BC55">
        <f t="shared" si="71"/>
        <v>7.0566831683168312E-3</v>
      </c>
      <c r="BD55">
        <f t="shared" si="71"/>
        <v>7.0566831683168312E-3</v>
      </c>
      <c r="BE55">
        <f t="shared" si="71"/>
        <v>7.0566831683168312E-3</v>
      </c>
      <c r="BF55">
        <f t="shared" si="71"/>
        <v>7.0566831683168312E-3</v>
      </c>
      <c r="BG55">
        <f t="shared" si="71"/>
        <v>7.0566831683168312E-3</v>
      </c>
      <c r="BH55">
        <f t="shared" si="71"/>
        <v>7.0566831683168312E-3</v>
      </c>
      <c r="BI55">
        <f t="shared" si="71"/>
        <v>7.0566831683168312E-3</v>
      </c>
      <c r="BJ55">
        <f t="shared" si="71"/>
        <v>7.0566831683168312E-3</v>
      </c>
      <c r="BK55">
        <f t="shared" si="71"/>
        <v>7.0566831683168312E-3</v>
      </c>
      <c r="BL55">
        <f t="shared" si="71"/>
        <v>7.0566831683168312E-3</v>
      </c>
      <c r="BM55">
        <f t="shared" si="71"/>
        <v>7.0566831683168312E-3</v>
      </c>
      <c r="BN55">
        <f t="shared" si="71"/>
        <v>7.0566831683168312E-3</v>
      </c>
      <c r="BO55">
        <f t="shared" si="71"/>
        <v>7.0566831683168312E-3</v>
      </c>
      <c r="BP55">
        <f t="shared" si="71"/>
        <v>7.0566831683168312E-3</v>
      </c>
      <c r="BQ55">
        <f t="shared" si="71"/>
        <v>7.0566831683168312E-3</v>
      </c>
    </row>
    <row r="56" spans="2:69" x14ac:dyDescent="0.25">
      <c r="B56" t="s">
        <v>31</v>
      </c>
      <c r="C56" t="s">
        <v>79</v>
      </c>
      <c r="D56" t="s">
        <v>86</v>
      </c>
      <c r="E56">
        <f>+E53*(1.2/0.75)</f>
        <v>9.4089108910891082E-3</v>
      </c>
      <c r="F56">
        <f t="shared" ref="F56:BQ56" si="72">+F53*(1.2/0.75)</f>
        <v>9.4089108910891082E-3</v>
      </c>
      <c r="G56">
        <f t="shared" si="72"/>
        <v>9.4089108910891082E-3</v>
      </c>
      <c r="H56">
        <f t="shared" si="72"/>
        <v>9.4089108910891082E-3</v>
      </c>
      <c r="I56">
        <f t="shared" si="72"/>
        <v>9.4089108910891082E-3</v>
      </c>
      <c r="J56">
        <f t="shared" si="72"/>
        <v>9.4089108910891082E-3</v>
      </c>
      <c r="K56">
        <f t="shared" si="72"/>
        <v>9.4089108910891082E-3</v>
      </c>
      <c r="L56">
        <f t="shared" si="72"/>
        <v>9.4089108910891082E-3</v>
      </c>
      <c r="M56">
        <f t="shared" si="72"/>
        <v>9.4089108910891082E-3</v>
      </c>
      <c r="N56">
        <f t="shared" si="72"/>
        <v>9.4089108910891082E-3</v>
      </c>
      <c r="O56">
        <f t="shared" si="72"/>
        <v>9.4089108910891082E-3</v>
      </c>
      <c r="P56">
        <f t="shared" si="72"/>
        <v>9.4089108910891082E-3</v>
      </c>
      <c r="Q56">
        <f t="shared" si="72"/>
        <v>9.4089108910891082E-3</v>
      </c>
      <c r="R56">
        <f t="shared" si="72"/>
        <v>9.4089108910891082E-3</v>
      </c>
      <c r="S56">
        <f t="shared" si="72"/>
        <v>9.4089108910891082E-3</v>
      </c>
      <c r="T56">
        <f t="shared" si="72"/>
        <v>9.4089108910891082E-3</v>
      </c>
      <c r="U56">
        <f t="shared" si="72"/>
        <v>9.4089108910891082E-3</v>
      </c>
      <c r="V56">
        <f t="shared" si="72"/>
        <v>9.4089108910891082E-3</v>
      </c>
      <c r="W56">
        <f t="shared" si="72"/>
        <v>9.4089108910891082E-3</v>
      </c>
      <c r="X56">
        <f t="shared" si="72"/>
        <v>9.4089108910891082E-3</v>
      </c>
      <c r="Y56">
        <f t="shared" si="72"/>
        <v>9.4089108910891082E-3</v>
      </c>
      <c r="Z56">
        <f t="shared" si="72"/>
        <v>9.4089108910891082E-3</v>
      </c>
      <c r="AA56">
        <f t="shared" si="72"/>
        <v>9.4089108910891082E-3</v>
      </c>
      <c r="AB56">
        <f t="shared" si="72"/>
        <v>9.4089108910891082E-3</v>
      </c>
      <c r="AC56">
        <f t="shared" si="72"/>
        <v>9.4089108910891082E-3</v>
      </c>
      <c r="AD56">
        <f t="shared" si="72"/>
        <v>9.4089108910891082E-3</v>
      </c>
      <c r="AE56">
        <f t="shared" si="72"/>
        <v>9.4089108910891082E-3</v>
      </c>
      <c r="AF56">
        <f t="shared" si="72"/>
        <v>9.4089108910891082E-3</v>
      </c>
      <c r="AG56">
        <f t="shared" si="72"/>
        <v>9.4089108910891082E-3</v>
      </c>
      <c r="AH56">
        <f t="shared" si="72"/>
        <v>9.4089108910891082E-3</v>
      </c>
      <c r="AI56">
        <f t="shared" si="72"/>
        <v>9.4089108910891082E-3</v>
      </c>
      <c r="AJ56">
        <f t="shared" si="72"/>
        <v>9.4089108910891082E-3</v>
      </c>
      <c r="AK56">
        <f t="shared" si="72"/>
        <v>9.4089108910891082E-3</v>
      </c>
      <c r="AL56">
        <f t="shared" si="72"/>
        <v>9.4089108910891082E-3</v>
      </c>
      <c r="AM56">
        <f t="shared" si="72"/>
        <v>9.4089108910891082E-3</v>
      </c>
      <c r="AN56">
        <f t="shared" si="72"/>
        <v>9.4089108910891082E-3</v>
      </c>
      <c r="AO56">
        <f t="shared" si="72"/>
        <v>9.4089108910891082E-3</v>
      </c>
      <c r="AP56">
        <f t="shared" si="72"/>
        <v>9.4089108910891082E-3</v>
      </c>
      <c r="AQ56">
        <f t="shared" si="72"/>
        <v>9.4089108910891082E-3</v>
      </c>
      <c r="AR56">
        <f t="shared" si="72"/>
        <v>9.4089108910891082E-3</v>
      </c>
      <c r="AS56">
        <f t="shared" si="72"/>
        <v>9.4089108910891082E-3</v>
      </c>
      <c r="AT56">
        <f t="shared" si="72"/>
        <v>9.4089108910891082E-3</v>
      </c>
      <c r="AU56">
        <f t="shared" si="72"/>
        <v>9.4089108910891082E-3</v>
      </c>
      <c r="AV56">
        <f t="shared" si="72"/>
        <v>9.4089108910891082E-3</v>
      </c>
      <c r="AW56">
        <f t="shared" si="72"/>
        <v>9.4089108910891082E-3</v>
      </c>
      <c r="AX56">
        <f t="shared" si="72"/>
        <v>9.4089108910891082E-3</v>
      </c>
      <c r="AY56">
        <f t="shared" si="72"/>
        <v>9.4089108910891082E-3</v>
      </c>
      <c r="AZ56">
        <f t="shared" si="72"/>
        <v>9.4089108910891082E-3</v>
      </c>
      <c r="BA56">
        <f t="shared" si="72"/>
        <v>9.4089108910891082E-3</v>
      </c>
      <c r="BB56">
        <f t="shared" si="72"/>
        <v>9.4089108910891082E-3</v>
      </c>
      <c r="BC56">
        <f t="shared" si="72"/>
        <v>9.4089108910891082E-3</v>
      </c>
      <c r="BD56">
        <f t="shared" si="72"/>
        <v>9.4089108910891082E-3</v>
      </c>
      <c r="BE56">
        <f t="shared" si="72"/>
        <v>9.4089108910891082E-3</v>
      </c>
      <c r="BF56">
        <f t="shared" si="72"/>
        <v>9.4089108910891082E-3</v>
      </c>
      <c r="BG56">
        <f t="shared" si="72"/>
        <v>9.4089108910891082E-3</v>
      </c>
      <c r="BH56">
        <f t="shared" si="72"/>
        <v>9.4089108910891082E-3</v>
      </c>
      <c r="BI56">
        <f t="shared" si="72"/>
        <v>9.4089108910891082E-3</v>
      </c>
      <c r="BJ56">
        <f t="shared" si="72"/>
        <v>9.4089108910891082E-3</v>
      </c>
      <c r="BK56">
        <f t="shared" si="72"/>
        <v>9.4089108910891082E-3</v>
      </c>
      <c r="BL56">
        <f t="shared" si="72"/>
        <v>9.4089108910891082E-3</v>
      </c>
      <c r="BM56">
        <f t="shared" si="72"/>
        <v>9.4089108910891082E-3</v>
      </c>
      <c r="BN56">
        <f t="shared" si="72"/>
        <v>9.4089108910891082E-3</v>
      </c>
      <c r="BO56">
        <f t="shared" si="72"/>
        <v>9.4089108910891082E-3</v>
      </c>
      <c r="BP56">
        <f t="shared" si="72"/>
        <v>9.4089108910891082E-3</v>
      </c>
      <c r="BQ56">
        <f t="shared" si="72"/>
        <v>9.4089108910891082E-3</v>
      </c>
    </row>
    <row r="57" spans="2:69" x14ac:dyDescent="0.25">
      <c r="D57" t="s">
        <v>43</v>
      </c>
      <c r="E57">
        <f t="shared" ref="E57:AJ57" si="73">+$E18*$E$43*(1/$E$38)</f>
        <v>1.0624999999999999E-2</v>
      </c>
      <c r="F57">
        <f t="shared" si="73"/>
        <v>1.0624999999999999E-2</v>
      </c>
      <c r="G57">
        <f t="shared" si="73"/>
        <v>1.0624999999999999E-2</v>
      </c>
      <c r="H57">
        <f t="shared" si="73"/>
        <v>1.0624999999999999E-2</v>
      </c>
      <c r="I57">
        <f t="shared" si="73"/>
        <v>1.0624999999999999E-2</v>
      </c>
      <c r="J57">
        <f t="shared" si="73"/>
        <v>1.0624999999999999E-2</v>
      </c>
      <c r="K57">
        <f t="shared" si="73"/>
        <v>1.0624999999999999E-2</v>
      </c>
      <c r="L57">
        <f t="shared" si="73"/>
        <v>1.0624999999999999E-2</v>
      </c>
      <c r="M57">
        <f t="shared" si="73"/>
        <v>1.0624999999999999E-2</v>
      </c>
      <c r="N57">
        <f t="shared" si="73"/>
        <v>1.0624999999999999E-2</v>
      </c>
      <c r="O57">
        <f t="shared" si="73"/>
        <v>1.0624999999999999E-2</v>
      </c>
      <c r="P57">
        <f t="shared" si="73"/>
        <v>1.0624999999999999E-2</v>
      </c>
      <c r="Q57">
        <f t="shared" si="73"/>
        <v>1.0624999999999999E-2</v>
      </c>
      <c r="R57">
        <f t="shared" si="73"/>
        <v>1.0624999999999999E-2</v>
      </c>
      <c r="S57">
        <f t="shared" si="73"/>
        <v>1.0624999999999999E-2</v>
      </c>
      <c r="T57">
        <f t="shared" si="73"/>
        <v>1.0624999999999999E-2</v>
      </c>
      <c r="U57">
        <f t="shared" si="73"/>
        <v>1.0624999999999999E-2</v>
      </c>
      <c r="V57">
        <f t="shared" si="73"/>
        <v>1.0624999999999999E-2</v>
      </c>
      <c r="W57">
        <f t="shared" si="73"/>
        <v>1.0624999999999999E-2</v>
      </c>
      <c r="X57">
        <f t="shared" si="73"/>
        <v>1.0624999999999999E-2</v>
      </c>
      <c r="Y57">
        <f t="shared" si="73"/>
        <v>1.0624999999999999E-2</v>
      </c>
      <c r="Z57">
        <f t="shared" si="73"/>
        <v>1.0624999999999999E-2</v>
      </c>
      <c r="AA57">
        <f t="shared" si="73"/>
        <v>1.0624999999999999E-2</v>
      </c>
      <c r="AB57">
        <f t="shared" si="73"/>
        <v>1.0624999999999999E-2</v>
      </c>
      <c r="AC57">
        <f t="shared" si="73"/>
        <v>1.0624999999999999E-2</v>
      </c>
      <c r="AD57">
        <f t="shared" si="73"/>
        <v>1.0624999999999999E-2</v>
      </c>
      <c r="AE57">
        <f t="shared" si="73"/>
        <v>1.0624999999999999E-2</v>
      </c>
      <c r="AF57">
        <f t="shared" si="73"/>
        <v>1.0624999999999999E-2</v>
      </c>
      <c r="AG57">
        <f t="shared" si="73"/>
        <v>1.0624999999999999E-2</v>
      </c>
      <c r="AH57">
        <f t="shared" si="73"/>
        <v>1.0624999999999999E-2</v>
      </c>
      <c r="AI57">
        <f t="shared" si="73"/>
        <v>1.0624999999999999E-2</v>
      </c>
      <c r="AJ57">
        <f t="shared" si="73"/>
        <v>1.0624999999999999E-2</v>
      </c>
      <c r="AK57">
        <f t="shared" ref="AK57:BQ57" si="74">+$E18*$E$43*(1/$E$38)</f>
        <v>1.0624999999999999E-2</v>
      </c>
      <c r="AL57">
        <f t="shared" si="74"/>
        <v>1.0624999999999999E-2</v>
      </c>
      <c r="AM57">
        <f t="shared" si="74"/>
        <v>1.0624999999999999E-2</v>
      </c>
      <c r="AN57">
        <f t="shared" si="74"/>
        <v>1.0624999999999999E-2</v>
      </c>
      <c r="AO57">
        <f t="shared" si="74"/>
        <v>1.0624999999999999E-2</v>
      </c>
      <c r="AP57">
        <f t="shared" si="74"/>
        <v>1.0624999999999999E-2</v>
      </c>
      <c r="AQ57">
        <f t="shared" si="74"/>
        <v>1.0624999999999999E-2</v>
      </c>
      <c r="AR57">
        <f t="shared" si="74"/>
        <v>1.0624999999999999E-2</v>
      </c>
      <c r="AS57">
        <f t="shared" si="74"/>
        <v>1.0624999999999999E-2</v>
      </c>
      <c r="AT57">
        <f t="shared" si="74"/>
        <v>1.0624999999999999E-2</v>
      </c>
      <c r="AU57">
        <f t="shared" si="74"/>
        <v>1.0624999999999999E-2</v>
      </c>
      <c r="AV57">
        <f t="shared" si="74"/>
        <v>1.0624999999999999E-2</v>
      </c>
      <c r="AW57">
        <f t="shared" si="74"/>
        <v>1.0624999999999999E-2</v>
      </c>
      <c r="AX57">
        <f t="shared" si="74"/>
        <v>1.0624999999999999E-2</v>
      </c>
      <c r="AY57">
        <f t="shared" si="74"/>
        <v>1.0624999999999999E-2</v>
      </c>
      <c r="AZ57">
        <f t="shared" si="74"/>
        <v>1.0624999999999999E-2</v>
      </c>
      <c r="BA57">
        <f t="shared" si="74"/>
        <v>1.0624999999999999E-2</v>
      </c>
      <c r="BB57">
        <f t="shared" si="74"/>
        <v>1.0624999999999999E-2</v>
      </c>
      <c r="BC57">
        <f t="shared" si="74"/>
        <v>1.0624999999999999E-2</v>
      </c>
      <c r="BD57">
        <f t="shared" si="74"/>
        <v>1.0624999999999999E-2</v>
      </c>
      <c r="BE57">
        <f t="shared" si="74"/>
        <v>1.0624999999999999E-2</v>
      </c>
      <c r="BF57">
        <f t="shared" si="74"/>
        <v>1.0624999999999999E-2</v>
      </c>
      <c r="BG57">
        <f t="shared" si="74"/>
        <v>1.0624999999999999E-2</v>
      </c>
      <c r="BH57">
        <f t="shared" si="74"/>
        <v>1.0624999999999999E-2</v>
      </c>
      <c r="BI57">
        <f t="shared" si="74"/>
        <v>1.0624999999999999E-2</v>
      </c>
      <c r="BJ57">
        <f t="shared" si="74"/>
        <v>1.0624999999999999E-2</v>
      </c>
      <c r="BK57">
        <f t="shared" si="74"/>
        <v>1.0624999999999999E-2</v>
      </c>
      <c r="BL57">
        <f t="shared" si="74"/>
        <v>1.0624999999999999E-2</v>
      </c>
      <c r="BM57">
        <f t="shared" si="74"/>
        <v>1.0624999999999999E-2</v>
      </c>
      <c r="BN57">
        <f t="shared" si="74"/>
        <v>1.0624999999999999E-2</v>
      </c>
      <c r="BO57">
        <f t="shared" si="74"/>
        <v>1.0624999999999999E-2</v>
      </c>
      <c r="BP57">
        <f t="shared" si="74"/>
        <v>1.0624999999999999E-2</v>
      </c>
      <c r="BQ57">
        <f t="shared" si="74"/>
        <v>1.0624999999999999E-2</v>
      </c>
    </row>
    <row r="58" spans="2:69" x14ac:dyDescent="0.25">
      <c r="D58" t="s">
        <v>44</v>
      </c>
      <c r="E58">
        <f t="shared" ref="E58:AJ58" si="75">+$E19*$E$43*(1/$E$38)</f>
        <v>1.4166666666666666E-2</v>
      </c>
      <c r="F58">
        <f t="shared" si="75"/>
        <v>1.4166666666666666E-2</v>
      </c>
      <c r="G58">
        <f t="shared" si="75"/>
        <v>1.4166666666666666E-2</v>
      </c>
      <c r="H58">
        <f t="shared" si="75"/>
        <v>1.4166666666666666E-2</v>
      </c>
      <c r="I58">
        <f t="shared" si="75"/>
        <v>1.4166666666666666E-2</v>
      </c>
      <c r="J58">
        <f t="shared" si="75"/>
        <v>1.4166666666666666E-2</v>
      </c>
      <c r="K58">
        <f t="shared" si="75"/>
        <v>1.4166666666666666E-2</v>
      </c>
      <c r="L58">
        <f t="shared" si="75"/>
        <v>1.4166666666666666E-2</v>
      </c>
      <c r="M58">
        <f t="shared" si="75"/>
        <v>1.4166666666666666E-2</v>
      </c>
      <c r="N58">
        <f t="shared" si="75"/>
        <v>1.4166666666666666E-2</v>
      </c>
      <c r="O58">
        <f t="shared" si="75"/>
        <v>1.4166666666666666E-2</v>
      </c>
      <c r="P58">
        <f t="shared" si="75"/>
        <v>1.4166666666666666E-2</v>
      </c>
      <c r="Q58">
        <f t="shared" si="75"/>
        <v>1.4166666666666666E-2</v>
      </c>
      <c r="R58">
        <f t="shared" si="75"/>
        <v>1.4166666666666666E-2</v>
      </c>
      <c r="S58">
        <f t="shared" si="75"/>
        <v>1.4166666666666666E-2</v>
      </c>
      <c r="T58">
        <f t="shared" si="75"/>
        <v>1.4166666666666666E-2</v>
      </c>
      <c r="U58">
        <f t="shared" si="75"/>
        <v>1.4166666666666666E-2</v>
      </c>
      <c r="V58">
        <f t="shared" si="75"/>
        <v>1.4166666666666666E-2</v>
      </c>
      <c r="W58">
        <f t="shared" si="75"/>
        <v>1.4166666666666666E-2</v>
      </c>
      <c r="X58">
        <f t="shared" si="75"/>
        <v>1.4166666666666666E-2</v>
      </c>
      <c r="Y58">
        <f t="shared" si="75"/>
        <v>1.4166666666666666E-2</v>
      </c>
      <c r="Z58">
        <f t="shared" si="75"/>
        <v>1.4166666666666666E-2</v>
      </c>
      <c r="AA58">
        <f t="shared" si="75"/>
        <v>1.4166666666666666E-2</v>
      </c>
      <c r="AB58">
        <f t="shared" si="75"/>
        <v>1.4166666666666666E-2</v>
      </c>
      <c r="AC58">
        <f t="shared" si="75"/>
        <v>1.4166666666666666E-2</v>
      </c>
      <c r="AD58">
        <f t="shared" si="75"/>
        <v>1.4166666666666666E-2</v>
      </c>
      <c r="AE58">
        <f t="shared" si="75"/>
        <v>1.4166666666666666E-2</v>
      </c>
      <c r="AF58">
        <f t="shared" si="75"/>
        <v>1.4166666666666666E-2</v>
      </c>
      <c r="AG58">
        <f t="shared" si="75"/>
        <v>1.4166666666666666E-2</v>
      </c>
      <c r="AH58">
        <f t="shared" si="75"/>
        <v>1.4166666666666666E-2</v>
      </c>
      <c r="AI58">
        <f t="shared" si="75"/>
        <v>1.4166666666666666E-2</v>
      </c>
      <c r="AJ58">
        <f t="shared" si="75"/>
        <v>1.4166666666666666E-2</v>
      </c>
      <c r="AK58">
        <f t="shared" ref="AK58:BQ58" si="76">+$E19*$E$43*(1/$E$38)</f>
        <v>1.4166666666666666E-2</v>
      </c>
      <c r="AL58">
        <f t="shared" si="76"/>
        <v>1.4166666666666666E-2</v>
      </c>
      <c r="AM58">
        <f t="shared" si="76"/>
        <v>1.4166666666666666E-2</v>
      </c>
      <c r="AN58">
        <f t="shared" si="76"/>
        <v>1.4166666666666666E-2</v>
      </c>
      <c r="AO58">
        <f t="shared" si="76"/>
        <v>1.4166666666666666E-2</v>
      </c>
      <c r="AP58">
        <f t="shared" si="76"/>
        <v>1.4166666666666666E-2</v>
      </c>
      <c r="AQ58">
        <f t="shared" si="76"/>
        <v>1.4166666666666666E-2</v>
      </c>
      <c r="AR58">
        <f t="shared" si="76"/>
        <v>1.4166666666666666E-2</v>
      </c>
      <c r="AS58">
        <f t="shared" si="76"/>
        <v>1.4166666666666666E-2</v>
      </c>
      <c r="AT58">
        <f t="shared" si="76"/>
        <v>1.4166666666666666E-2</v>
      </c>
      <c r="AU58">
        <f t="shared" si="76"/>
        <v>1.4166666666666666E-2</v>
      </c>
      <c r="AV58">
        <f t="shared" si="76"/>
        <v>1.4166666666666666E-2</v>
      </c>
      <c r="AW58">
        <f t="shared" si="76"/>
        <v>1.4166666666666666E-2</v>
      </c>
      <c r="AX58">
        <f t="shared" si="76"/>
        <v>1.4166666666666666E-2</v>
      </c>
      <c r="AY58">
        <f t="shared" si="76"/>
        <v>1.4166666666666666E-2</v>
      </c>
      <c r="AZ58">
        <f t="shared" si="76"/>
        <v>1.4166666666666666E-2</v>
      </c>
      <c r="BA58">
        <f t="shared" si="76"/>
        <v>1.4166666666666666E-2</v>
      </c>
      <c r="BB58">
        <f t="shared" si="76"/>
        <v>1.4166666666666666E-2</v>
      </c>
      <c r="BC58">
        <f t="shared" si="76"/>
        <v>1.4166666666666666E-2</v>
      </c>
      <c r="BD58">
        <f t="shared" si="76"/>
        <v>1.4166666666666666E-2</v>
      </c>
      <c r="BE58">
        <f t="shared" si="76"/>
        <v>1.4166666666666666E-2</v>
      </c>
      <c r="BF58">
        <f t="shared" si="76"/>
        <v>1.4166666666666666E-2</v>
      </c>
      <c r="BG58">
        <f t="shared" si="76"/>
        <v>1.4166666666666666E-2</v>
      </c>
      <c r="BH58">
        <f t="shared" si="76"/>
        <v>1.4166666666666666E-2</v>
      </c>
      <c r="BI58">
        <f t="shared" si="76"/>
        <v>1.4166666666666666E-2</v>
      </c>
      <c r="BJ58">
        <f t="shared" si="76"/>
        <v>1.4166666666666666E-2</v>
      </c>
      <c r="BK58">
        <f t="shared" si="76"/>
        <v>1.4166666666666666E-2</v>
      </c>
      <c r="BL58">
        <f t="shared" si="76"/>
        <v>1.4166666666666666E-2</v>
      </c>
      <c r="BM58">
        <f t="shared" si="76"/>
        <v>1.4166666666666666E-2</v>
      </c>
      <c r="BN58">
        <f t="shared" si="76"/>
        <v>1.4166666666666666E-2</v>
      </c>
      <c r="BO58">
        <f t="shared" si="76"/>
        <v>1.4166666666666666E-2</v>
      </c>
      <c r="BP58">
        <f t="shared" si="76"/>
        <v>1.4166666666666666E-2</v>
      </c>
      <c r="BQ58">
        <f t="shared" si="76"/>
        <v>1.4166666666666666E-2</v>
      </c>
    </row>
    <row r="59" spans="2:69" x14ac:dyDescent="0.25">
      <c r="B59" t="s">
        <v>74</v>
      </c>
      <c r="D59" t="s">
        <v>12</v>
      </c>
      <c r="E59">
        <f>+$E$6/$E$40</f>
        <v>8.3333333333333332E-3</v>
      </c>
      <c r="F59">
        <f t="shared" ref="F59:AG59" si="77">+$E$6/$E$40</f>
        <v>8.3333333333333332E-3</v>
      </c>
      <c r="G59">
        <f t="shared" si="77"/>
        <v>8.3333333333333332E-3</v>
      </c>
      <c r="H59">
        <f t="shared" si="77"/>
        <v>8.3333333333333332E-3</v>
      </c>
      <c r="I59">
        <f t="shared" si="77"/>
        <v>8.3333333333333332E-3</v>
      </c>
      <c r="J59">
        <f t="shared" si="77"/>
        <v>8.3333333333333332E-3</v>
      </c>
      <c r="K59">
        <f t="shared" si="77"/>
        <v>8.3333333333333332E-3</v>
      </c>
      <c r="L59">
        <f t="shared" si="77"/>
        <v>8.3333333333333332E-3</v>
      </c>
      <c r="M59">
        <f t="shared" si="77"/>
        <v>8.3333333333333332E-3</v>
      </c>
      <c r="N59">
        <f t="shared" si="77"/>
        <v>8.3333333333333332E-3</v>
      </c>
      <c r="O59">
        <f t="shared" si="77"/>
        <v>8.3333333333333332E-3</v>
      </c>
      <c r="P59">
        <f t="shared" si="77"/>
        <v>8.3333333333333332E-3</v>
      </c>
      <c r="Q59">
        <f t="shared" si="77"/>
        <v>8.3333333333333332E-3</v>
      </c>
      <c r="R59">
        <f t="shared" si="77"/>
        <v>8.3333333333333332E-3</v>
      </c>
      <c r="S59">
        <f t="shared" si="77"/>
        <v>8.3333333333333332E-3</v>
      </c>
      <c r="T59">
        <f t="shared" si="77"/>
        <v>8.3333333333333332E-3</v>
      </c>
      <c r="U59">
        <f t="shared" si="77"/>
        <v>8.3333333333333332E-3</v>
      </c>
      <c r="V59">
        <f t="shared" si="77"/>
        <v>8.3333333333333332E-3</v>
      </c>
      <c r="W59">
        <f t="shared" si="77"/>
        <v>8.3333333333333332E-3</v>
      </c>
      <c r="X59">
        <f t="shared" si="77"/>
        <v>8.3333333333333332E-3</v>
      </c>
      <c r="Y59">
        <f t="shared" si="77"/>
        <v>8.3333333333333332E-3</v>
      </c>
      <c r="Z59">
        <f t="shared" si="77"/>
        <v>8.3333333333333332E-3</v>
      </c>
      <c r="AA59">
        <f t="shared" si="77"/>
        <v>8.3333333333333332E-3</v>
      </c>
      <c r="AB59">
        <f t="shared" si="77"/>
        <v>8.3333333333333332E-3</v>
      </c>
      <c r="AC59">
        <f t="shared" si="77"/>
        <v>8.3333333333333332E-3</v>
      </c>
      <c r="AD59">
        <f t="shared" si="77"/>
        <v>8.3333333333333332E-3</v>
      </c>
      <c r="AE59">
        <f t="shared" si="77"/>
        <v>8.3333333333333332E-3</v>
      </c>
      <c r="AF59">
        <f t="shared" si="77"/>
        <v>8.3333333333333332E-3</v>
      </c>
      <c r="AG59">
        <f t="shared" si="77"/>
        <v>8.3333333333333332E-3</v>
      </c>
      <c r="AH59">
        <f>+$I$6/$E$40</f>
        <v>5.5555555555555558E-3</v>
      </c>
      <c r="AI59">
        <f t="shared" ref="AI59:BQ59" si="78">+$I$6/$E$40</f>
        <v>5.5555555555555558E-3</v>
      </c>
      <c r="AJ59">
        <f t="shared" si="78"/>
        <v>5.5555555555555558E-3</v>
      </c>
      <c r="AK59">
        <f t="shared" si="78"/>
        <v>5.5555555555555558E-3</v>
      </c>
      <c r="AL59">
        <f t="shared" si="78"/>
        <v>5.5555555555555558E-3</v>
      </c>
      <c r="AM59">
        <f t="shared" si="78"/>
        <v>5.5555555555555558E-3</v>
      </c>
      <c r="AN59">
        <f t="shared" si="78"/>
        <v>5.5555555555555558E-3</v>
      </c>
      <c r="AO59">
        <f t="shared" si="78"/>
        <v>5.5555555555555558E-3</v>
      </c>
      <c r="AP59">
        <f t="shared" si="78"/>
        <v>5.5555555555555558E-3</v>
      </c>
      <c r="AQ59">
        <f t="shared" si="78"/>
        <v>5.5555555555555558E-3</v>
      </c>
      <c r="AR59">
        <f t="shared" si="78"/>
        <v>5.5555555555555558E-3</v>
      </c>
      <c r="AS59">
        <f t="shared" si="78"/>
        <v>5.5555555555555558E-3</v>
      </c>
      <c r="AT59">
        <f t="shared" si="78"/>
        <v>5.5555555555555558E-3</v>
      </c>
      <c r="AU59">
        <f t="shared" si="78"/>
        <v>5.5555555555555558E-3</v>
      </c>
      <c r="AV59">
        <f t="shared" si="78"/>
        <v>5.5555555555555558E-3</v>
      </c>
      <c r="AW59">
        <f t="shared" si="78"/>
        <v>5.5555555555555558E-3</v>
      </c>
      <c r="AX59">
        <f t="shared" si="78"/>
        <v>5.5555555555555558E-3</v>
      </c>
      <c r="AY59">
        <f t="shared" si="78"/>
        <v>5.5555555555555558E-3</v>
      </c>
      <c r="AZ59">
        <f t="shared" si="78"/>
        <v>5.5555555555555558E-3</v>
      </c>
      <c r="BA59">
        <f t="shared" si="78"/>
        <v>5.5555555555555558E-3</v>
      </c>
      <c r="BB59">
        <f t="shared" si="78"/>
        <v>5.5555555555555558E-3</v>
      </c>
      <c r="BC59">
        <f t="shared" si="78"/>
        <v>5.5555555555555558E-3</v>
      </c>
      <c r="BD59">
        <f t="shared" si="78"/>
        <v>5.5555555555555558E-3</v>
      </c>
      <c r="BE59">
        <f t="shared" si="78"/>
        <v>5.5555555555555558E-3</v>
      </c>
      <c r="BF59">
        <f t="shared" si="78"/>
        <v>5.5555555555555558E-3</v>
      </c>
      <c r="BG59">
        <f t="shared" si="78"/>
        <v>5.5555555555555558E-3</v>
      </c>
      <c r="BH59">
        <f t="shared" si="78"/>
        <v>5.5555555555555558E-3</v>
      </c>
      <c r="BI59">
        <f t="shared" si="78"/>
        <v>5.5555555555555558E-3</v>
      </c>
      <c r="BJ59">
        <f t="shared" si="78"/>
        <v>5.5555555555555558E-3</v>
      </c>
      <c r="BK59">
        <f t="shared" si="78"/>
        <v>5.5555555555555558E-3</v>
      </c>
      <c r="BL59">
        <f t="shared" si="78"/>
        <v>5.5555555555555558E-3</v>
      </c>
      <c r="BM59">
        <f t="shared" si="78"/>
        <v>5.5555555555555558E-3</v>
      </c>
      <c r="BN59">
        <f t="shared" si="78"/>
        <v>5.5555555555555558E-3</v>
      </c>
      <c r="BO59">
        <f t="shared" si="78"/>
        <v>5.5555555555555558E-3</v>
      </c>
      <c r="BP59">
        <f t="shared" si="78"/>
        <v>5.5555555555555558E-3</v>
      </c>
      <c r="BQ59">
        <f t="shared" si="78"/>
        <v>5.5555555555555558E-3</v>
      </c>
    </row>
    <row r="64" spans="2:69" x14ac:dyDescent="0.25">
      <c r="D64" t="s">
        <v>87</v>
      </c>
    </row>
    <row r="65" spans="4:69" x14ac:dyDescent="0.25">
      <c r="E65">
        <v>2011</v>
      </c>
      <c r="F65">
        <f>+E65+1</f>
        <v>2012</v>
      </c>
      <c r="G65">
        <f t="shared" ref="G65:BQ65" si="79">+F65+1</f>
        <v>2013</v>
      </c>
      <c r="H65">
        <f t="shared" si="79"/>
        <v>2014</v>
      </c>
      <c r="I65">
        <f t="shared" si="79"/>
        <v>2015</v>
      </c>
      <c r="J65">
        <f t="shared" si="79"/>
        <v>2016</v>
      </c>
      <c r="K65">
        <f t="shared" si="79"/>
        <v>2017</v>
      </c>
      <c r="L65">
        <f t="shared" si="79"/>
        <v>2018</v>
      </c>
      <c r="M65">
        <f t="shared" si="79"/>
        <v>2019</v>
      </c>
      <c r="N65">
        <f t="shared" si="79"/>
        <v>2020</v>
      </c>
      <c r="O65">
        <f t="shared" si="79"/>
        <v>2021</v>
      </c>
      <c r="P65">
        <f t="shared" si="79"/>
        <v>2022</v>
      </c>
      <c r="Q65">
        <f t="shared" si="79"/>
        <v>2023</v>
      </c>
      <c r="R65">
        <f t="shared" si="79"/>
        <v>2024</v>
      </c>
      <c r="S65">
        <f t="shared" si="79"/>
        <v>2025</v>
      </c>
      <c r="T65">
        <f t="shared" si="79"/>
        <v>2026</v>
      </c>
      <c r="U65">
        <f t="shared" si="79"/>
        <v>2027</v>
      </c>
      <c r="V65">
        <f t="shared" si="79"/>
        <v>2028</v>
      </c>
      <c r="W65">
        <f t="shared" si="79"/>
        <v>2029</v>
      </c>
      <c r="X65">
        <f t="shared" si="79"/>
        <v>2030</v>
      </c>
      <c r="Y65">
        <f t="shared" si="79"/>
        <v>2031</v>
      </c>
      <c r="Z65">
        <f t="shared" si="79"/>
        <v>2032</v>
      </c>
      <c r="AA65">
        <f t="shared" si="79"/>
        <v>2033</v>
      </c>
      <c r="AB65">
        <f t="shared" si="79"/>
        <v>2034</v>
      </c>
      <c r="AC65">
        <f t="shared" si="79"/>
        <v>2035</v>
      </c>
      <c r="AD65">
        <f t="shared" si="79"/>
        <v>2036</v>
      </c>
      <c r="AE65">
        <f t="shared" si="79"/>
        <v>2037</v>
      </c>
      <c r="AF65">
        <f t="shared" si="79"/>
        <v>2038</v>
      </c>
      <c r="AG65">
        <f t="shared" si="79"/>
        <v>2039</v>
      </c>
      <c r="AH65">
        <f t="shared" si="79"/>
        <v>2040</v>
      </c>
      <c r="AI65">
        <f t="shared" si="79"/>
        <v>2041</v>
      </c>
      <c r="AJ65">
        <f t="shared" si="79"/>
        <v>2042</v>
      </c>
      <c r="AK65">
        <f t="shared" si="79"/>
        <v>2043</v>
      </c>
      <c r="AL65">
        <f t="shared" si="79"/>
        <v>2044</v>
      </c>
      <c r="AM65">
        <f t="shared" si="79"/>
        <v>2045</v>
      </c>
      <c r="AN65">
        <f t="shared" si="79"/>
        <v>2046</v>
      </c>
      <c r="AO65">
        <f t="shared" si="79"/>
        <v>2047</v>
      </c>
      <c r="AP65">
        <f t="shared" si="79"/>
        <v>2048</v>
      </c>
      <c r="AQ65">
        <f t="shared" si="79"/>
        <v>2049</v>
      </c>
      <c r="AR65">
        <f t="shared" si="79"/>
        <v>2050</v>
      </c>
      <c r="AS65">
        <f t="shared" si="79"/>
        <v>2051</v>
      </c>
      <c r="AT65">
        <f t="shared" si="79"/>
        <v>2052</v>
      </c>
      <c r="AU65">
        <f t="shared" si="79"/>
        <v>2053</v>
      </c>
      <c r="AV65">
        <f t="shared" si="79"/>
        <v>2054</v>
      </c>
      <c r="AW65">
        <f t="shared" si="79"/>
        <v>2055</v>
      </c>
      <c r="AX65">
        <f t="shared" si="79"/>
        <v>2056</v>
      </c>
      <c r="AY65">
        <f t="shared" si="79"/>
        <v>2057</v>
      </c>
      <c r="AZ65">
        <f t="shared" si="79"/>
        <v>2058</v>
      </c>
      <c r="BA65">
        <f t="shared" si="79"/>
        <v>2059</v>
      </c>
      <c r="BB65">
        <f t="shared" si="79"/>
        <v>2060</v>
      </c>
      <c r="BC65">
        <f t="shared" si="79"/>
        <v>2061</v>
      </c>
      <c r="BD65">
        <f t="shared" si="79"/>
        <v>2062</v>
      </c>
      <c r="BE65">
        <f t="shared" si="79"/>
        <v>2063</v>
      </c>
      <c r="BF65">
        <f t="shared" si="79"/>
        <v>2064</v>
      </c>
      <c r="BG65">
        <f t="shared" si="79"/>
        <v>2065</v>
      </c>
      <c r="BH65">
        <f t="shared" si="79"/>
        <v>2066</v>
      </c>
      <c r="BI65">
        <f t="shared" si="79"/>
        <v>2067</v>
      </c>
      <c r="BJ65">
        <f t="shared" si="79"/>
        <v>2068</v>
      </c>
      <c r="BK65">
        <f t="shared" si="79"/>
        <v>2069</v>
      </c>
      <c r="BL65">
        <f t="shared" si="79"/>
        <v>2070</v>
      </c>
      <c r="BM65">
        <f t="shared" si="79"/>
        <v>2071</v>
      </c>
      <c r="BN65">
        <f t="shared" si="79"/>
        <v>2072</v>
      </c>
      <c r="BO65">
        <f t="shared" si="79"/>
        <v>2073</v>
      </c>
      <c r="BP65">
        <f t="shared" si="79"/>
        <v>2074</v>
      </c>
      <c r="BQ65">
        <f t="shared" si="79"/>
        <v>2075</v>
      </c>
    </row>
    <row r="66" spans="4:69" x14ac:dyDescent="0.25">
      <c r="D66" t="s">
        <v>8</v>
      </c>
      <c r="E66" s="34">
        <f>+E53</f>
        <v>5.8805693069306931E-3</v>
      </c>
      <c r="F66" s="34">
        <f t="shared" ref="F66:BQ66" si="80">+F53</f>
        <v>5.8805693069306931E-3</v>
      </c>
      <c r="G66" s="34">
        <f t="shared" si="80"/>
        <v>5.8805693069306931E-3</v>
      </c>
      <c r="H66" s="34">
        <f t="shared" si="80"/>
        <v>5.8805693069306931E-3</v>
      </c>
      <c r="I66" s="34">
        <f t="shared" si="80"/>
        <v>5.8805693069306931E-3</v>
      </c>
      <c r="J66" s="34">
        <f t="shared" si="80"/>
        <v>5.8805693069306931E-3</v>
      </c>
      <c r="K66" s="34">
        <f t="shared" si="80"/>
        <v>5.8805693069306931E-3</v>
      </c>
      <c r="L66" s="34">
        <f t="shared" si="80"/>
        <v>5.8805693069306931E-3</v>
      </c>
      <c r="M66" s="34">
        <f t="shared" si="80"/>
        <v>5.8805693069306931E-3</v>
      </c>
      <c r="N66" s="34">
        <f t="shared" si="80"/>
        <v>5.8805693069306931E-3</v>
      </c>
      <c r="O66" s="34">
        <f t="shared" si="80"/>
        <v>5.8805693069306931E-3</v>
      </c>
      <c r="P66" s="34">
        <f t="shared" si="80"/>
        <v>5.8805693069306931E-3</v>
      </c>
      <c r="Q66" s="34">
        <f t="shared" si="80"/>
        <v>5.8805693069306931E-3</v>
      </c>
      <c r="R66" s="34">
        <f t="shared" si="80"/>
        <v>5.8805693069306931E-3</v>
      </c>
      <c r="S66" s="34">
        <f t="shared" si="80"/>
        <v>5.8805693069306931E-3</v>
      </c>
      <c r="T66" s="34">
        <f t="shared" si="80"/>
        <v>5.8805693069306931E-3</v>
      </c>
      <c r="U66" s="34">
        <f t="shared" si="80"/>
        <v>5.8805693069306931E-3</v>
      </c>
      <c r="V66" s="34">
        <f t="shared" si="80"/>
        <v>5.8805693069306931E-3</v>
      </c>
      <c r="W66" s="34">
        <f t="shared" si="80"/>
        <v>5.8805693069306931E-3</v>
      </c>
      <c r="X66" s="34">
        <f t="shared" si="80"/>
        <v>5.8805693069306931E-3</v>
      </c>
      <c r="Y66" s="34">
        <f t="shared" si="80"/>
        <v>5.8805693069306931E-3</v>
      </c>
      <c r="Z66" s="34">
        <f t="shared" si="80"/>
        <v>5.8805693069306931E-3</v>
      </c>
      <c r="AA66" s="34">
        <f t="shared" si="80"/>
        <v>5.8805693069306931E-3</v>
      </c>
      <c r="AB66" s="34">
        <f t="shared" si="80"/>
        <v>5.8805693069306931E-3</v>
      </c>
      <c r="AC66" s="34">
        <f t="shared" si="80"/>
        <v>5.8805693069306931E-3</v>
      </c>
      <c r="AD66" s="34">
        <f t="shared" si="80"/>
        <v>5.8805693069306931E-3</v>
      </c>
      <c r="AE66" s="34">
        <f t="shared" si="80"/>
        <v>5.8805693069306931E-3</v>
      </c>
      <c r="AF66" s="34">
        <f t="shared" si="80"/>
        <v>5.8805693069306931E-3</v>
      </c>
      <c r="AG66" s="34">
        <f t="shared" si="80"/>
        <v>5.8805693069306931E-3</v>
      </c>
      <c r="AH66" s="34">
        <f t="shared" si="80"/>
        <v>5.8805693069306931E-3</v>
      </c>
      <c r="AI66" s="34">
        <f t="shared" si="80"/>
        <v>5.8805693069306931E-3</v>
      </c>
      <c r="AJ66" s="34">
        <f t="shared" si="80"/>
        <v>5.8805693069306931E-3</v>
      </c>
      <c r="AK66" s="34">
        <f t="shared" si="80"/>
        <v>5.8805693069306931E-3</v>
      </c>
      <c r="AL66" s="34">
        <f t="shared" si="80"/>
        <v>5.8805693069306931E-3</v>
      </c>
      <c r="AM66" s="34">
        <f t="shared" si="80"/>
        <v>5.8805693069306931E-3</v>
      </c>
      <c r="AN66" s="34">
        <f t="shared" si="80"/>
        <v>5.8805693069306931E-3</v>
      </c>
      <c r="AO66" s="34">
        <f t="shared" si="80"/>
        <v>5.8805693069306931E-3</v>
      </c>
      <c r="AP66" s="34">
        <f t="shared" si="80"/>
        <v>5.8805693069306931E-3</v>
      </c>
      <c r="AQ66" s="34">
        <f t="shared" si="80"/>
        <v>5.8805693069306931E-3</v>
      </c>
      <c r="AR66" s="34">
        <f t="shared" si="80"/>
        <v>5.8805693069306931E-3</v>
      </c>
      <c r="AS66" s="34">
        <f t="shared" si="80"/>
        <v>5.8805693069306931E-3</v>
      </c>
      <c r="AT66" s="34">
        <f t="shared" si="80"/>
        <v>5.8805693069306931E-3</v>
      </c>
      <c r="AU66" s="34">
        <f t="shared" si="80"/>
        <v>5.8805693069306931E-3</v>
      </c>
      <c r="AV66" s="34">
        <f t="shared" si="80"/>
        <v>5.8805693069306931E-3</v>
      </c>
      <c r="AW66" s="34">
        <f t="shared" si="80"/>
        <v>5.8805693069306931E-3</v>
      </c>
      <c r="AX66" s="34">
        <f t="shared" si="80"/>
        <v>5.8805693069306931E-3</v>
      </c>
      <c r="AY66" s="34">
        <f t="shared" si="80"/>
        <v>5.8805693069306931E-3</v>
      </c>
      <c r="AZ66" s="34">
        <f t="shared" si="80"/>
        <v>5.8805693069306931E-3</v>
      </c>
      <c r="BA66" s="34">
        <f t="shared" si="80"/>
        <v>5.8805693069306931E-3</v>
      </c>
      <c r="BB66" s="34">
        <f t="shared" si="80"/>
        <v>5.8805693069306931E-3</v>
      </c>
      <c r="BC66" s="34">
        <f t="shared" si="80"/>
        <v>5.8805693069306931E-3</v>
      </c>
      <c r="BD66" s="34">
        <f t="shared" si="80"/>
        <v>5.8805693069306931E-3</v>
      </c>
      <c r="BE66" s="34">
        <f t="shared" si="80"/>
        <v>5.8805693069306931E-3</v>
      </c>
      <c r="BF66" s="34">
        <f t="shared" si="80"/>
        <v>5.8805693069306931E-3</v>
      </c>
      <c r="BG66" s="34">
        <f t="shared" si="80"/>
        <v>5.8805693069306931E-3</v>
      </c>
      <c r="BH66" s="34">
        <f t="shared" si="80"/>
        <v>5.8805693069306931E-3</v>
      </c>
      <c r="BI66" s="34">
        <f t="shared" si="80"/>
        <v>5.8805693069306931E-3</v>
      </c>
      <c r="BJ66" s="34">
        <f t="shared" si="80"/>
        <v>5.8805693069306931E-3</v>
      </c>
      <c r="BK66" s="34">
        <f t="shared" si="80"/>
        <v>5.8805693069306931E-3</v>
      </c>
      <c r="BL66" s="34">
        <f t="shared" si="80"/>
        <v>5.8805693069306931E-3</v>
      </c>
      <c r="BM66" s="34">
        <f t="shared" si="80"/>
        <v>5.8805693069306931E-3</v>
      </c>
      <c r="BN66" s="34">
        <f t="shared" si="80"/>
        <v>5.8805693069306931E-3</v>
      </c>
      <c r="BO66" s="34">
        <f t="shared" si="80"/>
        <v>5.8805693069306931E-3</v>
      </c>
      <c r="BP66" s="34">
        <f t="shared" si="80"/>
        <v>5.8805693069306931E-3</v>
      </c>
      <c r="BQ66" s="34">
        <f t="shared" si="80"/>
        <v>5.8805693069306931E-3</v>
      </c>
    </row>
    <row r="67" spans="4:69" x14ac:dyDescent="0.25">
      <c r="D67" t="s">
        <v>42</v>
      </c>
      <c r="E67" s="34">
        <f>+E52</f>
        <v>1.2750000000000001E-2</v>
      </c>
      <c r="F67" s="34">
        <f t="shared" ref="F67:BQ67" si="81">+F52</f>
        <v>1.2750000000000001E-2</v>
      </c>
      <c r="G67" s="34">
        <f t="shared" si="81"/>
        <v>1.2750000000000001E-2</v>
      </c>
      <c r="H67" s="34">
        <f t="shared" si="81"/>
        <v>1.2750000000000001E-2</v>
      </c>
      <c r="I67" s="34">
        <f t="shared" si="81"/>
        <v>1.2750000000000001E-2</v>
      </c>
      <c r="J67" s="34">
        <f t="shared" si="81"/>
        <v>1.2750000000000001E-2</v>
      </c>
      <c r="K67" s="34">
        <f t="shared" si="81"/>
        <v>1.2750000000000001E-2</v>
      </c>
      <c r="L67" s="34">
        <f t="shared" si="81"/>
        <v>1.2750000000000001E-2</v>
      </c>
      <c r="M67" s="34">
        <f t="shared" si="81"/>
        <v>1.2750000000000001E-2</v>
      </c>
      <c r="N67" s="34">
        <f t="shared" si="81"/>
        <v>1.2750000000000001E-2</v>
      </c>
      <c r="O67" s="34">
        <f t="shared" si="81"/>
        <v>1.2750000000000001E-2</v>
      </c>
      <c r="P67" s="34">
        <f t="shared" si="81"/>
        <v>1.2750000000000001E-2</v>
      </c>
      <c r="Q67" s="34">
        <f t="shared" si="81"/>
        <v>1.2750000000000001E-2</v>
      </c>
      <c r="R67" s="34">
        <f t="shared" si="81"/>
        <v>1.2750000000000001E-2</v>
      </c>
      <c r="S67" s="34">
        <f t="shared" si="81"/>
        <v>1.2750000000000001E-2</v>
      </c>
      <c r="T67" s="34">
        <f t="shared" si="81"/>
        <v>1.2750000000000001E-2</v>
      </c>
      <c r="U67" s="34">
        <f t="shared" si="81"/>
        <v>1.2750000000000001E-2</v>
      </c>
      <c r="V67" s="34">
        <f t="shared" si="81"/>
        <v>1.2750000000000001E-2</v>
      </c>
      <c r="W67" s="34">
        <f t="shared" si="81"/>
        <v>1.2750000000000001E-2</v>
      </c>
      <c r="X67" s="34">
        <f t="shared" si="81"/>
        <v>1.2750000000000001E-2</v>
      </c>
      <c r="Y67" s="34">
        <f t="shared" si="81"/>
        <v>1.2750000000000001E-2</v>
      </c>
      <c r="Z67" s="34">
        <f t="shared" si="81"/>
        <v>1.2750000000000001E-2</v>
      </c>
      <c r="AA67" s="34">
        <f t="shared" si="81"/>
        <v>1.2750000000000001E-2</v>
      </c>
      <c r="AB67" s="34">
        <f t="shared" si="81"/>
        <v>1.2750000000000001E-2</v>
      </c>
      <c r="AC67" s="34">
        <f t="shared" si="81"/>
        <v>1.2750000000000001E-2</v>
      </c>
      <c r="AD67" s="34">
        <f t="shared" si="81"/>
        <v>1.2750000000000001E-2</v>
      </c>
      <c r="AE67" s="34">
        <f t="shared" si="81"/>
        <v>1.2750000000000001E-2</v>
      </c>
      <c r="AF67" s="34">
        <f t="shared" si="81"/>
        <v>1.2750000000000001E-2</v>
      </c>
      <c r="AG67" s="34">
        <f t="shared" si="81"/>
        <v>1.2750000000000001E-2</v>
      </c>
      <c r="AH67" s="34">
        <f t="shared" si="81"/>
        <v>1.2750000000000001E-2</v>
      </c>
      <c r="AI67" s="34">
        <f t="shared" si="81"/>
        <v>1.2750000000000001E-2</v>
      </c>
      <c r="AJ67" s="34">
        <f t="shared" si="81"/>
        <v>1.2750000000000001E-2</v>
      </c>
      <c r="AK67" s="34">
        <f t="shared" si="81"/>
        <v>1.2750000000000001E-2</v>
      </c>
      <c r="AL67" s="34">
        <f t="shared" si="81"/>
        <v>1.2750000000000001E-2</v>
      </c>
      <c r="AM67" s="34">
        <f t="shared" si="81"/>
        <v>1.2750000000000001E-2</v>
      </c>
      <c r="AN67" s="34">
        <f t="shared" si="81"/>
        <v>1.2750000000000001E-2</v>
      </c>
      <c r="AO67" s="34">
        <f t="shared" si="81"/>
        <v>1.2750000000000001E-2</v>
      </c>
      <c r="AP67" s="34">
        <f t="shared" si="81"/>
        <v>1.2750000000000001E-2</v>
      </c>
      <c r="AQ67" s="34">
        <f t="shared" si="81"/>
        <v>1.2750000000000001E-2</v>
      </c>
      <c r="AR67" s="34">
        <f t="shared" si="81"/>
        <v>1.2750000000000001E-2</v>
      </c>
      <c r="AS67" s="34">
        <f t="shared" si="81"/>
        <v>1.2750000000000001E-2</v>
      </c>
      <c r="AT67" s="34">
        <f t="shared" si="81"/>
        <v>1.2750000000000001E-2</v>
      </c>
      <c r="AU67" s="34">
        <f t="shared" si="81"/>
        <v>1.2750000000000001E-2</v>
      </c>
      <c r="AV67" s="34">
        <f t="shared" si="81"/>
        <v>1.2750000000000001E-2</v>
      </c>
      <c r="AW67" s="34">
        <f t="shared" si="81"/>
        <v>1.2750000000000001E-2</v>
      </c>
      <c r="AX67" s="34">
        <f t="shared" si="81"/>
        <v>1.2750000000000001E-2</v>
      </c>
      <c r="AY67" s="34">
        <f t="shared" si="81"/>
        <v>1.2750000000000001E-2</v>
      </c>
      <c r="AZ67" s="34">
        <f t="shared" si="81"/>
        <v>1.2750000000000001E-2</v>
      </c>
      <c r="BA67" s="34">
        <f t="shared" si="81"/>
        <v>1.2750000000000001E-2</v>
      </c>
      <c r="BB67" s="34">
        <f t="shared" si="81"/>
        <v>1.2750000000000001E-2</v>
      </c>
      <c r="BC67" s="34">
        <f t="shared" si="81"/>
        <v>1.2750000000000001E-2</v>
      </c>
      <c r="BD67" s="34">
        <f t="shared" si="81"/>
        <v>1.2750000000000001E-2</v>
      </c>
      <c r="BE67" s="34">
        <f t="shared" si="81"/>
        <v>1.2750000000000001E-2</v>
      </c>
      <c r="BF67" s="34">
        <f t="shared" si="81"/>
        <v>1.2750000000000001E-2</v>
      </c>
      <c r="BG67" s="34">
        <f t="shared" si="81"/>
        <v>1.2750000000000001E-2</v>
      </c>
      <c r="BH67" s="34">
        <f t="shared" si="81"/>
        <v>1.2750000000000001E-2</v>
      </c>
      <c r="BI67" s="34">
        <f t="shared" si="81"/>
        <v>1.2750000000000001E-2</v>
      </c>
      <c r="BJ67" s="34">
        <f t="shared" si="81"/>
        <v>1.2750000000000001E-2</v>
      </c>
      <c r="BK67" s="34">
        <f t="shared" si="81"/>
        <v>1.2750000000000001E-2</v>
      </c>
      <c r="BL67" s="34">
        <f t="shared" si="81"/>
        <v>1.2750000000000001E-2</v>
      </c>
      <c r="BM67" s="34">
        <f t="shared" si="81"/>
        <v>1.2750000000000001E-2</v>
      </c>
      <c r="BN67" s="34">
        <f t="shared" si="81"/>
        <v>1.2750000000000001E-2</v>
      </c>
      <c r="BO67" s="34">
        <f t="shared" si="81"/>
        <v>1.2750000000000001E-2</v>
      </c>
      <c r="BP67" s="34">
        <f t="shared" si="81"/>
        <v>1.2750000000000001E-2</v>
      </c>
      <c r="BQ67" s="34">
        <f t="shared" si="81"/>
        <v>1.2750000000000001E-2</v>
      </c>
    </row>
    <row r="68" spans="4:69" x14ac:dyDescent="0.25">
      <c r="D68" t="s">
        <v>7</v>
      </c>
      <c r="E68" s="34">
        <f>+E54</f>
        <v>6.2726072607260722E-3</v>
      </c>
      <c r="F68" s="34">
        <f t="shared" ref="F68:BQ68" si="82">+F54</f>
        <v>6.2726072607260722E-3</v>
      </c>
      <c r="G68" s="34">
        <f t="shared" si="82"/>
        <v>6.2726072607260722E-3</v>
      </c>
      <c r="H68" s="34">
        <f t="shared" si="82"/>
        <v>6.2726072607260722E-3</v>
      </c>
      <c r="I68" s="34">
        <f t="shared" si="82"/>
        <v>6.2726072607260722E-3</v>
      </c>
      <c r="J68" s="34">
        <f t="shared" si="82"/>
        <v>6.2726072607260722E-3</v>
      </c>
      <c r="K68" s="34">
        <f t="shared" si="82"/>
        <v>6.2726072607260722E-3</v>
      </c>
      <c r="L68" s="34">
        <f t="shared" si="82"/>
        <v>6.2726072607260722E-3</v>
      </c>
      <c r="M68" s="34">
        <f t="shared" si="82"/>
        <v>6.2726072607260722E-3</v>
      </c>
      <c r="N68" s="34">
        <f t="shared" si="82"/>
        <v>6.2726072607260722E-3</v>
      </c>
      <c r="O68" s="34">
        <f t="shared" si="82"/>
        <v>6.2726072607260722E-3</v>
      </c>
      <c r="P68" s="34">
        <f t="shared" si="82"/>
        <v>6.2726072607260722E-3</v>
      </c>
      <c r="Q68" s="34">
        <f t="shared" si="82"/>
        <v>6.2726072607260722E-3</v>
      </c>
      <c r="R68" s="34">
        <f t="shared" si="82"/>
        <v>6.2726072607260722E-3</v>
      </c>
      <c r="S68" s="34">
        <f t="shared" si="82"/>
        <v>6.2726072607260722E-3</v>
      </c>
      <c r="T68" s="34">
        <f t="shared" si="82"/>
        <v>6.2726072607260722E-3</v>
      </c>
      <c r="U68" s="34">
        <f t="shared" si="82"/>
        <v>6.2726072607260722E-3</v>
      </c>
      <c r="V68" s="34">
        <f t="shared" si="82"/>
        <v>6.2726072607260722E-3</v>
      </c>
      <c r="W68" s="34">
        <f t="shared" si="82"/>
        <v>6.2726072607260722E-3</v>
      </c>
      <c r="X68" s="34">
        <f t="shared" si="82"/>
        <v>6.2726072607260722E-3</v>
      </c>
      <c r="Y68" s="34">
        <f t="shared" si="82"/>
        <v>6.2726072607260722E-3</v>
      </c>
      <c r="Z68" s="34">
        <f t="shared" si="82"/>
        <v>6.2726072607260722E-3</v>
      </c>
      <c r="AA68" s="34">
        <f t="shared" si="82"/>
        <v>6.2726072607260722E-3</v>
      </c>
      <c r="AB68" s="34">
        <f t="shared" si="82"/>
        <v>6.2726072607260722E-3</v>
      </c>
      <c r="AC68" s="34">
        <f t="shared" si="82"/>
        <v>6.2726072607260722E-3</v>
      </c>
      <c r="AD68" s="34">
        <f t="shared" si="82"/>
        <v>6.2726072607260722E-3</v>
      </c>
      <c r="AE68" s="34">
        <f t="shared" si="82"/>
        <v>6.2726072607260722E-3</v>
      </c>
      <c r="AF68" s="34">
        <f t="shared" si="82"/>
        <v>6.2726072607260722E-3</v>
      </c>
      <c r="AG68" s="34">
        <f t="shared" si="82"/>
        <v>6.2726072607260722E-3</v>
      </c>
      <c r="AH68" s="34">
        <f t="shared" si="82"/>
        <v>6.2726072607260722E-3</v>
      </c>
      <c r="AI68" s="34">
        <f t="shared" si="82"/>
        <v>6.2726072607260722E-3</v>
      </c>
      <c r="AJ68" s="34">
        <f t="shared" si="82"/>
        <v>6.2726072607260722E-3</v>
      </c>
      <c r="AK68" s="34">
        <f t="shared" si="82"/>
        <v>6.2726072607260722E-3</v>
      </c>
      <c r="AL68" s="34">
        <f t="shared" si="82"/>
        <v>6.2726072607260722E-3</v>
      </c>
      <c r="AM68" s="34">
        <f t="shared" si="82"/>
        <v>6.2726072607260722E-3</v>
      </c>
      <c r="AN68" s="34">
        <f t="shared" si="82"/>
        <v>6.2726072607260722E-3</v>
      </c>
      <c r="AO68" s="34">
        <f t="shared" si="82"/>
        <v>6.2726072607260722E-3</v>
      </c>
      <c r="AP68" s="34">
        <f t="shared" si="82"/>
        <v>6.2726072607260722E-3</v>
      </c>
      <c r="AQ68" s="34">
        <f t="shared" si="82"/>
        <v>6.2726072607260722E-3</v>
      </c>
      <c r="AR68" s="34">
        <f t="shared" si="82"/>
        <v>6.2726072607260722E-3</v>
      </c>
      <c r="AS68" s="34">
        <f t="shared" si="82"/>
        <v>6.2726072607260722E-3</v>
      </c>
      <c r="AT68" s="34">
        <f t="shared" si="82"/>
        <v>6.2726072607260722E-3</v>
      </c>
      <c r="AU68" s="34">
        <f t="shared" si="82"/>
        <v>6.2726072607260722E-3</v>
      </c>
      <c r="AV68" s="34">
        <f t="shared" si="82"/>
        <v>6.2726072607260722E-3</v>
      </c>
      <c r="AW68" s="34">
        <f t="shared" si="82"/>
        <v>6.2726072607260722E-3</v>
      </c>
      <c r="AX68" s="34">
        <f t="shared" si="82"/>
        <v>6.2726072607260722E-3</v>
      </c>
      <c r="AY68" s="34">
        <f t="shared" si="82"/>
        <v>6.2726072607260722E-3</v>
      </c>
      <c r="AZ68" s="34">
        <f t="shared" si="82"/>
        <v>6.2726072607260722E-3</v>
      </c>
      <c r="BA68" s="34">
        <f t="shared" si="82"/>
        <v>6.2726072607260722E-3</v>
      </c>
      <c r="BB68" s="34">
        <f t="shared" si="82"/>
        <v>6.2726072607260722E-3</v>
      </c>
      <c r="BC68" s="34">
        <f t="shared" si="82"/>
        <v>6.2726072607260722E-3</v>
      </c>
      <c r="BD68" s="34">
        <f t="shared" si="82"/>
        <v>6.2726072607260722E-3</v>
      </c>
      <c r="BE68" s="34">
        <f t="shared" si="82"/>
        <v>6.2726072607260722E-3</v>
      </c>
      <c r="BF68" s="34">
        <f t="shared" si="82"/>
        <v>6.2726072607260722E-3</v>
      </c>
      <c r="BG68" s="34">
        <f t="shared" si="82"/>
        <v>6.2726072607260722E-3</v>
      </c>
      <c r="BH68" s="34">
        <f t="shared" si="82"/>
        <v>6.2726072607260722E-3</v>
      </c>
      <c r="BI68" s="34">
        <f t="shared" si="82"/>
        <v>6.2726072607260722E-3</v>
      </c>
      <c r="BJ68" s="34">
        <f t="shared" si="82"/>
        <v>6.2726072607260722E-3</v>
      </c>
      <c r="BK68" s="34">
        <f t="shared" si="82"/>
        <v>6.2726072607260722E-3</v>
      </c>
      <c r="BL68" s="34">
        <f t="shared" si="82"/>
        <v>6.2726072607260722E-3</v>
      </c>
      <c r="BM68" s="34">
        <f t="shared" si="82"/>
        <v>6.2726072607260722E-3</v>
      </c>
      <c r="BN68" s="34">
        <f t="shared" si="82"/>
        <v>6.2726072607260722E-3</v>
      </c>
      <c r="BO68" s="34">
        <f t="shared" si="82"/>
        <v>6.2726072607260722E-3</v>
      </c>
      <c r="BP68" s="34">
        <f t="shared" si="82"/>
        <v>6.2726072607260722E-3</v>
      </c>
      <c r="BQ68" s="34">
        <f t="shared" si="82"/>
        <v>6.2726072607260722E-3</v>
      </c>
    </row>
    <row r="69" spans="4:69" x14ac:dyDescent="0.25">
      <c r="D69" t="s">
        <v>1</v>
      </c>
      <c r="E69" s="34">
        <f>+E55</f>
        <v>7.0566831683168312E-3</v>
      </c>
      <c r="F69" s="34">
        <f t="shared" ref="F69:BQ69" si="83">+F55</f>
        <v>7.0566831683168312E-3</v>
      </c>
      <c r="G69" s="34">
        <f t="shared" si="83"/>
        <v>7.0566831683168312E-3</v>
      </c>
      <c r="H69" s="34">
        <f t="shared" si="83"/>
        <v>7.0566831683168312E-3</v>
      </c>
      <c r="I69" s="34">
        <f t="shared" si="83"/>
        <v>7.0566831683168312E-3</v>
      </c>
      <c r="J69" s="34">
        <f t="shared" si="83"/>
        <v>7.0566831683168312E-3</v>
      </c>
      <c r="K69" s="34">
        <f t="shared" si="83"/>
        <v>7.0566831683168312E-3</v>
      </c>
      <c r="L69" s="34">
        <f t="shared" si="83"/>
        <v>7.0566831683168312E-3</v>
      </c>
      <c r="M69" s="34">
        <f t="shared" si="83"/>
        <v>7.0566831683168312E-3</v>
      </c>
      <c r="N69" s="34">
        <f t="shared" si="83"/>
        <v>7.0566831683168312E-3</v>
      </c>
      <c r="O69" s="34">
        <f t="shared" si="83"/>
        <v>7.0566831683168312E-3</v>
      </c>
      <c r="P69" s="34">
        <f t="shared" si="83"/>
        <v>7.0566831683168312E-3</v>
      </c>
      <c r="Q69" s="34">
        <f t="shared" si="83"/>
        <v>7.0566831683168312E-3</v>
      </c>
      <c r="R69" s="34">
        <f t="shared" si="83"/>
        <v>7.0566831683168312E-3</v>
      </c>
      <c r="S69" s="34">
        <f t="shared" si="83"/>
        <v>7.0566831683168312E-3</v>
      </c>
      <c r="T69" s="34">
        <f t="shared" si="83"/>
        <v>7.0566831683168312E-3</v>
      </c>
      <c r="U69" s="34">
        <f t="shared" si="83"/>
        <v>7.0566831683168312E-3</v>
      </c>
      <c r="V69" s="34">
        <f t="shared" si="83"/>
        <v>7.0566831683168312E-3</v>
      </c>
      <c r="W69" s="34">
        <f t="shared" si="83"/>
        <v>7.0566831683168312E-3</v>
      </c>
      <c r="X69" s="34">
        <f t="shared" si="83"/>
        <v>7.0566831683168312E-3</v>
      </c>
      <c r="Y69" s="34">
        <f t="shared" si="83"/>
        <v>7.0566831683168312E-3</v>
      </c>
      <c r="Z69" s="34">
        <f t="shared" si="83"/>
        <v>7.0566831683168312E-3</v>
      </c>
      <c r="AA69" s="34">
        <f t="shared" si="83"/>
        <v>7.0566831683168312E-3</v>
      </c>
      <c r="AB69" s="34">
        <f t="shared" si="83"/>
        <v>7.0566831683168312E-3</v>
      </c>
      <c r="AC69" s="34">
        <f t="shared" si="83"/>
        <v>7.0566831683168312E-3</v>
      </c>
      <c r="AD69" s="34">
        <f t="shared" si="83"/>
        <v>7.0566831683168312E-3</v>
      </c>
      <c r="AE69" s="34">
        <f t="shared" si="83"/>
        <v>7.0566831683168312E-3</v>
      </c>
      <c r="AF69" s="34">
        <f t="shared" si="83"/>
        <v>7.0566831683168312E-3</v>
      </c>
      <c r="AG69" s="34">
        <f t="shared" si="83"/>
        <v>7.0566831683168312E-3</v>
      </c>
      <c r="AH69" s="34">
        <f t="shared" si="83"/>
        <v>7.0566831683168312E-3</v>
      </c>
      <c r="AI69" s="34">
        <f t="shared" si="83"/>
        <v>7.0566831683168312E-3</v>
      </c>
      <c r="AJ69" s="34">
        <f t="shared" si="83"/>
        <v>7.0566831683168312E-3</v>
      </c>
      <c r="AK69" s="34">
        <f t="shared" si="83"/>
        <v>7.0566831683168312E-3</v>
      </c>
      <c r="AL69" s="34">
        <f t="shared" si="83"/>
        <v>7.0566831683168312E-3</v>
      </c>
      <c r="AM69" s="34">
        <f t="shared" si="83"/>
        <v>7.0566831683168312E-3</v>
      </c>
      <c r="AN69" s="34">
        <f t="shared" si="83"/>
        <v>7.0566831683168312E-3</v>
      </c>
      <c r="AO69" s="34">
        <f t="shared" si="83"/>
        <v>7.0566831683168312E-3</v>
      </c>
      <c r="AP69" s="34">
        <f t="shared" si="83"/>
        <v>7.0566831683168312E-3</v>
      </c>
      <c r="AQ69" s="34">
        <f t="shared" si="83"/>
        <v>7.0566831683168312E-3</v>
      </c>
      <c r="AR69" s="34">
        <f t="shared" si="83"/>
        <v>7.0566831683168312E-3</v>
      </c>
      <c r="AS69" s="34">
        <f t="shared" si="83"/>
        <v>7.0566831683168312E-3</v>
      </c>
      <c r="AT69" s="34">
        <f t="shared" si="83"/>
        <v>7.0566831683168312E-3</v>
      </c>
      <c r="AU69" s="34">
        <f t="shared" si="83"/>
        <v>7.0566831683168312E-3</v>
      </c>
      <c r="AV69" s="34">
        <f t="shared" si="83"/>
        <v>7.0566831683168312E-3</v>
      </c>
      <c r="AW69" s="34">
        <f t="shared" si="83"/>
        <v>7.0566831683168312E-3</v>
      </c>
      <c r="AX69" s="34">
        <f t="shared" si="83"/>
        <v>7.0566831683168312E-3</v>
      </c>
      <c r="AY69" s="34">
        <f t="shared" si="83"/>
        <v>7.0566831683168312E-3</v>
      </c>
      <c r="AZ69" s="34">
        <f t="shared" si="83"/>
        <v>7.0566831683168312E-3</v>
      </c>
      <c r="BA69" s="34">
        <f t="shared" si="83"/>
        <v>7.0566831683168312E-3</v>
      </c>
      <c r="BB69" s="34">
        <f t="shared" si="83"/>
        <v>7.0566831683168312E-3</v>
      </c>
      <c r="BC69" s="34">
        <f t="shared" si="83"/>
        <v>7.0566831683168312E-3</v>
      </c>
      <c r="BD69" s="34">
        <f t="shared" si="83"/>
        <v>7.0566831683168312E-3</v>
      </c>
      <c r="BE69" s="34">
        <f t="shared" si="83"/>
        <v>7.0566831683168312E-3</v>
      </c>
      <c r="BF69" s="34">
        <f t="shared" si="83"/>
        <v>7.0566831683168312E-3</v>
      </c>
      <c r="BG69" s="34">
        <f t="shared" si="83"/>
        <v>7.0566831683168312E-3</v>
      </c>
      <c r="BH69" s="34">
        <f t="shared" si="83"/>
        <v>7.0566831683168312E-3</v>
      </c>
      <c r="BI69" s="34">
        <f t="shared" si="83"/>
        <v>7.0566831683168312E-3</v>
      </c>
      <c r="BJ69" s="34">
        <f t="shared" si="83"/>
        <v>7.0566831683168312E-3</v>
      </c>
      <c r="BK69" s="34">
        <f t="shared" si="83"/>
        <v>7.0566831683168312E-3</v>
      </c>
      <c r="BL69" s="34">
        <f t="shared" si="83"/>
        <v>7.0566831683168312E-3</v>
      </c>
      <c r="BM69" s="34">
        <f t="shared" si="83"/>
        <v>7.0566831683168312E-3</v>
      </c>
      <c r="BN69" s="34">
        <f t="shared" si="83"/>
        <v>7.0566831683168312E-3</v>
      </c>
      <c r="BO69" s="34">
        <f t="shared" si="83"/>
        <v>7.0566831683168312E-3</v>
      </c>
      <c r="BP69" s="34">
        <f t="shared" si="83"/>
        <v>7.0566831683168312E-3</v>
      </c>
      <c r="BQ69" s="34">
        <f t="shared" si="83"/>
        <v>7.0566831683168312E-3</v>
      </c>
    </row>
    <row r="70" spans="4:69" x14ac:dyDescent="0.25">
      <c r="D70" t="s">
        <v>13</v>
      </c>
      <c r="E70" s="34">
        <f>+E56</f>
        <v>9.4089108910891082E-3</v>
      </c>
      <c r="F70" s="34">
        <f t="shared" ref="F70:BQ70" si="84">+F56</f>
        <v>9.4089108910891082E-3</v>
      </c>
      <c r="G70" s="34">
        <f t="shared" si="84"/>
        <v>9.4089108910891082E-3</v>
      </c>
      <c r="H70" s="34">
        <f t="shared" si="84"/>
        <v>9.4089108910891082E-3</v>
      </c>
      <c r="I70" s="34">
        <f t="shared" si="84"/>
        <v>9.4089108910891082E-3</v>
      </c>
      <c r="J70" s="34">
        <f t="shared" si="84"/>
        <v>9.4089108910891082E-3</v>
      </c>
      <c r="K70" s="34">
        <f t="shared" si="84"/>
        <v>9.4089108910891082E-3</v>
      </c>
      <c r="L70" s="34">
        <f t="shared" si="84"/>
        <v>9.4089108910891082E-3</v>
      </c>
      <c r="M70" s="34">
        <f t="shared" si="84"/>
        <v>9.4089108910891082E-3</v>
      </c>
      <c r="N70" s="34">
        <f t="shared" si="84"/>
        <v>9.4089108910891082E-3</v>
      </c>
      <c r="O70" s="34">
        <f t="shared" si="84"/>
        <v>9.4089108910891082E-3</v>
      </c>
      <c r="P70" s="34">
        <f t="shared" si="84"/>
        <v>9.4089108910891082E-3</v>
      </c>
      <c r="Q70" s="34">
        <f t="shared" si="84"/>
        <v>9.4089108910891082E-3</v>
      </c>
      <c r="R70" s="34">
        <f t="shared" si="84"/>
        <v>9.4089108910891082E-3</v>
      </c>
      <c r="S70" s="34">
        <f t="shared" si="84"/>
        <v>9.4089108910891082E-3</v>
      </c>
      <c r="T70" s="34">
        <f t="shared" si="84"/>
        <v>9.4089108910891082E-3</v>
      </c>
      <c r="U70" s="34">
        <f t="shared" si="84"/>
        <v>9.4089108910891082E-3</v>
      </c>
      <c r="V70" s="34">
        <f t="shared" si="84"/>
        <v>9.4089108910891082E-3</v>
      </c>
      <c r="W70" s="34">
        <f t="shared" si="84"/>
        <v>9.4089108910891082E-3</v>
      </c>
      <c r="X70" s="34">
        <f t="shared" si="84"/>
        <v>9.4089108910891082E-3</v>
      </c>
      <c r="Y70" s="34">
        <f t="shared" si="84"/>
        <v>9.4089108910891082E-3</v>
      </c>
      <c r="Z70" s="34">
        <f t="shared" si="84"/>
        <v>9.4089108910891082E-3</v>
      </c>
      <c r="AA70" s="34">
        <f t="shared" si="84"/>
        <v>9.4089108910891082E-3</v>
      </c>
      <c r="AB70" s="34">
        <f t="shared" si="84"/>
        <v>9.4089108910891082E-3</v>
      </c>
      <c r="AC70" s="34">
        <f t="shared" si="84"/>
        <v>9.4089108910891082E-3</v>
      </c>
      <c r="AD70" s="34">
        <f t="shared" si="84"/>
        <v>9.4089108910891082E-3</v>
      </c>
      <c r="AE70" s="34">
        <f t="shared" si="84"/>
        <v>9.4089108910891082E-3</v>
      </c>
      <c r="AF70" s="34">
        <f t="shared" si="84"/>
        <v>9.4089108910891082E-3</v>
      </c>
      <c r="AG70" s="34">
        <f t="shared" si="84"/>
        <v>9.4089108910891082E-3</v>
      </c>
      <c r="AH70" s="34">
        <f t="shared" si="84"/>
        <v>9.4089108910891082E-3</v>
      </c>
      <c r="AI70" s="34">
        <f t="shared" si="84"/>
        <v>9.4089108910891082E-3</v>
      </c>
      <c r="AJ70" s="34">
        <f t="shared" si="84"/>
        <v>9.4089108910891082E-3</v>
      </c>
      <c r="AK70" s="34">
        <f t="shared" si="84"/>
        <v>9.4089108910891082E-3</v>
      </c>
      <c r="AL70" s="34">
        <f t="shared" si="84"/>
        <v>9.4089108910891082E-3</v>
      </c>
      <c r="AM70" s="34">
        <f t="shared" si="84"/>
        <v>9.4089108910891082E-3</v>
      </c>
      <c r="AN70" s="34">
        <f t="shared" si="84"/>
        <v>9.4089108910891082E-3</v>
      </c>
      <c r="AO70" s="34">
        <f t="shared" si="84"/>
        <v>9.4089108910891082E-3</v>
      </c>
      <c r="AP70" s="34">
        <f t="shared" si="84"/>
        <v>9.4089108910891082E-3</v>
      </c>
      <c r="AQ70" s="34">
        <f t="shared" si="84"/>
        <v>9.4089108910891082E-3</v>
      </c>
      <c r="AR70" s="34">
        <f t="shared" si="84"/>
        <v>9.4089108910891082E-3</v>
      </c>
      <c r="AS70" s="34">
        <f t="shared" si="84"/>
        <v>9.4089108910891082E-3</v>
      </c>
      <c r="AT70" s="34">
        <f t="shared" si="84"/>
        <v>9.4089108910891082E-3</v>
      </c>
      <c r="AU70" s="34">
        <f t="shared" si="84"/>
        <v>9.4089108910891082E-3</v>
      </c>
      <c r="AV70" s="34">
        <f t="shared" si="84"/>
        <v>9.4089108910891082E-3</v>
      </c>
      <c r="AW70" s="34">
        <f t="shared" si="84"/>
        <v>9.4089108910891082E-3</v>
      </c>
      <c r="AX70" s="34">
        <f t="shared" si="84"/>
        <v>9.4089108910891082E-3</v>
      </c>
      <c r="AY70" s="34">
        <f t="shared" si="84"/>
        <v>9.4089108910891082E-3</v>
      </c>
      <c r="AZ70" s="34">
        <f t="shared" si="84"/>
        <v>9.4089108910891082E-3</v>
      </c>
      <c r="BA70" s="34">
        <f t="shared" si="84"/>
        <v>9.4089108910891082E-3</v>
      </c>
      <c r="BB70" s="34">
        <f t="shared" si="84"/>
        <v>9.4089108910891082E-3</v>
      </c>
      <c r="BC70" s="34">
        <f t="shared" si="84"/>
        <v>9.4089108910891082E-3</v>
      </c>
      <c r="BD70" s="34">
        <f t="shared" si="84"/>
        <v>9.4089108910891082E-3</v>
      </c>
      <c r="BE70" s="34">
        <f t="shared" si="84"/>
        <v>9.4089108910891082E-3</v>
      </c>
      <c r="BF70" s="34">
        <f t="shared" si="84"/>
        <v>9.4089108910891082E-3</v>
      </c>
      <c r="BG70" s="34">
        <f t="shared" si="84"/>
        <v>9.4089108910891082E-3</v>
      </c>
      <c r="BH70" s="34">
        <f t="shared" si="84"/>
        <v>9.4089108910891082E-3</v>
      </c>
      <c r="BI70" s="34">
        <f t="shared" si="84"/>
        <v>9.4089108910891082E-3</v>
      </c>
      <c r="BJ70" s="34">
        <f t="shared" si="84"/>
        <v>9.4089108910891082E-3</v>
      </c>
      <c r="BK70" s="34">
        <f t="shared" si="84"/>
        <v>9.4089108910891082E-3</v>
      </c>
      <c r="BL70" s="34">
        <f t="shared" si="84"/>
        <v>9.4089108910891082E-3</v>
      </c>
      <c r="BM70" s="34">
        <f t="shared" si="84"/>
        <v>9.4089108910891082E-3</v>
      </c>
      <c r="BN70" s="34">
        <f t="shared" si="84"/>
        <v>9.4089108910891082E-3</v>
      </c>
      <c r="BO70" s="34">
        <f t="shared" si="84"/>
        <v>9.4089108910891082E-3</v>
      </c>
      <c r="BP70" s="34">
        <f t="shared" si="84"/>
        <v>9.4089108910891082E-3</v>
      </c>
      <c r="BQ70" s="34">
        <f t="shared" si="84"/>
        <v>9.4089108910891082E-3</v>
      </c>
    </row>
    <row r="71" spans="4:69" x14ac:dyDescent="0.25">
      <c r="D71" t="s">
        <v>43</v>
      </c>
      <c r="E71" s="34">
        <f>+E57</f>
        <v>1.0624999999999999E-2</v>
      </c>
      <c r="F71" s="34">
        <f t="shared" ref="F71:BQ71" si="85">+F57</f>
        <v>1.0624999999999999E-2</v>
      </c>
      <c r="G71" s="34">
        <f t="shared" si="85"/>
        <v>1.0624999999999999E-2</v>
      </c>
      <c r="H71" s="34">
        <f t="shared" si="85"/>
        <v>1.0624999999999999E-2</v>
      </c>
      <c r="I71" s="34">
        <f t="shared" si="85"/>
        <v>1.0624999999999999E-2</v>
      </c>
      <c r="J71" s="34">
        <f t="shared" si="85"/>
        <v>1.0624999999999999E-2</v>
      </c>
      <c r="K71" s="34">
        <f t="shared" si="85"/>
        <v>1.0624999999999999E-2</v>
      </c>
      <c r="L71" s="34">
        <f t="shared" si="85"/>
        <v>1.0624999999999999E-2</v>
      </c>
      <c r="M71" s="34">
        <f t="shared" si="85"/>
        <v>1.0624999999999999E-2</v>
      </c>
      <c r="N71" s="34">
        <f t="shared" si="85"/>
        <v>1.0624999999999999E-2</v>
      </c>
      <c r="O71" s="34">
        <f t="shared" si="85"/>
        <v>1.0624999999999999E-2</v>
      </c>
      <c r="P71" s="34">
        <f t="shared" si="85"/>
        <v>1.0624999999999999E-2</v>
      </c>
      <c r="Q71" s="34">
        <f t="shared" si="85"/>
        <v>1.0624999999999999E-2</v>
      </c>
      <c r="R71" s="34">
        <f t="shared" si="85"/>
        <v>1.0624999999999999E-2</v>
      </c>
      <c r="S71" s="34">
        <f t="shared" si="85"/>
        <v>1.0624999999999999E-2</v>
      </c>
      <c r="T71" s="34">
        <f t="shared" si="85"/>
        <v>1.0624999999999999E-2</v>
      </c>
      <c r="U71" s="34">
        <f t="shared" si="85"/>
        <v>1.0624999999999999E-2</v>
      </c>
      <c r="V71" s="34">
        <f t="shared" si="85"/>
        <v>1.0624999999999999E-2</v>
      </c>
      <c r="W71" s="34">
        <f t="shared" si="85"/>
        <v>1.0624999999999999E-2</v>
      </c>
      <c r="X71" s="34">
        <f t="shared" si="85"/>
        <v>1.0624999999999999E-2</v>
      </c>
      <c r="Y71" s="34">
        <f t="shared" si="85"/>
        <v>1.0624999999999999E-2</v>
      </c>
      <c r="Z71" s="34">
        <f t="shared" si="85"/>
        <v>1.0624999999999999E-2</v>
      </c>
      <c r="AA71" s="34">
        <f t="shared" si="85"/>
        <v>1.0624999999999999E-2</v>
      </c>
      <c r="AB71" s="34">
        <f t="shared" si="85"/>
        <v>1.0624999999999999E-2</v>
      </c>
      <c r="AC71" s="34">
        <f t="shared" si="85"/>
        <v>1.0624999999999999E-2</v>
      </c>
      <c r="AD71" s="34">
        <f t="shared" si="85"/>
        <v>1.0624999999999999E-2</v>
      </c>
      <c r="AE71" s="34">
        <f t="shared" si="85"/>
        <v>1.0624999999999999E-2</v>
      </c>
      <c r="AF71" s="34">
        <f t="shared" si="85"/>
        <v>1.0624999999999999E-2</v>
      </c>
      <c r="AG71" s="34">
        <f t="shared" si="85"/>
        <v>1.0624999999999999E-2</v>
      </c>
      <c r="AH71" s="34">
        <f t="shared" si="85"/>
        <v>1.0624999999999999E-2</v>
      </c>
      <c r="AI71" s="34">
        <f t="shared" si="85"/>
        <v>1.0624999999999999E-2</v>
      </c>
      <c r="AJ71" s="34">
        <f t="shared" si="85"/>
        <v>1.0624999999999999E-2</v>
      </c>
      <c r="AK71" s="34">
        <f t="shared" si="85"/>
        <v>1.0624999999999999E-2</v>
      </c>
      <c r="AL71" s="34">
        <f t="shared" si="85"/>
        <v>1.0624999999999999E-2</v>
      </c>
      <c r="AM71" s="34">
        <f t="shared" si="85"/>
        <v>1.0624999999999999E-2</v>
      </c>
      <c r="AN71" s="34">
        <f t="shared" si="85"/>
        <v>1.0624999999999999E-2</v>
      </c>
      <c r="AO71" s="34">
        <f t="shared" si="85"/>
        <v>1.0624999999999999E-2</v>
      </c>
      <c r="AP71" s="34">
        <f t="shared" si="85"/>
        <v>1.0624999999999999E-2</v>
      </c>
      <c r="AQ71" s="34">
        <f t="shared" si="85"/>
        <v>1.0624999999999999E-2</v>
      </c>
      <c r="AR71" s="34">
        <f t="shared" si="85"/>
        <v>1.0624999999999999E-2</v>
      </c>
      <c r="AS71" s="34">
        <f t="shared" si="85"/>
        <v>1.0624999999999999E-2</v>
      </c>
      <c r="AT71" s="34">
        <f t="shared" si="85"/>
        <v>1.0624999999999999E-2</v>
      </c>
      <c r="AU71" s="34">
        <f t="shared" si="85"/>
        <v>1.0624999999999999E-2</v>
      </c>
      <c r="AV71" s="34">
        <f t="shared" si="85"/>
        <v>1.0624999999999999E-2</v>
      </c>
      <c r="AW71" s="34">
        <f t="shared" si="85"/>
        <v>1.0624999999999999E-2</v>
      </c>
      <c r="AX71" s="34">
        <f t="shared" si="85"/>
        <v>1.0624999999999999E-2</v>
      </c>
      <c r="AY71" s="34">
        <f t="shared" si="85"/>
        <v>1.0624999999999999E-2</v>
      </c>
      <c r="AZ71" s="34">
        <f t="shared" si="85"/>
        <v>1.0624999999999999E-2</v>
      </c>
      <c r="BA71" s="34">
        <f t="shared" si="85"/>
        <v>1.0624999999999999E-2</v>
      </c>
      <c r="BB71" s="34">
        <f t="shared" si="85"/>
        <v>1.0624999999999999E-2</v>
      </c>
      <c r="BC71" s="34">
        <f t="shared" si="85"/>
        <v>1.0624999999999999E-2</v>
      </c>
      <c r="BD71" s="34">
        <f t="shared" si="85"/>
        <v>1.0624999999999999E-2</v>
      </c>
      <c r="BE71" s="34">
        <f t="shared" si="85"/>
        <v>1.0624999999999999E-2</v>
      </c>
      <c r="BF71" s="34">
        <f t="shared" si="85"/>
        <v>1.0624999999999999E-2</v>
      </c>
      <c r="BG71" s="34">
        <f t="shared" si="85"/>
        <v>1.0624999999999999E-2</v>
      </c>
      <c r="BH71" s="34">
        <f t="shared" si="85"/>
        <v>1.0624999999999999E-2</v>
      </c>
      <c r="BI71" s="34">
        <f t="shared" si="85"/>
        <v>1.0624999999999999E-2</v>
      </c>
      <c r="BJ71" s="34">
        <f t="shared" si="85"/>
        <v>1.0624999999999999E-2</v>
      </c>
      <c r="BK71" s="34">
        <f t="shared" si="85"/>
        <v>1.0624999999999999E-2</v>
      </c>
      <c r="BL71" s="34">
        <f t="shared" si="85"/>
        <v>1.0624999999999999E-2</v>
      </c>
      <c r="BM71" s="34">
        <f t="shared" si="85"/>
        <v>1.0624999999999999E-2</v>
      </c>
      <c r="BN71" s="34">
        <f t="shared" si="85"/>
        <v>1.0624999999999999E-2</v>
      </c>
      <c r="BO71" s="34">
        <f t="shared" si="85"/>
        <v>1.0624999999999999E-2</v>
      </c>
      <c r="BP71" s="34">
        <f t="shared" si="85"/>
        <v>1.0624999999999999E-2</v>
      </c>
      <c r="BQ71" s="34">
        <f t="shared" si="85"/>
        <v>1.0624999999999999E-2</v>
      </c>
    </row>
    <row r="72" spans="4:69" x14ac:dyDescent="0.25">
      <c r="D72" t="s">
        <v>44</v>
      </c>
      <c r="E72" s="34">
        <f>+E58</f>
        <v>1.4166666666666666E-2</v>
      </c>
      <c r="F72" s="34">
        <f t="shared" ref="F72:BQ72" si="86">+F58</f>
        <v>1.4166666666666666E-2</v>
      </c>
      <c r="G72" s="34">
        <f t="shared" si="86"/>
        <v>1.4166666666666666E-2</v>
      </c>
      <c r="H72" s="34">
        <f t="shared" si="86"/>
        <v>1.4166666666666666E-2</v>
      </c>
      <c r="I72" s="34">
        <f t="shared" si="86"/>
        <v>1.4166666666666666E-2</v>
      </c>
      <c r="J72" s="34">
        <f t="shared" si="86"/>
        <v>1.4166666666666666E-2</v>
      </c>
      <c r="K72" s="34">
        <f t="shared" si="86"/>
        <v>1.4166666666666666E-2</v>
      </c>
      <c r="L72" s="34">
        <f t="shared" si="86"/>
        <v>1.4166666666666666E-2</v>
      </c>
      <c r="M72" s="34">
        <f t="shared" si="86"/>
        <v>1.4166666666666666E-2</v>
      </c>
      <c r="N72" s="34">
        <f t="shared" si="86"/>
        <v>1.4166666666666666E-2</v>
      </c>
      <c r="O72" s="34">
        <f t="shared" si="86"/>
        <v>1.4166666666666666E-2</v>
      </c>
      <c r="P72" s="34">
        <f t="shared" si="86"/>
        <v>1.4166666666666666E-2</v>
      </c>
      <c r="Q72" s="34">
        <f t="shared" si="86"/>
        <v>1.4166666666666666E-2</v>
      </c>
      <c r="R72" s="34">
        <f t="shared" si="86"/>
        <v>1.4166666666666666E-2</v>
      </c>
      <c r="S72" s="34">
        <f t="shared" si="86"/>
        <v>1.4166666666666666E-2</v>
      </c>
      <c r="T72" s="34">
        <f t="shared" si="86"/>
        <v>1.4166666666666666E-2</v>
      </c>
      <c r="U72" s="34">
        <f t="shared" si="86"/>
        <v>1.4166666666666666E-2</v>
      </c>
      <c r="V72" s="34">
        <f t="shared" si="86"/>
        <v>1.4166666666666666E-2</v>
      </c>
      <c r="W72" s="34">
        <f t="shared" si="86"/>
        <v>1.4166666666666666E-2</v>
      </c>
      <c r="X72" s="34">
        <f t="shared" si="86"/>
        <v>1.4166666666666666E-2</v>
      </c>
      <c r="Y72" s="34">
        <f t="shared" si="86"/>
        <v>1.4166666666666666E-2</v>
      </c>
      <c r="Z72" s="34">
        <f t="shared" si="86"/>
        <v>1.4166666666666666E-2</v>
      </c>
      <c r="AA72" s="34">
        <f t="shared" si="86"/>
        <v>1.4166666666666666E-2</v>
      </c>
      <c r="AB72" s="34">
        <f t="shared" si="86"/>
        <v>1.4166666666666666E-2</v>
      </c>
      <c r="AC72" s="34">
        <f t="shared" si="86"/>
        <v>1.4166666666666666E-2</v>
      </c>
      <c r="AD72" s="34">
        <f t="shared" si="86"/>
        <v>1.4166666666666666E-2</v>
      </c>
      <c r="AE72" s="34">
        <f t="shared" si="86"/>
        <v>1.4166666666666666E-2</v>
      </c>
      <c r="AF72" s="34">
        <f t="shared" si="86"/>
        <v>1.4166666666666666E-2</v>
      </c>
      <c r="AG72" s="34">
        <f t="shared" si="86"/>
        <v>1.4166666666666666E-2</v>
      </c>
      <c r="AH72" s="34">
        <f t="shared" si="86"/>
        <v>1.4166666666666666E-2</v>
      </c>
      <c r="AI72" s="34">
        <f t="shared" si="86"/>
        <v>1.4166666666666666E-2</v>
      </c>
      <c r="AJ72" s="34">
        <f t="shared" si="86"/>
        <v>1.4166666666666666E-2</v>
      </c>
      <c r="AK72" s="34">
        <f t="shared" si="86"/>
        <v>1.4166666666666666E-2</v>
      </c>
      <c r="AL72" s="34">
        <f t="shared" si="86"/>
        <v>1.4166666666666666E-2</v>
      </c>
      <c r="AM72" s="34">
        <f t="shared" si="86"/>
        <v>1.4166666666666666E-2</v>
      </c>
      <c r="AN72" s="34">
        <f t="shared" si="86"/>
        <v>1.4166666666666666E-2</v>
      </c>
      <c r="AO72" s="34">
        <f t="shared" si="86"/>
        <v>1.4166666666666666E-2</v>
      </c>
      <c r="AP72" s="34">
        <f t="shared" si="86"/>
        <v>1.4166666666666666E-2</v>
      </c>
      <c r="AQ72" s="34">
        <f t="shared" si="86"/>
        <v>1.4166666666666666E-2</v>
      </c>
      <c r="AR72" s="34">
        <f t="shared" si="86"/>
        <v>1.4166666666666666E-2</v>
      </c>
      <c r="AS72" s="34">
        <f t="shared" si="86"/>
        <v>1.4166666666666666E-2</v>
      </c>
      <c r="AT72" s="34">
        <f t="shared" si="86"/>
        <v>1.4166666666666666E-2</v>
      </c>
      <c r="AU72" s="34">
        <f t="shared" si="86"/>
        <v>1.4166666666666666E-2</v>
      </c>
      <c r="AV72" s="34">
        <f t="shared" si="86"/>
        <v>1.4166666666666666E-2</v>
      </c>
      <c r="AW72" s="34">
        <f t="shared" si="86"/>
        <v>1.4166666666666666E-2</v>
      </c>
      <c r="AX72" s="34">
        <f t="shared" si="86"/>
        <v>1.4166666666666666E-2</v>
      </c>
      <c r="AY72" s="34">
        <f t="shared" si="86"/>
        <v>1.4166666666666666E-2</v>
      </c>
      <c r="AZ72" s="34">
        <f t="shared" si="86"/>
        <v>1.4166666666666666E-2</v>
      </c>
      <c r="BA72" s="34">
        <f t="shared" si="86"/>
        <v>1.4166666666666666E-2</v>
      </c>
      <c r="BB72" s="34">
        <f t="shared" si="86"/>
        <v>1.4166666666666666E-2</v>
      </c>
      <c r="BC72" s="34">
        <f t="shared" si="86"/>
        <v>1.4166666666666666E-2</v>
      </c>
      <c r="BD72" s="34">
        <f t="shared" si="86"/>
        <v>1.4166666666666666E-2</v>
      </c>
      <c r="BE72" s="34">
        <f t="shared" si="86"/>
        <v>1.4166666666666666E-2</v>
      </c>
      <c r="BF72" s="34">
        <f t="shared" si="86"/>
        <v>1.4166666666666666E-2</v>
      </c>
      <c r="BG72" s="34">
        <f t="shared" si="86"/>
        <v>1.4166666666666666E-2</v>
      </c>
      <c r="BH72" s="34">
        <f t="shared" si="86"/>
        <v>1.4166666666666666E-2</v>
      </c>
      <c r="BI72" s="34">
        <f t="shared" si="86"/>
        <v>1.4166666666666666E-2</v>
      </c>
      <c r="BJ72" s="34">
        <f t="shared" si="86"/>
        <v>1.4166666666666666E-2</v>
      </c>
      <c r="BK72" s="34">
        <f t="shared" si="86"/>
        <v>1.4166666666666666E-2</v>
      </c>
      <c r="BL72" s="34">
        <f t="shared" si="86"/>
        <v>1.4166666666666666E-2</v>
      </c>
      <c r="BM72" s="34">
        <f t="shared" si="86"/>
        <v>1.4166666666666666E-2</v>
      </c>
      <c r="BN72" s="34">
        <f t="shared" si="86"/>
        <v>1.4166666666666666E-2</v>
      </c>
      <c r="BO72" s="34">
        <f t="shared" si="86"/>
        <v>1.4166666666666666E-2</v>
      </c>
      <c r="BP72" s="34">
        <f t="shared" si="86"/>
        <v>1.4166666666666666E-2</v>
      </c>
      <c r="BQ72" s="34">
        <f t="shared" si="86"/>
        <v>1.4166666666666666E-2</v>
      </c>
    </row>
    <row r="73" spans="4:69" x14ac:dyDescent="0.25">
      <c r="D73" t="s">
        <v>88</v>
      </c>
      <c r="E73" s="34">
        <f>+E50</f>
        <v>3.8844999999999998E-2</v>
      </c>
      <c r="F73" s="34">
        <f t="shared" ref="F73:BQ73" si="87">+F50</f>
        <v>3.8844999999999998E-2</v>
      </c>
      <c r="G73" s="34">
        <f t="shared" si="87"/>
        <v>3.8844999999999998E-2</v>
      </c>
      <c r="H73" s="34">
        <f t="shared" si="87"/>
        <v>3.8844999999999998E-2</v>
      </c>
      <c r="I73" s="34">
        <f t="shared" si="87"/>
        <v>3.8844999999999998E-2</v>
      </c>
      <c r="J73" s="34">
        <f t="shared" si="87"/>
        <v>3.8844999999999998E-2</v>
      </c>
      <c r="K73" s="34">
        <f t="shared" si="87"/>
        <v>3.8844999999999998E-2</v>
      </c>
      <c r="L73" s="34">
        <f t="shared" si="87"/>
        <v>3.8844999999999998E-2</v>
      </c>
      <c r="M73" s="34">
        <f t="shared" si="87"/>
        <v>3.8844999999999998E-2</v>
      </c>
      <c r="N73" s="34">
        <f t="shared" si="87"/>
        <v>3.8844999999999998E-2</v>
      </c>
      <c r="O73" s="34">
        <f t="shared" si="87"/>
        <v>3.8844999999999998E-2</v>
      </c>
      <c r="P73" s="34">
        <f t="shared" si="87"/>
        <v>3.8844999999999998E-2</v>
      </c>
      <c r="Q73" s="34">
        <f t="shared" si="87"/>
        <v>3.8844999999999998E-2</v>
      </c>
      <c r="R73" s="34">
        <f t="shared" si="87"/>
        <v>3.8844999999999998E-2</v>
      </c>
      <c r="S73" s="34">
        <f t="shared" si="87"/>
        <v>3.8844999999999998E-2</v>
      </c>
      <c r="T73" s="34">
        <f t="shared" si="87"/>
        <v>3.8844999999999998E-2</v>
      </c>
      <c r="U73" s="34">
        <f t="shared" si="87"/>
        <v>3.8844999999999998E-2</v>
      </c>
      <c r="V73" s="34">
        <f t="shared" si="87"/>
        <v>3.8844999999999998E-2</v>
      </c>
      <c r="W73" s="34">
        <f t="shared" si="87"/>
        <v>3.8844999999999998E-2</v>
      </c>
      <c r="X73" s="34">
        <f t="shared" si="87"/>
        <v>3.8844999999999998E-2</v>
      </c>
      <c r="Y73" s="34">
        <f t="shared" si="87"/>
        <v>2.0485E-2</v>
      </c>
      <c r="Z73" s="34">
        <f t="shared" si="87"/>
        <v>2.0485E-2</v>
      </c>
      <c r="AA73" s="34">
        <f t="shared" si="87"/>
        <v>2.0485E-2</v>
      </c>
      <c r="AB73" s="34">
        <f t="shared" si="87"/>
        <v>2.0485E-2</v>
      </c>
      <c r="AC73" s="34">
        <f t="shared" si="87"/>
        <v>2.0485E-2</v>
      </c>
      <c r="AD73" s="34">
        <f t="shared" si="87"/>
        <v>2.0485E-2</v>
      </c>
      <c r="AE73" s="34">
        <f t="shared" si="87"/>
        <v>2.0485E-2</v>
      </c>
      <c r="AF73" s="34">
        <f t="shared" si="87"/>
        <v>2.0485E-2</v>
      </c>
      <c r="AG73" s="34">
        <f t="shared" si="87"/>
        <v>2.0485E-2</v>
      </c>
      <c r="AH73" s="34">
        <f t="shared" si="87"/>
        <v>2.0485E-2</v>
      </c>
      <c r="AI73" s="34">
        <f t="shared" si="87"/>
        <v>2.0485E-2</v>
      </c>
      <c r="AJ73" s="34">
        <f t="shared" si="87"/>
        <v>2.0485E-2</v>
      </c>
      <c r="AK73" s="34">
        <f t="shared" si="87"/>
        <v>2.0485E-2</v>
      </c>
      <c r="AL73" s="34">
        <f t="shared" si="87"/>
        <v>2.0485E-2</v>
      </c>
      <c r="AM73" s="34">
        <f t="shared" si="87"/>
        <v>2.0485E-2</v>
      </c>
      <c r="AN73" s="34">
        <f t="shared" si="87"/>
        <v>2.0485E-2</v>
      </c>
      <c r="AO73" s="34">
        <f t="shared" si="87"/>
        <v>2.0485E-2</v>
      </c>
      <c r="AP73" s="34">
        <f t="shared" si="87"/>
        <v>2.0485E-2</v>
      </c>
      <c r="AQ73" s="34">
        <f t="shared" si="87"/>
        <v>2.0485E-2</v>
      </c>
      <c r="AR73" s="34">
        <f t="shared" si="87"/>
        <v>2.0485E-2</v>
      </c>
      <c r="AS73" s="34">
        <f t="shared" si="87"/>
        <v>1.2580000000000001E-2</v>
      </c>
      <c r="AT73" s="34">
        <f t="shared" si="87"/>
        <v>1.2580000000000001E-2</v>
      </c>
      <c r="AU73" s="34">
        <f t="shared" si="87"/>
        <v>1.2580000000000001E-2</v>
      </c>
      <c r="AV73" s="34">
        <f t="shared" si="87"/>
        <v>1.2580000000000001E-2</v>
      </c>
      <c r="AW73" s="34">
        <f t="shared" si="87"/>
        <v>1.2580000000000001E-2</v>
      </c>
      <c r="AX73" s="34">
        <f t="shared" si="87"/>
        <v>1.2580000000000001E-2</v>
      </c>
      <c r="AY73" s="34">
        <f t="shared" si="87"/>
        <v>1.2580000000000001E-2</v>
      </c>
      <c r="AZ73" s="34">
        <f t="shared" si="87"/>
        <v>1.2580000000000001E-2</v>
      </c>
      <c r="BA73" s="34">
        <f t="shared" si="87"/>
        <v>1.2580000000000001E-2</v>
      </c>
      <c r="BB73" s="34">
        <f t="shared" si="87"/>
        <v>1.2580000000000001E-2</v>
      </c>
      <c r="BC73" s="34">
        <f t="shared" si="87"/>
        <v>1.2580000000000001E-2</v>
      </c>
      <c r="BD73" s="34">
        <f t="shared" si="87"/>
        <v>1.2580000000000001E-2</v>
      </c>
      <c r="BE73" s="34">
        <f t="shared" si="87"/>
        <v>1.2580000000000001E-2</v>
      </c>
      <c r="BF73" s="34">
        <f t="shared" si="87"/>
        <v>1.2580000000000001E-2</v>
      </c>
      <c r="BG73" s="34">
        <f t="shared" si="87"/>
        <v>1.2580000000000001E-2</v>
      </c>
      <c r="BH73" s="34">
        <f t="shared" si="87"/>
        <v>1.2580000000000001E-2</v>
      </c>
      <c r="BI73" s="34">
        <f t="shared" si="87"/>
        <v>1.2580000000000001E-2</v>
      </c>
      <c r="BJ73" s="34">
        <f t="shared" si="87"/>
        <v>1.2580000000000001E-2</v>
      </c>
      <c r="BK73" s="34">
        <f t="shared" si="87"/>
        <v>1.2580000000000001E-2</v>
      </c>
      <c r="BL73" s="34">
        <f t="shared" si="87"/>
        <v>1.2580000000000001E-2</v>
      </c>
      <c r="BM73" s="34">
        <f t="shared" si="87"/>
        <v>1.2580000000000001E-2</v>
      </c>
      <c r="BN73" s="34">
        <f t="shared" si="87"/>
        <v>1.2580000000000001E-2</v>
      </c>
      <c r="BO73" s="34">
        <f t="shared" si="87"/>
        <v>1.2580000000000001E-2</v>
      </c>
      <c r="BP73" s="34">
        <f t="shared" si="87"/>
        <v>1.2580000000000001E-2</v>
      </c>
      <c r="BQ73" s="34">
        <f t="shared" si="87"/>
        <v>1.2580000000000001E-2</v>
      </c>
    </row>
    <row r="74" spans="4:69" x14ac:dyDescent="0.25">
      <c r="D74" t="s">
        <v>89</v>
      </c>
      <c r="E74" s="34">
        <f>+E51</f>
        <v>1.8275E-2</v>
      </c>
      <c r="F74" s="34">
        <f t="shared" ref="F74:BQ74" si="88">+F51</f>
        <v>1.8275E-2</v>
      </c>
      <c r="G74" s="34">
        <f t="shared" si="88"/>
        <v>1.8275E-2</v>
      </c>
      <c r="H74" s="34">
        <f t="shared" si="88"/>
        <v>1.8275E-2</v>
      </c>
      <c r="I74" s="34">
        <f t="shared" si="88"/>
        <v>1.8275E-2</v>
      </c>
      <c r="J74" s="34">
        <f t="shared" si="88"/>
        <v>1.8275E-2</v>
      </c>
      <c r="K74" s="34">
        <f t="shared" si="88"/>
        <v>1.8275E-2</v>
      </c>
      <c r="L74" s="34">
        <f t="shared" si="88"/>
        <v>1.8275E-2</v>
      </c>
      <c r="M74" s="34">
        <f t="shared" si="88"/>
        <v>1.8275E-2</v>
      </c>
      <c r="N74" s="34">
        <f t="shared" si="88"/>
        <v>1.8275E-2</v>
      </c>
      <c r="O74" s="34">
        <f t="shared" si="88"/>
        <v>1.8275E-2</v>
      </c>
      <c r="P74" s="34">
        <f t="shared" si="88"/>
        <v>1.8275E-2</v>
      </c>
      <c r="Q74" s="34">
        <f t="shared" si="88"/>
        <v>1.8275E-2</v>
      </c>
      <c r="R74" s="34">
        <f t="shared" si="88"/>
        <v>1.8275E-2</v>
      </c>
      <c r="S74" s="34">
        <f t="shared" si="88"/>
        <v>1.8275E-2</v>
      </c>
      <c r="T74" s="34">
        <f t="shared" si="88"/>
        <v>1.8275E-2</v>
      </c>
      <c r="U74" s="34">
        <f t="shared" si="88"/>
        <v>1.8275E-2</v>
      </c>
      <c r="V74" s="34">
        <f t="shared" si="88"/>
        <v>1.8275E-2</v>
      </c>
      <c r="W74" s="34">
        <f t="shared" si="88"/>
        <v>1.8275E-2</v>
      </c>
      <c r="X74" s="34">
        <f t="shared" si="88"/>
        <v>1.8275E-2</v>
      </c>
      <c r="Y74" s="34">
        <f t="shared" si="88"/>
        <v>1.8275E-2</v>
      </c>
      <c r="Z74" s="34">
        <f t="shared" si="88"/>
        <v>1.8275E-2</v>
      </c>
      <c r="AA74" s="34">
        <f t="shared" si="88"/>
        <v>1.8275E-2</v>
      </c>
      <c r="AB74" s="34">
        <f t="shared" si="88"/>
        <v>1.8275E-2</v>
      </c>
      <c r="AC74" s="34">
        <f t="shared" si="88"/>
        <v>1.8275E-2</v>
      </c>
      <c r="AD74" s="34">
        <f t="shared" si="88"/>
        <v>1.8275E-2</v>
      </c>
      <c r="AE74" s="34">
        <f t="shared" si="88"/>
        <v>1.8275E-2</v>
      </c>
      <c r="AF74" s="34">
        <f t="shared" si="88"/>
        <v>1.8275E-2</v>
      </c>
      <c r="AG74" s="34">
        <f t="shared" si="88"/>
        <v>1.8275E-2</v>
      </c>
      <c r="AH74" s="34">
        <f t="shared" si="88"/>
        <v>1.8275E-2</v>
      </c>
      <c r="AI74" s="34">
        <f t="shared" si="88"/>
        <v>1.8275E-2</v>
      </c>
      <c r="AJ74" s="34">
        <f t="shared" si="88"/>
        <v>1.8275E-2</v>
      </c>
      <c r="AK74" s="34">
        <f t="shared" si="88"/>
        <v>1.8275E-2</v>
      </c>
      <c r="AL74" s="34">
        <f t="shared" si="88"/>
        <v>1.8275E-2</v>
      </c>
      <c r="AM74" s="34">
        <f t="shared" si="88"/>
        <v>1.8275E-2</v>
      </c>
      <c r="AN74" s="34">
        <f t="shared" si="88"/>
        <v>1.8275E-2</v>
      </c>
      <c r="AO74" s="34">
        <f t="shared" si="88"/>
        <v>1.8275E-2</v>
      </c>
      <c r="AP74" s="34">
        <f t="shared" si="88"/>
        <v>1.8275E-2</v>
      </c>
      <c r="AQ74" s="34">
        <f t="shared" si="88"/>
        <v>1.8275E-2</v>
      </c>
      <c r="AR74" s="34">
        <f t="shared" si="88"/>
        <v>1.8275E-2</v>
      </c>
      <c r="AS74" s="34">
        <f t="shared" si="88"/>
        <v>1.5980000000000001E-2</v>
      </c>
      <c r="AT74" s="34">
        <f t="shared" si="88"/>
        <v>1.5980000000000001E-2</v>
      </c>
      <c r="AU74" s="34">
        <f t="shared" si="88"/>
        <v>1.5980000000000001E-2</v>
      </c>
      <c r="AV74" s="34">
        <f t="shared" si="88"/>
        <v>1.5980000000000001E-2</v>
      </c>
      <c r="AW74" s="34">
        <f t="shared" si="88"/>
        <v>1.5980000000000001E-2</v>
      </c>
      <c r="AX74" s="34">
        <f t="shared" si="88"/>
        <v>1.5980000000000001E-2</v>
      </c>
      <c r="AY74" s="34">
        <f t="shared" si="88"/>
        <v>1.5980000000000001E-2</v>
      </c>
      <c r="AZ74" s="34">
        <f t="shared" si="88"/>
        <v>1.5980000000000001E-2</v>
      </c>
      <c r="BA74" s="34">
        <f t="shared" si="88"/>
        <v>1.5980000000000001E-2</v>
      </c>
      <c r="BB74" s="34">
        <f t="shared" si="88"/>
        <v>1.5980000000000001E-2</v>
      </c>
      <c r="BC74" s="34">
        <f t="shared" si="88"/>
        <v>1.5980000000000001E-2</v>
      </c>
      <c r="BD74" s="34">
        <f t="shared" si="88"/>
        <v>1.5980000000000001E-2</v>
      </c>
      <c r="BE74" s="34">
        <f t="shared" si="88"/>
        <v>1.5980000000000001E-2</v>
      </c>
      <c r="BF74" s="34">
        <f t="shared" si="88"/>
        <v>1.5980000000000001E-2</v>
      </c>
      <c r="BG74" s="34">
        <f t="shared" si="88"/>
        <v>1.5980000000000001E-2</v>
      </c>
      <c r="BH74" s="34">
        <f t="shared" si="88"/>
        <v>1.5980000000000001E-2</v>
      </c>
      <c r="BI74" s="34">
        <f t="shared" si="88"/>
        <v>1.5980000000000001E-2</v>
      </c>
      <c r="BJ74" s="34">
        <f t="shared" si="88"/>
        <v>1.5980000000000001E-2</v>
      </c>
      <c r="BK74" s="34">
        <f t="shared" si="88"/>
        <v>1.5980000000000001E-2</v>
      </c>
      <c r="BL74" s="34">
        <f t="shared" si="88"/>
        <v>1.5980000000000001E-2</v>
      </c>
      <c r="BM74" s="34">
        <f t="shared" si="88"/>
        <v>1.5980000000000001E-2</v>
      </c>
      <c r="BN74" s="34">
        <f t="shared" si="88"/>
        <v>1.5980000000000001E-2</v>
      </c>
      <c r="BO74" s="34">
        <f t="shared" si="88"/>
        <v>1.5980000000000001E-2</v>
      </c>
      <c r="BP74" s="34">
        <f t="shared" si="88"/>
        <v>1.5980000000000001E-2</v>
      </c>
      <c r="BQ74" s="34">
        <f t="shared" si="88"/>
        <v>1.5980000000000001E-2</v>
      </c>
    </row>
    <row r="75" spans="4:69" x14ac:dyDescent="0.25">
      <c r="D75" t="s">
        <v>12</v>
      </c>
      <c r="E75" s="34">
        <f>+E59</f>
        <v>8.3333333333333332E-3</v>
      </c>
      <c r="F75" s="34">
        <f t="shared" ref="F75:BQ75" si="89">+F59</f>
        <v>8.3333333333333332E-3</v>
      </c>
      <c r="G75" s="34">
        <f t="shared" si="89"/>
        <v>8.3333333333333332E-3</v>
      </c>
      <c r="H75" s="34">
        <f t="shared" si="89"/>
        <v>8.3333333333333332E-3</v>
      </c>
      <c r="I75" s="34">
        <f t="shared" si="89"/>
        <v>8.3333333333333332E-3</v>
      </c>
      <c r="J75" s="34">
        <f t="shared" si="89"/>
        <v>8.3333333333333332E-3</v>
      </c>
      <c r="K75" s="34">
        <f t="shared" si="89"/>
        <v>8.3333333333333332E-3</v>
      </c>
      <c r="L75" s="34">
        <f t="shared" si="89"/>
        <v>8.3333333333333332E-3</v>
      </c>
      <c r="M75" s="34">
        <f t="shared" si="89"/>
        <v>8.3333333333333332E-3</v>
      </c>
      <c r="N75" s="34">
        <f t="shared" si="89"/>
        <v>8.3333333333333332E-3</v>
      </c>
      <c r="O75" s="34">
        <f t="shared" si="89"/>
        <v>8.3333333333333332E-3</v>
      </c>
      <c r="P75" s="34">
        <f t="shared" si="89"/>
        <v>8.3333333333333332E-3</v>
      </c>
      <c r="Q75" s="34">
        <f t="shared" si="89"/>
        <v>8.3333333333333332E-3</v>
      </c>
      <c r="R75" s="34">
        <f t="shared" si="89"/>
        <v>8.3333333333333332E-3</v>
      </c>
      <c r="S75" s="34">
        <f t="shared" si="89"/>
        <v>8.3333333333333332E-3</v>
      </c>
      <c r="T75" s="34">
        <f t="shared" si="89"/>
        <v>8.3333333333333332E-3</v>
      </c>
      <c r="U75" s="34">
        <f t="shared" si="89"/>
        <v>8.3333333333333332E-3</v>
      </c>
      <c r="V75" s="34">
        <f t="shared" si="89"/>
        <v>8.3333333333333332E-3</v>
      </c>
      <c r="W75" s="34">
        <f t="shared" si="89"/>
        <v>8.3333333333333332E-3</v>
      </c>
      <c r="X75" s="34">
        <f t="shared" si="89"/>
        <v>8.3333333333333332E-3</v>
      </c>
      <c r="Y75" s="34">
        <f t="shared" si="89"/>
        <v>8.3333333333333332E-3</v>
      </c>
      <c r="Z75" s="34">
        <f t="shared" si="89"/>
        <v>8.3333333333333332E-3</v>
      </c>
      <c r="AA75" s="34">
        <f t="shared" si="89"/>
        <v>8.3333333333333332E-3</v>
      </c>
      <c r="AB75" s="34">
        <f t="shared" si="89"/>
        <v>8.3333333333333332E-3</v>
      </c>
      <c r="AC75" s="34">
        <f t="shared" si="89"/>
        <v>8.3333333333333332E-3</v>
      </c>
      <c r="AD75" s="34">
        <f t="shared" si="89"/>
        <v>8.3333333333333332E-3</v>
      </c>
      <c r="AE75" s="34">
        <f t="shared" si="89"/>
        <v>8.3333333333333332E-3</v>
      </c>
      <c r="AF75" s="34">
        <f t="shared" si="89"/>
        <v>8.3333333333333332E-3</v>
      </c>
      <c r="AG75" s="34">
        <f t="shared" si="89"/>
        <v>8.3333333333333332E-3</v>
      </c>
      <c r="AH75" s="34">
        <f t="shared" si="89"/>
        <v>5.5555555555555558E-3</v>
      </c>
      <c r="AI75" s="34">
        <f t="shared" si="89"/>
        <v>5.5555555555555558E-3</v>
      </c>
      <c r="AJ75" s="34">
        <f t="shared" si="89"/>
        <v>5.5555555555555558E-3</v>
      </c>
      <c r="AK75" s="34">
        <f t="shared" si="89"/>
        <v>5.5555555555555558E-3</v>
      </c>
      <c r="AL75" s="34">
        <f t="shared" si="89"/>
        <v>5.5555555555555558E-3</v>
      </c>
      <c r="AM75" s="34">
        <f t="shared" si="89"/>
        <v>5.5555555555555558E-3</v>
      </c>
      <c r="AN75" s="34">
        <f t="shared" si="89"/>
        <v>5.5555555555555558E-3</v>
      </c>
      <c r="AO75" s="34">
        <f t="shared" si="89"/>
        <v>5.5555555555555558E-3</v>
      </c>
      <c r="AP75" s="34">
        <f t="shared" si="89"/>
        <v>5.5555555555555558E-3</v>
      </c>
      <c r="AQ75" s="34">
        <f t="shared" si="89"/>
        <v>5.5555555555555558E-3</v>
      </c>
      <c r="AR75" s="34">
        <f t="shared" si="89"/>
        <v>5.5555555555555558E-3</v>
      </c>
      <c r="AS75" s="34">
        <f t="shared" si="89"/>
        <v>5.5555555555555558E-3</v>
      </c>
      <c r="AT75" s="34">
        <f t="shared" si="89"/>
        <v>5.5555555555555558E-3</v>
      </c>
      <c r="AU75" s="34">
        <f t="shared" si="89"/>
        <v>5.5555555555555558E-3</v>
      </c>
      <c r="AV75" s="34">
        <f t="shared" si="89"/>
        <v>5.5555555555555558E-3</v>
      </c>
      <c r="AW75" s="34">
        <f t="shared" si="89"/>
        <v>5.5555555555555558E-3</v>
      </c>
      <c r="AX75" s="34">
        <f t="shared" si="89"/>
        <v>5.5555555555555558E-3</v>
      </c>
      <c r="AY75" s="34">
        <f t="shared" si="89"/>
        <v>5.5555555555555558E-3</v>
      </c>
      <c r="AZ75" s="34">
        <f t="shared" si="89"/>
        <v>5.5555555555555558E-3</v>
      </c>
      <c r="BA75" s="34">
        <f t="shared" si="89"/>
        <v>5.5555555555555558E-3</v>
      </c>
      <c r="BB75" s="34">
        <f t="shared" si="89"/>
        <v>5.5555555555555558E-3</v>
      </c>
      <c r="BC75" s="34">
        <f t="shared" si="89"/>
        <v>5.5555555555555558E-3</v>
      </c>
      <c r="BD75" s="34">
        <f t="shared" si="89"/>
        <v>5.5555555555555558E-3</v>
      </c>
      <c r="BE75" s="34">
        <f t="shared" si="89"/>
        <v>5.5555555555555558E-3</v>
      </c>
      <c r="BF75" s="34">
        <f t="shared" si="89"/>
        <v>5.5555555555555558E-3</v>
      </c>
      <c r="BG75" s="34">
        <f t="shared" si="89"/>
        <v>5.5555555555555558E-3</v>
      </c>
      <c r="BH75" s="34">
        <f t="shared" si="89"/>
        <v>5.5555555555555558E-3</v>
      </c>
      <c r="BI75" s="34">
        <f t="shared" si="89"/>
        <v>5.5555555555555558E-3</v>
      </c>
      <c r="BJ75" s="34">
        <f t="shared" si="89"/>
        <v>5.5555555555555558E-3</v>
      </c>
      <c r="BK75" s="34">
        <f t="shared" si="89"/>
        <v>5.5555555555555558E-3</v>
      </c>
      <c r="BL75" s="34">
        <f t="shared" si="89"/>
        <v>5.5555555555555558E-3</v>
      </c>
      <c r="BM75" s="34">
        <f t="shared" si="89"/>
        <v>5.5555555555555558E-3</v>
      </c>
      <c r="BN75" s="34">
        <f t="shared" si="89"/>
        <v>5.5555555555555558E-3</v>
      </c>
      <c r="BO75" s="34">
        <f t="shared" si="89"/>
        <v>5.5555555555555558E-3</v>
      </c>
      <c r="BP75" s="34">
        <f t="shared" si="89"/>
        <v>5.5555555555555558E-3</v>
      </c>
      <c r="BQ75" s="34">
        <f t="shared" si="89"/>
        <v>5.5555555555555558E-3</v>
      </c>
    </row>
  </sheetData>
  <mergeCells count="11">
    <mergeCell ref="E25:F25"/>
    <mergeCell ref="G25:H25"/>
    <mergeCell ref="I25:J25"/>
    <mergeCell ref="I5:L5"/>
    <mergeCell ref="I6:L6"/>
    <mergeCell ref="E7:F7"/>
    <mergeCell ref="G7:H7"/>
    <mergeCell ref="I7:J7"/>
    <mergeCell ref="K7:L7"/>
    <mergeCell ref="E5:H5"/>
    <mergeCell ref="E6:H6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2020-10-07T08:33:58Z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164104640483856</vt:r8>
  </property>
</Properties>
</file>