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scle\Desktop\global_shipping_model\data\"/>
    </mc:Choice>
  </mc:AlternateContent>
  <bookViews>
    <workbookView xWindow="0" yWindow="0" windowWidth="28800" windowHeight="13500" firstSheet="1" activeTab="1"/>
  </bookViews>
  <sheets>
    <sheet name="Sheet1" sheetId="11" r:id="rId1"/>
    <sheet name="ships" sheetId="10" r:id="rId2"/>
    <sheet name="Preexisting fleet stats" sheetId="1" r:id="rId3"/>
    <sheet name="MDO fleet" sheetId="2" r:id="rId4"/>
    <sheet name="Scrubber fleet" sheetId="3" r:id="rId5"/>
    <sheet name="LNG fleet" sheetId="4" r:id="rId6"/>
    <sheet name="Battery fleet" sheetId="5" r:id="rId7"/>
    <sheet name="Methanol fleet" sheetId="6" r:id="rId8"/>
    <sheet name="LPG fleet" sheetId="7" r:id="rId9"/>
    <sheet name="HYD fleet" sheetId="8" r:id="rId10"/>
    <sheet name="total" sheetId="9"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 i="5" l="1"/>
  <c r="C59" i="5"/>
  <c r="C61" i="5"/>
  <c r="M70" i="5"/>
  <c r="M75" i="5"/>
  <c r="Z34" i="5" l="1"/>
  <c r="Z35" i="5" s="1"/>
  <c r="Z36" i="5" s="1"/>
  <c r="Z37" i="5" s="1"/>
  <c r="Z38" i="5" s="1"/>
  <c r="Z39" i="5" s="1"/>
  <c r="Z40" i="5" s="1"/>
  <c r="Z41" i="5" s="1"/>
  <c r="Z42" i="5" s="1"/>
  <c r="Z43" i="5" s="1"/>
  <c r="Z44" i="5" s="1"/>
  <c r="Z45" i="5" s="1"/>
  <c r="Z46" i="5" s="1"/>
  <c r="Z47" i="5" s="1"/>
  <c r="Z48" i="5" s="1"/>
  <c r="Z49" i="5" s="1"/>
  <c r="Z50" i="5" s="1"/>
  <c r="Z51" i="5" s="1"/>
  <c r="Z52" i="5" s="1"/>
  <c r="Z53" i="5" s="1"/>
  <c r="Z54" i="5" s="1"/>
  <c r="Z55" i="5" s="1"/>
  <c r="Z56" i="5" s="1"/>
  <c r="Z57" i="5" s="1"/>
  <c r="Z58" i="5" s="1"/>
  <c r="Z59" i="5" s="1"/>
  <c r="Z60" i="5" s="1"/>
  <c r="Z61" i="5" s="1"/>
  <c r="Z62" i="5" s="1"/>
  <c r="Z63" i="5" s="1"/>
  <c r="Z64" i="5" s="1"/>
  <c r="Z65" i="5" s="1"/>
  <c r="Z66" i="5" s="1"/>
  <c r="Z67" i="5" s="1"/>
  <c r="Z68" i="5" s="1"/>
  <c r="Z69" i="5" s="1"/>
  <c r="Z70" i="5" s="1"/>
  <c r="Z71" i="5" s="1"/>
  <c r="Z72" i="5" s="1"/>
  <c r="Z73" i="5" s="1"/>
  <c r="Z74" i="5" s="1"/>
  <c r="Z75" i="5" s="1"/>
  <c r="Z76" i="5" s="1"/>
  <c r="Z77" i="5" s="1"/>
  <c r="Z78" i="5" s="1"/>
  <c r="Z79" i="5" s="1"/>
  <c r="Z80" i="5" s="1"/>
  <c r="Z81" i="5" s="1"/>
  <c r="Z82" i="5" s="1"/>
  <c r="Z83" i="5" s="1"/>
  <c r="Z84" i="5" s="1"/>
  <c r="Z85" i="5" s="1"/>
  <c r="Z86" i="5" s="1"/>
  <c r="Z87" i="5" s="1"/>
  <c r="Z88" i="5" s="1"/>
  <c r="Z89" i="5" s="1"/>
  <c r="Z90" i="5" s="1"/>
  <c r="Z91" i="5" s="1"/>
  <c r="Z92" i="5" s="1"/>
  <c r="Z93" i="5" s="1"/>
  <c r="Z94" i="5" s="1"/>
  <c r="Z95" i="5" s="1"/>
  <c r="Z96" i="5" s="1"/>
  <c r="Z97" i="5" s="1"/>
  <c r="I25" i="5"/>
  <c r="E42" i="5" s="1"/>
  <c r="D21" i="11" l="1"/>
  <c r="E21" i="11"/>
  <c r="F21" i="11"/>
  <c r="G21" i="11"/>
  <c r="H21" i="11"/>
  <c r="I21" i="11"/>
  <c r="D22" i="11"/>
  <c r="E22" i="11"/>
  <c r="F22" i="11"/>
  <c r="G22" i="11"/>
  <c r="H22" i="11"/>
  <c r="I22" i="11"/>
  <c r="D23" i="11"/>
  <c r="E23" i="11"/>
  <c r="F23" i="11"/>
  <c r="G23" i="11"/>
  <c r="H23" i="11"/>
  <c r="I23" i="11"/>
  <c r="D24" i="11"/>
  <c r="E24" i="11"/>
  <c r="F24" i="11"/>
  <c r="G24" i="11"/>
  <c r="H24" i="11"/>
  <c r="I24" i="11"/>
  <c r="D25" i="11"/>
  <c r="E25" i="11"/>
  <c r="F25" i="11"/>
  <c r="G25" i="11"/>
  <c r="H25" i="11"/>
  <c r="I25" i="11"/>
  <c r="C22" i="11"/>
  <c r="C23" i="11"/>
  <c r="C24" i="11"/>
  <c r="C25" i="11"/>
  <c r="C21" i="11"/>
  <c r="E34" i="1"/>
  <c r="F15" i="7" l="1"/>
  <c r="F16" i="7" s="1"/>
  <c r="F17" i="7" s="1"/>
  <c r="F18" i="7" s="1"/>
  <c r="F19" i="7" s="1"/>
  <c r="F20" i="7" s="1"/>
  <c r="F21" i="7" s="1"/>
  <c r="F22" i="7" s="1"/>
  <c r="F23" i="7" s="1"/>
  <c r="F24" i="7" s="1"/>
  <c r="F25" i="7" s="1"/>
  <c r="F26" i="7" s="1"/>
  <c r="F27" i="7" s="1"/>
  <c r="F28" i="7" s="1"/>
  <c r="F29" i="7" s="1"/>
  <c r="F30" i="7" s="1"/>
  <c r="F31" i="7" s="1"/>
  <c r="F32" i="7" s="1"/>
  <c r="F33" i="7" s="1"/>
  <c r="F34" i="7" s="1"/>
  <c r="F35" i="7" s="1"/>
  <c r="F36" i="7" s="1"/>
  <c r="F37" i="7" s="1"/>
  <c r="F38" i="7" s="1"/>
  <c r="F39" i="7" s="1"/>
  <c r="F40" i="7" s="1"/>
  <c r="H43" i="5"/>
  <c r="K43" i="5" s="1"/>
  <c r="H44" i="5"/>
  <c r="H47" i="5"/>
  <c r="H48" i="5"/>
  <c r="L48" i="5"/>
  <c r="L49" i="5" s="1"/>
  <c r="L50" i="5" s="1"/>
  <c r="L51" i="5" s="1"/>
  <c r="L52" i="5" s="1"/>
  <c r="L53" i="5" s="1"/>
  <c r="L54" i="5" s="1"/>
  <c r="L55" i="5" s="1"/>
  <c r="L56" i="5" s="1"/>
  <c r="L57" i="5" s="1"/>
  <c r="L58" i="5" s="1"/>
  <c r="L59" i="5" s="1"/>
  <c r="L60" i="5" s="1"/>
  <c r="L61" i="5" s="1"/>
  <c r="L62" i="5" s="1"/>
  <c r="L63" i="5" s="1"/>
  <c r="L64" i="5" s="1"/>
  <c r="L65" i="5" s="1"/>
  <c r="L66" i="5" s="1"/>
  <c r="L67" i="5" s="1"/>
  <c r="I43" i="5"/>
  <c r="I44" i="5"/>
  <c r="I45" i="5"/>
  <c r="H45" i="5" s="1"/>
  <c r="I46" i="5"/>
  <c r="H46" i="5" s="1"/>
  <c r="I47" i="5"/>
  <c r="I48" i="5"/>
  <c r="I42" i="5"/>
  <c r="H42" i="5" s="1"/>
  <c r="A34" i="5"/>
  <c r="A35" i="5"/>
  <c r="A36" i="5"/>
  <c r="A37" i="5"/>
  <c r="A38" i="5"/>
  <c r="A39" i="5"/>
  <c r="A40" i="5"/>
  <c r="A41" i="5"/>
  <c r="A42" i="5"/>
  <c r="A33" i="5"/>
  <c r="E43" i="5"/>
  <c r="E44" i="5" s="1"/>
  <c r="E45" i="5" s="1"/>
  <c r="E46" i="5" s="1"/>
  <c r="E47" i="5" s="1"/>
  <c r="E48" i="5" s="1"/>
  <c r="E49" i="5" s="1"/>
  <c r="E50" i="5" s="1"/>
  <c r="E51" i="5" s="1"/>
  <c r="E52" i="5" s="1"/>
  <c r="E53" i="5" s="1"/>
  <c r="E54" i="5" s="1"/>
  <c r="E55" i="5" s="1"/>
  <c r="E56" i="5" s="1"/>
  <c r="E57" i="5" s="1"/>
  <c r="E58" i="5" s="1"/>
  <c r="D42" i="5"/>
  <c r="D43" i="5" s="1"/>
  <c r="D44" i="5" s="1"/>
  <c r="D45" i="5" s="1"/>
  <c r="D46" i="5" s="1"/>
  <c r="D47" i="5" s="1"/>
  <c r="D48" i="5" s="1"/>
  <c r="D49" i="5" s="1"/>
  <c r="D50" i="5" s="1"/>
  <c r="D51" i="5" s="1"/>
  <c r="D52" i="5" s="1"/>
  <c r="D53" i="5" s="1"/>
  <c r="D54" i="5" s="1"/>
  <c r="D55" i="5" s="1"/>
  <c r="D56" i="5" s="1"/>
  <c r="D57" i="5" s="1"/>
  <c r="D58" i="5" s="1"/>
  <c r="I24" i="5"/>
  <c r="J24" i="5"/>
  <c r="J25" i="5"/>
  <c r="M48" i="5" s="1"/>
  <c r="I26" i="5"/>
  <c r="F42" i="5" s="1"/>
  <c r="F43" i="5" s="1"/>
  <c r="F44" i="5" s="1"/>
  <c r="F45" i="5" s="1"/>
  <c r="F46" i="5" s="1"/>
  <c r="F47" i="5" s="1"/>
  <c r="F48" i="5" s="1"/>
  <c r="F49" i="5" s="1"/>
  <c r="F50" i="5" s="1"/>
  <c r="F51" i="5" s="1"/>
  <c r="F52" i="5" s="1"/>
  <c r="F53" i="5" s="1"/>
  <c r="F54" i="5" s="1"/>
  <c r="F55" i="5" s="1"/>
  <c r="F56" i="5" s="1"/>
  <c r="F57" i="5" s="1"/>
  <c r="F58" i="5" s="1"/>
  <c r="J26" i="5"/>
  <c r="N48" i="5" s="1"/>
  <c r="N49" i="5" s="1"/>
  <c r="N50" i="5" s="1"/>
  <c r="N51" i="5" s="1"/>
  <c r="N52" i="5" s="1"/>
  <c r="N53" i="5" s="1"/>
  <c r="N54" i="5" s="1"/>
  <c r="N55" i="5" s="1"/>
  <c r="N56" i="5" s="1"/>
  <c r="N57" i="5" s="1"/>
  <c r="N58" i="5" s="1"/>
  <c r="N59" i="5" s="1"/>
  <c r="N60" i="5" s="1"/>
  <c r="N61" i="5" s="1"/>
  <c r="N62" i="5" s="1"/>
  <c r="N63" i="5" s="1"/>
  <c r="N64" i="5" s="1"/>
  <c r="N65" i="5" s="1"/>
  <c r="N66" i="5" s="1"/>
  <c r="N67" i="5" s="1"/>
  <c r="I27" i="5"/>
  <c r="G42" i="5" s="1"/>
  <c r="J27" i="5"/>
  <c r="O48" i="5" s="1"/>
  <c r="O49" i="5" s="1"/>
  <c r="O50" i="5" s="1"/>
  <c r="O51" i="5" s="1"/>
  <c r="O52" i="5" s="1"/>
  <c r="O53" i="5" s="1"/>
  <c r="O54" i="5" s="1"/>
  <c r="O55" i="5" s="1"/>
  <c r="O56" i="5" s="1"/>
  <c r="O57" i="5" s="1"/>
  <c r="O58" i="5" s="1"/>
  <c r="O59" i="5" s="1"/>
  <c r="O60" i="5" s="1"/>
  <c r="O61" i="5" s="1"/>
  <c r="O62" i="5" s="1"/>
  <c r="O63" i="5" s="1"/>
  <c r="O64" i="5" s="1"/>
  <c r="O65" i="5" s="1"/>
  <c r="O66" i="5" s="1"/>
  <c r="O67" i="5" s="1"/>
  <c r="J23" i="5"/>
  <c r="K48" i="5" s="1"/>
  <c r="K49" i="5" s="1"/>
  <c r="K50" i="5" s="1"/>
  <c r="K51" i="5" s="1"/>
  <c r="K52" i="5" s="1"/>
  <c r="K53" i="5" s="1"/>
  <c r="K54" i="5" s="1"/>
  <c r="K55" i="5" s="1"/>
  <c r="K56" i="5" s="1"/>
  <c r="K57" i="5" s="1"/>
  <c r="K58" i="5" s="1"/>
  <c r="K59" i="5" s="1"/>
  <c r="K60" i="5" s="1"/>
  <c r="K61" i="5" s="1"/>
  <c r="K62" i="5" s="1"/>
  <c r="K63" i="5" s="1"/>
  <c r="K64" i="5" s="1"/>
  <c r="K65" i="5" s="1"/>
  <c r="K66" i="5" s="1"/>
  <c r="K67" i="5" s="1"/>
  <c r="I23" i="5"/>
  <c r="C42" i="5" s="1"/>
  <c r="O47" i="4"/>
  <c r="O53" i="4"/>
  <c r="O54" i="4" s="1"/>
  <c r="O55" i="4" s="1"/>
  <c r="O56" i="4" s="1"/>
  <c r="O57" i="4" s="1"/>
  <c r="O58" i="4" s="1"/>
  <c r="O59" i="4" s="1"/>
  <c r="O60" i="4" s="1"/>
  <c r="O61" i="4" s="1"/>
  <c r="O62" i="4" s="1"/>
  <c r="O63" i="4" s="1"/>
  <c r="O64" i="4" s="1"/>
  <c r="O65" i="4" s="1"/>
  <c r="O66" i="4" s="1"/>
  <c r="O67" i="4" s="1"/>
  <c r="O68" i="4" s="1"/>
  <c r="O69" i="4" s="1"/>
  <c r="O70" i="4" s="1"/>
  <c r="Q52" i="4"/>
  <c r="Q53" i="4" s="1"/>
  <c r="Q54" i="4" s="1"/>
  <c r="Q55" i="4" s="1"/>
  <c r="Q56" i="4" s="1"/>
  <c r="Q57" i="4" s="1"/>
  <c r="Q58" i="4" s="1"/>
  <c r="Q59" i="4" s="1"/>
  <c r="Q60" i="4" s="1"/>
  <c r="Q61" i="4" s="1"/>
  <c r="Q62" i="4" s="1"/>
  <c r="Q63" i="4" s="1"/>
  <c r="Q64" i="4" s="1"/>
  <c r="Q65" i="4" s="1"/>
  <c r="Q66" i="4" s="1"/>
  <c r="Q67" i="4" s="1"/>
  <c r="Q68" i="4" s="1"/>
  <c r="Q69" i="4" s="1"/>
  <c r="Q70" i="4" s="1"/>
  <c r="O52" i="4"/>
  <c r="M52" i="4"/>
  <c r="M53" i="4" s="1"/>
  <c r="M54" i="4" s="1"/>
  <c r="M55" i="4" s="1"/>
  <c r="M56" i="4" s="1"/>
  <c r="M57" i="4" s="1"/>
  <c r="M58" i="4" s="1"/>
  <c r="M59" i="4" s="1"/>
  <c r="M60" i="4" s="1"/>
  <c r="M61" i="4" s="1"/>
  <c r="M62" i="4" s="1"/>
  <c r="M63" i="4" s="1"/>
  <c r="M64" i="4" s="1"/>
  <c r="M65" i="4" s="1"/>
  <c r="M66" i="4" s="1"/>
  <c r="M67" i="4" s="1"/>
  <c r="M68" i="4" s="1"/>
  <c r="M69" i="4" s="1"/>
  <c r="M70" i="4" s="1"/>
  <c r="J22" i="4"/>
  <c r="J23" i="4"/>
  <c r="N52" i="4" s="1"/>
  <c r="N53" i="4" s="1"/>
  <c r="N54" i="4" s="1"/>
  <c r="N55" i="4" s="1"/>
  <c r="N56" i="4" s="1"/>
  <c r="N57" i="4" s="1"/>
  <c r="N58" i="4" s="1"/>
  <c r="N59" i="4" s="1"/>
  <c r="N60" i="4" s="1"/>
  <c r="N61" i="4" s="1"/>
  <c r="N62" i="4" s="1"/>
  <c r="N63" i="4" s="1"/>
  <c r="N64" i="4" s="1"/>
  <c r="N65" i="4" s="1"/>
  <c r="N66" i="4" s="1"/>
  <c r="N67" i="4" s="1"/>
  <c r="N68" i="4" s="1"/>
  <c r="N69" i="4" s="1"/>
  <c r="N70" i="4" s="1"/>
  <c r="J24" i="4"/>
  <c r="J25" i="4"/>
  <c r="P52" i="4" s="1"/>
  <c r="P53" i="4" s="1"/>
  <c r="P54" i="4" s="1"/>
  <c r="P55" i="4" s="1"/>
  <c r="P56" i="4" s="1"/>
  <c r="P57" i="4" s="1"/>
  <c r="P58" i="4" s="1"/>
  <c r="P59" i="4" s="1"/>
  <c r="P60" i="4" s="1"/>
  <c r="P61" i="4" s="1"/>
  <c r="P62" i="4" s="1"/>
  <c r="P63" i="4" s="1"/>
  <c r="P64" i="4" s="1"/>
  <c r="P65" i="4" s="1"/>
  <c r="P66" i="4" s="1"/>
  <c r="P67" i="4" s="1"/>
  <c r="P68" i="4" s="1"/>
  <c r="P69" i="4" s="1"/>
  <c r="P70" i="4" s="1"/>
  <c r="J26" i="4"/>
  <c r="I23" i="4"/>
  <c r="E45" i="4" s="1"/>
  <c r="I24" i="4"/>
  <c r="F45" i="4" s="1"/>
  <c r="I25" i="4"/>
  <c r="G45" i="4" s="1"/>
  <c r="I26" i="4"/>
  <c r="H45" i="4" s="1"/>
  <c r="I22" i="4"/>
  <c r="D45" i="4" s="1"/>
  <c r="F34" i="1"/>
  <c r="J21" i="4"/>
  <c r="I21" i="4"/>
  <c r="J45" i="4"/>
  <c r="M45" i="4" s="1"/>
  <c r="J47" i="4"/>
  <c r="P47" i="4" s="1"/>
  <c r="J49" i="4"/>
  <c r="N49" i="4" s="1"/>
  <c r="K45" i="4"/>
  <c r="K46" i="4"/>
  <c r="J46" i="4" s="1"/>
  <c r="K47" i="4"/>
  <c r="K48" i="4"/>
  <c r="J48" i="4" s="1"/>
  <c r="K49" i="4"/>
  <c r="K50" i="4"/>
  <c r="J50" i="4" s="1"/>
  <c r="K51" i="4"/>
  <c r="J51" i="4" s="1"/>
  <c r="K52" i="4"/>
  <c r="J52" i="4" s="1"/>
  <c r="K44" i="4"/>
  <c r="J44" i="4" s="1"/>
  <c r="A36" i="4"/>
  <c r="A38" i="4"/>
  <c r="A40" i="4"/>
  <c r="A41" i="4"/>
  <c r="A42" i="4"/>
  <c r="A44" i="4"/>
  <c r="A45" i="4"/>
  <c r="B37" i="4"/>
  <c r="A37" i="4" s="1"/>
  <c r="B38" i="4"/>
  <c r="B39" i="4"/>
  <c r="A39" i="4" s="1"/>
  <c r="B40" i="4"/>
  <c r="B41" i="4"/>
  <c r="B42" i="4"/>
  <c r="B43" i="4"/>
  <c r="A43" i="4" s="1"/>
  <c r="B44" i="4"/>
  <c r="B36" i="4"/>
  <c r="E45" i="3"/>
  <c r="E46" i="3" s="1"/>
  <c r="E47" i="3" s="1"/>
  <c r="E48" i="3" s="1"/>
  <c r="E49" i="3" s="1"/>
  <c r="E50" i="3" s="1"/>
  <c r="E51" i="3" s="1"/>
  <c r="E52" i="3" s="1"/>
  <c r="E53" i="3" s="1"/>
  <c r="E54" i="3" s="1"/>
  <c r="E55" i="3" s="1"/>
  <c r="E56" i="3" s="1"/>
  <c r="E57" i="3" s="1"/>
  <c r="E58" i="3" s="1"/>
  <c r="E59" i="3" s="1"/>
  <c r="E60" i="3" s="1"/>
  <c r="E61" i="3" s="1"/>
  <c r="E62" i="3" s="1"/>
  <c r="E44" i="3"/>
  <c r="D44" i="3"/>
  <c r="D45" i="3" s="1"/>
  <c r="D46" i="3" s="1"/>
  <c r="D47" i="3" s="1"/>
  <c r="D48" i="3" s="1"/>
  <c r="D49" i="3" s="1"/>
  <c r="D50" i="3" s="1"/>
  <c r="D51" i="3" s="1"/>
  <c r="D52" i="3" s="1"/>
  <c r="D53" i="3" s="1"/>
  <c r="D54" i="3" s="1"/>
  <c r="D55" i="3" s="1"/>
  <c r="D56" i="3" s="1"/>
  <c r="D57" i="3" s="1"/>
  <c r="D58" i="3" s="1"/>
  <c r="D59" i="3" s="1"/>
  <c r="D60" i="3" s="1"/>
  <c r="D61" i="3" s="1"/>
  <c r="D62" i="3" s="1"/>
  <c r="C44" i="3"/>
  <c r="C45" i="3" s="1"/>
  <c r="C46" i="3" s="1"/>
  <c r="C47" i="3" s="1"/>
  <c r="C48" i="3" s="1"/>
  <c r="C49" i="3" s="1"/>
  <c r="C50" i="3" s="1"/>
  <c r="C51" i="3" s="1"/>
  <c r="C52" i="3" s="1"/>
  <c r="C53" i="3" s="1"/>
  <c r="C54" i="3" s="1"/>
  <c r="C55" i="3" s="1"/>
  <c r="C56" i="3" s="1"/>
  <c r="C57" i="3" s="1"/>
  <c r="C58" i="3" s="1"/>
  <c r="C59" i="3" s="1"/>
  <c r="C60" i="3" s="1"/>
  <c r="C61" i="3" s="1"/>
  <c r="C62" i="3" s="1"/>
  <c r="E35" i="1"/>
  <c r="F35" i="1"/>
  <c r="G35" i="1"/>
  <c r="H35" i="1"/>
  <c r="I35" i="1"/>
  <c r="D14" i="6" s="1"/>
  <c r="D15" i="6" s="1"/>
  <c r="D16" i="6" s="1"/>
  <c r="D17" i="6" s="1"/>
  <c r="D18" i="6" s="1"/>
  <c r="D19" i="6" s="1"/>
  <c r="D20" i="6" s="1"/>
  <c r="D21" i="6" s="1"/>
  <c r="D22" i="6" s="1"/>
  <c r="D23" i="6" s="1"/>
  <c r="D24" i="6" s="1"/>
  <c r="D25" i="6" s="1"/>
  <c r="D26" i="6" s="1"/>
  <c r="D27" i="6" s="1"/>
  <c r="D28" i="6" s="1"/>
  <c r="D29" i="6" s="1"/>
  <c r="D30" i="6" s="1"/>
  <c r="D31" i="6" s="1"/>
  <c r="D32" i="6" s="1"/>
  <c r="D33" i="6" s="1"/>
  <c r="D34" i="6" s="1"/>
  <c r="D35" i="6" s="1"/>
  <c r="D36" i="6" s="1"/>
  <c r="D37" i="6" s="1"/>
  <c r="D38" i="6" s="1"/>
  <c r="D39" i="6" s="1"/>
  <c r="J35" i="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K35" i="1"/>
  <c r="D16" i="8" s="1"/>
  <c r="D17" i="8" s="1"/>
  <c r="D18" i="8" s="1"/>
  <c r="D19" i="8" s="1"/>
  <c r="D20" i="8" s="1"/>
  <c r="D21" i="8" s="1"/>
  <c r="D22" i="8" s="1"/>
  <c r="D23" i="8" s="1"/>
  <c r="D24" i="8" s="1"/>
  <c r="D25" i="8" s="1"/>
  <c r="D26" i="8" s="1"/>
  <c r="D27" i="8" s="1"/>
  <c r="D28" i="8" s="1"/>
  <c r="D29" i="8" s="1"/>
  <c r="D30" i="8" s="1"/>
  <c r="D31" i="8" s="1"/>
  <c r="D32" i="8" s="1"/>
  <c r="D33" i="8" s="1"/>
  <c r="D34" i="8" s="1"/>
  <c r="D35" i="8" s="1"/>
  <c r="D36" i="8" s="1"/>
  <c r="D37" i="8" s="1"/>
  <c r="D38" i="8" s="1"/>
  <c r="D39" i="8" s="1"/>
  <c r="D40" i="8" s="1"/>
  <c r="D41" i="8" s="1"/>
  <c r="E36" i="1"/>
  <c r="F36" i="1"/>
  <c r="G36" i="1"/>
  <c r="H36" i="1"/>
  <c r="I36" i="1"/>
  <c r="E14" i="6" s="1"/>
  <c r="E15" i="6" s="1"/>
  <c r="E16" i="6" s="1"/>
  <c r="E17" i="6" s="1"/>
  <c r="E18" i="6" s="1"/>
  <c r="E19" i="6" s="1"/>
  <c r="E20" i="6" s="1"/>
  <c r="E21" i="6" s="1"/>
  <c r="E22" i="6" s="1"/>
  <c r="E23" i="6" s="1"/>
  <c r="E24" i="6" s="1"/>
  <c r="E25" i="6" s="1"/>
  <c r="E26" i="6" s="1"/>
  <c r="E27" i="6" s="1"/>
  <c r="E28" i="6" s="1"/>
  <c r="E29" i="6" s="1"/>
  <c r="E30" i="6" s="1"/>
  <c r="E31" i="6" s="1"/>
  <c r="E32" i="6" s="1"/>
  <c r="E33" i="6" s="1"/>
  <c r="E34" i="6" s="1"/>
  <c r="E35" i="6" s="1"/>
  <c r="E36" i="6" s="1"/>
  <c r="E37" i="6" s="1"/>
  <c r="E38" i="6" s="1"/>
  <c r="E39" i="6" s="1"/>
  <c r="J36" i="1"/>
  <c r="E15" i="7" s="1"/>
  <c r="E16" i="7" s="1"/>
  <c r="E17" i="7" s="1"/>
  <c r="E18" i="7" s="1"/>
  <c r="E19" i="7" s="1"/>
  <c r="E20" i="7" s="1"/>
  <c r="E21" i="7" s="1"/>
  <c r="E22" i="7" s="1"/>
  <c r="E23" i="7" s="1"/>
  <c r="E24" i="7" s="1"/>
  <c r="E25" i="7" s="1"/>
  <c r="E26" i="7" s="1"/>
  <c r="E27" i="7" s="1"/>
  <c r="E28" i="7" s="1"/>
  <c r="E29" i="7" s="1"/>
  <c r="E30" i="7" s="1"/>
  <c r="E31" i="7" s="1"/>
  <c r="E32" i="7" s="1"/>
  <c r="E33" i="7" s="1"/>
  <c r="E34" i="7" s="1"/>
  <c r="E35" i="7" s="1"/>
  <c r="E36" i="7" s="1"/>
  <c r="E37" i="7" s="1"/>
  <c r="E38" i="7" s="1"/>
  <c r="E39" i="7" s="1"/>
  <c r="E40" i="7" s="1"/>
  <c r="K36" i="1"/>
  <c r="E16" i="8" s="1"/>
  <c r="E17" i="8" s="1"/>
  <c r="E18" i="8" s="1"/>
  <c r="E19" i="8" s="1"/>
  <c r="E20" i="8" s="1"/>
  <c r="E21" i="8" s="1"/>
  <c r="E22" i="8" s="1"/>
  <c r="E23" i="8" s="1"/>
  <c r="E24" i="8" s="1"/>
  <c r="E25" i="8" s="1"/>
  <c r="E26" i="8" s="1"/>
  <c r="E27" i="8" s="1"/>
  <c r="E28" i="8" s="1"/>
  <c r="E29" i="8" s="1"/>
  <c r="E30" i="8" s="1"/>
  <c r="E31" i="8" s="1"/>
  <c r="E32" i="8" s="1"/>
  <c r="E33" i="8" s="1"/>
  <c r="E34" i="8" s="1"/>
  <c r="E35" i="8" s="1"/>
  <c r="E36" i="8" s="1"/>
  <c r="E37" i="8" s="1"/>
  <c r="E38" i="8" s="1"/>
  <c r="E39" i="8" s="1"/>
  <c r="E40" i="8" s="1"/>
  <c r="E41" i="8" s="1"/>
  <c r="E37" i="1"/>
  <c r="G44" i="3" s="1"/>
  <c r="G45" i="3" s="1"/>
  <c r="G46" i="3" s="1"/>
  <c r="G47" i="3" s="1"/>
  <c r="G48" i="3" s="1"/>
  <c r="G49" i="3" s="1"/>
  <c r="G50" i="3" s="1"/>
  <c r="G51" i="3" s="1"/>
  <c r="G52" i="3" s="1"/>
  <c r="G53" i="3" s="1"/>
  <c r="G54" i="3" s="1"/>
  <c r="G55" i="3" s="1"/>
  <c r="G56" i="3" s="1"/>
  <c r="G57" i="3" s="1"/>
  <c r="G58" i="3" s="1"/>
  <c r="G59" i="3" s="1"/>
  <c r="G60" i="3" s="1"/>
  <c r="G61" i="3" s="1"/>
  <c r="G62" i="3" s="1"/>
  <c r="F37" i="1"/>
  <c r="G37" i="1"/>
  <c r="H37" i="1"/>
  <c r="I37" i="1"/>
  <c r="F14" i="6" s="1"/>
  <c r="F15" i="6" s="1"/>
  <c r="F16" i="6" s="1"/>
  <c r="F17" i="6" s="1"/>
  <c r="F18" i="6" s="1"/>
  <c r="F19" i="6" s="1"/>
  <c r="F20" i="6" s="1"/>
  <c r="F21" i="6" s="1"/>
  <c r="F22" i="6" s="1"/>
  <c r="F23" i="6" s="1"/>
  <c r="F24" i="6" s="1"/>
  <c r="F25" i="6" s="1"/>
  <c r="F26" i="6" s="1"/>
  <c r="F27" i="6" s="1"/>
  <c r="F28" i="6" s="1"/>
  <c r="F29" i="6" s="1"/>
  <c r="F30" i="6" s="1"/>
  <c r="F31" i="6" s="1"/>
  <c r="F32" i="6" s="1"/>
  <c r="F33" i="6" s="1"/>
  <c r="F34" i="6" s="1"/>
  <c r="F35" i="6" s="1"/>
  <c r="F36" i="6" s="1"/>
  <c r="F37" i="6" s="1"/>
  <c r="F38" i="6" s="1"/>
  <c r="F39" i="6" s="1"/>
  <c r="J37" i="1"/>
  <c r="K37" i="1"/>
  <c r="F16" i="8" s="1"/>
  <c r="F17" i="8" s="1"/>
  <c r="F18" i="8" s="1"/>
  <c r="F19" i="8" s="1"/>
  <c r="F20" i="8" s="1"/>
  <c r="F21" i="8" s="1"/>
  <c r="F22" i="8" s="1"/>
  <c r="F23" i="8" s="1"/>
  <c r="F24" i="8" s="1"/>
  <c r="F25" i="8" s="1"/>
  <c r="F26" i="8" s="1"/>
  <c r="F27" i="8" s="1"/>
  <c r="F28" i="8" s="1"/>
  <c r="F29" i="8" s="1"/>
  <c r="F30" i="8" s="1"/>
  <c r="F31" i="8" s="1"/>
  <c r="F32" i="8" s="1"/>
  <c r="F33" i="8" s="1"/>
  <c r="F34" i="8" s="1"/>
  <c r="F35" i="8" s="1"/>
  <c r="F36" i="8" s="1"/>
  <c r="F37" i="8" s="1"/>
  <c r="F38" i="8" s="1"/>
  <c r="F39" i="8" s="1"/>
  <c r="F40" i="8" s="1"/>
  <c r="F41" i="8" s="1"/>
  <c r="E38" i="1"/>
  <c r="F38" i="1"/>
  <c r="G38" i="1"/>
  <c r="H38" i="1"/>
  <c r="I38" i="1"/>
  <c r="G14" i="6" s="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J38" i="1"/>
  <c r="G15" i="7" s="1"/>
  <c r="G16" i="7" s="1"/>
  <c r="G17" i="7" s="1"/>
  <c r="G18" i="7" s="1"/>
  <c r="G19" i="7" s="1"/>
  <c r="G20" i="7" s="1"/>
  <c r="G21" i="7" s="1"/>
  <c r="G22" i="7" s="1"/>
  <c r="G23" i="7" s="1"/>
  <c r="G24" i="7" s="1"/>
  <c r="G25" i="7" s="1"/>
  <c r="G26" i="7" s="1"/>
  <c r="G27" i="7" s="1"/>
  <c r="G28" i="7" s="1"/>
  <c r="G29" i="7" s="1"/>
  <c r="G30" i="7" s="1"/>
  <c r="G31" i="7" s="1"/>
  <c r="G32" i="7" s="1"/>
  <c r="G33" i="7" s="1"/>
  <c r="G34" i="7" s="1"/>
  <c r="G35" i="7" s="1"/>
  <c r="G36" i="7" s="1"/>
  <c r="G37" i="7" s="1"/>
  <c r="G38" i="7" s="1"/>
  <c r="G39" i="7" s="1"/>
  <c r="G40" i="7" s="1"/>
  <c r="K38" i="1"/>
  <c r="G16" i="8" s="1"/>
  <c r="G17" i="8" s="1"/>
  <c r="G18" i="8" s="1"/>
  <c r="G19" i="8" s="1"/>
  <c r="G20" i="8" s="1"/>
  <c r="G21" i="8" s="1"/>
  <c r="G22" i="8" s="1"/>
  <c r="G23" i="8" s="1"/>
  <c r="G24" i="8" s="1"/>
  <c r="G25" i="8" s="1"/>
  <c r="G26" i="8" s="1"/>
  <c r="G27" i="8" s="1"/>
  <c r="G28" i="8" s="1"/>
  <c r="G29" i="8" s="1"/>
  <c r="G30" i="8" s="1"/>
  <c r="G31" i="8" s="1"/>
  <c r="G32" i="8" s="1"/>
  <c r="G33" i="8" s="1"/>
  <c r="G34" i="8" s="1"/>
  <c r="G35" i="8" s="1"/>
  <c r="G36" i="8" s="1"/>
  <c r="G37" i="8" s="1"/>
  <c r="G38" i="8" s="1"/>
  <c r="G39" i="8" s="1"/>
  <c r="G40" i="8" s="1"/>
  <c r="G41" i="8" s="1"/>
  <c r="G34" i="1"/>
  <c r="H34" i="1"/>
  <c r="I34" i="1"/>
  <c r="C14" i="6" s="1"/>
  <c r="C15" i="6" s="1"/>
  <c r="C16" i="6" s="1"/>
  <c r="C17" i="6" s="1"/>
  <c r="C18" i="6" s="1"/>
  <c r="C19" i="6" s="1"/>
  <c r="C20" i="6" s="1"/>
  <c r="C21" i="6" s="1"/>
  <c r="C22" i="6" s="1"/>
  <c r="C23" i="6" s="1"/>
  <c r="C24" i="6" s="1"/>
  <c r="C25" i="6" s="1"/>
  <c r="C26" i="6" s="1"/>
  <c r="C27" i="6" s="1"/>
  <c r="C28" i="6" s="1"/>
  <c r="C29" i="6" s="1"/>
  <c r="C30" i="6" s="1"/>
  <c r="C31" i="6" s="1"/>
  <c r="C32" i="6" s="1"/>
  <c r="C33" i="6" s="1"/>
  <c r="C34" i="6" s="1"/>
  <c r="C35" i="6" s="1"/>
  <c r="C36" i="6" s="1"/>
  <c r="C37" i="6" s="1"/>
  <c r="C38" i="6" s="1"/>
  <c r="C39" i="6" s="1"/>
  <c r="J34" i="1"/>
  <c r="C15" i="7" s="1"/>
  <c r="C16" i="7" s="1"/>
  <c r="C17" i="7" s="1"/>
  <c r="C18" i="7" s="1"/>
  <c r="C19" i="7" s="1"/>
  <c r="C20" i="7" s="1"/>
  <c r="C21" i="7" s="1"/>
  <c r="C22" i="7" s="1"/>
  <c r="C23" i="7" s="1"/>
  <c r="C24" i="7" s="1"/>
  <c r="C25" i="7" s="1"/>
  <c r="C26" i="7" s="1"/>
  <c r="C27" i="7" s="1"/>
  <c r="C28" i="7" s="1"/>
  <c r="C29" i="7" s="1"/>
  <c r="C30" i="7" s="1"/>
  <c r="C31" i="7" s="1"/>
  <c r="C32" i="7" s="1"/>
  <c r="C33" i="7" s="1"/>
  <c r="C34" i="7" s="1"/>
  <c r="C35" i="7" s="1"/>
  <c r="C36" i="7" s="1"/>
  <c r="C37" i="7" s="1"/>
  <c r="C38" i="7" s="1"/>
  <c r="C39" i="7" s="1"/>
  <c r="C40" i="7" s="1"/>
  <c r="K34" i="1"/>
  <c r="C16" i="8" s="1"/>
  <c r="C17" i="8" s="1"/>
  <c r="C18" i="8" s="1"/>
  <c r="C19" i="8" s="1"/>
  <c r="C20" i="8" s="1"/>
  <c r="C21" i="8" s="1"/>
  <c r="C22" i="8" s="1"/>
  <c r="C23" i="8" s="1"/>
  <c r="C24" i="8" s="1"/>
  <c r="C25" i="8" s="1"/>
  <c r="C26" i="8" s="1"/>
  <c r="C27" i="8" s="1"/>
  <c r="C28" i="8" s="1"/>
  <c r="C29" i="8" s="1"/>
  <c r="C30" i="8" s="1"/>
  <c r="C31" i="8" s="1"/>
  <c r="C32" i="8" s="1"/>
  <c r="C33" i="8" s="1"/>
  <c r="C34" i="8" s="1"/>
  <c r="C35" i="8" s="1"/>
  <c r="C36" i="8" s="1"/>
  <c r="C37" i="8" s="1"/>
  <c r="C38" i="8" s="1"/>
  <c r="C39" i="8" s="1"/>
  <c r="C40" i="8" s="1"/>
  <c r="C41" i="8" s="1"/>
  <c r="E37" i="5" l="1"/>
  <c r="C43" i="5"/>
  <c r="C44" i="5" s="1"/>
  <c r="C45" i="5" s="1"/>
  <c r="C46" i="5" s="1"/>
  <c r="C47" i="5" s="1"/>
  <c r="C48" i="5" s="1"/>
  <c r="C49" i="5" s="1"/>
  <c r="C50" i="5" s="1"/>
  <c r="C51" i="5" s="1"/>
  <c r="C52" i="5" s="1"/>
  <c r="C53" i="5" s="1"/>
  <c r="C54" i="5" s="1"/>
  <c r="C55" i="5" s="1"/>
  <c r="C56" i="5" s="1"/>
  <c r="C57" i="5" s="1"/>
  <c r="C58" i="5" s="1"/>
  <c r="M46" i="4"/>
  <c r="N46" i="4"/>
  <c r="O46" i="4"/>
  <c r="P46" i="4"/>
  <c r="Q46" i="4"/>
  <c r="K45" i="5"/>
  <c r="L45" i="5"/>
  <c r="M45" i="5"/>
  <c r="N45" i="5"/>
  <c r="O45" i="5"/>
  <c r="O44" i="4"/>
  <c r="P44" i="4"/>
  <c r="Q44" i="4"/>
  <c r="N44" i="4"/>
  <c r="M44" i="4"/>
  <c r="L46" i="5"/>
  <c r="M46" i="5"/>
  <c r="N46" i="5"/>
  <c r="O46" i="5"/>
  <c r="K46" i="5"/>
  <c r="G33" i="5"/>
  <c r="G43" i="5"/>
  <c r="G44" i="5" s="1"/>
  <c r="G45" i="5" s="1"/>
  <c r="G46" i="5" s="1"/>
  <c r="G47" i="5" s="1"/>
  <c r="G48" i="5" s="1"/>
  <c r="G49" i="5" s="1"/>
  <c r="G50" i="5" s="1"/>
  <c r="G51" i="5" s="1"/>
  <c r="G52" i="5" s="1"/>
  <c r="G53" i="5" s="1"/>
  <c r="G54" i="5" s="1"/>
  <c r="G55" i="5" s="1"/>
  <c r="G56" i="5" s="1"/>
  <c r="G57" i="5" s="1"/>
  <c r="G58" i="5" s="1"/>
  <c r="N51" i="4"/>
  <c r="O51" i="4"/>
  <c r="P51" i="4"/>
  <c r="Q51" i="4"/>
  <c r="M51" i="4"/>
  <c r="Q50" i="4"/>
  <c r="M50" i="4"/>
  <c r="N50" i="4"/>
  <c r="P50" i="4"/>
  <c r="O50" i="4"/>
  <c r="K42" i="5"/>
  <c r="L42" i="5"/>
  <c r="M42" i="5"/>
  <c r="N42" i="5"/>
  <c r="O42" i="5"/>
  <c r="M49" i="5"/>
  <c r="M50" i="5" s="1"/>
  <c r="M51" i="5" s="1"/>
  <c r="M52" i="5" s="1"/>
  <c r="M53" i="5" s="1"/>
  <c r="M54" i="5" s="1"/>
  <c r="M55" i="5" s="1"/>
  <c r="M56" i="5" s="1"/>
  <c r="M57" i="5" s="1"/>
  <c r="M58" i="5" s="1"/>
  <c r="M59" i="5" s="1"/>
  <c r="M60" i="5" s="1"/>
  <c r="M61" i="5" s="1"/>
  <c r="M62" i="5" s="1"/>
  <c r="M63" i="5" s="1"/>
  <c r="M64" i="5" s="1"/>
  <c r="M65" i="5" s="1"/>
  <c r="M66" i="5" s="1"/>
  <c r="M67" i="5" s="1"/>
  <c r="M44" i="5"/>
  <c r="K47" i="5"/>
  <c r="M48" i="4"/>
  <c r="N48" i="4"/>
  <c r="O48" i="4"/>
  <c r="P48" i="4"/>
  <c r="Q48" i="4"/>
  <c r="N44" i="5"/>
  <c r="F44" i="3"/>
  <c r="F45" i="3" s="1"/>
  <c r="F46" i="3" s="1"/>
  <c r="F47" i="3" s="1"/>
  <c r="F48" i="3" s="1"/>
  <c r="F49" i="3" s="1"/>
  <c r="F50" i="3" s="1"/>
  <c r="F51" i="3" s="1"/>
  <c r="F52" i="3" s="1"/>
  <c r="F53" i="3" s="1"/>
  <c r="F54" i="3" s="1"/>
  <c r="F55" i="3" s="1"/>
  <c r="F56" i="3" s="1"/>
  <c r="F57" i="3" s="1"/>
  <c r="F58" i="3" s="1"/>
  <c r="F59" i="3" s="1"/>
  <c r="F60" i="3" s="1"/>
  <c r="F61" i="3" s="1"/>
  <c r="F62" i="3" s="1"/>
  <c r="O47" i="5"/>
  <c r="N47" i="4"/>
  <c r="P45" i="4"/>
  <c r="N47" i="5"/>
  <c r="L44" i="5"/>
  <c r="M49" i="4"/>
  <c r="Q45" i="4"/>
  <c r="M47" i="4"/>
  <c r="O45" i="4"/>
  <c r="M47" i="5"/>
  <c r="K44" i="5"/>
  <c r="N45" i="4"/>
  <c r="L47" i="5"/>
  <c r="O43" i="5"/>
  <c r="Q49" i="4"/>
  <c r="N43" i="5"/>
  <c r="C32" i="3"/>
  <c r="P49" i="4"/>
  <c r="M43" i="5"/>
  <c r="D43" i="4"/>
  <c r="O49" i="4"/>
  <c r="Q47" i="4"/>
  <c r="O44" i="5"/>
  <c r="L43" i="5"/>
  <c r="H36" i="4"/>
  <c r="H40" i="4"/>
  <c r="H42" i="4"/>
  <c r="H37" i="4"/>
  <c r="H43" i="4"/>
  <c r="H38" i="4"/>
  <c r="H44" i="4"/>
  <c r="H41" i="4"/>
  <c r="H46" i="4"/>
  <c r="H47" i="4" s="1"/>
  <c r="H48" i="4" s="1"/>
  <c r="H49" i="4" s="1"/>
  <c r="H50" i="4" s="1"/>
  <c r="H51" i="4" s="1"/>
  <c r="H52" i="4" s="1"/>
  <c r="H53" i="4" s="1"/>
  <c r="H54" i="4" s="1"/>
  <c r="H55" i="4" s="1"/>
  <c r="H56" i="4" s="1"/>
  <c r="H57" i="4" s="1"/>
  <c r="H58" i="4" s="1"/>
  <c r="H59" i="4" s="1"/>
  <c r="H60" i="4" s="1"/>
  <c r="H61" i="4" s="1"/>
  <c r="H39" i="4"/>
  <c r="G41" i="4"/>
  <c r="G36" i="4"/>
  <c r="G38" i="4"/>
  <c r="G40" i="4"/>
  <c r="G42" i="4"/>
  <c r="G44" i="4"/>
  <c r="G37" i="4"/>
  <c r="G43" i="4"/>
  <c r="G39" i="4"/>
  <c r="G46" i="4"/>
  <c r="G47" i="4" s="1"/>
  <c r="G48" i="4" s="1"/>
  <c r="G49" i="4" s="1"/>
  <c r="G50" i="4" s="1"/>
  <c r="G51" i="4" s="1"/>
  <c r="G52" i="4" s="1"/>
  <c r="G53" i="4" s="1"/>
  <c r="G54" i="4" s="1"/>
  <c r="G55" i="4" s="1"/>
  <c r="G56" i="4" s="1"/>
  <c r="G57" i="4" s="1"/>
  <c r="G58" i="4" s="1"/>
  <c r="G59" i="4" s="1"/>
  <c r="G60" i="4" s="1"/>
  <c r="G61" i="4" s="1"/>
  <c r="F36" i="4"/>
  <c r="F38" i="4"/>
  <c r="F40" i="4"/>
  <c r="F42" i="4"/>
  <c r="F44" i="4"/>
  <c r="F41" i="4"/>
  <c r="F37" i="4"/>
  <c r="F43" i="4"/>
  <c r="F39" i="4"/>
  <c r="F46" i="4"/>
  <c r="F47" i="4" s="1"/>
  <c r="F48" i="4" s="1"/>
  <c r="F49" i="4" s="1"/>
  <c r="F50" i="4" s="1"/>
  <c r="F51" i="4" s="1"/>
  <c r="F52" i="4" s="1"/>
  <c r="F53" i="4" s="1"/>
  <c r="F54" i="4" s="1"/>
  <c r="F55" i="4" s="1"/>
  <c r="F56" i="4" s="1"/>
  <c r="F57" i="4" s="1"/>
  <c r="F58" i="4" s="1"/>
  <c r="F59" i="4" s="1"/>
  <c r="F60" i="4" s="1"/>
  <c r="F61" i="4" s="1"/>
  <c r="E38" i="4"/>
  <c r="E41" i="4"/>
  <c r="E46" i="4"/>
  <c r="E47" i="4" s="1"/>
  <c r="E48" i="4" s="1"/>
  <c r="E49" i="4" s="1"/>
  <c r="E50" i="4" s="1"/>
  <c r="E51" i="4" s="1"/>
  <c r="E52" i="4" s="1"/>
  <c r="E53" i="4" s="1"/>
  <c r="E54" i="4" s="1"/>
  <c r="E55" i="4" s="1"/>
  <c r="E56" i="4" s="1"/>
  <c r="E57" i="4" s="1"/>
  <c r="E58" i="4" s="1"/>
  <c r="E59" i="4" s="1"/>
  <c r="E60" i="4" s="1"/>
  <c r="E61" i="4" s="1"/>
  <c r="E40" i="4"/>
  <c r="E39" i="4"/>
  <c r="E43" i="4"/>
  <c r="E42" i="4"/>
  <c r="E37" i="4"/>
  <c r="E36" i="4"/>
  <c r="E44" i="4"/>
  <c r="D39" i="4"/>
  <c r="D38" i="4"/>
  <c r="D36" i="4"/>
  <c r="D42" i="4"/>
  <c r="D37" i="4"/>
  <c r="D44" i="4"/>
  <c r="D40" i="4"/>
  <c r="D41" i="4"/>
  <c r="U41" i="4" s="1"/>
  <c r="D46" i="4"/>
  <c r="D47" i="4" s="1"/>
  <c r="D48" i="4" s="1"/>
  <c r="D49" i="4" s="1"/>
  <c r="D50" i="4" s="1"/>
  <c r="D51" i="4" s="1"/>
  <c r="D52" i="4" s="1"/>
  <c r="D53" i="4" s="1"/>
  <c r="D54" i="4" s="1"/>
  <c r="D55" i="4" s="1"/>
  <c r="D56" i="4" s="1"/>
  <c r="D57" i="4" s="1"/>
  <c r="D58" i="4" s="1"/>
  <c r="D59" i="4" s="1"/>
  <c r="D60" i="4" s="1"/>
  <c r="D61" i="4" s="1"/>
  <c r="AG5" i="9"/>
  <c r="AH5" i="9"/>
  <c r="AI5" i="9"/>
  <c r="AJ5" i="9"/>
  <c r="AK5" i="9"/>
  <c r="AG6" i="9"/>
  <c r="AH6" i="9"/>
  <c r="AI6" i="9"/>
  <c r="AJ6" i="9"/>
  <c r="AK6" i="9"/>
  <c r="AG7" i="9"/>
  <c r="AH7" i="9"/>
  <c r="AI7" i="9"/>
  <c r="AJ7" i="9"/>
  <c r="AK7" i="9"/>
  <c r="AG8" i="9"/>
  <c r="AH8" i="9"/>
  <c r="AI8" i="9"/>
  <c r="AJ8" i="9"/>
  <c r="AK8" i="9"/>
  <c r="AG9" i="9"/>
  <c r="AH9" i="9"/>
  <c r="AI9" i="9"/>
  <c r="AJ9" i="9"/>
  <c r="AK9" i="9"/>
  <c r="AG10" i="9"/>
  <c r="AH10" i="9"/>
  <c r="AI10" i="9"/>
  <c r="AJ10" i="9"/>
  <c r="AK10" i="9"/>
  <c r="AG11" i="9"/>
  <c r="AH11" i="9"/>
  <c r="AI11" i="9"/>
  <c r="AJ11" i="9"/>
  <c r="AK11" i="9"/>
  <c r="AG12" i="9"/>
  <c r="AH12" i="9"/>
  <c r="AI12" i="9"/>
  <c r="AJ12" i="9"/>
  <c r="AK12" i="9"/>
  <c r="AG13" i="9"/>
  <c r="AH13" i="9"/>
  <c r="AI13" i="9"/>
  <c r="AJ13" i="9"/>
  <c r="AK13" i="9"/>
  <c r="AG14" i="9"/>
  <c r="AH14" i="9"/>
  <c r="AI14" i="9"/>
  <c r="AJ14" i="9"/>
  <c r="AK14" i="9"/>
  <c r="AG15" i="9"/>
  <c r="AH15" i="9"/>
  <c r="AI15" i="9"/>
  <c r="AJ15" i="9"/>
  <c r="AK15" i="9"/>
  <c r="AG16" i="9"/>
  <c r="AH16" i="9"/>
  <c r="AI16" i="9"/>
  <c r="AJ16" i="9"/>
  <c r="AK16" i="9"/>
  <c r="AG17" i="9"/>
  <c r="AH17" i="9"/>
  <c r="AI17" i="9"/>
  <c r="AJ17" i="9"/>
  <c r="AK17" i="9"/>
  <c r="AG18" i="9"/>
  <c r="AH18" i="9"/>
  <c r="AI18" i="9"/>
  <c r="AJ18" i="9"/>
  <c r="AK18" i="9"/>
  <c r="AG19" i="9"/>
  <c r="AH19" i="9"/>
  <c r="AI19" i="9"/>
  <c r="AJ19" i="9"/>
  <c r="AK19" i="9"/>
  <c r="AG20" i="9"/>
  <c r="AH20" i="9"/>
  <c r="AI20" i="9"/>
  <c r="AJ20" i="9"/>
  <c r="AK20" i="9"/>
  <c r="AG21" i="9"/>
  <c r="AH21" i="9"/>
  <c r="AI21" i="9"/>
  <c r="AJ21" i="9"/>
  <c r="AK21" i="9"/>
  <c r="AG22" i="9"/>
  <c r="AH22" i="9"/>
  <c r="AI22" i="9"/>
  <c r="AJ22" i="9"/>
  <c r="AK22" i="9"/>
  <c r="AG23" i="9"/>
  <c r="AH23" i="9"/>
  <c r="AI23" i="9"/>
  <c r="AJ23" i="9"/>
  <c r="AK23" i="9"/>
  <c r="AG24" i="9"/>
  <c r="AH24" i="9"/>
  <c r="AI24" i="9"/>
  <c r="AJ24" i="9"/>
  <c r="AK24" i="9"/>
  <c r="AG25" i="9"/>
  <c r="AH25" i="9"/>
  <c r="AI25" i="9"/>
  <c r="AJ25" i="9"/>
  <c r="AK25" i="9"/>
  <c r="AG26" i="9"/>
  <c r="AH26" i="9"/>
  <c r="AI26" i="9"/>
  <c r="AJ26" i="9"/>
  <c r="AK26" i="9"/>
  <c r="AG27" i="9"/>
  <c r="AH27" i="9"/>
  <c r="AI27" i="9"/>
  <c r="AJ27" i="9"/>
  <c r="AK27" i="9"/>
  <c r="AG28" i="9"/>
  <c r="AH28" i="9"/>
  <c r="AI28" i="9"/>
  <c r="AJ28" i="9"/>
  <c r="AK28" i="9"/>
  <c r="AG29" i="9"/>
  <c r="AH29" i="9"/>
  <c r="AI29" i="9"/>
  <c r="AJ29" i="9"/>
  <c r="AK29" i="9"/>
  <c r="AG30" i="9"/>
  <c r="AH30" i="9"/>
  <c r="AI30" i="9"/>
  <c r="AJ30" i="9"/>
  <c r="AK30" i="9"/>
  <c r="AG31" i="9"/>
  <c r="AH31" i="9"/>
  <c r="AI31" i="9"/>
  <c r="AJ31" i="9"/>
  <c r="AK31" i="9"/>
  <c r="AG32" i="9"/>
  <c r="AH32" i="9"/>
  <c r="AI32" i="9"/>
  <c r="AJ32" i="9"/>
  <c r="AK32" i="9"/>
  <c r="AG33" i="9"/>
  <c r="AH33" i="9"/>
  <c r="AI33" i="9"/>
  <c r="AJ33" i="9"/>
  <c r="AK33" i="9"/>
  <c r="AG34" i="9"/>
  <c r="AH34" i="9"/>
  <c r="AI34" i="9"/>
  <c r="AJ34" i="9"/>
  <c r="AK34" i="9"/>
  <c r="AG35" i="9"/>
  <c r="AH35" i="9"/>
  <c r="AI35" i="9"/>
  <c r="AJ35" i="9"/>
  <c r="AK35" i="9"/>
  <c r="AG36" i="9"/>
  <c r="AH36" i="9"/>
  <c r="AI36" i="9"/>
  <c r="AJ36" i="9"/>
  <c r="AK36" i="9"/>
  <c r="AG37" i="9"/>
  <c r="AH37" i="9"/>
  <c r="AI37" i="9"/>
  <c r="AJ37" i="9"/>
  <c r="AK37" i="9"/>
  <c r="AG38" i="9"/>
  <c r="AH38" i="9"/>
  <c r="AI38" i="9"/>
  <c r="AJ38" i="9"/>
  <c r="AK38" i="9"/>
  <c r="AG39" i="9"/>
  <c r="AH39" i="9"/>
  <c r="AI39" i="9"/>
  <c r="AJ39" i="9"/>
  <c r="AK39" i="9"/>
  <c r="AG40" i="9"/>
  <c r="AH40" i="9"/>
  <c r="AI40" i="9"/>
  <c r="AJ40" i="9"/>
  <c r="AK40" i="9"/>
  <c r="AG41" i="9"/>
  <c r="AH41" i="9"/>
  <c r="AI41" i="9"/>
  <c r="AJ41" i="9"/>
  <c r="AK41" i="9"/>
  <c r="AG42" i="9"/>
  <c r="AH42" i="9"/>
  <c r="AI42" i="9"/>
  <c r="AJ42" i="9"/>
  <c r="AK42" i="9"/>
  <c r="AG43" i="9"/>
  <c r="AH43" i="9"/>
  <c r="AI43" i="9"/>
  <c r="AJ43" i="9"/>
  <c r="AK43" i="9"/>
  <c r="AG44" i="9"/>
  <c r="AH44" i="9"/>
  <c r="AI44" i="9"/>
  <c r="AJ44" i="9"/>
  <c r="AK44" i="9"/>
  <c r="AG45" i="9"/>
  <c r="AH45" i="9"/>
  <c r="AI45" i="9"/>
  <c r="AJ45" i="9"/>
  <c r="AK45" i="9"/>
  <c r="AG46" i="9"/>
  <c r="AH46" i="9"/>
  <c r="AI46" i="9"/>
  <c r="AJ46" i="9"/>
  <c r="AK46" i="9"/>
  <c r="AG47" i="9"/>
  <c r="AH47" i="9"/>
  <c r="AI47" i="9"/>
  <c r="AJ47" i="9"/>
  <c r="AK47" i="9"/>
  <c r="AG48" i="9"/>
  <c r="AH48" i="9"/>
  <c r="AI48" i="9"/>
  <c r="AJ48" i="9"/>
  <c r="AK48" i="9"/>
  <c r="AG49" i="9"/>
  <c r="AH49" i="9"/>
  <c r="AI49" i="9"/>
  <c r="AJ49" i="9"/>
  <c r="AK49" i="9"/>
  <c r="AG50" i="9"/>
  <c r="AH50" i="9"/>
  <c r="AI50" i="9"/>
  <c r="AJ50" i="9"/>
  <c r="AK50" i="9"/>
  <c r="AG51" i="9"/>
  <c r="AH51" i="9"/>
  <c r="AI51" i="9"/>
  <c r="AJ51" i="9"/>
  <c r="AK51" i="9"/>
  <c r="AG52" i="9"/>
  <c r="AH52" i="9"/>
  <c r="AI52" i="9"/>
  <c r="AJ52" i="9"/>
  <c r="AK52" i="9"/>
  <c r="AG53" i="9"/>
  <c r="AH53" i="9"/>
  <c r="AI53" i="9"/>
  <c r="AJ53" i="9"/>
  <c r="AK53" i="9"/>
  <c r="AG54" i="9"/>
  <c r="AH54" i="9"/>
  <c r="AI54" i="9"/>
  <c r="AJ54" i="9"/>
  <c r="AK54" i="9"/>
  <c r="AG55" i="9"/>
  <c r="AH55" i="9"/>
  <c r="AI55" i="9"/>
  <c r="AJ55" i="9"/>
  <c r="AK55" i="9"/>
  <c r="AG56" i="9"/>
  <c r="AH56" i="9"/>
  <c r="AI56" i="9"/>
  <c r="AJ56" i="9"/>
  <c r="AK56" i="9"/>
  <c r="AG57" i="9"/>
  <c r="AH57" i="9"/>
  <c r="AI57" i="9"/>
  <c r="AJ57" i="9"/>
  <c r="AK57" i="9"/>
  <c r="AG58" i="9"/>
  <c r="AH58" i="9"/>
  <c r="AI58" i="9"/>
  <c r="AJ58" i="9"/>
  <c r="AK58" i="9"/>
  <c r="AG59" i="9"/>
  <c r="AH59" i="9"/>
  <c r="AI59" i="9"/>
  <c r="AJ59" i="9"/>
  <c r="AK59" i="9"/>
  <c r="AG60" i="9"/>
  <c r="AH60" i="9"/>
  <c r="AI60" i="9"/>
  <c r="AJ60" i="9"/>
  <c r="AK60" i="9"/>
  <c r="AG61" i="9"/>
  <c r="AH61" i="9"/>
  <c r="AI61" i="9"/>
  <c r="AJ61" i="9"/>
  <c r="AK61" i="9"/>
  <c r="AG62" i="9"/>
  <c r="AH62" i="9"/>
  <c r="AI62" i="9"/>
  <c r="AJ62" i="9"/>
  <c r="AK62" i="9"/>
  <c r="AG63" i="9"/>
  <c r="AH63" i="9"/>
  <c r="AI63" i="9"/>
  <c r="AJ63" i="9"/>
  <c r="AK63" i="9"/>
  <c r="AG64" i="9"/>
  <c r="AH64" i="9"/>
  <c r="AI64" i="9"/>
  <c r="AJ64" i="9"/>
  <c r="AK64" i="9"/>
  <c r="AG65" i="9"/>
  <c r="AH65" i="9"/>
  <c r="AI65" i="9"/>
  <c r="AJ65" i="9"/>
  <c r="AK65" i="9"/>
  <c r="AG66" i="9"/>
  <c r="AH66" i="9"/>
  <c r="AI66" i="9"/>
  <c r="AJ66" i="9"/>
  <c r="AK66" i="9"/>
  <c r="AG67" i="9"/>
  <c r="AH67" i="9"/>
  <c r="AI67" i="9"/>
  <c r="AJ67" i="9"/>
  <c r="AK67" i="9"/>
  <c r="AG68" i="9"/>
  <c r="AH68" i="9"/>
  <c r="AI68" i="9"/>
  <c r="AJ68" i="9"/>
  <c r="AK68" i="9"/>
  <c r="AH4" i="9"/>
  <c r="AI4" i="9"/>
  <c r="AJ4" i="9"/>
  <c r="AK4" i="9"/>
  <c r="AG4" i="9"/>
  <c r="AB5" i="9"/>
  <c r="AC5" i="9"/>
  <c r="AD5" i="9"/>
  <c r="AE5" i="9"/>
  <c r="AF5" i="9"/>
  <c r="AB6" i="9"/>
  <c r="AC6" i="9"/>
  <c r="AD6" i="9"/>
  <c r="AE6" i="9"/>
  <c r="AF6" i="9"/>
  <c r="AB7" i="9"/>
  <c r="AC7" i="9"/>
  <c r="AD7" i="9"/>
  <c r="AE7" i="9"/>
  <c r="AF7" i="9"/>
  <c r="AB8" i="9"/>
  <c r="AC8" i="9"/>
  <c r="AD8" i="9"/>
  <c r="AE8" i="9"/>
  <c r="AF8" i="9"/>
  <c r="AB9" i="9"/>
  <c r="AC9" i="9"/>
  <c r="AD9" i="9"/>
  <c r="AE9" i="9"/>
  <c r="AF9" i="9"/>
  <c r="AB10" i="9"/>
  <c r="AC10" i="9"/>
  <c r="AD10" i="9"/>
  <c r="AE10" i="9"/>
  <c r="AF10" i="9"/>
  <c r="AB11" i="9"/>
  <c r="AC11" i="9"/>
  <c r="AD11" i="9"/>
  <c r="AE11" i="9"/>
  <c r="AF11" i="9"/>
  <c r="AB12" i="9"/>
  <c r="AC12" i="9"/>
  <c r="AD12" i="9"/>
  <c r="AE12" i="9"/>
  <c r="AF12" i="9"/>
  <c r="AB13" i="9"/>
  <c r="AC13" i="9"/>
  <c r="AD13" i="9"/>
  <c r="AE13" i="9"/>
  <c r="AF13" i="9"/>
  <c r="AB14" i="9"/>
  <c r="AC14" i="9"/>
  <c r="AD14" i="9"/>
  <c r="AE14" i="9"/>
  <c r="AF14" i="9"/>
  <c r="AB15" i="9"/>
  <c r="AC15" i="9"/>
  <c r="AD15" i="9"/>
  <c r="AE15" i="9"/>
  <c r="AF15" i="9"/>
  <c r="AB16" i="9"/>
  <c r="AC16" i="9"/>
  <c r="AD16" i="9"/>
  <c r="AE16" i="9"/>
  <c r="AF16" i="9"/>
  <c r="AB17" i="9"/>
  <c r="AC17" i="9"/>
  <c r="AD17" i="9"/>
  <c r="AE17" i="9"/>
  <c r="AF17" i="9"/>
  <c r="AB18" i="9"/>
  <c r="AC18" i="9"/>
  <c r="AD18" i="9"/>
  <c r="AE18" i="9"/>
  <c r="AF18" i="9"/>
  <c r="AB19" i="9"/>
  <c r="AC19" i="9"/>
  <c r="AD19" i="9"/>
  <c r="AE19" i="9"/>
  <c r="AF19" i="9"/>
  <c r="AB20" i="9"/>
  <c r="AC20" i="9"/>
  <c r="AD20" i="9"/>
  <c r="AE20" i="9"/>
  <c r="AF20" i="9"/>
  <c r="AB21" i="9"/>
  <c r="AC21" i="9"/>
  <c r="AD21" i="9"/>
  <c r="AE21" i="9"/>
  <c r="AF21" i="9"/>
  <c r="AB22" i="9"/>
  <c r="AC22" i="9"/>
  <c r="AD22" i="9"/>
  <c r="AE22" i="9"/>
  <c r="AF22" i="9"/>
  <c r="AB23" i="9"/>
  <c r="AC23" i="9"/>
  <c r="AD23" i="9"/>
  <c r="AE23" i="9"/>
  <c r="AF23" i="9"/>
  <c r="AB24" i="9"/>
  <c r="AC24" i="9"/>
  <c r="AD24" i="9"/>
  <c r="AE24" i="9"/>
  <c r="AF24" i="9"/>
  <c r="AB25" i="9"/>
  <c r="AC25" i="9"/>
  <c r="AD25" i="9"/>
  <c r="AE25" i="9"/>
  <c r="AF25" i="9"/>
  <c r="AB26" i="9"/>
  <c r="AC26" i="9"/>
  <c r="AD26" i="9"/>
  <c r="AE26" i="9"/>
  <c r="AF26" i="9"/>
  <c r="AB27" i="9"/>
  <c r="AC27" i="9"/>
  <c r="AD27" i="9"/>
  <c r="AE27" i="9"/>
  <c r="AF27" i="9"/>
  <c r="AB28" i="9"/>
  <c r="AC28" i="9"/>
  <c r="AD28" i="9"/>
  <c r="AE28" i="9"/>
  <c r="AF28" i="9"/>
  <c r="AB29" i="9"/>
  <c r="AC29" i="9"/>
  <c r="AD29" i="9"/>
  <c r="AE29" i="9"/>
  <c r="AF29" i="9"/>
  <c r="AB30" i="9"/>
  <c r="AC30" i="9"/>
  <c r="AD30" i="9"/>
  <c r="AE30" i="9"/>
  <c r="AF30" i="9"/>
  <c r="AB31" i="9"/>
  <c r="AC31" i="9"/>
  <c r="AD31" i="9"/>
  <c r="AE31" i="9"/>
  <c r="AF31" i="9"/>
  <c r="AB32" i="9"/>
  <c r="AC32" i="9"/>
  <c r="AD32" i="9"/>
  <c r="AE32" i="9"/>
  <c r="AF32" i="9"/>
  <c r="AB33" i="9"/>
  <c r="AC33" i="9"/>
  <c r="AD33" i="9"/>
  <c r="AE33" i="9"/>
  <c r="AF33" i="9"/>
  <c r="AB34" i="9"/>
  <c r="AC34" i="9"/>
  <c r="AD34" i="9"/>
  <c r="AE34" i="9"/>
  <c r="AF34" i="9"/>
  <c r="AB35" i="9"/>
  <c r="AC35" i="9"/>
  <c r="AD35" i="9"/>
  <c r="AE35" i="9"/>
  <c r="AF35" i="9"/>
  <c r="AB36" i="9"/>
  <c r="AC36" i="9"/>
  <c r="AD36" i="9"/>
  <c r="AE36" i="9"/>
  <c r="AF36" i="9"/>
  <c r="AB37" i="9"/>
  <c r="AC37" i="9"/>
  <c r="AD37" i="9"/>
  <c r="AE37" i="9"/>
  <c r="AF37" i="9"/>
  <c r="AB38" i="9"/>
  <c r="AC38" i="9"/>
  <c r="AD38" i="9"/>
  <c r="AE38" i="9"/>
  <c r="AF38" i="9"/>
  <c r="AB39" i="9"/>
  <c r="AC39" i="9"/>
  <c r="AD39" i="9"/>
  <c r="AE39" i="9"/>
  <c r="AF39" i="9"/>
  <c r="AB40" i="9"/>
  <c r="AC40" i="9"/>
  <c r="AD40" i="9"/>
  <c r="AE40" i="9"/>
  <c r="AF40" i="9"/>
  <c r="AB41" i="9"/>
  <c r="AC41" i="9"/>
  <c r="AD41" i="9"/>
  <c r="AE41" i="9"/>
  <c r="AF41" i="9"/>
  <c r="AB42" i="9"/>
  <c r="AC42" i="9"/>
  <c r="AD42" i="9"/>
  <c r="AE42" i="9"/>
  <c r="AF42" i="9"/>
  <c r="AB43" i="9"/>
  <c r="AC43" i="9"/>
  <c r="AD43" i="9"/>
  <c r="AE43" i="9"/>
  <c r="AF43" i="9"/>
  <c r="AB44" i="9"/>
  <c r="AC44" i="9"/>
  <c r="AD44" i="9"/>
  <c r="AE44" i="9"/>
  <c r="AF44" i="9"/>
  <c r="AB45" i="9"/>
  <c r="AC45" i="9"/>
  <c r="AD45" i="9"/>
  <c r="AE45" i="9"/>
  <c r="AF45" i="9"/>
  <c r="AB46" i="9"/>
  <c r="AC46" i="9"/>
  <c r="AD46" i="9"/>
  <c r="AE46" i="9"/>
  <c r="AF46" i="9"/>
  <c r="AB47" i="9"/>
  <c r="AC47" i="9"/>
  <c r="AD47" i="9"/>
  <c r="AE47" i="9"/>
  <c r="AF47" i="9"/>
  <c r="AB48" i="9"/>
  <c r="AC48" i="9"/>
  <c r="AD48" i="9"/>
  <c r="AE48" i="9"/>
  <c r="AF48" i="9"/>
  <c r="AB49" i="9"/>
  <c r="AC49" i="9"/>
  <c r="AD49" i="9"/>
  <c r="AE49" i="9"/>
  <c r="AF49" i="9"/>
  <c r="AB50" i="9"/>
  <c r="AC50" i="9"/>
  <c r="AD50" i="9"/>
  <c r="AE50" i="9"/>
  <c r="AF50" i="9"/>
  <c r="AB51" i="9"/>
  <c r="AC51" i="9"/>
  <c r="AD51" i="9"/>
  <c r="AE51" i="9"/>
  <c r="AF51" i="9"/>
  <c r="AB52" i="9"/>
  <c r="AC52" i="9"/>
  <c r="AD52" i="9"/>
  <c r="AE52" i="9"/>
  <c r="AF52" i="9"/>
  <c r="AB53" i="9"/>
  <c r="AC53" i="9"/>
  <c r="AD53" i="9"/>
  <c r="AE53" i="9"/>
  <c r="AF53" i="9"/>
  <c r="AB54" i="9"/>
  <c r="AC54" i="9"/>
  <c r="AD54" i="9"/>
  <c r="AE54" i="9"/>
  <c r="AF54" i="9"/>
  <c r="AB55" i="9"/>
  <c r="AC55" i="9"/>
  <c r="AD55" i="9"/>
  <c r="AE55" i="9"/>
  <c r="AF55" i="9"/>
  <c r="AB56" i="9"/>
  <c r="AC56" i="9"/>
  <c r="AD56" i="9"/>
  <c r="AE56" i="9"/>
  <c r="AF56" i="9"/>
  <c r="AB57" i="9"/>
  <c r="AC57" i="9"/>
  <c r="AD57" i="9"/>
  <c r="AE57" i="9"/>
  <c r="AF57" i="9"/>
  <c r="AB58" i="9"/>
  <c r="AC58" i="9"/>
  <c r="AD58" i="9"/>
  <c r="AE58" i="9"/>
  <c r="AF58" i="9"/>
  <c r="AB59" i="9"/>
  <c r="AC59" i="9"/>
  <c r="AD59" i="9"/>
  <c r="AE59" i="9"/>
  <c r="AF59" i="9"/>
  <c r="AB60" i="9"/>
  <c r="AC60" i="9"/>
  <c r="AD60" i="9"/>
  <c r="AE60" i="9"/>
  <c r="AF60" i="9"/>
  <c r="AB61" i="9"/>
  <c r="AC61" i="9"/>
  <c r="AD61" i="9"/>
  <c r="AE61" i="9"/>
  <c r="AF61" i="9"/>
  <c r="AB62" i="9"/>
  <c r="AC62" i="9"/>
  <c r="AD62" i="9"/>
  <c r="AE62" i="9"/>
  <c r="AF62" i="9"/>
  <c r="AB63" i="9"/>
  <c r="AC63" i="9"/>
  <c r="AD63" i="9"/>
  <c r="AE63" i="9"/>
  <c r="AF63" i="9"/>
  <c r="AB64" i="9"/>
  <c r="AC64" i="9"/>
  <c r="AD64" i="9"/>
  <c r="AE64" i="9"/>
  <c r="AF64" i="9"/>
  <c r="AB65" i="9"/>
  <c r="AC65" i="9"/>
  <c r="AD65" i="9"/>
  <c r="AE65" i="9"/>
  <c r="AF65" i="9"/>
  <c r="AB66" i="9"/>
  <c r="AC66" i="9"/>
  <c r="AD66" i="9"/>
  <c r="AE66" i="9"/>
  <c r="AF66" i="9"/>
  <c r="AB67" i="9"/>
  <c r="AC67" i="9"/>
  <c r="AD67" i="9"/>
  <c r="AE67" i="9"/>
  <c r="AF67" i="9"/>
  <c r="AB68" i="9"/>
  <c r="AC68" i="9"/>
  <c r="AD68" i="9"/>
  <c r="AE68" i="9"/>
  <c r="AF68" i="9"/>
  <c r="AC4" i="9"/>
  <c r="AD4" i="9"/>
  <c r="AE4" i="9"/>
  <c r="AF4" i="9"/>
  <c r="AB4" i="9"/>
  <c r="W5" i="9"/>
  <c r="X5" i="9"/>
  <c r="Y5" i="9"/>
  <c r="Z5" i="9"/>
  <c r="AA5" i="9"/>
  <c r="W6" i="9"/>
  <c r="X6" i="9"/>
  <c r="Y6" i="9"/>
  <c r="Z6" i="9"/>
  <c r="AA6" i="9"/>
  <c r="W7" i="9"/>
  <c r="X7" i="9"/>
  <c r="Y7" i="9"/>
  <c r="Z7" i="9"/>
  <c r="AA7" i="9"/>
  <c r="W8" i="9"/>
  <c r="X8" i="9"/>
  <c r="Y8" i="9"/>
  <c r="Z8" i="9"/>
  <c r="AA8" i="9"/>
  <c r="W9" i="9"/>
  <c r="X9" i="9"/>
  <c r="Y9" i="9"/>
  <c r="Z9" i="9"/>
  <c r="AA9" i="9"/>
  <c r="W10" i="9"/>
  <c r="X10" i="9"/>
  <c r="Y10" i="9"/>
  <c r="Z10" i="9"/>
  <c r="AA10" i="9"/>
  <c r="W11" i="9"/>
  <c r="X11" i="9"/>
  <c r="Y11" i="9"/>
  <c r="Z11" i="9"/>
  <c r="AA11" i="9"/>
  <c r="W12" i="9"/>
  <c r="X12" i="9"/>
  <c r="Y12" i="9"/>
  <c r="Z12" i="9"/>
  <c r="AA12" i="9"/>
  <c r="W13" i="9"/>
  <c r="X13" i="9"/>
  <c r="Y13" i="9"/>
  <c r="Z13" i="9"/>
  <c r="AA13" i="9"/>
  <c r="W14" i="9"/>
  <c r="X14" i="9"/>
  <c r="Y14" i="9"/>
  <c r="Z14" i="9"/>
  <c r="AA14" i="9"/>
  <c r="W15" i="9"/>
  <c r="X15" i="9"/>
  <c r="Y15" i="9"/>
  <c r="Z15" i="9"/>
  <c r="AA15" i="9"/>
  <c r="W16" i="9"/>
  <c r="X16" i="9"/>
  <c r="Y16" i="9"/>
  <c r="Z16" i="9"/>
  <c r="AA16" i="9"/>
  <c r="W17" i="9"/>
  <c r="X17" i="9"/>
  <c r="Y17" i="9"/>
  <c r="Z17" i="9"/>
  <c r="AA17" i="9"/>
  <c r="W18" i="9"/>
  <c r="X18" i="9"/>
  <c r="Y18" i="9"/>
  <c r="Z18" i="9"/>
  <c r="AA18" i="9"/>
  <c r="W19" i="9"/>
  <c r="X19" i="9"/>
  <c r="Y19" i="9"/>
  <c r="Z19" i="9"/>
  <c r="AA19" i="9"/>
  <c r="W20" i="9"/>
  <c r="X20" i="9"/>
  <c r="Y20" i="9"/>
  <c r="Z20" i="9"/>
  <c r="AA20" i="9"/>
  <c r="W21" i="9"/>
  <c r="X21" i="9"/>
  <c r="Y21" i="9"/>
  <c r="Z21" i="9"/>
  <c r="AA21" i="9"/>
  <c r="W22" i="9"/>
  <c r="X22" i="9"/>
  <c r="Y22" i="9"/>
  <c r="Z22" i="9"/>
  <c r="AA22" i="9"/>
  <c r="W23" i="9"/>
  <c r="X23" i="9"/>
  <c r="Y23" i="9"/>
  <c r="Z23" i="9"/>
  <c r="AA23" i="9"/>
  <c r="W24" i="9"/>
  <c r="X24" i="9"/>
  <c r="Y24" i="9"/>
  <c r="Z24" i="9"/>
  <c r="AA24" i="9"/>
  <c r="W25" i="9"/>
  <c r="X25" i="9"/>
  <c r="Y25" i="9"/>
  <c r="Z25" i="9"/>
  <c r="AA25" i="9"/>
  <c r="W26" i="9"/>
  <c r="X26" i="9"/>
  <c r="Y26" i="9"/>
  <c r="Z26" i="9"/>
  <c r="AA26" i="9"/>
  <c r="W27" i="9"/>
  <c r="X27" i="9"/>
  <c r="Y27" i="9"/>
  <c r="Z27" i="9"/>
  <c r="AA27" i="9"/>
  <c r="W28" i="9"/>
  <c r="X28" i="9"/>
  <c r="Y28" i="9"/>
  <c r="Z28" i="9"/>
  <c r="AA28" i="9"/>
  <c r="W29" i="9"/>
  <c r="X29" i="9"/>
  <c r="Y29" i="9"/>
  <c r="Z29" i="9"/>
  <c r="AA29" i="9"/>
  <c r="W30" i="9"/>
  <c r="X30" i="9"/>
  <c r="Y30" i="9"/>
  <c r="Z30" i="9"/>
  <c r="AA30" i="9"/>
  <c r="W31" i="9"/>
  <c r="X31" i="9"/>
  <c r="Y31" i="9"/>
  <c r="Z31" i="9"/>
  <c r="AA31" i="9"/>
  <c r="W32" i="9"/>
  <c r="X32" i="9"/>
  <c r="Y32" i="9"/>
  <c r="Z32" i="9"/>
  <c r="AA32" i="9"/>
  <c r="W33" i="9"/>
  <c r="X33" i="9"/>
  <c r="Y33" i="9"/>
  <c r="Z33" i="9"/>
  <c r="AA33" i="9"/>
  <c r="W34" i="9"/>
  <c r="X34" i="9"/>
  <c r="Y34" i="9"/>
  <c r="Z34" i="9"/>
  <c r="AA34" i="9"/>
  <c r="W35" i="9"/>
  <c r="X35" i="9"/>
  <c r="Y35" i="9"/>
  <c r="Z35" i="9"/>
  <c r="AA35" i="9"/>
  <c r="W36" i="9"/>
  <c r="X36" i="9"/>
  <c r="Y36" i="9"/>
  <c r="Z36" i="9"/>
  <c r="AA36" i="9"/>
  <c r="W37" i="9"/>
  <c r="X37" i="9"/>
  <c r="Y37" i="9"/>
  <c r="Z37" i="9"/>
  <c r="AA37" i="9"/>
  <c r="W38" i="9"/>
  <c r="X38" i="9"/>
  <c r="Y38" i="9"/>
  <c r="Z38" i="9"/>
  <c r="AA38" i="9"/>
  <c r="W39" i="9"/>
  <c r="X39" i="9"/>
  <c r="Y39" i="9"/>
  <c r="Z39" i="9"/>
  <c r="AA39" i="9"/>
  <c r="W40" i="9"/>
  <c r="X40" i="9"/>
  <c r="Y40" i="9"/>
  <c r="Z40" i="9"/>
  <c r="AA40" i="9"/>
  <c r="W41" i="9"/>
  <c r="X41" i="9"/>
  <c r="Y41" i="9"/>
  <c r="Z41" i="9"/>
  <c r="AA41" i="9"/>
  <c r="W42" i="9"/>
  <c r="X42" i="9"/>
  <c r="Y42" i="9"/>
  <c r="Z42" i="9"/>
  <c r="AA42" i="9"/>
  <c r="W43" i="9"/>
  <c r="X43" i="9"/>
  <c r="Y43" i="9"/>
  <c r="Z43" i="9"/>
  <c r="AA43" i="9"/>
  <c r="W44" i="9"/>
  <c r="X44" i="9"/>
  <c r="Y44" i="9"/>
  <c r="Z44" i="9"/>
  <c r="AA44" i="9"/>
  <c r="W45" i="9"/>
  <c r="X45" i="9"/>
  <c r="Y45" i="9"/>
  <c r="Z45" i="9"/>
  <c r="AA45" i="9"/>
  <c r="W46" i="9"/>
  <c r="X46" i="9"/>
  <c r="Y46" i="9"/>
  <c r="Z46" i="9"/>
  <c r="AA46" i="9"/>
  <c r="W47" i="9"/>
  <c r="X47" i="9"/>
  <c r="Y47" i="9"/>
  <c r="Z47" i="9"/>
  <c r="AA47" i="9"/>
  <c r="W48" i="9"/>
  <c r="X48" i="9"/>
  <c r="Y48" i="9"/>
  <c r="Z48" i="9"/>
  <c r="AA48" i="9"/>
  <c r="W49" i="9"/>
  <c r="X49" i="9"/>
  <c r="Y49" i="9"/>
  <c r="Z49" i="9"/>
  <c r="AA49" i="9"/>
  <c r="W50" i="9"/>
  <c r="X50" i="9"/>
  <c r="Y50" i="9"/>
  <c r="Z50" i="9"/>
  <c r="AA50" i="9"/>
  <c r="W51" i="9"/>
  <c r="X51" i="9"/>
  <c r="Y51" i="9"/>
  <c r="Z51" i="9"/>
  <c r="AA51" i="9"/>
  <c r="W52" i="9"/>
  <c r="X52" i="9"/>
  <c r="Y52" i="9"/>
  <c r="Z52" i="9"/>
  <c r="AA52" i="9"/>
  <c r="W53" i="9"/>
  <c r="X53" i="9"/>
  <c r="Y53" i="9"/>
  <c r="Z53" i="9"/>
  <c r="AA53" i="9"/>
  <c r="W54" i="9"/>
  <c r="X54" i="9"/>
  <c r="Y54" i="9"/>
  <c r="Z54" i="9"/>
  <c r="AA54" i="9"/>
  <c r="W55" i="9"/>
  <c r="X55" i="9"/>
  <c r="Y55" i="9"/>
  <c r="Z55" i="9"/>
  <c r="AA55" i="9"/>
  <c r="W56" i="9"/>
  <c r="X56" i="9"/>
  <c r="Y56" i="9"/>
  <c r="Z56" i="9"/>
  <c r="AA56" i="9"/>
  <c r="W57" i="9"/>
  <c r="X57" i="9"/>
  <c r="Y57" i="9"/>
  <c r="Z57" i="9"/>
  <c r="AA57" i="9"/>
  <c r="W58" i="9"/>
  <c r="X58" i="9"/>
  <c r="Y58" i="9"/>
  <c r="Z58" i="9"/>
  <c r="AA58" i="9"/>
  <c r="W59" i="9"/>
  <c r="X59" i="9"/>
  <c r="Y59" i="9"/>
  <c r="Z59" i="9"/>
  <c r="AA59" i="9"/>
  <c r="W60" i="9"/>
  <c r="X60" i="9"/>
  <c r="Y60" i="9"/>
  <c r="Z60" i="9"/>
  <c r="AA60" i="9"/>
  <c r="W61" i="9"/>
  <c r="X61" i="9"/>
  <c r="Y61" i="9"/>
  <c r="Z61" i="9"/>
  <c r="AA61" i="9"/>
  <c r="W62" i="9"/>
  <c r="X62" i="9"/>
  <c r="Y62" i="9"/>
  <c r="Z62" i="9"/>
  <c r="AA62" i="9"/>
  <c r="W63" i="9"/>
  <c r="X63" i="9"/>
  <c r="Y63" i="9"/>
  <c r="Z63" i="9"/>
  <c r="AA63" i="9"/>
  <c r="W64" i="9"/>
  <c r="X64" i="9"/>
  <c r="Y64" i="9"/>
  <c r="Z64" i="9"/>
  <c r="AA64" i="9"/>
  <c r="W65" i="9"/>
  <c r="X65" i="9"/>
  <c r="Y65" i="9"/>
  <c r="Z65" i="9"/>
  <c r="AA65" i="9"/>
  <c r="W66" i="9"/>
  <c r="X66" i="9"/>
  <c r="Y66" i="9"/>
  <c r="Z66" i="9"/>
  <c r="AA66" i="9"/>
  <c r="W67" i="9"/>
  <c r="X67" i="9"/>
  <c r="Y67" i="9"/>
  <c r="Z67" i="9"/>
  <c r="AA67" i="9"/>
  <c r="W68" i="9"/>
  <c r="X68" i="9"/>
  <c r="Y68" i="9"/>
  <c r="Z68" i="9"/>
  <c r="AA68" i="9"/>
  <c r="X4" i="9"/>
  <c r="Y4" i="9"/>
  <c r="Z4" i="9"/>
  <c r="AA4" i="9"/>
  <c r="W4" i="9"/>
  <c r="H16" i="9"/>
  <c r="I16" i="9"/>
  <c r="J16" i="9"/>
  <c r="K16" i="9"/>
  <c r="L16" i="9"/>
  <c r="H17" i="9"/>
  <c r="I17" i="9"/>
  <c r="J17" i="9"/>
  <c r="K17" i="9"/>
  <c r="L17" i="9"/>
  <c r="H18" i="9"/>
  <c r="I18" i="9"/>
  <c r="J18" i="9"/>
  <c r="K18" i="9"/>
  <c r="L18" i="9"/>
  <c r="H19" i="9"/>
  <c r="I19" i="9"/>
  <c r="J19" i="9"/>
  <c r="K19" i="9"/>
  <c r="L19" i="9"/>
  <c r="H20" i="9"/>
  <c r="I20" i="9"/>
  <c r="J20" i="9"/>
  <c r="K20" i="9"/>
  <c r="L20" i="9"/>
  <c r="H21" i="9"/>
  <c r="I21" i="9"/>
  <c r="J21" i="9"/>
  <c r="K21" i="9"/>
  <c r="L21" i="9"/>
  <c r="H22" i="9"/>
  <c r="I22" i="9"/>
  <c r="J22" i="9"/>
  <c r="K22" i="9"/>
  <c r="L22" i="9"/>
  <c r="H23" i="9"/>
  <c r="I23" i="9"/>
  <c r="J23" i="9"/>
  <c r="K23" i="9"/>
  <c r="L23" i="9"/>
  <c r="H24" i="9"/>
  <c r="I24" i="9"/>
  <c r="J24" i="9"/>
  <c r="K24" i="9"/>
  <c r="L24" i="9"/>
  <c r="H25" i="9"/>
  <c r="I25" i="9"/>
  <c r="J25" i="9"/>
  <c r="K25" i="9"/>
  <c r="L25" i="9"/>
  <c r="H26" i="9"/>
  <c r="I26" i="9"/>
  <c r="J26" i="9"/>
  <c r="K26" i="9"/>
  <c r="L26" i="9"/>
  <c r="H27" i="9"/>
  <c r="I27" i="9"/>
  <c r="J27" i="9"/>
  <c r="K27" i="9"/>
  <c r="L27" i="9"/>
  <c r="H28" i="9"/>
  <c r="I28" i="9"/>
  <c r="J28" i="9"/>
  <c r="K28" i="9"/>
  <c r="L28" i="9"/>
  <c r="H29" i="9"/>
  <c r="I29" i="9"/>
  <c r="J29" i="9"/>
  <c r="K29" i="9"/>
  <c r="L29" i="9"/>
  <c r="H30" i="9"/>
  <c r="I30" i="9"/>
  <c r="J30" i="9"/>
  <c r="K30" i="9"/>
  <c r="L30" i="9"/>
  <c r="H31" i="9"/>
  <c r="I31" i="9"/>
  <c r="J31" i="9"/>
  <c r="K31" i="9"/>
  <c r="L31" i="9"/>
  <c r="H32" i="9"/>
  <c r="I32" i="9"/>
  <c r="J32" i="9"/>
  <c r="K32" i="9"/>
  <c r="L32" i="9"/>
  <c r="H33" i="9"/>
  <c r="I33" i="9"/>
  <c r="J33" i="9"/>
  <c r="K33" i="9"/>
  <c r="L33" i="9"/>
  <c r="H34" i="9"/>
  <c r="I34" i="9"/>
  <c r="J34" i="9"/>
  <c r="K34" i="9"/>
  <c r="L34" i="9"/>
  <c r="H47" i="9"/>
  <c r="I47" i="9"/>
  <c r="J47" i="9"/>
  <c r="K47" i="9"/>
  <c r="L47" i="9"/>
  <c r="H48" i="9"/>
  <c r="I48" i="9"/>
  <c r="J48" i="9"/>
  <c r="K48" i="9"/>
  <c r="L48" i="9"/>
  <c r="H49" i="9"/>
  <c r="I49" i="9"/>
  <c r="J49" i="9"/>
  <c r="K49" i="9"/>
  <c r="L49" i="9"/>
  <c r="H50" i="9"/>
  <c r="I50" i="9"/>
  <c r="J50" i="9"/>
  <c r="K50" i="9"/>
  <c r="L50" i="9"/>
  <c r="H51" i="9"/>
  <c r="I51" i="9"/>
  <c r="J51" i="9"/>
  <c r="K51" i="9"/>
  <c r="L51" i="9"/>
  <c r="H52" i="9"/>
  <c r="I52" i="9"/>
  <c r="J52" i="9"/>
  <c r="K52" i="9"/>
  <c r="L52" i="9"/>
  <c r="H53" i="9"/>
  <c r="I53" i="9"/>
  <c r="J53" i="9"/>
  <c r="K53" i="9"/>
  <c r="L53" i="9"/>
  <c r="H54" i="9"/>
  <c r="I54" i="9"/>
  <c r="J54" i="9"/>
  <c r="K54" i="9"/>
  <c r="L54" i="9"/>
  <c r="H55" i="9"/>
  <c r="I55" i="9"/>
  <c r="J55" i="9"/>
  <c r="K55" i="9"/>
  <c r="L55" i="9"/>
  <c r="H56" i="9"/>
  <c r="I56" i="9"/>
  <c r="J56" i="9"/>
  <c r="K56" i="9"/>
  <c r="L56" i="9"/>
  <c r="H57" i="9"/>
  <c r="I57" i="9"/>
  <c r="J57" i="9"/>
  <c r="K57" i="9"/>
  <c r="L57" i="9"/>
  <c r="H58" i="9"/>
  <c r="I58" i="9"/>
  <c r="J58" i="9"/>
  <c r="K58" i="9"/>
  <c r="L58" i="9"/>
  <c r="H59" i="9"/>
  <c r="I59" i="9"/>
  <c r="J59" i="9"/>
  <c r="K59" i="9"/>
  <c r="L59" i="9"/>
  <c r="H60" i="9"/>
  <c r="I60" i="9"/>
  <c r="J60" i="9"/>
  <c r="K60" i="9"/>
  <c r="L60" i="9"/>
  <c r="H61" i="9"/>
  <c r="I61" i="9"/>
  <c r="J61" i="9"/>
  <c r="K61" i="9"/>
  <c r="L61" i="9"/>
  <c r="H62" i="9"/>
  <c r="I62" i="9"/>
  <c r="J62" i="9"/>
  <c r="K62" i="9"/>
  <c r="L62" i="9"/>
  <c r="H63" i="9"/>
  <c r="I63" i="9"/>
  <c r="J63" i="9"/>
  <c r="K63" i="9"/>
  <c r="L63" i="9"/>
  <c r="H64" i="9"/>
  <c r="I64" i="9"/>
  <c r="J64" i="9"/>
  <c r="K64" i="9"/>
  <c r="L64" i="9"/>
  <c r="H65" i="9"/>
  <c r="I65" i="9"/>
  <c r="J65" i="9"/>
  <c r="K65" i="9"/>
  <c r="L65" i="9"/>
  <c r="H66" i="9"/>
  <c r="I66" i="9"/>
  <c r="J66" i="9"/>
  <c r="K66" i="9"/>
  <c r="L66" i="9"/>
  <c r="H67" i="9"/>
  <c r="I67" i="9"/>
  <c r="J67" i="9"/>
  <c r="K67" i="9"/>
  <c r="L67" i="9"/>
  <c r="H68" i="9"/>
  <c r="I68" i="9"/>
  <c r="J68" i="9"/>
  <c r="K68" i="9"/>
  <c r="L68" i="9"/>
  <c r="C13" i="9"/>
  <c r="D13" i="9"/>
  <c r="E13" i="9"/>
  <c r="F13" i="9"/>
  <c r="G13" i="9"/>
  <c r="C14" i="9"/>
  <c r="D14" i="9"/>
  <c r="E14" i="9"/>
  <c r="F14" i="9"/>
  <c r="G14" i="9"/>
  <c r="C15" i="9"/>
  <c r="D15" i="9"/>
  <c r="E15" i="9"/>
  <c r="F15" i="9"/>
  <c r="G15" i="9"/>
  <c r="C16" i="9"/>
  <c r="D16" i="9"/>
  <c r="E16" i="9"/>
  <c r="F16" i="9"/>
  <c r="G16" i="9"/>
  <c r="C17" i="9"/>
  <c r="D17" i="9"/>
  <c r="E17" i="9"/>
  <c r="F17" i="9"/>
  <c r="G17" i="9"/>
  <c r="C18" i="9"/>
  <c r="D18" i="9"/>
  <c r="E18" i="9"/>
  <c r="F18" i="9"/>
  <c r="G18" i="9"/>
  <c r="C19" i="9"/>
  <c r="D19" i="9"/>
  <c r="E19" i="9"/>
  <c r="F19" i="9"/>
  <c r="G19" i="9"/>
  <c r="C20" i="9"/>
  <c r="D20" i="9"/>
  <c r="E20" i="9"/>
  <c r="F20" i="9"/>
  <c r="G20" i="9"/>
  <c r="C21" i="9"/>
  <c r="D21" i="9"/>
  <c r="E21" i="9"/>
  <c r="F21" i="9"/>
  <c r="G21" i="9"/>
  <c r="C22" i="9"/>
  <c r="D22" i="9"/>
  <c r="E22" i="9"/>
  <c r="F22" i="9"/>
  <c r="G22" i="9"/>
  <c r="C23" i="9"/>
  <c r="D23" i="9"/>
  <c r="E23" i="9"/>
  <c r="F23" i="9"/>
  <c r="G23" i="9"/>
  <c r="C24" i="9"/>
  <c r="D24" i="9"/>
  <c r="E24" i="9"/>
  <c r="F24" i="9"/>
  <c r="G24" i="9"/>
  <c r="C25" i="9"/>
  <c r="D25" i="9"/>
  <c r="E25" i="9"/>
  <c r="F25" i="9"/>
  <c r="G25" i="9"/>
  <c r="C26" i="9"/>
  <c r="D26" i="9"/>
  <c r="E26" i="9"/>
  <c r="F26" i="9"/>
  <c r="G26" i="9"/>
  <c r="C27" i="9"/>
  <c r="D27" i="9"/>
  <c r="E27" i="9"/>
  <c r="F27" i="9"/>
  <c r="G27" i="9"/>
  <c r="C28" i="9"/>
  <c r="D28" i="9"/>
  <c r="E28" i="9"/>
  <c r="F28" i="9"/>
  <c r="G28" i="9"/>
  <c r="C29" i="9"/>
  <c r="D29" i="9"/>
  <c r="E29" i="9"/>
  <c r="F29" i="9"/>
  <c r="G29" i="9"/>
  <c r="C30" i="9"/>
  <c r="D30" i="9"/>
  <c r="E30" i="9"/>
  <c r="F30" i="9"/>
  <c r="G30" i="9"/>
  <c r="C31" i="9"/>
  <c r="D31" i="9"/>
  <c r="E31" i="9"/>
  <c r="F31" i="9"/>
  <c r="G31" i="9"/>
  <c r="C32" i="9"/>
  <c r="D32" i="9"/>
  <c r="E32" i="9"/>
  <c r="F32" i="9"/>
  <c r="G32" i="9"/>
  <c r="C33" i="9"/>
  <c r="D33" i="9"/>
  <c r="E33" i="9"/>
  <c r="F33" i="9"/>
  <c r="G33" i="9"/>
  <c r="C34" i="9"/>
  <c r="D34" i="9"/>
  <c r="E34" i="9"/>
  <c r="F34" i="9"/>
  <c r="G34" i="9"/>
  <c r="C35" i="9"/>
  <c r="D35" i="9"/>
  <c r="E35" i="9"/>
  <c r="F35" i="9"/>
  <c r="G35" i="9"/>
  <c r="C36" i="9"/>
  <c r="D36" i="9"/>
  <c r="E36" i="9"/>
  <c r="F36" i="9"/>
  <c r="G36" i="9"/>
  <c r="C37" i="9"/>
  <c r="D37" i="9"/>
  <c r="E37" i="9"/>
  <c r="F37" i="9"/>
  <c r="G37" i="9"/>
  <c r="C38" i="9"/>
  <c r="D38" i="9"/>
  <c r="E38" i="9"/>
  <c r="F38" i="9"/>
  <c r="G38" i="9"/>
  <c r="C39" i="9"/>
  <c r="D39" i="9"/>
  <c r="E39" i="9"/>
  <c r="F39" i="9"/>
  <c r="G39" i="9"/>
  <c r="C40" i="9"/>
  <c r="D40" i="9"/>
  <c r="E40" i="9"/>
  <c r="F40" i="9"/>
  <c r="G40" i="9"/>
  <c r="C41" i="9"/>
  <c r="D41" i="9"/>
  <c r="E41" i="9"/>
  <c r="F41" i="9"/>
  <c r="G41" i="9"/>
  <c r="C42" i="9"/>
  <c r="D42" i="9"/>
  <c r="E42" i="9"/>
  <c r="F42" i="9"/>
  <c r="G42" i="9"/>
  <c r="C43" i="9"/>
  <c r="D43" i="9"/>
  <c r="E43" i="9"/>
  <c r="F43" i="9"/>
  <c r="G43" i="9"/>
  <c r="C44" i="9"/>
  <c r="D44" i="9"/>
  <c r="E44" i="9"/>
  <c r="F44" i="9"/>
  <c r="G44" i="9"/>
  <c r="C45" i="9"/>
  <c r="D45" i="9"/>
  <c r="E45" i="9"/>
  <c r="F45" i="9"/>
  <c r="G45" i="9"/>
  <c r="C46" i="9"/>
  <c r="D46" i="9"/>
  <c r="E46" i="9"/>
  <c r="F46" i="9"/>
  <c r="G46" i="9"/>
  <c r="C47" i="9"/>
  <c r="D47" i="9"/>
  <c r="E47" i="9"/>
  <c r="F47" i="9"/>
  <c r="G47" i="9"/>
  <c r="C48" i="9"/>
  <c r="D48" i="9"/>
  <c r="E48" i="9"/>
  <c r="F48" i="9"/>
  <c r="G48" i="9"/>
  <c r="C49" i="9"/>
  <c r="D49" i="9"/>
  <c r="E49" i="9"/>
  <c r="F49" i="9"/>
  <c r="G49" i="9"/>
  <c r="C50" i="9"/>
  <c r="D50" i="9"/>
  <c r="E50" i="9"/>
  <c r="F50" i="9"/>
  <c r="G50" i="9"/>
  <c r="C51" i="9"/>
  <c r="D51" i="9"/>
  <c r="E51" i="9"/>
  <c r="F51" i="9"/>
  <c r="G51" i="9"/>
  <c r="C52" i="9"/>
  <c r="D52" i="9"/>
  <c r="E52" i="9"/>
  <c r="F52" i="9"/>
  <c r="G52" i="9"/>
  <c r="C53" i="9"/>
  <c r="D53" i="9"/>
  <c r="E53" i="9"/>
  <c r="F53" i="9"/>
  <c r="G53" i="9"/>
  <c r="C54" i="9"/>
  <c r="D54" i="9"/>
  <c r="E54" i="9"/>
  <c r="F54" i="9"/>
  <c r="G54" i="9"/>
  <c r="C55" i="9"/>
  <c r="D55" i="9"/>
  <c r="E55" i="9"/>
  <c r="F55" i="9"/>
  <c r="G55" i="9"/>
  <c r="C56" i="9"/>
  <c r="D56" i="9"/>
  <c r="E56" i="9"/>
  <c r="F56" i="9"/>
  <c r="G56" i="9"/>
  <c r="C57" i="9"/>
  <c r="D57" i="9"/>
  <c r="E57" i="9"/>
  <c r="F57" i="9"/>
  <c r="G57" i="9"/>
  <c r="C58" i="9"/>
  <c r="D58" i="9"/>
  <c r="E58" i="9"/>
  <c r="F58" i="9"/>
  <c r="G58" i="9"/>
  <c r="C59" i="9"/>
  <c r="D59" i="9"/>
  <c r="E59" i="9"/>
  <c r="F59" i="9"/>
  <c r="G59" i="9"/>
  <c r="C60" i="9"/>
  <c r="D60" i="9"/>
  <c r="E60" i="9"/>
  <c r="F60" i="9"/>
  <c r="G60" i="9"/>
  <c r="C61" i="9"/>
  <c r="D61" i="9"/>
  <c r="E61" i="9"/>
  <c r="F61" i="9"/>
  <c r="G61" i="9"/>
  <c r="C62" i="9"/>
  <c r="D62" i="9"/>
  <c r="E62" i="9"/>
  <c r="F62" i="9"/>
  <c r="G62" i="9"/>
  <c r="C63" i="9"/>
  <c r="D63" i="9"/>
  <c r="E63" i="9"/>
  <c r="F63" i="9"/>
  <c r="G63" i="9"/>
  <c r="C64" i="9"/>
  <c r="D64" i="9"/>
  <c r="E64" i="9"/>
  <c r="F64" i="9"/>
  <c r="G64" i="9"/>
  <c r="C65" i="9"/>
  <c r="D65" i="9"/>
  <c r="E65" i="9"/>
  <c r="F65" i="9"/>
  <c r="G65" i="9"/>
  <c r="C66" i="9"/>
  <c r="D66" i="9"/>
  <c r="E66" i="9"/>
  <c r="F66" i="9"/>
  <c r="G66" i="9"/>
  <c r="C67" i="9"/>
  <c r="D67" i="9"/>
  <c r="E67" i="9"/>
  <c r="F67" i="9"/>
  <c r="G67" i="9"/>
  <c r="C68" i="9"/>
  <c r="D68" i="9"/>
  <c r="E68" i="9"/>
  <c r="F68" i="9"/>
  <c r="G68" i="9"/>
  <c r="C43" i="3" l="1"/>
  <c r="B5" i="9"/>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H4" i="9" l="1"/>
  <c r="D32" i="3"/>
  <c r="I4" i="9" s="1"/>
  <c r="E32" i="3"/>
  <c r="J4" i="9" s="1"/>
  <c r="F32" i="3"/>
  <c r="K4" i="9" s="1"/>
  <c r="G32" i="3"/>
  <c r="L4" i="9" s="1"/>
  <c r="C33" i="3"/>
  <c r="H5" i="9" s="1"/>
  <c r="D33" i="3"/>
  <c r="I5" i="9" s="1"/>
  <c r="E33" i="3"/>
  <c r="J5" i="9" s="1"/>
  <c r="F33" i="3"/>
  <c r="K5" i="9" s="1"/>
  <c r="G33" i="3"/>
  <c r="L5" i="9" s="1"/>
  <c r="C34" i="3"/>
  <c r="H6" i="9" s="1"/>
  <c r="D34" i="3"/>
  <c r="I6" i="9" s="1"/>
  <c r="E34" i="3"/>
  <c r="J6" i="9" s="1"/>
  <c r="F34" i="3"/>
  <c r="K6" i="9" s="1"/>
  <c r="G34" i="3"/>
  <c r="L6" i="9" s="1"/>
  <c r="C35" i="3"/>
  <c r="H7" i="9" s="1"/>
  <c r="D35" i="3"/>
  <c r="I7" i="9" s="1"/>
  <c r="E35" i="3"/>
  <c r="J7" i="9" s="1"/>
  <c r="F35" i="3"/>
  <c r="K7" i="9" s="1"/>
  <c r="G35" i="3"/>
  <c r="L7" i="9" s="1"/>
  <c r="C36" i="3"/>
  <c r="H8" i="9" s="1"/>
  <c r="D36" i="3"/>
  <c r="I8" i="9" s="1"/>
  <c r="E36" i="3"/>
  <c r="J8" i="9" s="1"/>
  <c r="F36" i="3"/>
  <c r="K8" i="9" s="1"/>
  <c r="G36" i="3"/>
  <c r="L8" i="9" s="1"/>
  <c r="C37" i="3"/>
  <c r="H9" i="9" s="1"/>
  <c r="D37" i="3"/>
  <c r="I9" i="9" s="1"/>
  <c r="E37" i="3"/>
  <c r="J9" i="9" s="1"/>
  <c r="F37" i="3"/>
  <c r="K9" i="9" s="1"/>
  <c r="G37" i="3"/>
  <c r="L9" i="9" s="1"/>
  <c r="C38" i="3"/>
  <c r="H10" i="9" s="1"/>
  <c r="D38" i="3"/>
  <c r="I10" i="9" s="1"/>
  <c r="E38" i="3"/>
  <c r="J10" i="9" s="1"/>
  <c r="F38" i="3"/>
  <c r="K10" i="9" s="1"/>
  <c r="G38" i="3"/>
  <c r="L10" i="9" s="1"/>
  <c r="C39" i="3"/>
  <c r="H11" i="9" s="1"/>
  <c r="D39" i="3"/>
  <c r="I11" i="9" s="1"/>
  <c r="E39" i="3"/>
  <c r="J11" i="9" s="1"/>
  <c r="F39" i="3"/>
  <c r="K11" i="9" s="1"/>
  <c r="G39" i="3"/>
  <c r="L11" i="9" s="1"/>
  <c r="C40" i="3"/>
  <c r="H12" i="9" s="1"/>
  <c r="D40" i="3"/>
  <c r="I12" i="9" s="1"/>
  <c r="E40" i="3"/>
  <c r="J12" i="9" s="1"/>
  <c r="F40" i="3"/>
  <c r="K12" i="9" s="1"/>
  <c r="G40" i="3"/>
  <c r="L12" i="9" s="1"/>
  <c r="C41" i="3"/>
  <c r="H13" i="9" s="1"/>
  <c r="D41" i="3"/>
  <c r="I13" i="9" s="1"/>
  <c r="E41" i="3"/>
  <c r="J13" i="9" s="1"/>
  <c r="F41" i="3"/>
  <c r="K13" i="9" s="1"/>
  <c r="G41" i="3"/>
  <c r="L13" i="9" s="1"/>
  <c r="C42" i="3"/>
  <c r="H14" i="9" s="1"/>
  <c r="D42" i="3"/>
  <c r="I14" i="9" s="1"/>
  <c r="E42" i="3"/>
  <c r="J14" i="9" s="1"/>
  <c r="F42" i="3"/>
  <c r="K14" i="9" s="1"/>
  <c r="G42" i="3"/>
  <c r="L14" i="9" s="1"/>
  <c r="D43" i="3"/>
  <c r="I15" i="9" s="1"/>
  <c r="E43" i="3"/>
  <c r="J15" i="9" s="1"/>
  <c r="F43" i="3"/>
  <c r="K15" i="9" s="1"/>
  <c r="G43" i="3"/>
  <c r="L15" i="9" s="1"/>
  <c r="H15" i="9"/>
  <c r="C63" i="3" l="1"/>
  <c r="H35" i="9" s="1"/>
  <c r="B7" i="8"/>
  <c r="B8" i="8" s="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6" i="7"/>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5" i="6"/>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9" i="5"/>
  <c r="B10" i="5"/>
  <c r="B11" i="5"/>
  <c r="B12" i="5" s="1"/>
  <c r="B13" i="5" s="1"/>
  <c r="B14" i="5" s="1"/>
  <c r="B15" i="5" s="1"/>
  <c r="B16" i="5" s="1"/>
  <c r="B17" i="5" s="1"/>
  <c r="B18" i="5" s="1"/>
  <c r="B19" i="5" s="1"/>
  <c r="B20" i="5" s="1"/>
  <c r="B21" i="5" s="1"/>
  <c r="B22" i="5" s="1"/>
  <c r="C33" i="5"/>
  <c r="S33" i="5" s="1"/>
  <c r="R4" i="9" s="1"/>
  <c r="D33" i="5"/>
  <c r="T33" i="5" s="1"/>
  <c r="S4" i="9" s="1"/>
  <c r="E33" i="5"/>
  <c r="U33" i="5" s="1"/>
  <c r="T4" i="9" s="1"/>
  <c r="F33" i="5"/>
  <c r="V33" i="5" s="1"/>
  <c r="U4" i="9" s="1"/>
  <c r="W33" i="5"/>
  <c r="V4" i="9" s="1"/>
  <c r="B34" i="5"/>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C34" i="5"/>
  <c r="S34" i="5" s="1"/>
  <c r="R5" i="9" s="1"/>
  <c r="D34" i="5"/>
  <c r="T34" i="5" s="1"/>
  <c r="S5" i="9" s="1"/>
  <c r="E34" i="5"/>
  <c r="U34" i="5" s="1"/>
  <c r="T5" i="9" s="1"/>
  <c r="F34" i="5"/>
  <c r="G34" i="5"/>
  <c r="W34" i="5" s="1"/>
  <c r="V5" i="9" s="1"/>
  <c r="J34" i="5"/>
  <c r="R34" i="5"/>
  <c r="R35" i="5" s="1"/>
  <c r="R36" i="5" s="1"/>
  <c r="R37" i="5" s="1"/>
  <c r="R38" i="5" s="1"/>
  <c r="R39" i="5" s="1"/>
  <c r="R40" i="5" s="1"/>
  <c r="R41" i="5" s="1"/>
  <c r="R42" i="5" s="1"/>
  <c r="R43" i="5" s="1"/>
  <c r="R44" i="5" s="1"/>
  <c r="R45" i="5" s="1"/>
  <c r="R46" i="5" s="1"/>
  <c r="R47" i="5" s="1"/>
  <c r="R48" i="5" s="1"/>
  <c r="R49" i="5" s="1"/>
  <c r="R50" i="5" s="1"/>
  <c r="R51" i="5" s="1"/>
  <c r="R52" i="5" s="1"/>
  <c r="R53" i="5" s="1"/>
  <c r="R54" i="5" s="1"/>
  <c r="R55" i="5" s="1"/>
  <c r="R56" i="5" s="1"/>
  <c r="R57" i="5" s="1"/>
  <c r="R58" i="5" s="1"/>
  <c r="R59" i="5" s="1"/>
  <c r="R60" i="5" s="1"/>
  <c r="R61" i="5" s="1"/>
  <c r="R62" i="5" s="1"/>
  <c r="R63" i="5" s="1"/>
  <c r="R64" i="5" s="1"/>
  <c r="R65" i="5" s="1"/>
  <c r="R66" i="5" s="1"/>
  <c r="R67" i="5" s="1"/>
  <c r="R68" i="5" s="1"/>
  <c r="R69" i="5" s="1"/>
  <c r="R70" i="5" s="1"/>
  <c r="R71" i="5" s="1"/>
  <c r="R72" i="5" s="1"/>
  <c r="R73" i="5" s="1"/>
  <c r="R74" i="5" s="1"/>
  <c r="C35" i="5"/>
  <c r="S35" i="5" s="1"/>
  <c r="R6" i="9" s="1"/>
  <c r="D35" i="5"/>
  <c r="T35" i="5" s="1"/>
  <c r="S6" i="9" s="1"/>
  <c r="E35" i="5"/>
  <c r="U35" i="5" s="1"/>
  <c r="T6" i="9" s="1"/>
  <c r="F35" i="5"/>
  <c r="V35" i="5" s="1"/>
  <c r="U6" i="9" s="1"/>
  <c r="G35" i="5"/>
  <c r="W35" i="5" s="1"/>
  <c r="V6" i="9" s="1"/>
  <c r="J35" i="5"/>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73" i="5" s="1"/>
  <c r="J74" i="5" s="1"/>
  <c r="J75" i="5" s="1"/>
  <c r="J76" i="5" s="1"/>
  <c r="J77" i="5" s="1"/>
  <c r="J78" i="5" s="1"/>
  <c r="J79" i="5" s="1"/>
  <c r="J80" i="5" s="1"/>
  <c r="J81" i="5" s="1"/>
  <c r="J82" i="5" s="1"/>
  <c r="J83" i="5" s="1"/>
  <c r="J84" i="5" s="1"/>
  <c r="J85" i="5" s="1"/>
  <c r="J86" i="5" s="1"/>
  <c r="J87" i="5" s="1"/>
  <c r="J88" i="5" s="1"/>
  <c r="J89" i="5" s="1"/>
  <c r="J90" i="5" s="1"/>
  <c r="J91" i="5" s="1"/>
  <c r="J92" i="5" s="1"/>
  <c r="J93" i="5" s="1"/>
  <c r="J94" i="5" s="1"/>
  <c r="J95" i="5" s="1"/>
  <c r="J96" i="5" s="1"/>
  <c r="J97" i="5" s="1"/>
  <c r="C36" i="5"/>
  <c r="S36" i="5" s="1"/>
  <c r="R7" i="9" s="1"/>
  <c r="D36" i="5"/>
  <c r="T36" i="5" s="1"/>
  <c r="S7" i="9" s="1"/>
  <c r="E36" i="5"/>
  <c r="U36" i="5" s="1"/>
  <c r="T7" i="9" s="1"/>
  <c r="F36" i="5"/>
  <c r="V36" i="5" s="1"/>
  <c r="U7" i="9" s="1"/>
  <c r="G36" i="5"/>
  <c r="W36" i="5" s="1"/>
  <c r="V7" i="9" s="1"/>
  <c r="C37" i="5"/>
  <c r="S37" i="5" s="1"/>
  <c r="R8" i="9" s="1"/>
  <c r="D37" i="5"/>
  <c r="T37" i="5" s="1"/>
  <c r="S8" i="9" s="1"/>
  <c r="U37" i="5"/>
  <c r="T8" i="9" s="1"/>
  <c r="F37" i="5"/>
  <c r="V37" i="5" s="1"/>
  <c r="U8" i="9" s="1"/>
  <c r="G37" i="5"/>
  <c r="W37" i="5" s="1"/>
  <c r="V8" i="9" s="1"/>
  <c r="C38" i="5"/>
  <c r="S38" i="5" s="1"/>
  <c r="R9" i="9" s="1"/>
  <c r="D38" i="5"/>
  <c r="T38" i="5" s="1"/>
  <c r="S9" i="9" s="1"/>
  <c r="E38" i="5"/>
  <c r="U38" i="5" s="1"/>
  <c r="T9" i="9" s="1"/>
  <c r="F38" i="5"/>
  <c r="V38" i="5" s="1"/>
  <c r="U9" i="9" s="1"/>
  <c r="G38" i="5"/>
  <c r="W38" i="5" s="1"/>
  <c r="V9" i="9" s="1"/>
  <c r="C39" i="5"/>
  <c r="S39" i="5" s="1"/>
  <c r="R10" i="9" s="1"/>
  <c r="D39" i="5"/>
  <c r="T39" i="5" s="1"/>
  <c r="S10" i="9" s="1"/>
  <c r="E39" i="5"/>
  <c r="U39" i="5" s="1"/>
  <c r="T10" i="9" s="1"/>
  <c r="F39" i="5"/>
  <c r="V39" i="5" s="1"/>
  <c r="U10" i="9" s="1"/>
  <c r="G39" i="5"/>
  <c r="W39" i="5" s="1"/>
  <c r="V10" i="9" s="1"/>
  <c r="C40" i="5"/>
  <c r="S40" i="5" s="1"/>
  <c r="R11" i="9" s="1"/>
  <c r="D40" i="5"/>
  <c r="T40" i="5" s="1"/>
  <c r="S11" i="9" s="1"/>
  <c r="E40" i="5"/>
  <c r="U40" i="5" s="1"/>
  <c r="T11" i="9" s="1"/>
  <c r="F40" i="5"/>
  <c r="V40" i="5" s="1"/>
  <c r="U11" i="9" s="1"/>
  <c r="G40" i="5"/>
  <c r="W40" i="5" s="1"/>
  <c r="V11" i="9" s="1"/>
  <c r="C41" i="5"/>
  <c r="S41" i="5" s="1"/>
  <c r="R12" i="9" s="1"/>
  <c r="D41" i="5"/>
  <c r="T41" i="5" s="1"/>
  <c r="S12" i="9" s="1"/>
  <c r="E41" i="5"/>
  <c r="U41" i="5" s="1"/>
  <c r="T12" i="9" s="1"/>
  <c r="F41" i="5"/>
  <c r="V41" i="5" s="1"/>
  <c r="U12" i="9" s="1"/>
  <c r="G41" i="5"/>
  <c r="W41" i="5" s="1"/>
  <c r="K68" i="5"/>
  <c r="K69" i="5" s="1"/>
  <c r="T42" i="5"/>
  <c r="S13" i="9" s="1"/>
  <c r="U42" i="5"/>
  <c r="T13" i="9" s="1"/>
  <c r="V42" i="5"/>
  <c r="U13" i="9" s="1"/>
  <c r="W42" i="5"/>
  <c r="V13" i="9" s="1"/>
  <c r="S43" i="5"/>
  <c r="R14" i="9" s="1"/>
  <c r="T43" i="5"/>
  <c r="S14" i="9" s="1"/>
  <c r="U43" i="5"/>
  <c r="T14" i="9" s="1"/>
  <c r="V43" i="5"/>
  <c r="U14" i="9" s="1"/>
  <c r="W43" i="5"/>
  <c r="V14" i="9" s="1"/>
  <c r="S44" i="5"/>
  <c r="R15" i="9" s="1"/>
  <c r="T44" i="5"/>
  <c r="S15" i="9" s="1"/>
  <c r="U44" i="5"/>
  <c r="T15" i="9" s="1"/>
  <c r="V44" i="5"/>
  <c r="U15" i="9" s="1"/>
  <c r="W44" i="5"/>
  <c r="V15" i="9" s="1"/>
  <c r="S45" i="5"/>
  <c r="R16" i="9" s="1"/>
  <c r="T45" i="5"/>
  <c r="S16" i="9" s="1"/>
  <c r="U45" i="5"/>
  <c r="T16" i="9" s="1"/>
  <c r="V45" i="5"/>
  <c r="U16" i="9" s="1"/>
  <c r="W45" i="5"/>
  <c r="V16" i="9" s="1"/>
  <c r="S46" i="5"/>
  <c r="R17" i="9" s="1"/>
  <c r="T46" i="5"/>
  <c r="S17" i="9" s="1"/>
  <c r="U46" i="5"/>
  <c r="T17" i="9" s="1"/>
  <c r="V46" i="5"/>
  <c r="U17" i="9" s="1"/>
  <c r="W46" i="5"/>
  <c r="V17" i="9" s="1"/>
  <c r="S47" i="5"/>
  <c r="R18" i="9" s="1"/>
  <c r="T47" i="5"/>
  <c r="S18" i="9" s="1"/>
  <c r="V47" i="5"/>
  <c r="U18" i="9" s="1"/>
  <c r="W47" i="5"/>
  <c r="V18" i="9" s="1"/>
  <c r="U47" i="5"/>
  <c r="T18" i="9" s="1"/>
  <c r="S48" i="5"/>
  <c r="R19" i="9" s="1"/>
  <c r="V48" i="5"/>
  <c r="U19" i="9" s="1"/>
  <c r="W48" i="5"/>
  <c r="V19" i="9" s="1"/>
  <c r="T48" i="5"/>
  <c r="S19" i="9" s="1"/>
  <c r="U48" i="5"/>
  <c r="T19" i="9" s="1"/>
  <c r="S49" i="5"/>
  <c r="R20" i="9" s="1"/>
  <c r="T49" i="5"/>
  <c r="S20" i="9" s="1"/>
  <c r="U49" i="5"/>
  <c r="T20" i="9" s="1"/>
  <c r="V49" i="5"/>
  <c r="U20" i="9" s="1"/>
  <c r="W49" i="5"/>
  <c r="V20" i="9" s="1"/>
  <c r="S50" i="5"/>
  <c r="R21" i="9" s="1"/>
  <c r="T50" i="5"/>
  <c r="S21" i="9" s="1"/>
  <c r="U50" i="5"/>
  <c r="T21" i="9" s="1"/>
  <c r="V50" i="5"/>
  <c r="U21" i="9" s="1"/>
  <c r="W50" i="5"/>
  <c r="V21" i="9" s="1"/>
  <c r="S51" i="5"/>
  <c r="R22" i="9" s="1"/>
  <c r="T51" i="5"/>
  <c r="S22" i="9" s="1"/>
  <c r="U51" i="5"/>
  <c r="T22" i="9" s="1"/>
  <c r="V51" i="5"/>
  <c r="U22" i="9" s="1"/>
  <c r="W51" i="5"/>
  <c r="V22" i="9" s="1"/>
  <c r="S52" i="5"/>
  <c r="R23" i="9" s="1"/>
  <c r="T52" i="5"/>
  <c r="S23" i="9" s="1"/>
  <c r="U52" i="5"/>
  <c r="T23" i="9" s="1"/>
  <c r="V52" i="5"/>
  <c r="U23" i="9" s="1"/>
  <c r="W52" i="5"/>
  <c r="V23" i="9" s="1"/>
  <c r="S53" i="5"/>
  <c r="R24" i="9" s="1"/>
  <c r="T53" i="5"/>
  <c r="S24" i="9" s="1"/>
  <c r="U53" i="5"/>
  <c r="T24" i="9" s="1"/>
  <c r="V53" i="5"/>
  <c r="U24" i="9" s="1"/>
  <c r="W53" i="5"/>
  <c r="V24" i="9" s="1"/>
  <c r="S54" i="5"/>
  <c r="R25" i="9" s="1"/>
  <c r="T54" i="5"/>
  <c r="S25" i="9" s="1"/>
  <c r="U54" i="5"/>
  <c r="T25" i="9" s="1"/>
  <c r="V54" i="5"/>
  <c r="U25" i="9" s="1"/>
  <c r="W54" i="5"/>
  <c r="V25" i="9" s="1"/>
  <c r="S55" i="5"/>
  <c r="R26" i="9" s="1"/>
  <c r="T55" i="5"/>
  <c r="S26" i="9" s="1"/>
  <c r="U55" i="5"/>
  <c r="T26" i="9" s="1"/>
  <c r="V55" i="5"/>
  <c r="U26" i="9" s="1"/>
  <c r="W55" i="5"/>
  <c r="V26" i="9" s="1"/>
  <c r="S56" i="5"/>
  <c r="R27" i="9" s="1"/>
  <c r="T56" i="5"/>
  <c r="S27" i="9" s="1"/>
  <c r="U56" i="5"/>
  <c r="T27" i="9" s="1"/>
  <c r="V56" i="5"/>
  <c r="U27" i="9" s="1"/>
  <c r="W56" i="5"/>
  <c r="V27" i="9" s="1"/>
  <c r="S57" i="5"/>
  <c r="R28" i="9" s="1"/>
  <c r="T57" i="5"/>
  <c r="S28" i="9" s="1"/>
  <c r="U57" i="5"/>
  <c r="T28" i="9" s="1"/>
  <c r="V57" i="5"/>
  <c r="U28" i="9" s="1"/>
  <c r="W57" i="5"/>
  <c r="V28" i="9" s="1"/>
  <c r="S58" i="5"/>
  <c r="R29" i="9" s="1"/>
  <c r="T58" i="5"/>
  <c r="S29" i="9" s="1"/>
  <c r="U58" i="5"/>
  <c r="T29" i="9" s="1"/>
  <c r="V58" i="5"/>
  <c r="U29" i="9" s="1"/>
  <c r="W58" i="5"/>
  <c r="V29" i="9" s="1"/>
  <c r="O68" i="5"/>
  <c r="B70" i="5"/>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R75" i="5"/>
  <c r="R76" i="5" s="1"/>
  <c r="R77" i="5" s="1"/>
  <c r="R78" i="5" s="1"/>
  <c r="R79" i="5" s="1"/>
  <c r="R80" i="5" s="1"/>
  <c r="R81" i="5" s="1"/>
  <c r="R82" i="5" s="1"/>
  <c r="R83" i="5" s="1"/>
  <c r="R84" i="5" s="1"/>
  <c r="R85" i="5" s="1"/>
  <c r="R86" i="5" s="1"/>
  <c r="R87" i="5" s="1"/>
  <c r="R88" i="5" s="1"/>
  <c r="R89" i="5" s="1"/>
  <c r="R90" i="5" s="1"/>
  <c r="R91" i="5" s="1"/>
  <c r="R92" i="5" s="1"/>
  <c r="R93" i="5" s="1"/>
  <c r="R94" i="5" s="1"/>
  <c r="R95" i="5" s="1"/>
  <c r="R96" i="5" s="1"/>
  <c r="R97" i="5" s="1"/>
  <c r="S76" i="5"/>
  <c r="R47" i="9" s="1"/>
  <c r="T76" i="5"/>
  <c r="S47" i="9" s="1"/>
  <c r="U76" i="5"/>
  <c r="T47" i="9" s="1"/>
  <c r="V76" i="5"/>
  <c r="U47" i="9" s="1"/>
  <c r="W76" i="5"/>
  <c r="V47" i="9" s="1"/>
  <c r="S77" i="5"/>
  <c r="R48" i="9" s="1"/>
  <c r="T77" i="5"/>
  <c r="S48" i="9" s="1"/>
  <c r="U77" i="5"/>
  <c r="T48" i="9" s="1"/>
  <c r="V77" i="5"/>
  <c r="U48" i="9" s="1"/>
  <c r="W77" i="5"/>
  <c r="V48" i="9" s="1"/>
  <c r="S78" i="5"/>
  <c r="R49" i="9" s="1"/>
  <c r="T78" i="5"/>
  <c r="S49" i="9" s="1"/>
  <c r="U78" i="5"/>
  <c r="T49" i="9" s="1"/>
  <c r="V78" i="5"/>
  <c r="U49" i="9" s="1"/>
  <c r="W78" i="5"/>
  <c r="V49" i="9" s="1"/>
  <c r="S79" i="5"/>
  <c r="R50" i="9" s="1"/>
  <c r="T79" i="5"/>
  <c r="S50" i="9" s="1"/>
  <c r="U79" i="5"/>
  <c r="T50" i="9" s="1"/>
  <c r="V79" i="5"/>
  <c r="U50" i="9" s="1"/>
  <c r="W79" i="5"/>
  <c r="V50" i="9" s="1"/>
  <c r="S80" i="5"/>
  <c r="R51" i="9" s="1"/>
  <c r="T80" i="5"/>
  <c r="S51" i="9" s="1"/>
  <c r="U80" i="5"/>
  <c r="T51" i="9" s="1"/>
  <c r="V80" i="5"/>
  <c r="U51" i="9" s="1"/>
  <c r="W80" i="5"/>
  <c r="V51" i="9" s="1"/>
  <c r="S81" i="5"/>
  <c r="R52" i="9" s="1"/>
  <c r="T81" i="5"/>
  <c r="S52" i="9" s="1"/>
  <c r="U81" i="5"/>
  <c r="T52" i="9" s="1"/>
  <c r="V81" i="5"/>
  <c r="U52" i="9" s="1"/>
  <c r="W81" i="5"/>
  <c r="V52" i="9" s="1"/>
  <c r="S82" i="5"/>
  <c r="R53" i="9" s="1"/>
  <c r="T82" i="5"/>
  <c r="S53" i="9" s="1"/>
  <c r="U82" i="5"/>
  <c r="T53" i="9" s="1"/>
  <c r="V82" i="5"/>
  <c r="U53" i="9" s="1"/>
  <c r="W82" i="5"/>
  <c r="V53" i="9" s="1"/>
  <c r="S83" i="5"/>
  <c r="R54" i="9" s="1"/>
  <c r="T83" i="5"/>
  <c r="S54" i="9" s="1"/>
  <c r="U83" i="5"/>
  <c r="T54" i="9" s="1"/>
  <c r="V83" i="5"/>
  <c r="U54" i="9" s="1"/>
  <c r="W83" i="5"/>
  <c r="V54" i="9" s="1"/>
  <c r="S84" i="5"/>
  <c r="R55" i="9" s="1"/>
  <c r="T84" i="5"/>
  <c r="S55" i="9" s="1"/>
  <c r="U84" i="5"/>
  <c r="T55" i="9" s="1"/>
  <c r="V84" i="5"/>
  <c r="U55" i="9" s="1"/>
  <c r="W84" i="5"/>
  <c r="V55" i="9" s="1"/>
  <c r="S85" i="5"/>
  <c r="R56" i="9" s="1"/>
  <c r="T85" i="5"/>
  <c r="S56" i="9" s="1"/>
  <c r="U85" i="5"/>
  <c r="T56" i="9" s="1"/>
  <c r="V85" i="5"/>
  <c r="U56" i="9" s="1"/>
  <c r="W85" i="5"/>
  <c r="V56" i="9" s="1"/>
  <c r="S86" i="5"/>
  <c r="R57" i="9" s="1"/>
  <c r="T86" i="5"/>
  <c r="S57" i="9" s="1"/>
  <c r="U86" i="5"/>
  <c r="T57" i="9" s="1"/>
  <c r="V86" i="5"/>
  <c r="U57" i="9" s="1"/>
  <c r="W86" i="5"/>
  <c r="V57" i="9" s="1"/>
  <c r="S87" i="5"/>
  <c r="R58" i="9" s="1"/>
  <c r="T87" i="5"/>
  <c r="S58" i="9" s="1"/>
  <c r="U87" i="5"/>
  <c r="T58" i="9" s="1"/>
  <c r="V87" i="5"/>
  <c r="U58" i="9" s="1"/>
  <c r="W87" i="5"/>
  <c r="V58" i="9" s="1"/>
  <c r="S88" i="5"/>
  <c r="R59" i="9" s="1"/>
  <c r="T88" i="5"/>
  <c r="S59" i="9" s="1"/>
  <c r="U88" i="5"/>
  <c r="T59" i="9" s="1"/>
  <c r="V88" i="5"/>
  <c r="U59" i="9" s="1"/>
  <c r="W88" i="5"/>
  <c r="V59" i="9" s="1"/>
  <c r="S89" i="5"/>
  <c r="R60" i="9" s="1"/>
  <c r="T89" i="5"/>
  <c r="S60" i="9" s="1"/>
  <c r="U89" i="5"/>
  <c r="T60" i="9" s="1"/>
  <c r="V89" i="5"/>
  <c r="U60" i="9" s="1"/>
  <c r="W89" i="5"/>
  <c r="V60" i="9" s="1"/>
  <c r="S90" i="5"/>
  <c r="R61" i="9" s="1"/>
  <c r="T90" i="5"/>
  <c r="S61" i="9" s="1"/>
  <c r="U90" i="5"/>
  <c r="T61" i="9" s="1"/>
  <c r="V90" i="5"/>
  <c r="U61" i="9" s="1"/>
  <c r="W90" i="5"/>
  <c r="V61" i="9" s="1"/>
  <c r="S91" i="5"/>
  <c r="R62" i="9" s="1"/>
  <c r="T91" i="5"/>
  <c r="S62" i="9" s="1"/>
  <c r="U91" i="5"/>
  <c r="T62" i="9" s="1"/>
  <c r="V91" i="5"/>
  <c r="U62" i="9" s="1"/>
  <c r="W91" i="5"/>
  <c r="V62" i="9" s="1"/>
  <c r="S92" i="5"/>
  <c r="R63" i="9" s="1"/>
  <c r="T92" i="5"/>
  <c r="S63" i="9" s="1"/>
  <c r="U92" i="5"/>
  <c r="T63" i="9" s="1"/>
  <c r="V92" i="5"/>
  <c r="U63" i="9" s="1"/>
  <c r="W92" i="5"/>
  <c r="V63" i="9" s="1"/>
  <c r="S93" i="5"/>
  <c r="R64" i="9" s="1"/>
  <c r="T93" i="5"/>
  <c r="S64" i="9" s="1"/>
  <c r="U93" i="5"/>
  <c r="T64" i="9" s="1"/>
  <c r="V93" i="5"/>
  <c r="U64" i="9" s="1"/>
  <c r="W93" i="5"/>
  <c r="V64" i="9" s="1"/>
  <c r="S94" i="5"/>
  <c r="R65" i="9" s="1"/>
  <c r="T94" i="5"/>
  <c r="S65" i="9" s="1"/>
  <c r="U94" i="5"/>
  <c r="T65" i="9" s="1"/>
  <c r="V94" i="5"/>
  <c r="U65" i="9" s="1"/>
  <c r="W94" i="5"/>
  <c r="V65" i="9" s="1"/>
  <c r="S95" i="5"/>
  <c r="R66" i="9" s="1"/>
  <c r="T95" i="5"/>
  <c r="S66" i="9" s="1"/>
  <c r="U95" i="5"/>
  <c r="T66" i="9" s="1"/>
  <c r="V95" i="5"/>
  <c r="U66" i="9" s="1"/>
  <c r="W95" i="5"/>
  <c r="V66" i="9" s="1"/>
  <c r="S96" i="5"/>
  <c r="R67" i="9" s="1"/>
  <c r="T96" i="5"/>
  <c r="S67" i="9" s="1"/>
  <c r="U96" i="5"/>
  <c r="T67" i="9" s="1"/>
  <c r="V96" i="5"/>
  <c r="U67" i="9" s="1"/>
  <c r="W96" i="5"/>
  <c r="V67" i="9" s="1"/>
  <c r="S97" i="5"/>
  <c r="R68" i="9" s="1"/>
  <c r="T97" i="5"/>
  <c r="S68" i="9" s="1"/>
  <c r="U97" i="5"/>
  <c r="T68" i="9" s="1"/>
  <c r="V97" i="5"/>
  <c r="U68" i="9" s="1"/>
  <c r="W97" i="5"/>
  <c r="V68" i="9" s="1"/>
  <c r="B7" i="4"/>
  <c r="B8" i="4" s="1"/>
  <c r="B9" i="4" s="1"/>
  <c r="B10" i="4" s="1"/>
  <c r="B11" i="4" s="1"/>
  <c r="B12" i="4" s="1"/>
  <c r="B13" i="4" s="1"/>
  <c r="B14" i="4" s="1"/>
  <c r="B15" i="4" s="1"/>
  <c r="B16" i="4" s="1"/>
  <c r="B17" i="4" s="1"/>
  <c r="B18" i="4" s="1"/>
  <c r="B19" i="4" s="1"/>
  <c r="B20" i="4" s="1"/>
  <c r="B21" i="4" s="1"/>
  <c r="B22" i="4" s="1"/>
  <c r="B23" i="4" s="1"/>
  <c r="B24" i="4" s="1"/>
  <c r="B25" i="4" s="1"/>
  <c r="B26" i="4" s="1"/>
  <c r="M7" i="4"/>
  <c r="M8" i="4"/>
  <c r="M9" i="4" s="1"/>
  <c r="M10" i="4" s="1"/>
  <c r="M11" i="4" s="1"/>
  <c r="M12" i="4" s="1"/>
  <c r="V36" i="4"/>
  <c r="N4" i="9" s="1"/>
  <c r="W36" i="4"/>
  <c r="O4" i="9" s="1"/>
  <c r="X36" i="4"/>
  <c r="P4" i="9" s="1"/>
  <c r="Y36" i="4"/>
  <c r="Q4" i="9" s="1"/>
  <c r="C37" i="4"/>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L37" i="4"/>
  <c r="L38" i="4" s="1"/>
  <c r="L39" i="4" s="1"/>
  <c r="L40" i="4" s="1"/>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T37" i="4"/>
  <c r="Y38" i="4"/>
  <c r="Q6" i="9" s="1"/>
  <c r="T38" i="4"/>
  <c r="T39" i="4" s="1"/>
  <c r="T40" i="4" s="1"/>
  <c r="T41" i="4" s="1"/>
  <c r="T42" i="4" s="1"/>
  <c r="T43" i="4" s="1"/>
  <c r="T44" i="4" s="1"/>
  <c r="T45" i="4" s="1"/>
  <c r="T46" i="4" s="1"/>
  <c r="T47" i="4" s="1"/>
  <c r="T48" i="4" s="1"/>
  <c r="T49" i="4" s="1"/>
  <c r="T50" i="4" s="1"/>
  <c r="T51" i="4" s="1"/>
  <c r="T52" i="4" s="1"/>
  <c r="T53" i="4" s="1"/>
  <c r="T54" i="4" s="1"/>
  <c r="T55" i="4" s="1"/>
  <c r="T56" i="4" s="1"/>
  <c r="T57" i="4" s="1"/>
  <c r="T58" i="4" s="1"/>
  <c r="T59" i="4" s="1"/>
  <c r="T60" i="4" s="1"/>
  <c r="T61" i="4" s="1"/>
  <c r="T62" i="4" s="1"/>
  <c r="T63" i="4" s="1"/>
  <c r="T64" i="4" s="1"/>
  <c r="T65" i="4" s="1"/>
  <c r="T66" i="4" s="1"/>
  <c r="T67" i="4" s="1"/>
  <c r="T68" i="4" s="1"/>
  <c r="T69" i="4" s="1"/>
  <c r="T70" i="4" s="1"/>
  <c r="T71" i="4" s="1"/>
  <c r="T72" i="4" s="1"/>
  <c r="T73" i="4" s="1"/>
  <c r="T74" i="4" s="1"/>
  <c r="T75" i="4" s="1"/>
  <c r="T76" i="4" s="1"/>
  <c r="T77" i="4" s="1"/>
  <c r="T78" i="4" s="1"/>
  <c r="T79" i="4" s="1"/>
  <c r="T80" i="4" s="1"/>
  <c r="T81" i="4" s="1"/>
  <c r="T82" i="4" s="1"/>
  <c r="T83" i="4" s="1"/>
  <c r="T84" i="4" s="1"/>
  <c r="T85" i="4" s="1"/>
  <c r="T86" i="4" s="1"/>
  <c r="T87" i="4" s="1"/>
  <c r="T88" i="4" s="1"/>
  <c r="T89" i="4" s="1"/>
  <c r="T90" i="4" s="1"/>
  <c r="T91" i="4" s="1"/>
  <c r="T92" i="4" s="1"/>
  <c r="T93" i="4" s="1"/>
  <c r="T94" i="4" s="1"/>
  <c r="T95" i="4" s="1"/>
  <c r="T96" i="4" s="1"/>
  <c r="T97" i="4" s="1"/>
  <c r="T98" i="4" s="1"/>
  <c r="T99" i="4" s="1"/>
  <c r="T100" i="4" s="1"/>
  <c r="Y39" i="4"/>
  <c r="V39" i="4"/>
  <c r="W39" i="4"/>
  <c r="X39" i="4"/>
  <c r="P7" i="9" s="1"/>
  <c r="W41" i="4"/>
  <c r="O9" i="9" s="1"/>
  <c r="V41" i="4"/>
  <c r="Y41" i="4"/>
  <c r="Q9" i="9" s="1"/>
  <c r="Y42" i="4"/>
  <c r="Q10" i="9" s="1"/>
  <c r="W42" i="4"/>
  <c r="O10" i="9" s="1"/>
  <c r="X42" i="4"/>
  <c r="P10" i="9" s="1"/>
  <c r="W43" i="4"/>
  <c r="O11" i="9" s="1"/>
  <c r="V43" i="4"/>
  <c r="N11" i="9" s="1"/>
  <c r="V44" i="4"/>
  <c r="N12" i="9" s="1"/>
  <c r="W44" i="4"/>
  <c r="O12" i="9" s="1"/>
  <c r="X44" i="4"/>
  <c r="P12" i="9" s="1"/>
  <c r="Y44" i="4"/>
  <c r="Q12" i="9" s="1"/>
  <c r="U45" i="4"/>
  <c r="M13" i="9" s="1"/>
  <c r="V45" i="4"/>
  <c r="N13" i="9" s="1"/>
  <c r="W45" i="4"/>
  <c r="O13" i="9" s="1"/>
  <c r="X45" i="4"/>
  <c r="P13" i="9" s="1"/>
  <c r="Y45" i="4"/>
  <c r="Q13" i="9" s="1"/>
  <c r="U46" i="4"/>
  <c r="M14" i="9" s="1"/>
  <c r="V46" i="4"/>
  <c r="N14" i="9" s="1"/>
  <c r="X46" i="4"/>
  <c r="P14" i="9" s="1"/>
  <c r="Y46" i="4"/>
  <c r="Q14" i="9" s="1"/>
  <c r="W46" i="4"/>
  <c r="O14" i="9" s="1"/>
  <c r="U47" i="4"/>
  <c r="M15" i="9" s="1"/>
  <c r="V47" i="4"/>
  <c r="N15" i="9" s="1"/>
  <c r="W47" i="4"/>
  <c r="O15" i="9" s="1"/>
  <c r="X47" i="4"/>
  <c r="P15" i="9" s="1"/>
  <c r="Y47" i="4"/>
  <c r="Q15" i="9" s="1"/>
  <c r="U48" i="4"/>
  <c r="M16" i="9" s="1"/>
  <c r="V48" i="4"/>
  <c r="N16" i="9" s="1"/>
  <c r="W48" i="4"/>
  <c r="O16" i="9" s="1"/>
  <c r="X48" i="4"/>
  <c r="P16" i="9" s="1"/>
  <c r="Y48" i="4"/>
  <c r="Q16" i="9" s="1"/>
  <c r="U49" i="4"/>
  <c r="M17" i="9" s="1"/>
  <c r="V49" i="4"/>
  <c r="N17" i="9" s="1"/>
  <c r="W49" i="4"/>
  <c r="O17" i="9" s="1"/>
  <c r="X49" i="4"/>
  <c r="P17" i="9" s="1"/>
  <c r="Y49" i="4"/>
  <c r="Q17" i="9" s="1"/>
  <c r="U50" i="4"/>
  <c r="M18" i="9" s="1"/>
  <c r="V50" i="4"/>
  <c r="N18" i="9" s="1"/>
  <c r="W50" i="4"/>
  <c r="O18" i="9" s="1"/>
  <c r="X50" i="4"/>
  <c r="P18" i="9" s="1"/>
  <c r="Y50" i="4"/>
  <c r="Q18" i="9" s="1"/>
  <c r="U51" i="4"/>
  <c r="M19" i="9" s="1"/>
  <c r="V51" i="4"/>
  <c r="N19" i="9" s="1"/>
  <c r="W51" i="4"/>
  <c r="O19" i="9" s="1"/>
  <c r="X51" i="4"/>
  <c r="P19" i="9" s="1"/>
  <c r="Y51" i="4"/>
  <c r="Q19" i="9" s="1"/>
  <c r="U52" i="4"/>
  <c r="M20" i="9" s="1"/>
  <c r="V52" i="4"/>
  <c r="N20" i="9" s="1"/>
  <c r="W52" i="4"/>
  <c r="O20" i="9" s="1"/>
  <c r="X52" i="4"/>
  <c r="P20" i="9" s="1"/>
  <c r="Y52" i="4"/>
  <c r="Q20" i="9" s="1"/>
  <c r="U53" i="4"/>
  <c r="M21" i="9" s="1"/>
  <c r="V53" i="4"/>
  <c r="N21" i="9" s="1"/>
  <c r="W53" i="4"/>
  <c r="O21" i="9" s="1"/>
  <c r="X53" i="4"/>
  <c r="P21" i="9" s="1"/>
  <c r="Y53" i="4"/>
  <c r="Q21" i="9" s="1"/>
  <c r="U54" i="4"/>
  <c r="M22" i="9" s="1"/>
  <c r="V54" i="4"/>
  <c r="N22" i="9" s="1"/>
  <c r="W54" i="4"/>
  <c r="O22" i="9" s="1"/>
  <c r="X54" i="4"/>
  <c r="P22" i="9" s="1"/>
  <c r="Y54" i="4"/>
  <c r="Q22" i="9" s="1"/>
  <c r="U55" i="4"/>
  <c r="M23" i="9" s="1"/>
  <c r="V55" i="4"/>
  <c r="N23" i="9" s="1"/>
  <c r="W55" i="4"/>
  <c r="O23" i="9" s="1"/>
  <c r="X55" i="4"/>
  <c r="P23" i="9" s="1"/>
  <c r="Y55" i="4"/>
  <c r="Q23" i="9" s="1"/>
  <c r="U56" i="4"/>
  <c r="M24" i="9" s="1"/>
  <c r="V56" i="4"/>
  <c r="N24" i="9" s="1"/>
  <c r="W56" i="4"/>
  <c r="O24" i="9" s="1"/>
  <c r="X56" i="4"/>
  <c r="P24" i="9" s="1"/>
  <c r="Y56" i="4"/>
  <c r="Q24" i="9" s="1"/>
  <c r="U57" i="4"/>
  <c r="M25" i="9" s="1"/>
  <c r="V57" i="4"/>
  <c r="N25" i="9" s="1"/>
  <c r="W57" i="4"/>
  <c r="O25" i="9" s="1"/>
  <c r="X57" i="4"/>
  <c r="P25" i="9" s="1"/>
  <c r="Y57" i="4"/>
  <c r="Q25" i="9" s="1"/>
  <c r="U58" i="4"/>
  <c r="M26" i="9" s="1"/>
  <c r="V58" i="4"/>
  <c r="N26" i="9" s="1"/>
  <c r="W58" i="4"/>
  <c r="O26" i="9" s="1"/>
  <c r="X58" i="4"/>
  <c r="P26" i="9" s="1"/>
  <c r="Y58" i="4"/>
  <c r="Q26" i="9" s="1"/>
  <c r="U59" i="4"/>
  <c r="M27" i="9" s="1"/>
  <c r="V59" i="4"/>
  <c r="N27" i="9" s="1"/>
  <c r="W59" i="4"/>
  <c r="O27" i="9" s="1"/>
  <c r="X59" i="4"/>
  <c r="P27" i="9" s="1"/>
  <c r="Y59" i="4"/>
  <c r="Q27" i="9" s="1"/>
  <c r="U60" i="4"/>
  <c r="M28" i="9" s="1"/>
  <c r="V60" i="4"/>
  <c r="N28" i="9" s="1"/>
  <c r="W60" i="4"/>
  <c r="O28" i="9" s="1"/>
  <c r="X60" i="4"/>
  <c r="P28" i="9" s="1"/>
  <c r="Y60" i="4"/>
  <c r="Q28" i="9" s="1"/>
  <c r="U61" i="4"/>
  <c r="M29" i="9" s="1"/>
  <c r="V61" i="4"/>
  <c r="N29" i="9" s="1"/>
  <c r="W61" i="4"/>
  <c r="O29" i="9" s="1"/>
  <c r="X61" i="4"/>
  <c r="P29" i="9" s="1"/>
  <c r="Y61" i="4"/>
  <c r="Q29" i="9" s="1"/>
  <c r="U70" i="4"/>
  <c r="M38" i="9" s="1"/>
  <c r="V70" i="4"/>
  <c r="N38" i="9" s="1"/>
  <c r="W70" i="4"/>
  <c r="O38" i="9" s="1"/>
  <c r="X70" i="4"/>
  <c r="P38" i="9" s="1"/>
  <c r="Y70" i="4"/>
  <c r="Q38" i="9" s="1"/>
  <c r="U77" i="4"/>
  <c r="M45" i="9" s="1"/>
  <c r="V77" i="4"/>
  <c r="N45" i="9" s="1"/>
  <c r="W77" i="4"/>
  <c r="O45" i="9" s="1"/>
  <c r="X77" i="4"/>
  <c r="P45" i="9" s="1"/>
  <c r="Y77" i="4"/>
  <c r="Q45" i="9" s="1"/>
  <c r="U78" i="4"/>
  <c r="M46" i="9" s="1"/>
  <c r="V78" i="4"/>
  <c r="N46" i="9" s="1"/>
  <c r="W78" i="4"/>
  <c r="O46" i="9" s="1"/>
  <c r="X78" i="4"/>
  <c r="P46" i="9" s="1"/>
  <c r="Y78" i="4"/>
  <c r="Q46" i="9" s="1"/>
  <c r="U79" i="4"/>
  <c r="M47" i="9" s="1"/>
  <c r="V79" i="4"/>
  <c r="N47" i="9" s="1"/>
  <c r="W79" i="4"/>
  <c r="O47" i="9" s="1"/>
  <c r="X79" i="4"/>
  <c r="P47" i="9" s="1"/>
  <c r="Y79" i="4"/>
  <c r="Q47" i="9" s="1"/>
  <c r="U80" i="4"/>
  <c r="M48" i="9" s="1"/>
  <c r="V80" i="4"/>
  <c r="N48" i="9" s="1"/>
  <c r="W80" i="4"/>
  <c r="O48" i="9" s="1"/>
  <c r="X80" i="4"/>
  <c r="P48" i="9" s="1"/>
  <c r="Y80" i="4"/>
  <c r="Q48" i="9" s="1"/>
  <c r="U81" i="4"/>
  <c r="M49" i="9" s="1"/>
  <c r="V81" i="4"/>
  <c r="N49" i="9" s="1"/>
  <c r="W81" i="4"/>
  <c r="O49" i="9" s="1"/>
  <c r="X81" i="4"/>
  <c r="P49" i="9" s="1"/>
  <c r="Y81" i="4"/>
  <c r="Q49" i="9" s="1"/>
  <c r="U82" i="4"/>
  <c r="M50" i="9" s="1"/>
  <c r="V82" i="4"/>
  <c r="N50" i="9" s="1"/>
  <c r="W82" i="4"/>
  <c r="O50" i="9" s="1"/>
  <c r="X82" i="4"/>
  <c r="P50" i="9" s="1"/>
  <c r="Y82" i="4"/>
  <c r="Q50" i="9" s="1"/>
  <c r="U83" i="4"/>
  <c r="M51" i="9" s="1"/>
  <c r="V83" i="4"/>
  <c r="N51" i="9" s="1"/>
  <c r="W83" i="4"/>
  <c r="O51" i="9" s="1"/>
  <c r="X83" i="4"/>
  <c r="P51" i="9" s="1"/>
  <c r="Y83" i="4"/>
  <c r="Q51" i="9" s="1"/>
  <c r="U84" i="4"/>
  <c r="M52" i="9" s="1"/>
  <c r="V84" i="4"/>
  <c r="N52" i="9" s="1"/>
  <c r="W84" i="4"/>
  <c r="O52" i="9" s="1"/>
  <c r="X84" i="4"/>
  <c r="P52" i="9" s="1"/>
  <c r="Y84" i="4"/>
  <c r="Q52" i="9" s="1"/>
  <c r="U85" i="4"/>
  <c r="M53" i="9" s="1"/>
  <c r="V85" i="4"/>
  <c r="N53" i="9" s="1"/>
  <c r="W85" i="4"/>
  <c r="O53" i="9" s="1"/>
  <c r="X85" i="4"/>
  <c r="P53" i="9" s="1"/>
  <c r="Y85" i="4"/>
  <c r="Q53" i="9" s="1"/>
  <c r="U86" i="4"/>
  <c r="M54" i="9" s="1"/>
  <c r="V86" i="4"/>
  <c r="N54" i="9" s="1"/>
  <c r="W86" i="4"/>
  <c r="O54" i="9" s="1"/>
  <c r="X86" i="4"/>
  <c r="P54" i="9" s="1"/>
  <c r="Y86" i="4"/>
  <c r="Q54" i="9" s="1"/>
  <c r="U87" i="4"/>
  <c r="M55" i="9" s="1"/>
  <c r="V87" i="4"/>
  <c r="N55" i="9" s="1"/>
  <c r="W87" i="4"/>
  <c r="O55" i="9" s="1"/>
  <c r="X87" i="4"/>
  <c r="P55" i="9" s="1"/>
  <c r="Y87" i="4"/>
  <c r="Q55" i="9" s="1"/>
  <c r="U88" i="4"/>
  <c r="M56" i="9" s="1"/>
  <c r="V88" i="4"/>
  <c r="N56" i="9" s="1"/>
  <c r="W88" i="4"/>
  <c r="O56" i="9" s="1"/>
  <c r="X88" i="4"/>
  <c r="P56" i="9" s="1"/>
  <c r="Y88" i="4"/>
  <c r="Q56" i="9" s="1"/>
  <c r="U89" i="4"/>
  <c r="M57" i="9" s="1"/>
  <c r="V89" i="4"/>
  <c r="N57" i="9" s="1"/>
  <c r="W89" i="4"/>
  <c r="O57" i="9" s="1"/>
  <c r="X89" i="4"/>
  <c r="P57" i="9" s="1"/>
  <c r="Y89" i="4"/>
  <c r="Q57" i="9" s="1"/>
  <c r="U90" i="4"/>
  <c r="M58" i="9" s="1"/>
  <c r="V90" i="4"/>
  <c r="N58" i="9" s="1"/>
  <c r="W90" i="4"/>
  <c r="O58" i="9" s="1"/>
  <c r="X90" i="4"/>
  <c r="P58" i="9" s="1"/>
  <c r="Y90" i="4"/>
  <c r="Q58" i="9" s="1"/>
  <c r="U91" i="4"/>
  <c r="M59" i="9" s="1"/>
  <c r="V91" i="4"/>
  <c r="N59" i="9" s="1"/>
  <c r="W91" i="4"/>
  <c r="O59" i="9" s="1"/>
  <c r="X91" i="4"/>
  <c r="P59" i="9" s="1"/>
  <c r="Y91" i="4"/>
  <c r="Q59" i="9" s="1"/>
  <c r="U92" i="4"/>
  <c r="M60" i="9" s="1"/>
  <c r="V92" i="4"/>
  <c r="N60" i="9" s="1"/>
  <c r="W92" i="4"/>
  <c r="O60" i="9" s="1"/>
  <c r="X92" i="4"/>
  <c r="P60" i="9" s="1"/>
  <c r="Y92" i="4"/>
  <c r="Q60" i="9" s="1"/>
  <c r="U93" i="4"/>
  <c r="M61" i="9" s="1"/>
  <c r="V93" i="4"/>
  <c r="N61" i="9" s="1"/>
  <c r="W93" i="4"/>
  <c r="O61" i="9" s="1"/>
  <c r="X93" i="4"/>
  <c r="P61" i="9" s="1"/>
  <c r="Y93" i="4"/>
  <c r="Q61" i="9" s="1"/>
  <c r="U94" i="4"/>
  <c r="M62" i="9" s="1"/>
  <c r="V94" i="4"/>
  <c r="N62" i="9" s="1"/>
  <c r="W94" i="4"/>
  <c r="O62" i="9" s="1"/>
  <c r="X94" i="4"/>
  <c r="P62" i="9" s="1"/>
  <c r="Y94" i="4"/>
  <c r="Q62" i="9" s="1"/>
  <c r="U95" i="4"/>
  <c r="M63" i="9" s="1"/>
  <c r="V95" i="4"/>
  <c r="N63" i="9" s="1"/>
  <c r="W95" i="4"/>
  <c r="O63" i="9" s="1"/>
  <c r="X95" i="4"/>
  <c r="P63" i="9" s="1"/>
  <c r="Y95" i="4"/>
  <c r="Q63" i="9" s="1"/>
  <c r="U96" i="4"/>
  <c r="M64" i="9" s="1"/>
  <c r="V96" i="4"/>
  <c r="N64" i="9" s="1"/>
  <c r="W96" i="4"/>
  <c r="O64" i="9" s="1"/>
  <c r="X96" i="4"/>
  <c r="P64" i="9" s="1"/>
  <c r="Y96" i="4"/>
  <c r="Q64" i="9" s="1"/>
  <c r="U97" i="4"/>
  <c r="M65" i="9" s="1"/>
  <c r="V97" i="4"/>
  <c r="N65" i="9" s="1"/>
  <c r="W97" i="4"/>
  <c r="O65" i="9" s="1"/>
  <c r="X97" i="4"/>
  <c r="P65" i="9" s="1"/>
  <c r="Y97" i="4"/>
  <c r="Q65" i="9" s="1"/>
  <c r="U98" i="4"/>
  <c r="M66" i="9" s="1"/>
  <c r="V98" i="4"/>
  <c r="N66" i="9" s="1"/>
  <c r="W98" i="4"/>
  <c r="O66" i="9" s="1"/>
  <c r="X98" i="4"/>
  <c r="P66" i="9" s="1"/>
  <c r="Y98" i="4"/>
  <c r="Q66" i="9" s="1"/>
  <c r="U99" i="4"/>
  <c r="M67" i="9" s="1"/>
  <c r="V99" i="4"/>
  <c r="N67" i="9" s="1"/>
  <c r="W99" i="4"/>
  <c r="O67" i="9" s="1"/>
  <c r="X99" i="4"/>
  <c r="P67" i="9" s="1"/>
  <c r="Y99" i="4"/>
  <c r="Q67" i="9" s="1"/>
  <c r="U100" i="4"/>
  <c r="M68" i="9" s="1"/>
  <c r="V100" i="4"/>
  <c r="N68" i="9" s="1"/>
  <c r="W100" i="4"/>
  <c r="O68" i="9" s="1"/>
  <c r="X100" i="4"/>
  <c r="P68" i="9" s="1"/>
  <c r="Y100" i="4"/>
  <c r="Q68" i="9" s="1"/>
  <c r="B6" i="3"/>
  <c r="B7" i="3" s="1"/>
  <c r="B8" i="3" s="1"/>
  <c r="B9" i="3" s="1"/>
  <c r="B10" i="3" s="1"/>
  <c r="B11" i="3" s="1"/>
  <c r="B12" i="3" s="1"/>
  <c r="B13" i="3" s="1"/>
  <c r="B14" i="3" s="1"/>
  <c r="B15" i="3" s="1"/>
  <c r="B16" i="3" s="1"/>
  <c r="B17" i="3" s="1"/>
  <c r="B18" i="3" s="1"/>
  <c r="B19" i="3" s="1"/>
  <c r="B20" i="3" s="1"/>
  <c r="B21" i="3" s="1"/>
  <c r="B33" i="3"/>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7" i="2"/>
  <c r="B8" i="2"/>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C5" i="1"/>
  <c r="C6" i="1"/>
  <c r="C7" i="1" s="1"/>
  <c r="C8" i="1" s="1"/>
  <c r="C9" i="1" s="1"/>
  <c r="C10" i="1" s="1"/>
  <c r="C11" i="1" s="1"/>
  <c r="C12" i="1" s="1"/>
  <c r="W68" i="5" l="1"/>
  <c r="V39" i="9" s="1"/>
  <c r="N68" i="5"/>
  <c r="V68" i="5" s="1"/>
  <c r="U39" i="9" s="1"/>
  <c r="M68" i="5"/>
  <c r="M69" i="5" s="1"/>
  <c r="U69" i="5" s="1"/>
  <c r="T40" i="9" s="1"/>
  <c r="L68" i="5"/>
  <c r="L69" i="5" s="1"/>
  <c r="L70" i="5" s="1"/>
  <c r="S42" i="5"/>
  <c r="R13" i="9" s="1"/>
  <c r="G12" i="2"/>
  <c r="G10" i="9" s="1"/>
  <c r="D59" i="5"/>
  <c r="T59" i="5" s="1"/>
  <c r="S30" i="9" s="1"/>
  <c r="D6" i="2"/>
  <c r="D4" i="9" s="1"/>
  <c r="E59" i="5"/>
  <c r="U59" i="5" s="1"/>
  <c r="T30" i="9" s="1"/>
  <c r="F59" i="5"/>
  <c r="V59" i="5" s="1"/>
  <c r="U30" i="9" s="1"/>
  <c r="C60" i="5"/>
  <c r="G60" i="5"/>
  <c r="W60" i="5" s="1"/>
  <c r="V31" i="9" s="1"/>
  <c r="V12" i="9"/>
  <c r="G14" i="2"/>
  <c r="G12" i="9" s="1"/>
  <c r="V34" i="5"/>
  <c r="U5" i="9" s="1"/>
  <c r="N71" i="4"/>
  <c r="V71" i="4" s="1"/>
  <c r="N39" i="9" s="1"/>
  <c r="M71" i="4"/>
  <c r="U71" i="4" s="1"/>
  <c r="M39" i="9" s="1"/>
  <c r="P71" i="4"/>
  <c r="O71" i="4"/>
  <c r="O72" i="4" s="1"/>
  <c r="Q71" i="4"/>
  <c r="F12" i="2"/>
  <c r="F10" i="9" s="1"/>
  <c r="D14" i="2"/>
  <c r="D12" i="9" s="1"/>
  <c r="N7" i="9"/>
  <c r="D9" i="2"/>
  <c r="D7" i="9" s="1"/>
  <c r="Q7" i="9"/>
  <c r="G9" i="2"/>
  <c r="G7" i="9" s="1"/>
  <c r="N9" i="9"/>
  <c r="D11" i="2"/>
  <c r="D9" i="9" s="1"/>
  <c r="O7" i="9"/>
  <c r="E9" i="2"/>
  <c r="E7" i="9" s="1"/>
  <c r="F9" i="2"/>
  <c r="F7" i="9" s="1"/>
  <c r="Y37" i="4"/>
  <c r="Q5" i="9" s="1"/>
  <c r="G8" i="2"/>
  <c r="G6" i="9" s="1"/>
  <c r="X43" i="4"/>
  <c r="P11" i="9" s="1"/>
  <c r="V37" i="4"/>
  <c r="Y43" i="4"/>
  <c r="Q11" i="9" s="1"/>
  <c r="E12" i="2"/>
  <c r="E10" i="9" s="1"/>
  <c r="E11" i="2"/>
  <c r="E9" i="9" s="1"/>
  <c r="X38" i="4"/>
  <c r="W38" i="4"/>
  <c r="G6" i="2"/>
  <c r="G4" i="9" s="1"/>
  <c r="H62" i="4"/>
  <c r="D63" i="3"/>
  <c r="I35" i="9" s="1"/>
  <c r="D13" i="2"/>
  <c r="D11" i="9" s="1"/>
  <c r="E13" i="2"/>
  <c r="E11" i="9" s="1"/>
  <c r="W37" i="4"/>
  <c r="O5" i="9" s="1"/>
  <c r="F62" i="4"/>
  <c r="E14" i="2"/>
  <c r="E12" i="9" s="1"/>
  <c r="F14" i="2"/>
  <c r="F12" i="9" s="1"/>
  <c r="P72" i="4"/>
  <c r="X71" i="4"/>
  <c r="P39" i="9" s="1"/>
  <c r="G11" i="2"/>
  <c r="G9" i="9" s="1"/>
  <c r="E6" i="2"/>
  <c r="E4" i="9" s="1"/>
  <c r="F6" i="2"/>
  <c r="F4" i="9" s="1"/>
  <c r="V42" i="4"/>
  <c r="N10" i="9" s="1"/>
  <c r="V38" i="4"/>
  <c r="Y40" i="4"/>
  <c r="X40" i="4"/>
  <c r="W40" i="4"/>
  <c r="K70" i="5"/>
  <c r="S69" i="5"/>
  <c r="R40" i="9" s="1"/>
  <c r="X41" i="4"/>
  <c r="V40" i="4"/>
  <c r="O69" i="5"/>
  <c r="S68" i="5"/>
  <c r="R39" i="9" s="1"/>
  <c r="U70" i="5" l="1"/>
  <c r="T41" i="9" s="1"/>
  <c r="N69" i="5"/>
  <c r="N70" i="5" s="1"/>
  <c r="T69" i="5"/>
  <c r="S40" i="9" s="1"/>
  <c r="U68" i="5"/>
  <c r="T39" i="9" s="1"/>
  <c r="T68" i="5"/>
  <c r="S39" i="9" s="1"/>
  <c r="W59" i="5"/>
  <c r="V30" i="9" s="1"/>
  <c r="S60" i="5"/>
  <c r="R31" i="9" s="1"/>
  <c r="F60" i="5"/>
  <c r="D60" i="5"/>
  <c r="S59" i="5"/>
  <c r="R30" i="9" s="1"/>
  <c r="G61" i="5"/>
  <c r="G62" i="5" s="1"/>
  <c r="E60" i="5"/>
  <c r="U60" i="5" s="1"/>
  <c r="T31" i="9" s="1"/>
  <c r="N72" i="4"/>
  <c r="V72" i="4" s="1"/>
  <c r="N40" i="9" s="1"/>
  <c r="M72" i="4"/>
  <c r="W71" i="4"/>
  <c r="O39" i="9" s="1"/>
  <c r="Y71" i="4"/>
  <c r="Q39" i="9" s="1"/>
  <c r="Q72" i="4"/>
  <c r="E62" i="4"/>
  <c r="V62" i="4" s="1"/>
  <c r="N30" i="9" s="1"/>
  <c r="F13" i="2"/>
  <c r="F11" i="9" s="1"/>
  <c r="N5" i="9"/>
  <c r="D7" i="2"/>
  <c r="D5" i="9" s="1"/>
  <c r="F10" i="2"/>
  <c r="F8" i="9" s="1"/>
  <c r="P8" i="9"/>
  <c r="G10" i="2"/>
  <c r="G8" i="9" s="1"/>
  <c r="Q8" i="9"/>
  <c r="D10" i="2"/>
  <c r="D8" i="9" s="1"/>
  <c r="N8" i="9"/>
  <c r="G13" i="2"/>
  <c r="G11" i="9" s="1"/>
  <c r="O6" i="9"/>
  <c r="E8" i="2"/>
  <c r="E6" i="9" s="1"/>
  <c r="D8" i="2"/>
  <c r="D6" i="9" s="1"/>
  <c r="N6" i="9"/>
  <c r="F11" i="2"/>
  <c r="F9" i="9" s="1"/>
  <c r="P9" i="9"/>
  <c r="P6" i="9"/>
  <c r="F8" i="2"/>
  <c r="F6" i="9" s="1"/>
  <c r="E10" i="2"/>
  <c r="E8" i="9" s="1"/>
  <c r="O8" i="9"/>
  <c r="H63" i="4"/>
  <c r="Y62" i="4"/>
  <c r="Q30" i="9" s="1"/>
  <c r="D64" i="3"/>
  <c r="S61" i="5"/>
  <c r="R32" i="9" s="1"/>
  <c r="C62" i="5"/>
  <c r="P73" i="4"/>
  <c r="X72" i="4"/>
  <c r="P40" i="9" s="1"/>
  <c r="F63" i="4"/>
  <c r="W62" i="4"/>
  <c r="O30" i="9" s="1"/>
  <c r="E63" i="3"/>
  <c r="E7" i="2"/>
  <c r="E5" i="9" s="1"/>
  <c r="D12" i="2"/>
  <c r="D10" i="9" s="1"/>
  <c r="O73" i="4"/>
  <c r="W72" i="4"/>
  <c r="O40" i="9" s="1"/>
  <c r="O70" i="5"/>
  <c r="W69" i="5"/>
  <c r="V40" i="9" s="1"/>
  <c r="T70" i="5"/>
  <c r="S41" i="9" s="1"/>
  <c r="L71" i="5"/>
  <c r="G7" i="2"/>
  <c r="G5" i="9" s="1"/>
  <c r="G63" i="3"/>
  <c r="C64" i="3"/>
  <c r="K71" i="5"/>
  <c r="S70" i="5"/>
  <c r="R41" i="9" s="1"/>
  <c r="X37" i="4"/>
  <c r="P5" i="9" s="1"/>
  <c r="G62" i="4"/>
  <c r="F63" i="3"/>
  <c r="M71" i="5" l="1"/>
  <c r="M72" i="5" s="1"/>
  <c r="V69" i="5"/>
  <c r="U40" i="9" s="1"/>
  <c r="V70" i="5"/>
  <c r="U41" i="9" s="1"/>
  <c r="N71" i="5"/>
  <c r="E61" i="5"/>
  <c r="E62" i="5" s="1"/>
  <c r="W61" i="5"/>
  <c r="V32" i="9" s="1"/>
  <c r="F61" i="5"/>
  <c r="V60" i="5"/>
  <c r="U31" i="9" s="1"/>
  <c r="D61" i="5"/>
  <c r="T60" i="5"/>
  <c r="S31" i="9" s="1"/>
  <c r="N73" i="4"/>
  <c r="V73" i="4" s="1"/>
  <c r="N41" i="9" s="1"/>
  <c r="U72" i="4"/>
  <c r="M40" i="9" s="1"/>
  <c r="M73" i="4"/>
  <c r="E63" i="4"/>
  <c r="V63" i="4" s="1"/>
  <c r="N31" i="9" s="1"/>
  <c r="Y72" i="4"/>
  <c r="Q40" i="9" s="1"/>
  <c r="Q73" i="4"/>
  <c r="F7" i="2"/>
  <c r="F5" i="9" s="1"/>
  <c r="H64" i="4"/>
  <c r="Y63" i="4"/>
  <c r="Q31" i="9" s="1"/>
  <c r="G64" i="3"/>
  <c r="L35" i="9"/>
  <c r="F64" i="3"/>
  <c r="K35" i="9"/>
  <c r="E64" i="3"/>
  <c r="J35" i="9"/>
  <c r="C65" i="3"/>
  <c r="H36" i="9"/>
  <c r="D65" i="3"/>
  <c r="I36" i="9"/>
  <c r="O74" i="4"/>
  <c r="W73" i="4"/>
  <c r="O41" i="9" s="1"/>
  <c r="L72" i="5"/>
  <c r="T71" i="5"/>
  <c r="S42" i="9" s="1"/>
  <c r="P74" i="4"/>
  <c r="X73" i="4"/>
  <c r="P41" i="9" s="1"/>
  <c r="G63" i="4"/>
  <c r="X62" i="4"/>
  <c r="P30" i="9" s="1"/>
  <c r="C63" i="5"/>
  <c r="S62" i="5"/>
  <c r="R33" i="9" s="1"/>
  <c r="O71" i="5"/>
  <c r="W70" i="5"/>
  <c r="V41" i="9" s="1"/>
  <c r="G63" i="5"/>
  <c r="W62" i="5"/>
  <c r="V33" i="9" s="1"/>
  <c r="K72" i="5"/>
  <c r="S71" i="5"/>
  <c r="R42" i="9" s="1"/>
  <c r="W63" i="4"/>
  <c r="O31" i="9" s="1"/>
  <c r="F64" i="4"/>
  <c r="U71" i="5" l="1"/>
  <c r="T42" i="9" s="1"/>
  <c r="V71" i="5"/>
  <c r="U42" i="9" s="1"/>
  <c r="N72" i="5"/>
  <c r="U61" i="5"/>
  <c r="T32" i="9" s="1"/>
  <c r="F62" i="5"/>
  <c r="V61" i="5"/>
  <c r="U32" i="9" s="1"/>
  <c r="D62" i="5"/>
  <c r="T61" i="5"/>
  <c r="S32" i="9" s="1"/>
  <c r="N74" i="4"/>
  <c r="M74" i="4"/>
  <c r="U73" i="4"/>
  <c r="M41" i="9" s="1"/>
  <c r="E64" i="4"/>
  <c r="V64" i="4" s="1"/>
  <c r="N32" i="9" s="1"/>
  <c r="Y73" i="4"/>
  <c r="Q41" i="9" s="1"/>
  <c r="Q74" i="4"/>
  <c r="Y64" i="4"/>
  <c r="Q32" i="9" s="1"/>
  <c r="H65" i="4"/>
  <c r="C66" i="3"/>
  <c r="H37" i="9"/>
  <c r="E65" i="3"/>
  <c r="J36" i="9"/>
  <c r="F65" i="3"/>
  <c r="K36" i="9"/>
  <c r="D66" i="3"/>
  <c r="I37" i="9"/>
  <c r="G65" i="3"/>
  <c r="L36" i="9"/>
  <c r="U62" i="5"/>
  <c r="T33" i="9" s="1"/>
  <c r="E63" i="5"/>
  <c r="M73" i="5"/>
  <c r="U72" i="5"/>
  <c r="T43" i="9" s="1"/>
  <c r="W74" i="4"/>
  <c r="O42" i="9" s="1"/>
  <c r="O75" i="4"/>
  <c r="S72" i="5"/>
  <c r="R43" i="9" s="1"/>
  <c r="K73" i="5"/>
  <c r="P75" i="4"/>
  <c r="X74" i="4"/>
  <c r="P42" i="9" s="1"/>
  <c r="F65" i="4"/>
  <c r="W64" i="4"/>
  <c r="O32" i="9" s="1"/>
  <c r="G64" i="4"/>
  <c r="X63" i="4"/>
  <c r="P31" i="9" s="1"/>
  <c r="W71" i="5"/>
  <c r="V42" i="9" s="1"/>
  <c r="O72" i="5"/>
  <c r="L73" i="5"/>
  <c r="T72" i="5"/>
  <c r="S43" i="9" s="1"/>
  <c r="G64" i="5"/>
  <c r="W63" i="5"/>
  <c r="V34" i="9" s="1"/>
  <c r="C64" i="5"/>
  <c r="S63" i="5"/>
  <c r="R34" i="9" s="1"/>
  <c r="N73" i="5" l="1"/>
  <c r="V72" i="5"/>
  <c r="U43" i="9" s="1"/>
  <c r="V62" i="5"/>
  <c r="U33" i="9" s="1"/>
  <c r="F63" i="5"/>
  <c r="D63" i="5"/>
  <c r="T62" i="5"/>
  <c r="S33" i="9" s="1"/>
  <c r="N75" i="4"/>
  <c r="V74" i="4"/>
  <c r="N42" i="9" s="1"/>
  <c r="M75" i="4"/>
  <c r="U74" i="4"/>
  <c r="M42" i="9" s="1"/>
  <c r="E65" i="4"/>
  <c r="E66" i="4" s="1"/>
  <c r="Q75" i="4"/>
  <c r="Y74" i="4"/>
  <c r="Q42" i="9" s="1"/>
  <c r="H66" i="4"/>
  <c r="Y65" i="4"/>
  <c r="Q33" i="9" s="1"/>
  <c r="D67" i="3"/>
  <c r="I38" i="9"/>
  <c r="F66" i="3"/>
  <c r="K37" i="9"/>
  <c r="E66" i="3"/>
  <c r="J37" i="9"/>
  <c r="G66" i="3"/>
  <c r="L37" i="9"/>
  <c r="C67" i="3"/>
  <c r="H38" i="9"/>
  <c r="S64" i="5"/>
  <c r="R35" i="9" s="1"/>
  <c r="C65" i="5"/>
  <c r="G65" i="5"/>
  <c r="G66" i="5" s="1"/>
  <c r="W64" i="5"/>
  <c r="V35" i="9" s="1"/>
  <c r="K74" i="5"/>
  <c r="S73" i="5"/>
  <c r="R44" i="9" s="1"/>
  <c r="P76" i="4"/>
  <c r="X76" i="4" s="1"/>
  <c r="P44" i="9" s="1"/>
  <c r="X75" i="4"/>
  <c r="P43" i="9" s="1"/>
  <c r="G65" i="4"/>
  <c r="X64" i="4"/>
  <c r="P32" i="9" s="1"/>
  <c r="L74" i="5"/>
  <c r="T73" i="5"/>
  <c r="S44" i="9" s="1"/>
  <c r="E64" i="5"/>
  <c r="U63" i="5"/>
  <c r="T34" i="9" s="1"/>
  <c r="O73" i="5"/>
  <c r="W72" i="5"/>
  <c r="V43" i="9" s="1"/>
  <c r="U73" i="5"/>
  <c r="T44" i="9" s="1"/>
  <c r="M74" i="5"/>
  <c r="W75" i="4"/>
  <c r="O43" i="9" s="1"/>
  <c r="O76" i="4"/>
  <c r="W76" i="4" s="1"/>
  <c r="O44" i="9" s="1"/>
  <c r="F66" i="4"/>
  <c r="W65" i="4"/>
  <c r="O33" i="9" s="1"/>
  <c r="V73" i="5" l="1"/>
  <c r="U44" i="9" s="1"/>
  <c r="N74" i="5"/>
  <c r="V63" i="5"/>
  <c r="U34" i="9" s="1"/>
  <c r="F64" i="5"/>
  <c r="T63" i="5"/>
  <c r="S34" i="9" s="1"/>
  <c r="D64" i="5"/>
  <c r="V75" i="4"/>
  <c r="N43" i="9" s="1"/>
  <c r="N76" i="4"/>
  <c r="V76" i="4" s="1"/>
  <c r="N44" i="9" s="1"/>
  <c r="M76" i="4"/>
  <c r="U76" i="4" s="1"/>
  <c r="M44" i="9" s="1"/>
  <c r="U75" i="4"/>
  <c r="M43" i="9" s="1"/>
  <c r="V65" i="4"/>
  <c r="N33" i="9" s="1"/>
  <c r="Q76" i="4"/>
  <c r="Y76" i="4" s="1"/>
  <c r="Q44" i="9" s="1"/>
  <c r="Y75" i="4"/>
  <c r="Q43" i="9" s="1"/>
  <c r="Y66" i="4"/>
  <c r="Q34" i="9" s="1"/>
  <c r="H67" i="4"/>
  <c r="I39" i="9"/>
  <c r="D68" i="3"/>
  <c r="C68" i="3"/>
  <c r="H39" i="9"/>
  <c r="G67" i="3"/>
  <c r="L38" i="9"/>
  <c r="E67" i="3"/>
  <c r="J38" i="9"/>
  <c r="F67" i="3"/>
  <c r="K38" i="9"/>
  <c r="G66" i="4"/>
  <c r="X65" i="4"/>
  <c r="P33" i="9" s="1"/>
  <c r="K75" i="5"/>
  <c r="S75" i="5" s="1"/>
  <c r="R46" i="9" s="1"/>
  <c r="S74" i="5"/>
  <c r="R45" i="9" s="1"/>
  <c r="W65" i="5"/>
  <c r="V36" i="9" s="1"/>
  <c r="E67" i="4"/>
  <c r="V66" i="4"/>
  <c r="N34" i="9" s="1"/>
  <c r="O74" i="5"/>
  <c r="W73" i="5"/>
  <c r="V44" i="9" s="1"/>
  <c r="U75" i="5"/>
  <c r="T46" i="9" s="1"/>
  <c r="U74" i="5"/>
  <c r="T45" i="9" s="1"/>
  <c r="C66" i="5"/>
  <c r="S65" i="5"/>
  <c r="R36" i="9" s="1"/>
  <c r="E65" i="5"/>
  <c r="U64" i="5"/>
  <c r="T35" i="9" s="1"/>
  <c r="W66" i="4"/>
  <c r="O34" i="9" s="1"/>
  <c r="F67" i="4"/>
  <c r="L75" i="5"/>
  <c r="T75" i="5" s="1"/>
  <c r="S46" i="9" s="1"/>
  <c r="T74" i="5"/>
  <c r="S45" i="9" s="1"/>
  <c r="N75" i="5" l="1"/>
  <c r="V75" i="5" s="1"/>
  <c r="U46" i="9" s="1"/>
  <c r="V74" i="5"/>
  <c r="U45" i="9" s="1"/>
  <c r="F65" i="5"/>
  <c r="V64" i="5"/>
  <c r="U35" i="9" s="1"/>
  <c r="T64" i="5"/>
  <c r="S35" i="9" s="1"/>
  <c r="D65" i="5"/>
  <c r="H68" i="4"/>
  <c r="Y67" i="4"/>
  <c r="Q35" i="9" s="1"/>
  <c r="H40" i="9"/>
  <c r="C69" i="3"/>
  <c r="F68" i="3"/>
  <c r="K39" i="9"/>
  <c r="E68" i="3"/>
  <c r="J39" i="9"/>
  <c r="G68" i="3"/>
  <c r="L39" i="9"/>
  <c r="I40" i="9"/>
  <c r="D69" i="3"/>
  <c r="E66" i="5"/>
  <c r="U65" i="5"/>
  <c r="T36" i="9" s="1"/>
  <c r="O75" i="5"/>
  <c r="W75" i="5" s="1"/>
  <c r="V46" i="9" s="1"/>
  <c r="W74" i="5"/>
  <c r="V45" i="9" s="1"/>
  <c r="X66" i="4"/>
  <c r="P34" i="9" s="1"/>
  <c r="G67" i="4"/>
  <c r="G67" i="5"/>
  <c r="W67" i="5" s="1"/>
  <c r="V38" i="9" s="1"/>
  <c r="W66" i="5"/>
  <c r="V37" i="9" s="1"/>
  <c r="F68" i="4"/>
  <c r="W67" i="4"/>
  <c r="O35" i="9" s="1"/>
  <c r="C67" i="5"/>
  <c r="S67" i="5" s="1"/>
  <c r="R38" i="9" s="1"/>
  <c r="S66" i="5"/>
  <c r="R37" i="9" s="1"/>
  <c r="E68" i="4"/>
  <c r="V67" i="4"/>
  <c r="N35" i="9" s="1"/>
  <c r="V65" i="5" l="1"/>
  <c r="U36" i="9" s="1"/>
  <c r="F66" i="5"/>
  <c r="D66" i="5"/>
  <c r="T65" i="5"/>
  <c r="S36" i="9" s="1"/>
  <c r="H69" i="4"/>
  <c r="Y69" i="4" s="1"/>
  <c r="Q37" i="9" s="1"/>
  <c r="Y68" i="4"/>
  <c r="Q36" i="9" s="1"/>
  <c r="I41" i="9"/>
  <c r="D70" i="3"/>
  <c r="H41" i="9"/>
  <c r="C70" i="3"/>
  <c r="L40" i="9"/>
  <c r="G69" i="3"/>
  <c r="J40" i="9"/>
  <c r="E69" i="3"/>
  <c r="K40" i="9"/>
  <c r="F69" i="3"/>
  <c r="G68" i="4"/>
  <c r="X67" i="4"/>
  <c r="P35" i="9" s="1"/>
  <c r="V68" i="4"/>
  <c r="N36" i="9" s="1"/>
  <c r="E69" i="4"/>
  <c r="V69" i="4" s="1"/>
  <c r="N37" i="9" s="1"/>
  <c r="F69" i="4"/>
  <c r="W69" i="4" s="1"/>
  <c r="O37" i="9" s="1"/>
  <c r="W68" i="4"/>
  <c r="O36" i="9" s="1"/>
  <c r="E67" i="5"/>
  <c r="U67" i="5" s="1"/>
  <c r="T38" i="9" s="1"/>
  <c r="U66" i="5"/>
  <c r="T37" i="9" s="1"/>
  <c r="F67" i="5" l="1"/>
  <c r="V67" i="5" s="1"/>
  <c r="U38" i="9" s="1"/>
  <c r="V66" i="5"/>
  <c r="U37" i="9" s="1"/>
  <c r="T66" i="5"/>
  <c r="S37" i="9" s="1"/>
  <c r="D67" i="5"/>
  <c r="T67" i="5" s="1"/>
  <c r="S38" i="9" s="1"/>
  <c r="K41" i="9"/>
  <c r="F70" i="3"/>
  <c r="L41" i="9"/>
  <c r="G70" i="3"/>
  <c r="I42" i="9"/>
  <c r="D71" i="3"/>
  <c r="J41" i="9"/>
  <c r="E70" i="3"/>
  <c r="H42" i="9"/>
  <c r="C71" i="3"/>
  <c r="G69" i="4"/>
  <c r="X69" i="4" s="1"/>
  <c r="P37" i="9" s="1"/>
  <c r="X68" i="4"/>
  <c r="P36" i="9" s="1"/>
  <c r="J42" i="9" l="1"/>
  <c r="E71" i="3"/>
  <c r="D72" i="3"/>
  <c r="I43" i="9"/>
  <c r="G71" i="3"/>
  <c r="L42" i="9"/>
  <c r="C72" i="3"/>
  <c r="H43" i="9"/>
  <c r="K42" i="9"/>
  <c r="F71" i="3"/>
  <c r="C73" i="3" l="1"/>
  <c r="H44" i="9"/>
  <c r="G72" i="3"/>
  <c r="L43" i="9"/>
  <c r="D73" i="3"/>
  <c r="I44" i="9"/>
  <c r="K43" i="9"/>
  <c r="F72" i="3"/>
  <c r="E72" i="3"/>
  <c r="J43" i="9"/>
  <c r="F73" i="3" l="1"/>
  <c r="K44" i="9"/>
  <c r="D74" i="3"/>
  <c r="I46" i="9" s="1"/>
  <c r="I45" i="9"/>
  <c r="G73" i="3"/>
  <c r="L44" i="9"/>
  <c r="E73" i="3"/>
  <c r="J44" i="9"/>
  <c r="C74" i="3"/>
  <c r="H46" i="9" s="1"/>
  <c r="H45" i="9"/>
  <c r="E74" i="3" l="1"/>
  <c r="J46" i="9" s="1"/>
  <c r="J45" i="9"/>
  <c r="G74" i="3"/>
  <c r="L46" i="9" s="1"/>
  <c r="L45" i="9"/>
  <c r="F74" i="3"/>
  <c r="K46" i="9" s="1"/>
  <c r="K45" i="9"/>
  <c r="U44" i="4"/>
  <c r="M12" i="9" s="1"/>
  <c r="U43" i="4"/>
  <c r="U40" i="4"/>
  <c r="M8" i="9" s="1"/>
  <c r="U37" i="4"/>
  <c r="C7" i="2" s="1"/>
  <c r="C5" i="9" s="1"/>
  <c r="U39" i="4"/>
  <c r="U42" i="4"/>
  <c r="U38" i="4"/>
  <c r="U36" i="4"/>
  <c r="M4" i="9" s="1"/>
  <c r="D62" i="4" l="1"/>
  <c r="D63" i="4" s="1"/>
  <c r="U63" i="4" s="1"/>
  <c r="M31" i="9" s="1"/>
  <c r="M9" i="9"/>
  <c r="C11" i="2"/>
  <c r="C9" i="9" s="1"/>
  <c r="C14" i="2"/>
  <c r="C12" i="9" s="1"/>
  <c r="M5" i="9"/>
  <c r="C9" i="2"/>
  <c r="C7" i="9" s="1"/>
  <c r="M7" i="9"/>
  <c r="M6" i="9"/>
  <c r="C8" i="2"/>
  <c r="C6" i="9" s="1"/>
  <c r="M11" i="9"/>
  <c r="C13" i="2"/>
  <c r="C11" i="9" s="1"/>
  <c r="C12" i="2"/>
  <c r="C10" i="9" s="1"/>
  <c r="M10" i="9"/>
  <c r="C6" i="2"/>
  <c r="C4" i="9" s="1"/>
  <c r="C10" i="2"/>
  <c r="C8" i="9" s="1"/>
  <c r="D64" i="4" l="1"/>
  <c r="D65" i="4" s="1"/>
  <c r="U62" i="4"/>
  <c r="M30" i="9" s="1"/>
  <c r="U64" i="4" l="1"/>
  <c r="M32" i="9" s="1"/>
  <c r="D66" i="4"/>
  <c r="U65" i="4"/>
  <c r="M33" i="9" s="1"/>
  <c r="D67" i="4" l="1"/>
  <c r="U66" i="4"/>
  <c r="M34" i="9" s="1"/>
  <c r="U67" i="4" l="1"/>
  <c r="M35" i="9" s="1"/>
  <c r="D68" i="4"/>
  <c r="U68" i="4" l="1"/>
  <c r="M36" i="9" s="1"/>
  <c r="D69" i="4"/>
  <c r="U69" i="4" s="1"/>
  <c r="M37" i="9" s="1"/>
</calcChain>
</file>

<file path=xl/sharedStrings.xml><?xml version="1.0" encoding="utf-8"?>
<sst xmlns="http://schemas.openxmlformats.org/spreadsheetml/2006/main" count="339" uniqueCount="135">
  <si>
    <t>Tugs</t>
  </si>
  <si>
    <t>O</t>
  </si>
  <si>
    <t>Ro-ro cargo ships</t>
  </si>
  <si>
    <t>G</t>
  </si>
  <si>
    <t>RoPax</t>
  </si>
  <si>
    <t>other offshore vessels</t>
  </si>
  <si>
    <t>other activities</t>
  </si>
  <si>
    <t>oil/chemical tankers</t>
  </si>
  <si>
    <t>T</t>
  </si>
  <si>
    <t>offshore supply ships</t>
  </si>
  <si>
    <t>general cargo ships</t>
  </si>
  <si>
    <t>gas tankers</t>
  </si>
  <si>
    <t>fishing vessels</t>
  </si>
  <si>
    <t>cruise ships</t>
  </si>
  <si>
    <t>Crude oil tankers</t>
  </si>
  <si>
    <t>Contianer ships</t>
  </si>
  <si>
    <t>C</t>
  </si>
  <si>
    <t>Car/passenger ferries</t>
  </si>
  <si>
    <t>Car carriers</t>
  </si>
  <si>
    <t>Bulk carriers</t>
  </si>
  <si>
    <t>B</t>
  </si>
  <si>
    <t>H2</t>
  </si>
  <si>
    <t>LPG</t>
  </si>
  <si>
    <t>Methanol</t>
  </si>
  <si>
    <t>Battery</t>
  </si>
  <si>
    <t>LNG ready</t>
  </si>
  <si>
    <t>LNG</t>
  </si>
  <si>
    <t>Scrubber</t>
  </si>
  <si>
    <t>Maritime Forecast 2050 DNV GL p42</t>
  </si>
  <si>
    <t>Other types of ships</t>
  </si>
  <si>
    <t>Container ships</t>
  </si>
  <si>
    <t>General cargo</t>
  </si>
  <si>
    <t>Oil tankers</t>
  </si>
  <si>
    <t>Total fleet</t>
  </si>
  <si>
    <t># of ships</t>
  </si>
  <si>
    <t>O_MFO</t>
  </si>
  <si>
    <t>C_MFO</t>
  </si>
  <si>
    <t>G_MFO</t>
  </si>
  <si>
    <t>B_MFO</t>
  </si>
  <si>
    <t>T_MFO</t>
  </si>
  <si>
    <t>years</t>
  </si>
  <si>
    <t>ships in operation</t>
  </si>
  <si>
    <t>O_SCR</t>
  </si>
  <si>
    <t>C_SCR</t>
  </si>
  <si>
    <t>G_SCR</t>
  </si>
  <si>
    <t>B_SCR</t>
  </si>
  <si>
    <t>T_SCR</t>
  </si>
  <si>
    <t>Sum</t>
  </si>
  <si>
    <t xml:space="preserve">Provided that the IMO regulations are enforced as of 2020, up to 48 million tonnes of ship fuel containing 0.1 per cent or less of sulphur will be consumed annually from that time onwards. Most of the fuel consumed (70 to 88 per cent) will have a sulphur content between 0.1 and 0.5 per cent. This means that low-sulphur fuel may take the role of today’s high-sulphur fuel. Assuming an installed base of about 4,000 scrubbers at that time, no more than 11 per cent of ship fuel usage will be high-sulphur fuel. Latest estimates assume only 1,000 to 1,500 scrubber installations available in 2020. This raises the question whether high-sulphur fuel will even be available any more if only 4,000 or even less ships can use it. The next question is at what price HFO will be available.  </t>
  </si>
  <si>
    <t>year</t>
  </si>
  <si>
    <t>https://afi.dnvgl.com/KnowledgeHub/Encyclopedia?dropdownfield=nav-fuelsandtech</t>
  </si>
  <si>
    <t>Ships with scrubbers in operation and on order</t>
  </si>
  <si>
    <t>assumed 30 year lifetime</t>
  </si>
  <si>
    <t>total orders</t>
  </si>
  <si>
    <t>O_LNG</t>
  </si>
  <si>
    <t>C_LNG</t>
  </si>
  <si>
    <t>G_LNG</t>
  </si>
  <si>
    <t>B_LNG</t>
  </si>
  <si>
    <t>T_LNG</t>
  </si>
  <si>
    <t>total LNG ship stock</t>
  </si>
  <si>
    <t>on order - years that it is assumed to be operational</t>
  </si>
  <si>
    <t>assumed lifetime of all is 25</t>
  </si>
  <si>
    <t>TBD</t>
  </si>
  <si>
    <t>Under discussion</t>
  </si>
  <si>
    <t>On order</t>
  </si>
  <si>
    <t>In operation</t>
  </si>
  <si>
    <t>LNG bunker vessels</t>
  </si>
  <si>
    <t>2019 LNG ships</t>
  </si>
  <si>
    <t>LNG ships</t>
  </si>
  <si>
    <t>O_ELC</t>
  </si>
  <si>
    <t>C_ELC</t>
  </si>
  <si>
    <t>G_ELC</t>
  </si>
  <si>
    <t>B_ELC</t>
  </si>
  <si>
    <t>T_ELC</t>
  </si>
  <si>
    <t>total existing fleet</t>
  </si>
  <si>
    <t>ships on order</t>
  </si>
  <si>
    <t>under construction</t>
  </si>
  <si>
    <t>in operation</t>
  </si>
  <si>
    <t>Battery fleet</t>
  </si>
  <si>
    <t>O_MET</t>
  </si>
  <si>
    <t>C_MET</t>
  </si>
  <si>
    <t>G_MET</t>
  </si>
  <si>
    <t>B_MET</t>
  </si>
  <si>
    <t>T_MET</t>
  </si>
  <si>
    <t>O_LPG</t>
  </si>
  <si>
    <t>C_LPG</t>
  </si>
  <si>
    <t>G_LPG</t>
  </si>
  <si>
    <t>B_LPG</t>
  </si>
  <si>
    <t>T_LPG</t>
  </si>
  <si>
    <t>O_HYD</t>
  </si>
  <si>
    <t>C_HYD</t>
  </si>
  <si>
    <t>G_HYD</t>
  </si>
  <si>
    <t>B_HYD</t>
  </si>
  <si>
    <t>T_HYD</t>
  </si>
  <si>
    <t>"T_SCR"</t>
  </si>
  <si>
    <t>"B_SCR"</t>
  </si>
  <si>
    <t>"G_SCR"</t>
  </si>
  <si>
    <t>"C_SCR"</t>
  </si>
  <si>
    <t>"O_SCR"</t>
  </si>
  <si>
    <t>"T_LNG"</t>
  </si>
  <si>
    <t>"B_LNG"</t>
  </si>
  <si>
    <t>"G_LNG"</t>
  </si>
  <si>
    <t>"C_LNG"</t>
  </si>
  <si>
    <t>"O_LNG"</t>
  </si>
  <si>
    <t>"T_ELC"</t>
  </si>
  <si>
    <t>"B_ELC"</t>
  </si>
  <si>
    <t>"G_ELC"</t>
  </si>
  <si>
    <t>"C_ELC"</t>
  </si>
  <si>
    <t>"O_ELC"</t>
  </si>
  <si>
    <t>"T_MET"</t>
  </si>
  <si>
    <t>"B_MET"</t>
  </si>
  <si>
    <t>"G_MET"</t>
  </si>
  <si>
    <t>"C_MET"</t>
  </si>
  <si>
    <t>"O_MET"</t>
  </si>
  <si>
    <t>"T_LPG"</t>
  </si>
  <si>
    <t>"B_LPG"</t>
  </si>
  <si>
    <t>"G_LPG"</t>
  </si>
  <si>
    <t>"C_LPG"</t>
  </si>
  <si>
    <t>"O_LPG"</t>
  </si>
  <si>
    <t>"T_HYD"</t>
  </si>
  <si>
    <t>"B_HYD"</t>
  </si>
  <si>
    <t>"G_HYD"</t>
  </si>
  <si>
    <t>"C_HYD"</t>
  </si>
  <si>
    <t>"O_HYD"</t>
  </si>
  <si>
    <t>"LNG"</t>
  </si>
  <si>
    <t>"Battery"</t>
  </si>
  <si>
    <t>"Methanol"</t>
  </si>
  <si>
    <t>"LPG"</t>
  </si>
  <si>
    <t>"Hydrogen"</t>
  </si>
  <si>
    <t>test</t>
  </si>
  <si>
    <t>"T_MDO"</t>
  </si>
  <si>
    <t>"B_MDO"</t>
  </si>
  <si>
    <t>"G_MDO"</t>
  </si>
  <si>
    <t>"C_MDO"</t>
  </si>
  <si>
    <t>"O_MDO"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</si>
</sst>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font>
      <sz val="11"/>
      <name val="Calibri"/>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8">
    <xf numFmtId="0" fontId="0" fillId="0" borderId="0" xfId="0"/>
    <xf numFmtId="0" fontId="0" fillId="0" borderId="0" xfId="0" applyNumberFormat="1" applyFont="1" applyProtection="1"/>
    <xf numFmtId="0" fontId="0" fillId="0" borderId="0" xfId="0" applyNumberFormat="1" applyFont="1" applyBorder="1" applyProtection="1"/>
    <xf numFmtId="0" fontId="0" fillId="0" borderId="1" xfId="0" applyNumberFormat="1" applyFont="1" applyBorder="1" applyProtection="1"/>
    <xf numFmtId="2" fontId="0" fillId="0" borderId="0" xfId="0" applyNumberFormat="1" applyFont="1" applyProtection="1"/>
    <xf numFmtId="0" fontId="0" fillId="0" borderId="0" xfId="0" applyNumberFormat="1" applyFont="1" applyFill="1" applyBorder="1" applyProtection="1"/>
    <xf numFmtId="2" fontId="0" fillId="0" borderId="0" xfId="0" applyNumberFormat="1" applyFont="1" applyFill="1" applyBorder="1" applyProtection="1"/>
    <xf numFmtId="0" fontId="0" fillId="0" borderId="0" xfId="0" applyNumberFormat="1" applyFont="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'Preexisting fleet stats'!$E$3</c:f>
              <c:strCache>
                <c:ptCount val="1"/>
                <c:pt idx="0">
                  <c:v>Oil tankers</c:v>
                </c:pt>
              </c:strCache>
            </c:strRef>
          </c:tx>
          <c:spPr>
            <a:solidFill>
              <a:schemeClr val="accent1"/>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stats'!$E$4:$E$12</c:f>
              <c:numCache>
                <c:formatCode>General</c:formatCode>
                <c:ptCount val="9"/>
                <c:pt idx="0">
                  <c:v>10609</c:v>
                </c:pt>
                <c:pt idx="1">
                  <c:v>8838</c:v>
                </c:pt>
                <c:pt idx="2">
                  <c:v>9033</c:v>
                </c:pt>
                <c:pt idx="3">
                  <c:v>9241</c:v>
                </c:pt>
                <c:pt idx="4">
                  <c:v>9695</c:v>
                </c:pt>
                <c:pt idx="5">
                  <c:v>9935</c:v>
                </c:pt>
                <c:pt idx="6">
                  <c:v>10216</c:v>
                </c:pt>
                <c:pt idx="7">
                  <c:v>10420</c:v>
                </c:pt>
                <c:pt idx="8">
                  <c:v>10766</c:v>
                </c:pt>
              </c:numCache>
            </c:numRef>
          </c:val>
          <c:extLst>
            <c:ext xmlns:c16="http://schemas.microsoft.com/office/drawing/2014/chart" uri="{C3380CC4-5D6E-409C-BE32-E72D297353CC}">
              <c16:uniqueId val="{00000000-4160-4891-B050-6B8F772D644A}"/>
            </c:ext>
          </c:extLst>
        </c:ser>
        <c:ser>
          <c:idx val="1"/>
          <c:order val="1"/>
          <c:tx>
            <c:strRef>
              <c:f>'Preexisting fleet stats'!$F$3</c:f>
              <c:strCache>
                <c:ptCount val="1"/>
                <c:pt idx="0">
                  <c:v>Bulk carriers</c:v>
                </c:pt>
              </c:strCache>
            </c:strRef>
          </c:tx>
          <c:spPr>
            <a:solidFill>
              <a:schemeClr val="accent2"/>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stats'!$F$4:$F$12</c:f>
              <c:numCache>
                <c:formatCode>General</c:formatCode>
                <c:ptCount val="9"/>
                <c:pt idx="0">
                  <c:v>8228</c:v>
                </c:pt>
                <c:pt idx="1">
                  <c:v>9001</c:v>
                </c:pt>
                <c:pt idx="2">
                  <c:v>9568</c:v>
                </c:pt>
                <c:pt idx="3">
                  <c:v>10162</c:v>
                </c:pt>
                <c:pt idx="4">
                  <c:v>10509</c:v>
                </c:pt>
                <c:pt idx="5">
                  <c:v>10747</c:v>
                </c:pt>
                <c:pt idx="6">
                  <c:v>10892</c:v>
                </c:pt>
                <c:pt idx="7">
                  <c:v>11125</c:v>
                </c:pt>
                <c:pt idx="8">
                  <c:v>11373</c:v>
                </c:pt>
              </c:numCache>
            </c:numRef>
          </c:val>
          <c:extLst>
            <c:ext xmlns:c16="http://schemas.microsoft.com/office/drawing/2014/chart" uri="{C3380CC4-5D6E-409C-BE32-E72D297353CC}">
              <c16:uniqueId val="{00000001-4160-4891-B050-6B8F772D644A}"/>
            </c:ext>
          </c:extLst>
        </c:ser>
        <c:ser>
          <c:idx val="2"/>
          <c:order val="2"/>
          <c:tx>
            <c:strRef>
              <c:f>'Preexisting fleet stats'!$G$3</c:f>
              <c:strCache>
                <c:ptCount val="1"/>
                <c:pt idx="0">
                  <c:v>General cargo</c:v>
                </c:pt>
              </c:strCache>
            </c:strRef>
          </c:tx>
          <c:spPr>
            <a:solidFill>
              <a:schemeClr val="accent3"/>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stats'!$G$4:$G$12</c:f>
              <c:numCache>
                <c:formatCode>General</c:formatCode>
                <c:ptCount val="9"/>
                <c:pt idx="0">
                  <c:v>21090</c:v>
                </c:pt>
                <c:pt idx="1">
                  <c:v>20309</c:v>
                </c:pt>
                <c:pt idx="2">
                  <c:v>20282</c:v>
                </c:pt>
                <c:pt idx="3">
                  <c:v>19664</c:v>
                </c:pt>
                <c:pt idx="4">
                  <c:v>19566</c:v>
                </c:pt>
                <c:pt idx="5">
                  <c:v>19698</c:v>
                </c:pt>
                <c:pt idx="6">
                  <c:v>19716</c:v>
                </c:pt>
                <c:pt idx="7">
                  <c:v>19613</c:v>
                </c:pt>
                <c:pt idx="8">
                  <c:v>18993</c:v>
                </c:pt>
              </c:numCache>
            </c:numRef>
          </c:val>
          <c:extLst>
            <c:ext xmlns:c16="http://schemas.microsoft.com/office/drawing/2014/chart" uri="{C3380CC4-5D6E-409C-BE32-E72D297353CC}">
              <c16:uniqueId val="{00000002-4160-4891-B050-6B8F772D644A}"/>
            </c:ext>
          </c:extLst>
        </c:ser>
        <c:ser>
          <c:idx val="3"/>
          <c:order val="3"/>
          <c:tx>
            <c:strRef>
              <c:f>'Preexisting fleet stats'!$H$3</c:f>
              <c:strCache>
                <c:ptCount val="1"/>
                <c:pt idx="0">
                  <c:v>Container ships</c:v>
                </c:pt>
              </c:strCache>
            </c:strRef>
          </c:tx>
          <c:spPr>
            <a:solidFill>
              <a:schemeClr val="accent4"/>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stats'!$H$4:$H$12</c:f>
              <c:numCache>
                <c:formatCode>General</c:formatCode>
                <c:ptCount val="9"/>
                <c:pt idx="0">
                  <c:v>4966</c:v>
                </c:pt>
                <c:pt idx="1">
                  <c:v>5096</c:v>
                </c:pt>
                <c:pt idx="2">
                  <c:v>5107</c:v>
                </c:pt>
                <c:pt idx="3">
                  <c:v>5101</c:v>
                </c:pt>
                <c:pt idx="4">
                  <c:v>5111</c:v>
                </c:pt>
                <c:pt idx="5">
                  <c:v>5227</c:v>
                </c:pt>
                <c:pt idx="6">
                  <c:v>5158</c:v>
                </c:pt>
                <c:pt idx="7">
                  <c:v>5164</c:v>
                </c:pt>
                <c:pt idx="8">
                  <c:v>5269</c:v>
                </c:pt>
              </c:numCache>
            </c:numRef>
          </c:val>
          <c:extLst>
            <c:ext xmlns:c16="http://schemas.microsoft.com/office/drawing/2014/chart" uri="{C3380CC4-5D6E-409C-BE32-E72D297353CC}">
              <c16:uniqueId val="{00000003-4160-4891-B050-6B8F772D644A}"/>
            </c:ext>
          </c:extLst>
        </c:ser>
        <c:ser>
          <c:idx val="4"/>
          <c:order val="4"/>
          <c:tx>
            <c:strRef>
              <c:f>'Preexisting fleet stats'!$I$3</c:f>
              <c:strCache>
                <c:ptCount val="1"/>
                <c:pt idx="0">
                  <c:v>Other types of ships</c:v>
                </c:pt>
              </c:strCache>
            </c:strRef>
          </c:tx>
          <c:spPr>
            <a:solidFill>
              <a:schemeClr val="accent5"/>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stats'!$I$4:$I$12</c:f>
              <c:numCache>
                <c:formatCode>General</c:formatCode>
                <c:ptCount val="9"/>
                <c:pt idx="0">
                  <c:v>38390</c:v>
                </c:pt>
                <c:pt idx="1">
                  <c:v>41465</c:v>
                </c:pt>
                <c:pt idx="2">
                  <c:v>42494</c:v>
                </c:pt>
                <c:pt idx="3">
                  <c:v>43786</c:v>
                </c:pt>
                <c:pt idx="4">
                  <c:v>45589</c:v>
                </c:pt>
                <c:pt idx="5">
                  <c:v>46467</c:v>
                </c:pt>
                <c:pt idx="6">
                  <c:v>47280</c:v>
                </c:pt>
                <c:pt idx="7">
                  <c:v>47847</c:v>
                </c:pt>
                <c:pt idx="8">
                  <c:v>49894</c:v>
                </c:pt>
              </c:numCache>
            </c:numRef>
          </c:val>
          <c:extLst>
            <c:ext xmlns:c16="http://schemas.microsoft.com/office/drawing/2014/chart" uri="{C3380CC4-5D6E-409C-BE32-E72D297353CC}">
              <c16:uniqueId val="{00000004-4160-4891-B050-6B8F772D644A}"/>
            </c:ext>
          </c:extLst>
        </c:ser>
        <c:dLbls>
          <c:showLegendKey val="0"/>
          <c:showVal val="0"/>
          <c:showCatName val="0"/>
          <c:showSerName val="0"/>
          <c:showPercent val="0"/>
          <c:showBubbleSize val="0"/>
        </c:dLbls>
        <c:axId val="723802000"/>
        <c:axId val="723797736"/>
      </c:areaChart>
      <c:catAx>
        <c:axId val="723802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797736"/>
        <c:crosses val="autoZero"/>
        <c:auto val="1"/>
        <c:lblAlgn val="ctr"/>
        <c:lblOffset val="100"/>
        <c:noMultiLvlLbl val="0"/>
      </c:catAx>
      <c:valAx>
        <c:axId val="72379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80200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12</xdr:col>
      <xdr:colOff>314325</xdr:colOff>
      <xdr:row>9</xdr:row>
      <xdr:rowOff>161925</xdr:rowOff>
    </xdr:from>
    <xdr:ext cx="8342857" cy="3142857"/>
    <xdr:pic>
      <xdr:nvPicPr>
        <xdr:cNvPr id="2" name="Picture 1"/>
        <xdr:cNvPicPr>
          <a:picLocks noChangeAspect="1"/>
        </xdr:cNvPicPr>
      </xdr:nvPicPr>
      <xdr:blipFill>
        <a:blip xmlns:r="http://schemas.openxmlformats.org/officeDocument/2006/relationships" r:embed="rId1"/>
        <a:stretch>
          <a:fillRect/>
        </a:stretch>
      </xdr:blipFill>
      <xdr:spPr>
        <a:xfrm>
          <a:off x="9001125" y="1876425"/>
          <a:ext cx="8342857" cy="3142857"/>
        </a:xfrm>
        <a:prstGeom prst="rect">
          <a:avLst/>
        </a:prstGeom>
      </xdr:spPr>
    </xdr:pic>
    <xdr:clientData/>
  </xdr:oneCellAnchor>
  <xdr:twoCellAnchor>
    <xdr:from>
      <xdr:col>12</xdr:col>
      <xdr:colOff>285749</xdr:colOff>
      <xdr:row>27</xdr:row>
      <xdr:rowOff>28575</xdr:rowOff>
    </xdr:from>
    <xdr:to>
      <xdr:col>20</xdr:col>
      <xdr:colOff>352425</xdr:colOff>
      <xdr:row>41</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133350</xdr:colOff>
      <xdr:row>1</xdr:row>
      <xdr:rowOff>5629</xdr:rowOff>
    </xdr:from>
    <xdr:to>
      <xdr:col>17</xdr:col>
      <xdr:colOff>523875</xdr:colOff>
      <xdr:row>8</xdr:row>
      <xdr:rowOff>180645</xdr:rowOff>
    </xdr:to>
    <xdr:pic>
      <xdr:nvPicPr>
        <xdr:cNvPr id="4" name="Picture 3"/>
        <xdr:cNvPicPr>
          <a:picLocks noChangeAspect="1"/>
        </xdr:cNvPicPr>
      </xdr:nvPicPr>
      <xdr:blipFill>
        <a:blip xmlns:r="http://schemas.openxmlformats.org/officeDocument/2006/relationships" r:embed="rId3"/>
        <a:stretch>
          <a:fillRect/>
        </a:stretch>
      </xdr:blipFill>
      <xdr:spPr>
        <a:xfrm>
          <a:off x="8210550" y="196129"/>
          <a:ext cx="4857750" cy="1508516"/>
        </a:xfrm>
        <a:prstGeom prst="rect">
          <a:avLst/>
        </a:prstGeom>
      </xdr:spPr>
    </xdr:pic>
    <xdr:clientData/>
  </xdr:twoCellAnchor>
  <xdr:twoCellAnchor editAs="oneCell">
    <xdr:from>
      <xdr:col>21</xdr:col>
      <xdr:colOff>352425</xdr:colOff>
      <xdr:row>30</xdr:row>
      <xdr:rowOff>0</xdr:rowOff>
    </xdr:from>
    <xdr:to>
      <xdr:col>30</xdr:col>
      <xdr:colOff>285073</xdr:colOff>
      <xdr:row>49</xdr:row>
      <xdr:rowOff>18595</xdr:rowOff>
    </xdr:to>
    <xdr:pic>
      <xdr:nvPicPr>
        <xdr:cNvPr id="6" name="Picture 5"/>
        <xdr:cNvPicPr>
          <a:picLocks noChangeAspect="1"/>
        </xdr:cNvPicPr>
      </xdr:nvPicPr>
      <xdr:blipFill>
        <a:blip xmlns:r="http://schemas.openxmlformats.org/officeDocument/2006/relationships" r:embed="rId4"/>
        <a:stretch>
          <a:fillRect/>
        </a:stretch>
      </xdr:blipFill>
      <xdr:spPr>
        <a:xfrm>
          <a:off x="15335250" y="5715000"/>
          <a:ext cx="5419048" cy="36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5"/>
  <sheetViews>
    <sheetView workbookViewId="0">
      <selection activeCell="C21" sqref="C21"/>
    </sheetView>
  </sheetViews>
  <sheetFormatPr defaultRowHeight="15"/>
  <sheetData>
    <row r="2" spans="2:9">
      <c r="C2" t="s">
        <v>27</v>
      </c>
      <c r="D2" t="s">
        <v>124</v>
      </c>
      <c r="E2" t="s">
        <v>125</v>
      </c>
      <c r="F2" t="s">
        <v>124</v>
      </c>
      <c r="G2" t="s">
        <v>126</v>
      </c>
      <c r="H2" t="s">
        <v>127</v>
      </c>
      <c r="I2" t="s">
        <v>128</v>
      </c>
    </row>
    <row r="3" spans="2:9">
      <c r="B3">
        <v>2</v>
      </c>
      <c r="C3">
        <v>1568</v>
      </c>
      <c r="D3">
        <v>19</v>
      </c>
      <c r="E3">
        <v>6</v>
      </c>
      <c r="F3">
        <v>42</v>
      </c>
      <c r="G3">
        <v>0</v>
      </c>
      <c r="H3">
        <v>0</v>
      </c>
      <c r="I3">
        <v>0</v>
      </c>
    </row>
    <row r="4" spans="2:9">
      <c r="B4">
        <v>4</v>
      </c>
      <c r="C4">
        <v>938</v>
      </c>
      <c r="D4">
        <v>47</v>
      </c>
      <c r="E4">
        <v>2</v>
      </c>
      <c r="F4">
        <v>45</v>
      </c>
      <c r="G4">
        <v>0</v>
      </c>
      <c r="H4">
        <v>0</v>
      </c>
      <c r="I4">
        <v>0</v>
      </c>
    </row>
    <row r="5" spans="2:9">
      <c r="B5">
        <v>1</v>
      </c>
      <c r="C5">
        <v>621</v>
      </c>
      <c r="D5">
        <v>55</v>
      </c>
      <c r="E5">
        <v>6</v>
      </c>
      <c r="F5">
        <v>8</v>
      </c>
      <c r="G5">
        <v>0</v>
      </c>
      <c r="H5">
        <v>0</v>
      </c>
      <c r="I5">
        <v>0</v>
      </c>
    </row>
    <row r="6" spans="2:9">
      <c r="B6">
        <v>5</v>
      </c>
      <c r="C6">
        <v>571</v>
      </c>
      <c r="D6">
        <v>49</v>
      </c>
      <c r="E6">
        <v>5</v>
      </c>
      <c r="F6">
        <v>29</v>
      </c>
      <c r="G6">
        <v>21</v>
      </c>
      <c r="H6">
        <v>0</v>
      </c>
      <c r="I6">
        <v>0</v>
      </c>
    </row>
    <row r="7" spans="2:9">
      <c r="B7">
        <v>5</v>
      </c>
      <c r="C7">
        <v>220</v>
      </c>
      <c r="D7">
        <v>32</v>
      </c>
      <c r="E7">
        <v>18</v>
      </c>
      <c r="F7">
        <v>0</v>
      </c>
      <c r="G7">
        <v>0</v>
      </c>
      <c r="H7">
        <v>0</v>
      </c>
      <c r="I7">
        <v>0</v>
      </c>
    </row>
    <row r="8" spans="2:9">
      <c r="B8">
        <v>3</v>
      </c>
      <c r="C8">
        <v>195</v>
      </c>
      <c r="D8">
        <v>13</v>
      </c>
      <c r="E8">
        <v>16</v>
      </c>
      <c r="F8">
        <v>8</v>
      </c>
      <c r="G8">
        <v>0</v>
      </c>
      <c r="H8">
        <v>0</v>
      </c>
      <c r="I8">
        <v>0</v>
      </c>
    </row>
    <row r="9" spans="2:9">
      <c r="B9">
        <v>1</v>
      </c>
      <c r="C9">
        <v>115</v>
      </c>
      <c r="D9">
        <v>7</v>
      </c>
      <c r="E9">
        <v>0</v>
      </c>
      <c r="F9">
        <v>0</v>
      </c>
      <c r="G9">
        <v>2</v>
      </c>
      <c r="H9">
        <v>34</v>
      </c>
      <c r="I9">
        <v>0</v>
      </c>
    </row>
    <row r="10" spans="2:9">
      <c r="B10">
        <v>3</v>
      </c>
      <c r="C10">
        <v>103</v>
      </c>
      <c r="D10">
        <v>15</v>
      </c>
      <c r="E10">
        <v>3</v>
      </c>
      <c r="F10">
        <v>0</v>
      </c>
      <c r="G10">
        <v>0</v>
      </c>
      <c r="H10">
        <v>0</v>
      </c>
      <c r="I10">
        <v>0</v>
      </c>
    </row>
    <row r="11" spans="2:9">
      <c r="B11">
        <v>3</v>
      </c>
      <c r="C11">
        <v>93</v>
      </c>
      <c r="D11">
        <v>22</v>
      </c>
      <c r="E11">
        <v>3</v>
      </c>
      <c r="F11">
        <v>12</v>
      </c>
      <c r="G11">
        <v>1</v>
      </c>
      <c r="H11">
        <v>0</v>
      </c>
      <c r="I11">
        <v>0</v>
      </c>
    </row>
    <row r="12" spans="2:9">
      <c r="B12">
        <v>3</v>
      </c>
      <c r="C12">
        <v>60</v>
      </c>
      <c r="D12">
        <v>10</v>
      </c>
      <c r="E12">
        <v>0</v>
      </c>
      <c r="F12">
        <v>0</v>
      </c>
      <c r="G12">
        <v>0</v>
      </c>
      <c r="H12">
        <v>0</v>
      </c>
      <c r="I12">
        <v>0</v>
      </c>
    </row>
    <row r="13" spans="2:9">
      <c r="B13">
        <v>5</v>
      </c>
      <c r="C13">
        <v>12</v>
      </c>
      <c r="D13">
        <v>53</v>
      </c>
      <c r="E13">
        <v>194</v>
      </c>
      <c r="F13">
        <v>4</v>
      </c>
      <c r="G13">
        <v>0</v>
      </c>
      <c r="H13">
        <v>0</v>
      </c>
      <c r="I13">
        <v>2</v>
      </c>
    </row>
    <row r="14" spans="2:9">
      <c r="B14">
        <v>5</v>
      </c>
      <c r="C14">
        <v>6</v>
      </c>
      <c r="D14">
        <v>20</v>
      </c>
      <c r="E14">
        <v>89</v>
      </c>
      <c r="F14">
        <v>1</v>
      </c>
      <c r="G14">
        <v>0</v>
      </c>
      <c r="H14">
        <v>0</v>
      </c>
      <c r="I14">
        <v>0</v>
      </c>
    </row>
    <row r="15" spans="2:9">
      <c r="B15">
        <v>5</v>
      </c>
      <c r="C15">
        <v>1</v>
      </c>
      <c r="D15">
        <v>3</v>
      </c>
      <c r="E15">
        <v>18</v>
      </c>
      <c r="F15">
        <v>0</v>
      </c>
      <c r="G15">
        <v>0</v>
      </c>
      <c r="H15">
        <v>0</v>
      </c>
      <c r="I15">
        <v>0</v>
      </c>
    </row>
    <row r="16" spans="2:9">
      <c r="B16">
        <v>5</v>
      </c>
      <c r="C16">
        <v>1</v>
      </c>
      <c r="D16">
        <v>0</v>
      </c>
      <c r="E16">
        <v>13</v>
      </c>
      <c r="F16">
        <v>0</v>
      </c>
      <c r="G16">
        <v>0</v>
      </c>
      <c r="H16">
        <v>0</v>
      </c>
      <c r="I16">
        <v>0</v>
      </c>
    </row>
    <row r="17" spans="2:9">
      <c r="B17">
        <v>5</v>
      </c>
      <c r="C17">
        <v>0</v>
      </c>
      <c r="D17">
        <v>37</v>
      </c>
      <c r="E17">
        <v>59</v>
      </c>
      <c r="F17">
        <v>0</v>
      </c>
      <c r="G17">
        <v>0</v>
      </c>
      <c r="H17">
        <v>0</v>
      </c>
      <c r="I17">
        <v>0</v>
      </c>
    </row>
    <row r="18" spans="2:9">
      <c r="B18">
        <v>5</v>
      </c>
      <c r="C18">
        <v>0</v>
      </c>
      <c r="D18">
        <v>18</v>
      </c>
      <c r="E18">
        <v>16</v>
      </c>
      <c r="F18">
        <v>0</v>
      </c>
      <c r="G18">
        <v>0</v>
      </c>
      <c r="H18">
        <v>0</v>
      </c>
      <c r="I18">
        <v>1</v>
      </c>
    </row>
    <row r="21" spans="2:9">
      <c r="B21">
        <v>1</v>
      </c>
      <c r="C21">
        <f>+SUMIF($B$3:$B$18,$B21,C$3:C$18)</f>
        <v>736</v>
      </c>
      <c r="D21">
        <f t="shared" ref="D21:I21" si="0">+SUMIF($B$3:$B$18,$B21,D$3:D$18)</f>
        <v>62</v>
      </c>
      <c r="E21">
        <f t="shared" si="0"/>
        <v>6</v>
      </c>
      <c r="F21">
        <f t="shared" si="0"/>
        <v>8</v>
      </c>
      <c r="G21">
        <f t="shared" si="0"/>
        <v>2</v>
      </c>
      <c r="H21">
        <f t="shared" si="0"/>
        <v>34</v>
      </c>
      <c r="I21">
        <f t="shared" si="0"/>
        <v>0</v>
      </c>
    </row>
    <row r="22" spans="2:9">
      <c r="B22">
        <v>2</v>
      </c>
      <c r="C22">
        <f t="shared" ref="C22:I25" si="1">+SUMIF($B$3:$B$18,$B22,C$3:C$18)</f>
        <v>1568</v>
      </c>
      <c r="D22">
        <f t="shared" si="1"/>
        <v>19</v>
      </c>
      <c r="E22">
        <f t="shared" si="1"/>
        <v>6</v>
      </c>
      <c r="F22">
        <f t="shared" si="1"/>
        <v>42</v>
      </c>
      <c r="G22">
        <f t="shared" si="1"/>
        <v>0</v>
      </c>
      <c r="H22">
        <f t="shared" si="1"/>
        <v>0</v>
      </c>
      <c r="I22">
        <f t="shared" si="1"/>
        <v>0</v>
      </c>
    </row>
    <row r="23" spans="2:9">
      <c r="B23">
        <v>3</v>
      </c>
      <c r="C23">
        <f t="shared" si="1"/>
        <v>451</v>
      </c>
      <c r="D23">
        <f t="shared" si="1"/>
        <v>60</v>
      </c>
      <c r="E23">
        <f t="shared" si="1"/>
        <v>22</v>
      </c>
      <c r="F23">
        <f t="shared" si="1"/>
        <v>20</v>
      </c>
      <c r="G23">
        <f t="shared" si="1"/>
        <v>1</v>
      </c>
      <c r="H23">
        <f t="shared" si="1"/>
        <v>0</v>
      </c>
      <c r="I23">
        <f t="shared" si="1"/>
        <v>0</v>
      </c>
    </row>
    <row r="24" spans="2:9">
      <c r="B24">
        <v>4</v>
      </c>
      <c r="C24">
        <f t="shared" si="1"/>
        <v>938</v>
      </c>
      <c r="D24">
        <f t="shared" si="1"/>
        <v>47</v>
      </c>
      <c r="E24">
        <f t="shared" si="1"/>
        <v>2</v>
      </c>
      <c r="F24">
        <f t="shared" si="1"/>
        <v>45</v>
      </c>
      <c r="G24">
        <f t="shared" si="1"/>
        <v>0</v>
      </c>
      <c r="H24">
        <f t="shared" si="1"/>
        <v>0</v>
      </c>
      <c r="I24">
        <f t="shared" si="1"/>
        <v>0</v>
      </c>
    </row>
    <row r="25" spans="2:9">
      <c r="B25">
        <v>5</v>
      </c>
      <c r="C25">
        <f t="shared" si="1"/>
        <v>811</v>
      </c>
      <c r="D25">
        <f t="shared" si="1"/>
        <v>212</v>
      </c>
      <c r="E25">
        <f t="shared" si="1"/>
        <v>412</v>
      </c>
      <c r="F25">
        <f t="shared" si="1"/>
        <v>34</v>
      </c>
      <c r="G25">
        <f t="shared" si="1"/>
        <v>21</v>
      </c>
      <c r="H25">
        <f t="shared" si="1"/>
        <v>0</v>
      </c>
      <c r="I25">
        <f t="shared" si="1"/>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70"/>
  <sheetViews>
    <sheetView topLeftCell="A13" workbookViewId="0">
      <selection activeCell="K36" sqref="K36"/>
    </sheetView>
  </sheetViews>
  <sheetFormatPr defaultRowHeight="15"/>
  <cols>
    <col min="1" max="2" width="9.140625" style="1"/>
    <col min="3" max="3" width="21" style="1" bestFit="1" customWidth="1"/>
    <col min="4" max="16384" width="9.140625" style="1"/>
  </cols>
  <sheetData>
    <row r="1" spans="2:7">
      <c r="D1"/>
    </row>
    <row r="4" spans="2:7">
      <c r="C4" s="1" t="s">
        <v>77</v>
      </c>
    </row>
    <row r="5" spans="2:7">
      <c r="B5" s="1" t="s">
        <v>40</v>
      </c>
      <c r="C5" s="1" t="s">
        <v>93</v>
      </c>
      <c r="D5" s="1" t="s">
        <v>92</v>
      </c>
      <c r="E5" s="1" t="s">
        <v>91</v>
      </c>
      <c r="F5" s="1" t="s">
        <v>90</v>
      </c>
      <c r="G5" s="1" t="s">
        <v>89</v>
      </c>
    </row>
    <row r="6" spans="2:7">
      <c r="B6" s="1">
        <v>2011</v>
      </c>
      <c r="C6" s="1">
        <v>0</v>
      </c>
      <c r="D6" s="1">
        <v>0</v>
      </c>
      <c r="E6" s="1">
        <v>0</v>
      </c>
      <c r="F6" s="1">
        <v>0</v>
      </c>
      <c r="G6" s="1">
        <v>0</v>
      </c>
    </row>
    <row r="7" spans="2:7">
      <c r="B7" s="1">
        <f t="shared" ref="B7:B38" si="0">+B6+1</f>
        <v>2012</v>
      </c>
      <c r="C7" s="1">
        <v>0</v>
      </c>
      <c r="D7" s="1">
        <v>0</v>
      </c>
      <c r="E7" s="1">
        <v>0</v>
      </c>
      <c r="F7" s="1">
        <v>0</v>
      </c>
      <c r="G7" s="1">
        <v>0</v>
      </c>
    </row>
    <row r="8" spans="2:7">
      <c r="B8" s="1">
        <f t="shared" si="0"/>
        <v>2013</v>
      </c>
      <c r="C8" s="1">
        <v>0</v>
      </c>
      <c r="D8" s="1">
        <v>0</v>
      </c>
      <c r="E8" s="1">
        <v>0</v>
      </c>
      <c r="F8" s="1">
        <v>0</v>
      </c>
      <c r="G8" s="1">
        <v>0</v>
      </c>
    </row>
    <row r="9" spans="2:7">
      <c r="B9" s="1">
        <f t="shared" si="0"/>
        <v>2014</v>
      </c>
      <c r="C9" s="1">
        <v>0</v>
      </c>
      <c r="D9" s="1">
        <v>0</v>
      </c>
      <c r="E9" s="1">
        <v>0</v>
      </c>
      <c r="F9" s="1">
        <v>0</v>
      </c>
      <c r="G9" s="1">
        <v>0</v>
      </c>
    </row>
    <row r="10" spans="2:7">
      <c r="B10" s="1">
        <f t="shared" si="0"/>
        <v>2015</v>
      </c>
      <c r="C10" s="1">
        <v>0</v>
      </c>
      <c r="D10" s="1">
        <v>0</v>
      </c>
      <c r="E10" s="1">
        <v>0</v>
      </c>
      <c r="F10" s="1">
        <v>0</v>
      </c>
      <c r="G10" s="1">
        <v>0</v>
      </c>
    </row>
    <row r="11" spans="2:7">
      <c r="B11" s="1">
        <f t="shared" si="0"/>
        <v>2016</v>
      </c>
      <c r="C11" s="1">
        <v>0</v>
      </c>
      <c r="D11" s="1">
        <v>0</v>
      </c>
      <c r="E11" s="1">
        <v>0</v>
      </c>
      <c r="F11" s="1">
        <v>0</v>
      </c>
      <c r="G11" s="1">
        <v>0</v>
      </c>
    </row>
    <row r="12" spans="2:7">
      <c r="B12" s="1">
        <f t="shared" si="0"/>
        <v>2017</v>
      </c>
      <c r="C12" s="1">
        <v>0</v>
      </c>
      <c r="D12" s="1">
        <v>0</v>
      </c>
      <c r="E12" s="1">
        <v>0</v>
      </c>
      <c r="F12" s="1">
        <v>0</v>
      </c>
      <c r="G12" s="1">
        <v>0</v>
      </c>
    </row>
    <row r="13" spans="2:7">
      <c r="B13" s="1">
        <f t="shared" si="0"/>
        <v>2018</v>
      </c>
      <c r="C13" s="1">
        <v>0</v>
      </c>
      <c r="D13" s="1">
        <v>0</v>
      </c>
      <c r="E13" s="1">
        <v>0</v>
      </c>
      <c r="F13" s="1">
        <v>0</v>
      </c>
      <c r="G13" s="1">
        <v>0</v>
      </c>
    </row>
    <row r="14" spans="2:7">
      <c r="B14" s="2">
        <f t="shared" si="0"/>
        <v>2019</v>
      </c>
      <c r="C14" s="1">
        <v>0</v>
      </c>
      <c r="D14" s="1">
        <v>0</v>
      </c>
      <c r="E14" s="1">
        <v>0</v>
      </c>
      <c r="F14" s="1">
        <v>0</v>
      </c>
      <c r="G14" s="1">
        <v>0</v>
      </c>
    </row>
    <row r="15" spans="2:7">
      <c r="B15" s="2">
        <f t="shared" si="0"/>
        <v>2020</v>
      </c>
      <c r="C15" s="1">
        <v>0</v>
      </c>
      <c r="D15" s="1">
        <v>0</v>
      </c>
      <c r="E15" s="1">
        <v>0</v>
      </c>
      <c r="F15" s="1">
        <v>0</v>
      </c>
      <c r="G15" s="1">
        <v>0</v>
      </c>
    </row>
    <row r="16" spans="2:7">
      <c r="B16" s="1">
        <f t="shared" si="0"/>
        <v>2021</v>
      </c>
      <c r="C16" s="1">
        <f>+'Preexisting fleet stats'!K34</f>
        <v>0</v>
      </c>
      <c r="D16" s="1">
        <f>+'Preexisting fleet stats'!K35</f>
        <v>0</v>
      </c>
      <c r="E16" s="1">
        <f>+'Preexisting fleet stats'!K36</f>
        <v>0</v>
      </c>
      <c r="F16" s="1">
        <f>+'Preexisting fleet stats'!K37</f>
        <v>0</v>
      </c>
      <c r="G16" s="1">
        <f>+'Preexisting fleet stats'!K38</f>
        <v>3</v>
      </c>
    </row>
    <row r="17" spans="2:7">
      <c r="B17" s="1">
        <f t="shared" si="0"/>
        <v>2022</v>
      </c>
      <c r="C17" s="1">
        <f>+C16</f>
        <v>0</v>
      </c>
      <c r="D17" s="1">
        <f t="shared" ref="D17:G17" si="1">+D16</f>
        <v>0</v>
      </c>
      <c r="E17" s="1">
        <f t="shared" si="1"/>
        <v>0</v>
      </c>
      <c r="F17" s="1">
        <f t="shared" si="1"/>
        <v>0</v>
      </c>
      <c r="G17" s="1">
        <f t="shared" si="1"/>
        <v>3</v>
      </c>
    </row>
    <row r="18" spans="2:7">
      <c r="B18" s="1">
        <f t="shared" si="0"/>
        <v>2023</v>
      </c>
      <c r="C18" s="1">
        <f t="shared" ref="C18:C41" si="2">+C17</f>
        <v>0</v>
      </c>
      <c r="D18" s="1">
        <f t="shared" ref="D18:D41" si="3">+D17</f>
        <v>0</v>
      </c>
      <c r="E18" s="1">
        <f t="shared" ref="E18:E41" si="4">+E17</f>
        <v>0</v>
      </c>
      <c r="F18" s="1">
        <f t="shared" ref="F18:F41" si="5">+F17</f>
        <v>0</v>
      </c>
      <c r="G18" s="1">
        <f t="shared" ref="G18:G41" si="6">+G17</f>
        <v>3</v>
      </c>
    </row>
    <row r="19" spans="2:7">
      <c r="B19" s="1">
        <f t="shared" si="0"/>
        <v>2024</v>
      </c>
      <c r="C19" s="1">
        <f t="shared" si="2"/>
        <v>0</v>
      </c>
      <c r="D19" s="1">
        <f t="shared" si="3"/>
        <v>0</v>
      </c>
      <c r="E19" s="1">
        <f t="shared" si="4"/>
        <v>0</v>
      </c>
      <c r="F19" s="1">
        <f t="shared" si="5"/>
        <v>0</v>
      </c>
      <c r="G19" s="1">
        <f t="shared" si="6"/>
        <v>3</v>
      </c>
    </row>
    <row r="20" spans="2:7">
      <c r="B20" s="1">
        <f t="shared" si="0"/>
        <v>2025</v>
      </c>
      <c r="C20" s="1">
        <f t="shared" si="2"/>
        <v>0</v>
      </c>
      <c r="D20" s="1">
        <f t="shared" si="3"/>
        <v>0</v>
      </c>
      <c r="E20" s="1">
        <f t="shared" si="4"/>
        <v>0</v>
      </c>
      <c r="F20" s="1">
        <f t="shared" si="5"/>
        <v>0</v>
      </c>
      <c r="G20" s="1">
        <f t="shared" si="6"/>
        <v>3</v>
      </c>
    </row>
    <row r="21" spans="2:7">
      <c r="B21" s="1">
        <f t="shared" si="0"/>
        <v>2026</v>
      </c>
      <c r="C21" s="1">
        <f t="shared" si="2"/>
        <v>0</v>
      </c>
      <c r="D21" s="1">
        <f t="shared" si="3"/>
        <v>0</v>
      </c>
      <c r="E21" s="1">
        <f t="shared" si="4"/>
        <v>0</v>
      </c>
      <c r="F21" s="1">
        <f t="shared" si="5"/>
        <v>0</v>
      </c>
      <c r="G21" s="1">
        <f t="shared" si="6"/>
        <v>3</v>
      </c>
    </row>
    <row r="22" spans="2:7">
      <c r="B22" s="1">
        <f t="shared" si="0"/>
        <v>2027</v>
      </c>
      <c r="C22" s="1">
        <f t="shared" si="2"/>
        <v>0</v>
      </c>
      <c r="D22" s="1">
        <f t="shared" si="3"/>
        <v>0</v>
      </c>
      <c r="E22" s="1">
        <f t="shared" si="4"/>
        <v>0</v>
      </c>
      <c r="F22" s="1">
        <f t="shared" si="5"/>
        <v>0</v>
      </c>
      <c r="G22" s="1">
        <f t="shared" si="6"/>
        <v>3</v>
      </c>
    </row>
    <row r="23" spans="2:7">
      <c r="B23" s="1">
        <f t="shared" si="0"/>
        <v>2028</v>
      </c>
      <c r="C23" s="1">
        <f t="shared" si="2"/>
        <v>0</v>
      </c>
      <c r="D23" s="1">
        <f t="shared" si="3"/>
        <v>0</v>
      </c>
      <c r="E23" s="1">
        <f t="shared" si="4"/>
        <v>0</v>
      </c>
      <c r="F23" s="1">
        <f t="shared" si="5"/>
        <v>0</v>
      </c>
      <c r="G23" s="1">
        <f t="shared" si="6"/>
        <v>3</v>
      </c>
    </row>
    <row r="24" spans="2:7">
      <c r="B24" s="1">
        <f t="shared" si="0"/>
        <v>2029</v>
      </c>
      <c r="C24" s="1">
        <f t="shared" si="2"/>
        <v>0</v>
      </c>
      <c r="D24" s="1">
        <f t="shared" si="3"/>
        <v>0</v>
      </c>
      <c r="E24" s="1">
        <f t="shared" si="4"/>
        <v>0</v>
      </c>
      <c r="F24" s="1">
        <f t="shared" si="5"/>
        <v>0</v>
      </c>
      <c r="G24" s="1">
        <f t="shared" si="6"/>
        <v>3</v>
      </c>
    </row>
    <row r="25" spans="2:7">
      <c r="B25" s="1">
        <f t="shared" si="0"/>
        <v>2030</v>
      </c>
      <c r="C25" s="1">
        <f t="shared" si="2"/>
        <v>0</v>
      </c>
      <c r="D25" s="1">
        <f t="shared" si="3"/>
        <v>0</v>
      </c>
      <c r="E25" s="1">
        <f t="shared" si="4"/>
        <v>0</v>
      </c>
      <c r="F25" s="1">
        <f t="shared" si="5"/>
        <v>0</v>
      </c>
      <c r="G25" s="1">
        <f t="shared" si="6"/>
        <v>3</v>
      </c>
    </row>
    <row r="26" spans="2:7">
      <c r="B26" s="1">
        <f t="shared" si="0"/>
        <v>2031</v>
      </c>
      <c r="C26" s="1">
        <f t="shared" si="2"/>
        <v>0</v>
      </c>
      <c r="D26" s="1">
        <f t="shared" si="3"/>
        <v>0</v>
      </c>
      <c r="E26" s="1">
        <f t="shared" si="4"/>
        <v>0</v>
      </c>
      <c r="F26" s="1">
        <f t="shared" si="5"/>
        <v>0</v>
      </c>
      <c r="G26" s="1">
        <f t="shared" si="6"/>
        <v>3</v>
      </c>
    </row>
    <row r="27" spans="2:7">
      <c r="B27" s="1">
        <f t="shared" si="0"/>
        <v>2032</v>
      </c>
      <c r="C27" s="1">
        <f t="shared" si="2"/>
        <v>0</v>
      </c>
      <c r="D27" s="1">
        <f t="shared" si="3"/>
        <v>0</v>
      </c>
      <c r="E27" s="1">
        <f t="shared" si="4"/>
        <v>0</v>
      </c>
      <c r="F27" s="1">
        <f t="shared" si="5"/>
        <v>0</v>
      </c>
      <c r="G27" s="1">
        <f t="shared" si="6"/>
        <v>3</v>
      </c>
    </row>
    <row r="28" spans="2:7">
      <c r="B28" s="1">
        <f t="shared" si="0"/>
        <v>2033</v>
      </c>
      <c r="C28" s="1">
        <f t="shared" si="2"/>
        <v>0</v>
      </c>
      <c r="D28" s="1">
        <f t="shared" si="3"/>
        <v>0</v>
      </c>
      <c r="E28" s="1">
        <f t="shared" si="4"/>
        <v>0</v>
      </c>
      <c r="F28" s="1">
        <f t="shared" si="5"/>
        <v>0</v>
      </c>
      <c r="G28" s="1">
        <f t="shared" si="6"/>
        <v>3</v>
      </c>
    </row>
    <row r="29" spans="2:7">
      <c r="B29" s="1">
        <f t="shared" si="0"/>
        <v>2034</v>
      </c>
      <c r="C29" s="1">
        <f t="shared" si="2"/>
        <v>0</v>
      </c>
      <c r="D29" s="1">
        <f t="shared" si="3"/>
        <v>0</v>
      </c>
      <c r="E29" s="1">
        <f t="shared" si="4"/>
        <v>0</v>
      </c>
      <c r="F29" s="1">
        <f t="shared" si="5"/>
        <v>0</v>
      </c>
      <c r="G29" s="1">
        <f t="shared" si="6"/>
        <v>3</v>
      </c>
    </row>
    <row r="30" spans="2:7">
      <c r="B30" s="1">
        <f t="shared" si="0"/>
        <v>2035</v>
      </c>
      <c r="C30" s="1">
        <f t="shared" si="2"/>
        <v>0</v>
      </c>
      <c r="D30" s="1">
        <f t="shared" si="3"/>
        <v>0</v>
      </c>
      <c r="E30" s="1">
        <f t="shared" si="4"/>
        <v>0</v>
      </c>
      <c r="F30" s="1">
        <f t="shared" si="5"/>
        <v>0</v>
      </c>
      <c r="G30" s="1">
        <f t="shared" si="6"/>
        <v>3</v>
      </c>
    </row>
    <row r="31" spans="2:7">
      <c r="B31" s="1">
        <f t="shared" si="0"/>
        <v>2036</v>
      </c>
      <c r="C31" s="1">
        <f t="shared" si="2"/>
        <v>0</v>
      </c>
      <c r="D31" s="1">
        <f t="shared" si="3"/>
        <v>0</v>
      </c>
      <c r="E31" s="1">
        <f t="shared" si="4"/>
        <v>0</v>
      </c>
      <c r="F31" s="1">
        <f t="shared" si="5"/>
        <v>0</v>
      </c>
      <c r="G31" s="1">
        <f t="shared" si="6"/>
        <v>3</v>
      </c>
    </row>
    <row r="32" spans="2:7">
      <c r="B32" s="1">
        <f t="shared" si="0"/>
        <v>2037</v>
      </c>
      <c r="C32" s="1">
        <f t="shared" si="2"/>
        <v>0</v>
      </c>
      <c r="D32" s="1">
        <f t="shared" si="3"/>
        <v>0</v>
      </c>
      <c r="E32" s="1">
        <f t="shared" si="4"/>
        <v>0</v>
      </c>
      <c r="F32" s="1">
        <f t="shared" si="5"/>
        <v>0</v>
      </c>
      <c r="G32" s="1">
        <f t="shared" si="6"/>
        <v>3</v>
      </c>
    </row>
    <row r="33" spans="2:7">
      <c r="B33" s="1">
        <f t="shared" si="0"/>
        <v>2038</v>
      </c>
      <c r="C33" s="1">
        <f t="shared" si="2"/>
        <v>0</v>
      </c>
      <c r="D33" s="1">
        <f t="shared" si="3"/>
        <v>0</v>
      </c>
      <c r="E33" s="1">
        <f t="shared" si="4"/>
        <v>0</v>
      </c>
      <c r="F33" s="1">
        <f t="shared" si="5"/>
        <v>0</v>
      </c>
      <c r="G33" s="1">
        <f t="shared" si="6"/>
        <v>3</v>
      </c>
    </row>
    <row r="34" spans="2:7">
      <c r="B34" s="1">
        <f t="shared" si="0"/>
        <v>2039</v>
      </c>
      <c r="C34" s="1">
        <f t="shared" si="2"/>
        <v>0</v>
      </c>
      <c r="D34" s="1">
        <f t="shared" si="3"/>
        <v>0</v>
      </c>
      <c r="E34" s="1">
        <f t="shared" si="4"/>
        <v>0</v>
      </c>
      <c r="F34" s="1">
        <f t="shared" si="5"/>
        <v>0</v>
      </c>
      <c r="G34" s="1">
        <f t="shared" si="6"/>
        <v>3</v>
      </c>
    </row>
    <row r="35" spans="2:7">
      <c r="B35" s="1">
        <f t="shared" si="0"/>
        <v>2040</v>
      </c>
      <c r="C35" s="1">
        <f t="shared" si="2"/>
        <v>0</v>
      </c>
      <c r="D35" s="1">
        <f t="shared" si="3"/>
        <v>0</v>
      </c>
      <c r="E35" s="1">
        <f t="shared" si="4"/>
        <v>0</v>
      </c>
      <c r="F35" s="1">
        <f t="shared" si="5"/>
        <v>0</v>
      </c>
      <c r="G35" s="1">
        <f t="shared" si="6"/>
        <v>3</v>
      </c>
    </row>
    <row r="36" spans="2:7">
      <c r="B36" s="1">
        <f t="shared" si="0"/>
        <v>2041</v>
      </c>
      <c r="C36" s="1">
        <f t="shared" si="2"/>
        <v>0</v>
      </c>
      <c r="D36" s="1">
        <f t="shared" si="3"/>
        <v>0</v>
      </c>
      <c r="E36" s="1">
        <f t="shared" si="4"/>
        <v>0</v>
      </c>
      <c r="F36" s="1">
        <f t="shared" si="5"/>
        <v>0</v>
      </c>
      <c r="G36" s="1">
        <f t="shared" si="6"/>
        <v>3</v>
      </c>
    </row>
    <row r="37" spans="2:7">
      <c r="B37" s="1">
        <f t="shared" si="0"/>
        <v>2042</v>
      </c>
      <c r="C37" s="1">
        <f t="shared" si="2"/>
        <v>0</v>
      </c>
      <c r="D37" s="1">
        <f t="shared" si="3"/>
        <v>0</v>
      </c>
      <c r="E37" s="1">
        <f t="shared" si="4"/>
        <v>0</v>
      </c>
      <c r="F37" s="1">
        <f t="shared" si="5"/>
        <v>0</v>
      </c>
      <c r="G37" s="1">
        <f t="shared" si="6"/>
        <v>3</v>
      </c>
    </row>
    <row r="38" spans="2:7">
      <c r="B38" s="1">
        <f t="shared" si="0"/>
        <v>2043</v>
      </c>
      <c r="C38" s="1">
        <f t="shared" si="2"/>
        <v>0</v>
      </c>
      <c r="D38" s="1">
        <f t="shared" si="3"/>
        <v>0</v>
      </c>
      <c r="E38" s="1">
        <f t="shared" si="4"/>
        <v>0</v>
      </c>
      <c r="F38" s="1">
        <f t="shared" si="5"/>
        <v>0</v>
      </c>
      <c r="G38" s="1">
        <f t="shared" si="6"/>
        <v>3</v>
      </c>
    </row>
    <row r="39" spans="2:7">
      <c r="B39" s="1">
        <f t="shared" ref="B39:B70" si="7">+B38+1</f>
        <v>2044</v>
      </c>
      <c r="C39" s="1">
        <f t="shared" si="2"/>
        <v>0</v>
      </c>
      <c r="D39" s="1">
        <f t="shared" si="3"/>
        <v>0</v>
      </c>
      <c r="E39" s="1">
        <f t="shared" si="4"/>
        <v>0</v>
      </c>
      <c r="F39" s="1">
        <f t="shared" si="5"/>
        <v>0</v>
      </c>
      <c r="G39" s="1">
        <f t="shared" si="6"/>
        <v>3</v>
      </c>
    </row>
    <row r="40" spans="2:7">
      <c r="B40" s="1">
        <f t="shared" si="7"/>
        <v>2045</v>
      </c>
      <c r="C40" s="1">
        <f t="shared" si="2"/>
        <v>0</v>
      </c>
      <c r="D40" s="1">
        <f t="shared" si="3"/>
        <v>0</v>
      </c>
      <c r="E40" s="1">
        <f t="shared" si="4"/>
        <v>0</v>
      </c>
      <c r="F40" s="1">
        <f t="shared" si="5"/>
        <v>0</v>
      </c>
      <c r="G40" s="1">
        <f t="shared" si="6"/>
        <v>3</v>
      </c>
    </row>
    <row r="41" spans="2:7">
      <c r="B41" s="1">
        <f t="shared" si="7"/>
        <v>2046</v>
      </c>
      <c r="C41" s="1">
        <f t="shared" si="2"/>
        <v>0</v>
      </c>
      <c r="D41" s="1">
        <f t="shared" si="3"/>
        <v>0</v>
      </c>
      <c r="E41" s="1">
        <f t="shared" si="4"/>
        <v>0</v>
      </c>
      <c r="F41" s="1">
        <f t="shared" si="5"/>
        <v>0</v>
      </c>
      <c r="G41" s="1">
        <f t="shared" si="6"/>
        <v>3</v>
      </c>
    </row>
    <row r="42" spans="2:7">
      <c r="B42" s="1">
        <f t="shared" si="7"/>
        <v>2047</v>
      </c>
      <c r="C42" s="1">
        <v>0</v>
      </c>
      <c r="D42" s="1">
        <v>0</v>
      </c>
      <c r="E42" s="1">
        <v>0</v>
      </c>
      <c r="F42" s="1">
        <v>0</v>
      </c>
      <c r="G42" s="1">
        <v>0</v>
      </c>
    </row>
    <row r="43" spans="2:7">
      <c r="B43" s="1">
        <f t="shared" si="7"/>
        <v>2048</v>
      </c>
      <c r="C43" s="1">
        <v>0</v>
      </c>
      <c r="D43" s="1">
        <v>0</v>
      </c>
      <c r="E43" s="1">
        <v>0</v>
      </c>
      <c r="F43" s="1">
        <v>0</v>
      </c>
      <c r="G43" s="1">
        <v>0</v>
      </c>
    </row>
    <row r="44" spans="2:7">
      <c r="B44" s="1">
        <f t="shared" si="7"/>
        <v>2049</v>
      </c>
      <c r="C44" s="1">
        <v>0</v>
      </c>
      <c r="D44" s="1">
        <v>0</v>
      </c>
      <c r="E44" s="1">
        <v>0</v>
      </c>
      <c r="F44" s="1">
        <v>0</v>
      </c>
      <c r="G44" s="1">
        <v>0</v>
      </c>
    </row>
    <row r="45" spans="2:7">
      <c r="B45" s="1">
        <f t="shared" si="7"/>
        <v>2050</v>
      </c>
      <c r="C45" s="1">
        <v>0</v>
      </c>
      <c r="D45" s="1">
        <v>0</v>
      </c>
      <c r="E45" s="1">
        <v>0</v>
      </c>
      <c r="F45" s="1">
        <v>0</v>
      </c>
      <c r="G45" s="1">
        <v>0</v>
      </c>
    </row>
    <row r="46" spans="2:7">
      <c r="B46" s="1">
        <f t="shared" si="7"/>
        <v>2051</v>
      </c>
      <c r="C46" s="1">
        <v>0</v>
      </c>
      <c r="D46" s="1">
        <v>0</v>
      </c>
      <c r="E46" s="1">
        <v>0</v>
      </c>
      <c r="F46" s="1">
        <v>0</v>
      </c>
      <c r="G46" s="1">
        <v>0</v>
      </c>
    </row>
    <row r="47" spans="2:7">
      <c r="B47" s="1">
        <f t="shared" si="7"/>
        <v>2052</v>
      </c>
      <c r="C47" s="1">
        <v>0</v>
      </c>
      <c r="D47" s="1">
        <v>0</v>
      </c>
      <c r="E47" s="1">
        <v>0</v>
      </c>
      <c r="F47" s="1">
        <v>0</v>
      </c>
      <c r="G47" s="1">
        <v>0</v>
      </c>
    </row>
    <row r="48" spans="2:7">
      <c r="B48" s="1">
        <f t="shared" si="7"/>
        <v>2053</v>
      </c>
      <c r="C48" s="1">
        <v>0</v>
      </c>
      <c r="D48" s="1">
        <v>0</v>
      </c>
      <c r="E48" s="1">
        <v>0</v>
      </c>
      <c r="F48" s="1">
        <v>0</v>
      </c>
      <c r="G48" s="1">
        <v>0</v>
      </c>
    </row>
    <row r="49" spans="2:7">
      <c r="B49" s="1">
        <f t="shared" si="7"/>
        <v>2054</v>
      </c>
      <c r="C49" s="1">
        <v>0</v>
      </c>
      <c r="D49" s="1">
        <v>0</v>
      </c>
      <c r="E49" s="1">
        <v>0</v>
      </c>
      <c r="F49" s="1">
        <v>0</v>
      </c>
      <c r="G49" s="1">
        <v>0</v>
      </c>
    </row>
    <row r="50" spans="2:7">
      <c r="B50" s="1">
        <f t="shared" si="7"/>
        <v>2055</v>
      </c>
      <c r="C50" s="1">
        <v>0</v>
      </c>
      <c r="D50" s="1">
        <v>0</v>
      </c>
      <c r="E50" s="1">
        <v>0</v>
      </c>
      <c r="F50" s="1">
        <v>0</v>
      </c>
      <c r="G50" s="1">
        <v>0</v>
      </c>
    </row>
    <row r="51" spans="2:7">
      <c r="B51" s="1">
        <f t="shared" si="7"/>
        <v>2056</v>
      </c>
      <c r="C51" s="1">
        <v>0</v>
      </c>
      <c r="D51" s="1">
        <v>0</v>
      </c>
      <c r="E51" s="1">
        <v>0</v>
      </c>
      <c r="F51" s="1">
        <v>0</v>
      </c>
      <c r="G51" s="1">
        <v>0</v>
      </c>
    </row>
    <row r="52" spans="2:7">
      <c r="B52" s="1">
        <f t="shared" si="7"/>
        <v>2057</v>
      </c>
      <c r="C52" s="1">
        <v>0</v>
      </c>
      <c r="D52" s="1">
        <v>0</v>
      </c>
      <c r="E52" s="1">
        <v>0</v>
      </c>
      <c r="F52" s="1">
        <v>0</v>
      </c>
      <c r="G52" s="1">
        <v>0</v>
      </c>
    </row>
    <row r="53" spans="2:7">
      <c r="B53" s="1">
        <f t="shared" si="7"/>
        <v>2058</v>
      </c>
      <c r="C53" s="1">
        <v>0</v>
      </c>
      <c r="D53" s="1">
        <v>0</v>
      </c>
      <c r="E53" s="1">
        <v>0</v>
      </c>
      <c r="F53" s="1">
        <v>0</v>
      </c>
      <c r="G53" s="1">
        <v>0</v>
      </c>
    </row>
    <row r="54" spans="2:7">
      <c r="B54" s="1">
        <f t="shared" si="7"/>
        <v>2059</v>
      </c>
      <c r="C54" s="1">
        <v>0</v>
      </c>
      <c r="D54" s="1">
        <v>0</v>
      </c>
      <c r="E54" s="1">
        <v>0</v>
      </c>
      <c r="F54" s="1">
        <v>0</v>
      </c>
      <c r="G54" s="1">
        <v>0</v>
      </c>
    </row>
    <row r="55" spans="2:7">
      <c r="B55" s="1">
        <f t="shared" si="7"/>
        <v>2060</v>
      </c>
      <c r="C55" s="1">
        <v>0</v>
      </c>
      <c r="D55" s="1">
        <v>0</v>
      </c>
      <c r="E55" s="1">
        <v>0</v>
      </c>
      <c r="F55" s="1">
        <v>0</v>
      </c>
      <c r="G55" s="1">
        <v>0</v>
      </c>
    </row>
    <row r="56" spans="2:7">
      <c r="B56" s="1">
        <f t="shared" si="7"/>
        <v>2061</v>
      </c>
      <c r="C56" s="1">
        <v>0</v>
      </c>
      <c r="D56" s="1">
        <v>0</v>
      </c>
      <c r="E56" s="1">
        <v>0</v>
      </c>
      <c r="F56" s="1">
        <v>0</v>
      </c>
      <c r="G56" s="1">
        <v>0</v>
      </c>
    </row>
    <row r="57" spans="2:7">
      <c r="B57" s="1">
        <f t="shared" si="7"/>
        <v>2062</v>
      </c>
      <c r="C57" s="1">
        <v>0</v>
      </c>
      <c r="D57" s="1">
        <v>0</v>
      </c>
      <c r="E57" s="1">
        <v>0</v>
      </c>
      <c r="F57" s="1">
        <v>0</v>
      </c>
      <c r="G57" s="1">
        <v>0</v>
      </c>
    </row>
    <row r="58" spans="2:7">
      <c r="B58" s="1">
        <f t="shared" si="7"/>
        <v>2063</v>
      </c>
      <c r="C58" s="1">
        <v>0</v>
      </c>
      <c r="D58" s="1">
        <v>0</v>
      </c>
      <c r="E58" s="1">
        <v>0</v>
      </c>
      <c r="F58" s="1">
        <v>0</v>
      </c>
      <c r="G58" s="1">
        <v>0</v>
      </c>
    </row>
    <row r="59" spans="2:7">
      <c r="B59" s="1">
        <f t="shared" si="7"/>
        <v>2064</v>
      </c>
      <c r="C59" s="1">
        <v>0</v>
      </c>
      <c r="D59" s="1">
        <v>0</v>
      </c>
      <c r="E59" s="1">
        <v>0</v>
      </c>
      <c r="F59" s="1">
        <v>0</v>
      </c>
      <c r="G59" s="1">
        <v>0</v>
      </c>
    </row>
    <row r="60" spans="2:7">
      <c r="B60" s="1">
        <f t="shared" si="7"/>
        <v>2065</v>
      </c>
      <c r="C60" s="1">
        <v>0</v>
      </c>
      <c r="D60" s="1">
        <v>0</v>
      </c>
      <c r="E60" s="1">
        <v>0</v>
      </c>
      <c r="F60" s="1">
        <v>0</v>
      </c>
      <c r="G60" s="1">
        <v>0</v>
      </c>
    </row>
    <row r="61" spans="2:7">
      <c r="B61" s="1">
        <f t="shared" si="7"/>
        <v>2066</v>
      </c>
      <c r="C61" s="1">
        <v>0</v>
      </c>
      <c r="D61" s="1">
        <v>0</v>
      </c>
      <c r="E61" s="1">
        <v>0</v>
      </c>
      <c r="F61" s="1">
        <v>0</v>
      </c>
      <c r="G61" s="1">
        <v>0</v>
      </c>
    </row>
    <row r="62" spans="2:7">
      <c r="B62" s="1">
        <f t="shared" si="7"/>
        <v>2067</v>
      </c>
      <c r="C62" s="1">
        <v>0</v>
      </c>
      <c r="D62" s="1">
        <v>0</v>
      </c>
      <c r="E62" s="1">
        <v>0</v>
      </c>
      <c r="F62" s="1">
        <v>0</v>
      </c>
      <c r="G62" s="1">
        <v>0</v>
      </c>
    </row>
    <row r="63" spans="2:7">
      <c r="B63" s="1">
        <f t="shared" si="7"/>
        <v>2068</v>
      </c>
      <c r="C63" s="1">
        <v>0</v>
      </c>
      <c r="D63" s="1">
        <v>0</v>
      </c>
      <c r="E63" s="1">
        <v>0</v>
      </c>
      <c r="F63" s="1">
        <v>0</v>
      </c>
      <c r="G63" s="1">
        <v>0</v>
      </c>
    </row>
    <row r="64" spans="2:7">
      <c r="B64" s="1">
        <f t="shared" si="7"/>
        <v>2069</v>
      </c>
      <c r="C64" s="1">
        <v>0</v>
      </c>
      <c r="D64" s="1">
        <v>0</v>
      </c>
      <c r="E64" s="1">
        <v>0</v>
      </c>
      <c r="F64" s="1">
        <v>0</v>
      </c>
      <c r="G64" s="1">
        <v>0</v>
      </c>
    </row>
    <row r="65" spans="2:7">
      <c r="B65" s="1">
        <f t="shared" si="7"/>
        <v>2070</v>
      </c>
      <c r="C65" s="1">
        <v>0</v>
      </c>
      <c r="D65" s="1">
        <v>0</v>
      </c>
      <c r="E65" s="1">
        <v>0</v>
      </c>
      <c r="F65" s="1">
        <v>0</v>
      </c>
      <c r="G65" s="1">
        <v>0</v>
      </c>
    </row>
    <row r="66" spans="2:7">
      <c r="B66" s="1">
        <f t="shared" si="7"/>
        <v>2071</v>
      </c>
      <c r="C66" s="1">
        <v>0</v>
      </c>
      <c r="D66" s="1">
        <v>0</v>
      </c>
      <c r="E66" s="1">
        <v>0</v>
      </c>
      <c r="F66" s="1">
        <v>0</v>
      </c>
      <c r="G66" s="1">
        <v>0</v>
      </c>
    </row>
    <row r="67" spans="2:7">
      <c r="B67" s="1">
        <f t="shared" si="7"/>
        <v>2072</v>
      </c>
      <c r="C67" s="1">
        <v>0</v>
      </c>
      <c r="D67" s="1">
        <v>0</v>
      </c>
      <c r="E67" s="1">
        <v>0</v>
      </c>
      <c r="F67" s="1">
        <v>0</v>
      </c>
      <c r="G67" s="1">
        <v>0</v>
      </c>
    </row>
    <row r="68" spans="2:7">
      <c r="B68" s="1">
        <f t="shared" si="7"/>
        <v>2073</v>
      </c>
      <c r="C68" s="1">
        <v>0</v>
      </c>
      <c r="D68" s="1">
        <v>0</v>
      </c>
      <c r="E68" s="1">
        <v>0</v>
      </c>
      <c r="F68" s="1">
        <v>0</v>
      </c>
      <c r="G68" s="1">
        <v>0</v>
      </c>
    </row>
    <row r="69" spans="2:7">
      <c r="B69" s="1">
        <f t="shared" si="7"/>
        <v>2074</v>
      </c>
      <c r="C69" s="1">
        <v>0</v>
      </c>
      <c r="D69" s="1">
        <v>0</v>
      </c>
      <c r="E69" s="1">
        <v>0</v>
      </c>
      <c r="F69" s="1">
        <v>0</v>
      </c>
      <c r="G69" s="1">
        <v>0</v>
      </c>
    </row>
    <row r="70" spans="2:7">
      <c r="B70" s="1">
        <f t="shared" si="7"/>
        <v>2075</v>
      </c>
      <c r="C70" s="1">
        <v>0</v>
      </c>
      <c r="D70" s="1">
        <v>0</v>
      </c>
      <c r="E70" s="1">
        <v>0</v>
      </c>
      <c r="F70" s="1">
        <v>0</v>
      </c>
      <c r="G70" s="1">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K68"/>
  <sheetViews>
    <sheetView zoomScale="70" zoomScaleNormal="70" workbookViewId="0">
      <selection activeCell="Q3" sqref="M3:Q4"/>
    </sheetView>
  </sheetViews>
  <sheetFormatPr defaultRowHeight="15"/>
  <sheetData>
    <row r="3" spans="2:37">
      <c r="B3" s="1" t="s">
        <v>40</v>
      </c>
      <c r="C3" s="1" t="s">
        <v>39</v>
      </c>
      <c r="D3" s="1" t="s">
        <v>38</v>
      </c>
      <c r="E3" s="1" t="s">
        <v>37</v>
      </c>
      <c r="F3" s="1" t="s">
        <v>36</v>
      </c>
      <c r="G3" s="1" t="s">
        <v>35</v>
      </c>
      <c r="H3" s="1" t="s">
        <v>46</v>
      </c>
      <c r="I3" s="1" t="s">
        <v>45</v>
      </c>
      <c r="J3" s="1" t="s">
        <v>44</v>
      </c>
      <c r="K3" s="1" t="s">
        <v>43</v>
      </c>
      <c r="L3" s="1" t="s">
        <v>42</v>
      </c>
      <c r="M3" s="1" t="s">
        <v>58</v>
      </c>
      <c r="N3" s="1" t="s">
        <v>57</v>
      </c>
      <c r="O3" s="1" t="s">
        <v>56</v>
      </c>
      <c r="P3" s="1" t="s">
        <v>55</v>
      </c>
      <c r="Q3" s="1" t="s">
        <v>54</v>
      </c>
      <c r="R3" s="1" t="s">
        <v>73</v>
      </c>
      <c r="S3" s="1" t="s">
        <v>72</v>
      </c>
      <c r="T3" s="1" t="s">
        <v>71</v>
      </c>
      <c r="U3" s="1" t="s">
        <v>70</v>
      </c>
      <c r="V3" s="1" t="s">
        <v>69</v>
      </c>
      <c r="W3" s="1" t="s">
        <v>83</v>
      </c>
      <c r="X3" s="1" t="s">
        <v>82</v>
      </c>
      <c r="Y3" s="1" t="s">
        <v>81</v>
      </c>
      <c r="Z3" s="1" t="s">
        <v>80</v>
      </c>
      <c r="AA3" s="1" t="s">
        <v>79</v>
      </c>
      <c r="AB3" s="1" t="s">
        <v>88</v>
      </c>
      <c r="AC3" s="1" t="s">
        <v>87</v>
      </c>
      <c r="AD3" s="1" t="s">
        <v>86</v>
      </c>
      <c r="AE3" s="1" t="s">
        <v>85</v>
      </c>
      <c r="AF3" s="1" t="s">
        <v>84</v>
      </c>
      <c r="AG3" s="1" t="s">
        <v>93</v>
      </c>
      <c r="AH3" s="1" t="s">
        <v>92</v>
      </c>
      <c r="AI3" s="1" t="s">
        <v>91</v>
      </c>
      <c r="AJ3" s="1" t="s">
        <v>90</v>
      </c>
      <c r="AK3" s="1" t="s">
        <v>89</v>
      </c>
    </row>
    <row r="4" spans="2:37">
      <c r="B4" s="1">
        <v>2011</v>
      </c>
      <c r="C4">
        <f>+'MDO fleet'!C6</f>
        <v>10603</v>
      </c>
      <c r="D4">
        <f>+'MDO fleet'!D6</f>
        <v>8223</v>
      </c>
      <c r="E4">
        <f>+'MDO fleet'!E6</f>
        <v>21085</v>
      </c>
      <c r="F4">
        <f>+'MDO fleet'!F6</f>
        <v>4963</v>
      </c>
      <c r="G4">
        <f>+'MDO fleet'!G6</f>
        <v>38352</v>
      </c>
      <c r="H4">
        <f>+'Scrubber fleet'!C32</f>
        <v>2</v>
      </c>
      <c r="I4">
        <f>+'Scrubber fleet'!D32</f>
        <v>4</v>
      </c>
      <c r="J4">
        <f>+'Scrubber fleet'!E32</f>
        <v>1</v>
      </c>
      <c r="K4">
        <f>+'Scrubber fleet'!F32</f>
        <v>2</v>
      </c>
      <c r="L4">
        <f>+'Scrubber fleet'!G32</f>
        <v>2</v>
      </c>
      <c r="M4">
        <f>+'LNG fleet'!U36</f>
        <v>4</v>
      </c>
      <c r="N4">
        <f>+'LNG fleet'!V36</f>
        <v>1</v>
      </c>
      <c r="O4">
        <f>+'LNG fleet'!W36</f>
        <v>3</v>
      </c>
      <c r="P4">
        <f>+'LNG fleet'!X36</f>
        <v>1</v>
      </c>
      <c r="Q4">
        <f>+'LNG fleet'!Y36</f>
        <v>15</v>
      </c>
      <c r="R4">
        <f>+'Battery fleet'!S33</f>
        <v>0</v>
      </c>
      <c r="S4">
        <f>+'Battery fleet'!T33</f>
        <v>0</v>
      </c>
      <c r="T4">
        <f>+'Battery fleet'!U33</f>
        <v>1</v>
      </c>
      <c r="U4">
        <f>+'Battery fleet'!V33</f>
        <v>0</v>
      </c>
      <c r="V4">
        <f>+'Battery fleet'!W33</f>
        <v>21</v>
      </c>
      <c r="W4">
        <f>+'Methanol fleet'!C4</f>
        <v>0</v>
      </c>
      <c r="X4">
        <f>+'Methanol fleet'!D4</f>
        <v>0</v>
      </c>
      <c r="Y4">
        <f>+'Methanol fleet'!E4</f>
        <v>0</v>
      </c>
      <c r="Z4">
        <f>+'Methanol fleet'!F4</f>
        <v>0</v>
      </c>
      <c r="AA4">
        <f>+'Methanol fleet'!G4</f>
        <v>0</v>
      </c>
      <c r="AB4">
        <f>+'LPG fleet'!C5</f>
        <v>0</v>
      </c>
      <c r="AC4">
        <f>+'LPG fleet'!D5</f>
        <v>0</v>
      </c>
      <c r="AD4">
        <f>+'LPG fleet'!E5</f>
        <v>0</v>
      </c>
      <c r="AE4">
        <f>+'LPG fleet'!F5</f>
        <v>0</v>
      </c>
      <c r="AF4">
        <f>+'LPG fleet'!G5</f>
        <v>0</v>
      </c>
      <c r="AG4">
        <f>+'HYD fleet'!C6</f>
        <v>0</v>
      </c>
      <c r="AH4">
        <f>+'HYD fleet'!D6</f>
        <v>0</v>
      </c>
      <c r="AI4">
        <f>+'HYD fleet'!E6</f>
        <v>0</v>
      </c>
      <c r="AJ4">
        <f>+'HYD fleet'!F6</f>
        <v>0</v>
      </c>
      <c r="AK4">
        <f>+'HYD fleet'!G6</f>
        <v>0</v>
      </c>
    </row>
    <row r="5" spans="2:37">
      <c r="B5" s="1">
        <f t="shared" ref="B5:B68" si="0">+B4+1</f>
        <v>2012</v>
      </c>
      <c r="C5">
        <f>+'MDO fleet'!C7</f>
        <v>8828</v>
      </c>
      <c r="D5">
        <f>+'MDO fleet'!D7</f>
        <v>8993</v>
      </c>
      <c r="E5">
        <f>+'MDO fleet'!E7</f>
        <v>20302</v>
      </c>
      <c r="F5">
        <f>+'MDO fleet'!F7</f>
        <v>5090</v>
      </c>
      <c r="G5">
        <f>+'MDO fleet'!G7</f>
        <v>41410</v>
      </c>
      <c r="H5">
        <f>+'Scrubber fleet'!C33</f>
        <v>4</v>
      </c>
      <c r="I5">
        <f>+'Scrubber fleet'!D33</f>
        <v>7</v>
      </c>
      <c r="J5">
        <f>+'Scrubber fleet'!E33</f>
        <v>2</v>
      </c>
      <c r="K5">
        <f>+'Scrubber fleet'!F33</f>
        <v>4</v>
      </c>
      <c r="L5">
        <f>+'Scrubber fleet'!G33</f>
        <v>4</v>
      </c>
      <c r="M5">
        <f>+'LNG fleet'!U37</f>
        <v>6</v>
      </c>
      <c r="N5">
        <f>+'LNG fleet'!V37</f>
        <v>1</v>
      </c>
      <c r="O5">
        <f>+'LNG fleet'!W37</f>
        <v>4</v>
      </c>
      <c r="P5">
        <f>+'LNG fleet'!X37</f>
        <v>2</v>
      </c>
      <c r="Q5">
        <f>+'LNG fleet'!Y37</f>
        <v>22</v>
      </c>
      <c r="R5">
        <f>+'Battery fleet'!S34</f>
        <v>0</v>
      </c>
      <c r="S5">
        <f>+'Battery fleet'!T34</f>
        <v>0</v>
      </c>
      <c r="T5">
        <f>+'Battery fleet'!U34</f>
        <v>1</v>
      </c>
      <c r="U5">
        <f>+'Battery fleet'!V34</f>
        <v>0</v>
      </c>
      <c r="V5">
        <f>+'Battery fleet'!W34</f>
        <v>29</v>
      </c>
      <c r="W5">
        <f>+'Methanol fleet'!C5</f>
        <v>0</v>
      </c>
      <c r="X5">
        <f>+'Methanol fleet'!D5</f>
        <v>0</v>
      </c>
      <c r="Y5">
        <f>+'Methanol fleet'!E5</f>
        <v>0</v>
      </c>
      <c r="Z5">
        <f>+'Methanol fleet'!F5</f>
        <v>0</v>
      </c>
      <c r="AA5">
        <f>+'Methanol fleet'!G5</f>
        <v>0</v>
      </c>
      <c r="AB5">
        <f>+'LPG fleet'!C6</f>
        <v>0</v>
      </c>
      <c r="AC5">
        <f>+'LPG fleet'!D6</f>
        <v>0</v>
      </c>
      <c r="AD5">
        <f>+'LPG fleet'!E6</f>
        <v>0</v>
      </c>
      <c r="AE5">
        <f>+'LPG fleet'!F6</f>
        <v>0</v>
      </c>
      <c r="AF5">
        <f>+'LPG fleet'!G6</f>
        <v>0</v>
      </c>
      <c r="AG5">
        <f>+'HYD fleet'!C7</f>
        <v>0</v>
      </c>
      <c r="AH5">
        <f>+'HYD fleet'!D7</f>
        <v>0</v>
      </c>
      <c r="AI5">
        <f>+'HYD fleet'!E7</f>
        <v>0</v>
      </c>
      <c r="AJ5">
        <f>+'HYD fleet'!F7</f>
        <v>0</v>
      </c>
      <c r="AK5">
        <f>+'HYD fleet'!G7</f>
        <v>0</v>
      </c>
    </row>
    <row r="6" spans="2:37">
      <c r="B6" s="1">
        <f t="shared" si="0"/>
        <v>2013</v>
      </c>
      <c r="C6">
        <f>+'MDO fleet'!C8</f>
        <v>9017</v>
      </c>
      <c r="D6">
        <f>+'MDO fleet'!D8</f>
        <v>9550</v>
      </c>
      <c r="E6">
        <f>+'MDO fleet'!E8</f>
        <v>20271</v>
      </c>
      <c r="F6">
        <f>+'MDO fleet'!F8</f>
        <v>5096</v>
      </c>
      <c r="G6">
        <f>+'MDO fleet'!G8</f>
        <v>42404</v>
      </c>
      <c r="H6">
        <f>+'Scrubber fleet'!C34</f>
        <v>7</v>
      </c>
      <c r="I6">
        <f>+'Scrubber fleet'!D34</f>
        <v>15</v>
      </c>
      <c r="J6">
        <f>+'Scrubber fleet'!E34</f>
        <v>4</v>
      </c>
      <c r="K6">
        <f>+'Scrubber fleet'!F34</f>
        <v>9</v>
      </c>
      <c r="L6">
        <f>+'Scrubber fleet'!G34</f>
        <v>9</v>
      </c>
      <c r="M6">
        <f>+'LNG fleet'!U38</f>
        <v>9</v>
      </c>
      <c r="N6">
        <f>+'LNG fleet'!V38</f>
        <v>2</v>
      </c>
      <c r="O6">
        <f>+'LNG fleet'!W38</f>
        <v>6</v>
      </c>
      <c r="P6">
        <f>+'LNG fleet'!X38</f>
        <v>2</v>
      </c>
      <c r="Q6">
        <f>+'LNG fleet'!Y38</f>
        <v>29</v>
      </c>
      <c r="R6">
        <f>+'Battery fleet'!S35</f>
        <v>0</v>
      </c>
      <c r="S6">
        <f>+'Battery fleet'!T35</f>
        <v>1</v>
      </c>
      <c r="T6">
        <f>+'Battery fleet'!U35</f>
        <v>1</v>
      </c>
      <c r="U6">
        <f>+'Battery fleet'!V35</f>
        <v>0</v>
      </c>
      <c r="V6">
        <f>+'Battery fleet'!W35</f>
        <v>52</v>
      </c>
      <c r="W6">
        <f>+'Methanol fleet'!C6</f>
        <v>0</v>
      </c>
      <c r="X6">
        <f>+'Methanol fleet'!D6</f>
        <v>0</v>
      </c>
      <c r="Y6">
        <f>+'Methanol fleet'!E6</f>
        <v>0</v>
      </c>
      <c r="Z6">
        <f>+'Methanol fleet'!F6</f>
        <v>0</v>
      </c>
      <c r="AA6">
        <f>+'Methanol fleet'!G6</f>
        <v>0</v>
      </c>
      <c r="AB6">
        <f>+'LPG fleet'!C7</f>
        <v>0</v>
      </c>
      <c r="AC6">
        <f>+'LPG fleet'!D7</f>
        <v>0</v>
      </c>
      <c r="AD6">
        <f>+'LPG fleet'!E7</f>
        <v>0</v>
      </c>
      <c r="AE6">
        <f>+'LPG fleet'!F7</f>
        <v>0</v>
      </c>
      <c r="AF6">
        <f>+'LPG fleet'!G7</f>
        <v>0</v>
      </c>
      <c r="AG6">
        <f>+'HYD fleet'!C8</f>
        <v>0</v>
      </c>
      <c r="AH6">
        <f>+'HYD fleet'!D8</f>
        <v>0</v>
      </c>
      <c r="AI6">
        <f>+'HYD fleet'!E8</f>
        <v>0</v>
      </c>
      <c r="AJ6">
        <f>+'HYD fleet'!F8</f>
        <v>0</v>
      </c>
      <c r="AK6">
        <f>+'HYD fleet'!G8</f>
        <v>0</v>
      </c>
    </row>
    <row r="7" spans="2:37">
      <c r="B7" s="1">
        <f t="shared" si="0"/>
        <v>2014</v>
      </c>
      <c r="C7">
        <f>+'MDO fleet'!C9</f>
        <v>9210</v>
      </c>
      <c r="D7">
        <f>+'MDO fleet'!D9</f>
        <v>10120</v>
      </c>
      <c r="E7">
        <f>+'MDO fleet'!E9</f>
        <v>19644</v>
      </c>
      <c r="F7">
        <f>+'MDO fleet'!F9</f>
        <v>5074</v>
      </c>
      <c r="G7">
        <f>+'MDO fleet'!G9</f>
        <v>43659</v>
      </c>
      <c r="H7">
        <f>+'Scrubber fleet'!C35</f>
        <v>19</v>
      </c>
      <c r="I7">
        <f>+'Scrubber fleet'!D35</f>
        <v>39</v>
      </c>
      <c r="J7">
        <f>+'Scrubber fleet'!E35</f>
        <v>11</v>
      </c>
      <c r="K7">
        <f>+'Scrubber fleet'!F35</f>
        <v>24</v>
      </c>
      <c r="L7">
        <f>+'Scrubber fleet'!G35</f>
        <v>24</v>
      </c>
      <c r="M7">
        <f>+'LNG fleet'!U39</f>
        <v>11</v>
      </c>
      <c r="N7">
        <f>+'LNG fleet'!V39</f>
        <v>2</v>
      </c>
      <c r="O7">
        <f>+'LNG fleet'!W39</f>
        <v>7</v>
      </c>
      <c r="P7">
        <f>+'LNG fleet'!X39</f>
        <v>3</v>
      </c>
      <c r="Q7">
        <f>+'LNG fleet'!Y39</f>
        <v>36</v>
      </c>
      <c r="R7">
        <f>+'Battery fleet'!S36</f>
        <v>1</v>
      </c>
      <c r="S7">
        <f>+'Battery fleet'!T36</f>
        <v>1</v>
      </c>
      <c r="T7">
        <f>+'Battery fleet'!U36</f>
        <v>2</v>
      </c>
      <c r="U7">
        <f>+'Battery fleet'!V36</f>
        <v>0</v>
      </c>
      <c r="V7">
        <f>+'Battery fleet'!W36</f>
        <v>67</v>
      </c>
      <c r="W7">
        <f>+'Methanol fleet'!C7</f>
        <v>0</v>
      </c>
      <c r="X7">
        <f>+'Methanol fleet'!D7</f>
        <v>0</v>
      </c>
      <c r="Y7">
        <f>+'Methanol fleet'!E7</f>
        <v>0</v>
      </c>
      <c r="Z7">
        <f>+'Methanol fleet'!F7</f>
        <v>0</v>
      </c>
      <c r="AA7">
        <f>+'Methanol fleet'!G7</f>
        <v>0</v>
      </c>
      <c r="AB7">
        <f>+'LPG fleet'!C8</f>
        <v>0</v>
      </c>
      <c r="AC7">
        <f>+'LPG fleet'!D8</f>
        <v>0</v>
      </c>
      <c r="AD7">
        <f>+'LPG fleet'!E8</f>
        <v>0</v>
      </c>
      <c r="AE7">
        <f>+'LPG fleet'!F8</f>
        <v>0</v>
      </c>
      <c r="AF7">
        <f>+'LPG fleet'!G8</f>
        <v>0</v>
      </c>
      <c r="AG7">
        <f>+'HYD fleet'!C9</f>
        <v>0</v>
      </c>
      <c r="AH7">
        <f>+'HYD fleet'!D9</f>
        <v>0</v>
      </c>
      <c r="AI7">
        <f>+'HYD fleet'!E9</f>
        <v>0</v>
      </c>
      <c r="AJ7">
        <f>+'HYD fleet'!F9</f>
        <v>0</v>
      </c>
      <c r="AK7">
        <f>+'HYD fleet'!G9</f>
        <v>0</v>
      </c>
    </row>
    <row r="8" spans="2:37">
      <c r="B8" s="1">
        <f t="shared" si="0"/>
        <v>2015</v>
      </c>
      <c r="C8">
        <f>+'MDO fleet'!C10</f>
        <v>9639</v>
      </c>
      <c r="D8">
        <f>+'MDO fleet'!D10</f>
        <v>10421</v>
      </c>
      <c r="E8">
        <f>+'MDO fleet'!E10</f>
        <v>19530</v>
      </c>
      <c r="F8">
        <f>+'MDO fleet'!F10</f>
        <v>5055</v>
      </c>
      <c r="G8">
        <f>+'MDO fleet'!G10</f>
        <v>45413</v>
      </c>
      <c r="H8">
        <f>+'Scrubber fleet'!C36</f>
        <v>41</v>
      </c>
      <c r="I8">
        <f>+'Scrubber fleet'!D36</f>
        <v>85</v>
      </c>
      <c r="J8">
        <f>+'Scrubber fleet'!E36</f>
        <v>25</v>
      </c>
      <c r="K8">
        <f>+'Scrubber fleet'!F36</f>
        <v>52</v>
      </c>
      <c r="L8">
        <f>+'Scrubber fleet'!G36</f>
        <v>52</v>
      </c>
      <c r="M8">
        <f>+'LNG fleet'!U40</f>
        <v>14</v>
      </c>
      <c r="N8">
        <f>+'LNG fleet'!V40</f>
        <v>2</v>
      </c>
      <c r="O8">
        <f>+'LNG fleet'!W40</f>
        <v>9</v>
      </c>
      <c r="P8">
        <f>+'LNG fleet'!X40</f>
        <v>4</v>
      </c>
      <c r="Q8">
        <f>+'LNG fleet'!Y40</f>
        <v>47</v>
      </c>
      <c r="R8">
        <f>+'Battery fleet'!S37</f>
        <v>1</v>
      </c>
      <c r="S8">
        <f>+'Battery fleet'!T37</f>
        <v>1</v>
      </c>
      <c r="T8">
        <f>+'Battery fleet'!U37</f>
        <v>2</v>
      </c>
      <c r="U8">
        <f>+'Battery fleet'!V37</f>
        <v>0</v>
      </c>
      <c r="V8">
        <f>+'Battery fleet'!W37</f>
        <v>77</v>
      </c>
      <c r="W8">
        <f>+'Methanol fleet'!C8</f>
        <v>0</v>
      </c>
      <c r="X8">
        <f>+'Methanol fleet'!D8</f>
        <v>0</v>
      </c>
      <c r="Y8">
        <f>+'Methanol fleet'!E8</f>
        <v>0</v>
      </c>
      <c r="Z8">
        <f>+'Methanol fleet'!F8</f>
        <v>0</v>
      </c>
      <c r="AA8">
        <f>+'Methanol fleet'!G8</f>
        <v>0</v>
      </c>
      <c r="AB8">
        <f>+'LPG fleet'!C9</f>
        <v>0</v>
      </c>
      <c r="AC8">
        <f>+'LPG fleet'!D9</f>
        <v>0</v>
      </c>
      <c r="AD8">
        <f>+'LPG fleet'!E9</f>
        <v>0</v>
      </c>
      <c r="AE8">
        <f>+'LPG fleet'!F9</f>
        <v>0</v>
      </c>
      <c r="AF8">
        <f>+'LPG fleet'!G9</f>
        <v>0</v>
      </c>
      <c r="AG8">
        <f>+'HYD fleet'!C10</f>
        <v>0</v>
      </c>
      <c r="AH8">
        <f>+'HYD fleet'!D10</f>
        <v>0</v>
      </c>
      <c r="AI8">
        <f>+'HYD fleet'!E10</f>
        <v>0</v>
      </c>
      <c r="AJ8">
        <f>+'HYD fleet'!F10</f>
        <v>0</v>
      </c>
      <c r="AK8">
        <f>+'HYD fleet'!G10</f>
        <v>0</v>
      </c>
    </row>
    <row r="9" spans="2:37">
      <c r="B9" s="1">
        <f t="shared" si="0"/>
        <v>2016</v>
      </c>
      <c r="C9">
        <f>+'MDO fleet'!C11</f>
        <v>9864</v>
      </c>
      <c r="D9">
        <f>+'MDO fleet'!D11</f>
        <v>10634</v>
      </c>
      <c r="E9">
        <f>+'MDO fleet'!E11</f>
        <v>19652</v>
      </c>
      <c r="F9">
        <f>+'MDO fleet'!F11</f>
        <v>5155</v>
      </c>
      <c r="G9">
        <f>+'MDO fleet'!G11</f>
        <v>46242</v>
      </c>
      <c r="H9">
        <f>+'Scrubber fleet'!C37</f>
        <v>53</v>
      </c>
      <c r="I9">
        <f>+'Scrubber fleet'!D37</f>
        <v>109</v>
      </c>
      <c r="J9">
        <f>+'Scrubber fleet'!E37</f>
        <v>32</v>
      </c>
      <c r="K9">
        <f>+'Scrubber fleet'!F37</f>
        <v>67</v>
      </c>
      <c r="L9">
        <f>+'Scrubber fleet'!G37</f>
        <v>67</v>
      </c>
      <c r="M9">
        <f>+'LNG fleet'!U41</f>
        <v>17</v>
      </c>
      <c r="N9">
        <f>+'LNG fleet'!V41</f>
        <v>3</v>
      </c>
      <c r="O9">
        <f>+'LNG fleet'!W41</f>
        <v>11</v>
      </c>
      <c r="P9">
        <f>+'LNG fleet'!X41</f>
        <v>5</v>
      </c>
      <c r="Q9">
        <f>+'LNG fleet'!Y41</f>
        <v>59</v>
      </c>
      <c r="R9">
        <f>+'Battery fleet'!S38</f>
        <v>1</v>
      </c>
      <c r="S9">
        <f>+'Battery fleet'!T38</f>
        <v>1</v>
      </c>
      <c r="T9">
        <f>+'Battery fleet'!U38</f>
        <v>3</v>
      </c>
      <c r="U9">
        <f>+'Battery fleet'!V38</f>
        <v>0</v>
      </c>
      <c r="V9">
        <f>+'Battery fleet'!W38</f>
        <v>99</v>
      </c>
      <c r="W9">
        <f>+'Methanol fleet'!C9</f>
        <v>0</v>
      </c>
      <c r="X9">
        <f>+'Methanol fleet'!D9</f>
        <v>0</v>
      </c>
      <c r="Y9">
        <f>+'Methanol fleet'!E9</f>
        <v>0</v>
      </c>
      <c r="Z9">
        <f>+'Methanol fleet'!F9</f>
        <v>0</v>
      </c>
      <c r="AA9">
        <f>+'Methanol fleet'!G9</f>
        <v>0</v>
      </c>
      <c r="AB9">
        <f>+'LPG fleet'!C10</f>
        <v>0</v>
      </c>
      <c r="AC9">
        <f>+'LPG fleet'!D10</f>
        <v>0</v>
      </c>
      <c r="AD9">
        <f>+'LPG fleet'!E10</f>
        <v>0</v>
      </c>
      <c r="AE9">
        <f>+'LPG fleet'!F10</f>
        <v>0</v>
      </c>
      <c r="AF9">
        <f>+'LPG fleet'!G10</f>
        <v>0</v>
      </c>
      <c r="AG9">
        <f>+'HYD fleet'!C11</f>
        <v>0</v>
      </c>
      <c r="AH9">
        <f>+'HYD fleet'!D11</f>
        <v>0</v>
      </c>
      <c r="AI9">
        <f>+'HYD fleet'!E11</f>
        <v>0</v>
      </c>
      <c r="AJ9">
        <f>+'HYD fleet'!F11</f>
        <v>0</v>
      </c>
      <c r="AK9">
        <f>+'HYD fleet'!G11</f>
        <v>0</v>
      </c>
    </row>
    <row r="10" spans="2:37">
      <c r="B10" s="1">
        <f t="shared" si="0"/>
        <v>2017</v>
      </c>
      <c r="C10">
        <f>+'MDO fleet'!C12</f>
        <v>10129</v>
      </c>
      <c r="D10">
        <f>+'MDO fleet'!D12</f>
        <v>10752</v>
      </c>
      <c r="E10">
        <f>+'MDO fleet'!E12</f>
        <v>19660</v>
      </c>
      <c r="F10">
        <f>+'MDO fleet'!F12</f>
        <v>5069</v>
      </c>
      <c r="G10">
        <f>+'MDO fleet'!G12</f>
        <v>47001</v>
      </c>
      <c r="H10">
        <f>+'Scrubber fleet'!C38</f>
        <v>65</v>
      </c>
      <c r="I10">
        <f>+'Scrubber fleet'!D38</f>
        <v>134</v>
      </c>
      <c r="J10">
        <f>+'Scrubber fleet'!E38</f>
        <v>39</v>
      </c>
      <c r="K10">
        <f>+'Scrubber fleet'!F38</f>
        <v>82</v>
      </c>
      <c r="L10">
        <f>+'Scrubber fleet'!G38</f>
        <v>82</v>
      </c>
      <c r="M10">
        <f>+'LNG fleet'!U42</f>
        <v>21</v>
      </c>
      <c r="N10">
        <f>+'LNG fleet'!V42</f>
        <v>4</v>
      </c>
      <c r="O10">
        <f>+'LNG fleet'!W42</f>
        <v>14</v>
      </c>
      <c r="P10">
        <f>+'LNG fleet'!X42</f>
        <v>6</v>
      </c>
      <c r="Q10">
        <f>+'LNG fleet'!Y42</f>
        <v>71</v>
      </c>
      <c r="R10">
        <f>+'Battery fleet'!S39</f>
        <v>1</v>
      </c>
      <c r="S10">
        <f>+'Battery fleet'!T39</f>
        <v>2</v>
      </c>
      <c r="T10">
        <f>+'Battery fleet'!U39</f>
        <v>3</v>
      </c>
      <c r="U10">
        <f>+'Battery fleet'!V39</f>
        <v>1</v>
      </c>
      <c r="V10">
        <f>+'Battery fleet'!W39</f>
        <v>126</v>
      </c>
      <c r="W10">
        <f>+'Methanol fleet'!C10</f>
        <v>0</v>
      </c>
      <c r="X10">
        <f>+'Methanol fleet'!D10</f>
        <v>0</v>
      </c>
      <c r="Y10">
        <f>+'Methanol fleet'!E10</f>
        <v>0</v>
      </c>
      <c r="Z10">
        <f>+'Methanol fleet'!F10</f>
        <v>0</v>
      </c>
      <c r="AA10">
        <f>+'Methanol fleet'!G10</f>
        <v>0</v>
      </c>
      <c r="AB10">
        <f>+'LPG fleet'!C11</f>
        <v>0</v>
      </c>
      <c r="AC10">
        <f>+'LPG fleet'!D11</f>
        <v>0</v>
      </c>
      <c r="AD10">
        <f>+'LPG fleet'!E11</f>
        <v>0</v>
      </c>
      <c r="AE10">
        <f>+'LPG fleet'!F11</f>
        <v>0</v>
      </c>
      <c r="AF10">
        <f>+'LPG fleet'!G11</f>
        <v>0</v>
      </c>
      <c r="AG10">
        <f>+'HYD fleet'!C12</f>
        <v>0</v>
      </c>
      <c r="AH10">
        <f>+'HYD fleet'!D12</f>
        <v>0</v>
      </c>
      <c r="AI10">
        <f>+'HYD fleet'!E12</f>
        <v>0</v>
      </c>
      <c r="AJ10">
        <f>+'HYD fleet'!F12</f>
        <v>0</v>
      </c>
      <c r="AK10">
        <f>+'HYD fleet'!G12</f>
        <v>0</v>
      </c>
    </row>
    <row r="11" spans="2:37">
      <c r="B11" s="1">
        <f t="shared" si="0"/>
        <v>2018</v>
      </c>
      <c r="C11">
        <f>+'MDO fleet'!C13</f>
        <v>10274</v>
      </c>
      <c r="D11">
        <f>+'MDO fleet'!D13</f>
        <v>10872</v>
      </c>
      <c r="E11">
        <f>+'MDO fleet'!E13</f>
        <v>19520</v>
      </c>
      <c r="F11">
        <f>+'MDO fleet'!F13</f>
        <v>5006</v>
      </c>
      <c r="G11">
        <f>+'MDO fleet'!G13</f>
        <v>47450</v>
      </c>
      <c r="H11">
        <f>+'Scrubber fleet'!C39</f>
        <v>119</v>
      </c>
      <c r="I11">
        <f>+'Scrubber fleet'!D39</f>
        <v>246</v>
      </c>
      <c r="J11">
        <f>+'Scrubber fleet'!E39</f>
        <v>72</v>
      </c>
      <c r="K11">
        <f>+'Scrubber fleet'!F39</f>
        <v>150</v>
      </c>
      <c r="L11">
        <f>+'Scrubber fleet'!G39</f>
        <v>150</v>
      </c>
      <c r="M11">
        <f>+'LNG fleet'!U43</f>
        <v>26</v>
      </c>
      <c r="N11">
        <f>+'LNG fleet'!V43</f>
        <v>5</v>
      </c>
      <c r="O11">
        <f>+'LNG fleet'!W43</f>
        <v>17</v>
      </c>
      <c r="P11">
        <f>+'LNG fleet'!X43</f>
        <v>7</v>
      </c>
      <c r="Q11">
        <f>+'LNG fleet'!Y43</f>
        <v>87</v>
      </c>
      <c r="R11">
        <f>+'Battery fleet'!S40</f>
        <v>1</v>
      </c>
      <c r="S11">
        <f>+'Battery fleet'!T40</f>
        <v>2</v>
      </c>
      <c r="T11">
        <f>+'Battery fleet'!U40</f>
        <v>4</v>
      </c>
      <c r="U11">
        <f>+'Battery fleet'!V40</f>
        <v>1</v>
      </c>
      <c r="V11">
        <f>+'Battery fleet'!W40</f>
        <v>160</v>
      </c>
      <c r="W11">
        <f>+'Methanol fleet'!C11</f>
        <v>0</v>
      </c>
      <c r="X11">
        <f>+'Methanol fleet'!D11</f>
        <v>0</v>
      </c>
      <c r="Y11">
        <f>+'Methanol fleet'!E11</f>
        <v>0</v>
      </c>
      <c r="Z11">
        <f>+'Methanol fleet'!F11</f>
        <v>0</v>
      </c>
      <c r="AA11">
        <f>+'Methanol fleet'!G11</f>
        <v>0</v>
      </c>
      <c r="AB11">
        <f>+'LPG fleet'!C12</f>
        <v>0</v>
      </c>
      <c r="AC11">
        <f>+'LPG fleet'!D12</f>
        <v>0</v>
      </c>
      <c r="AD11">
        <f>+'LPG fleet'!E12</f>
        <v>0</v>
      </c>
      <c r="AE11">
        <f>+'LPG fleet'!F12</f>
        <v>0</v>
      </c>
      <c r="AF11">
        <f>+'LPG fleet'!G12</f>
        <v>0</v>
      </c>
      <c r="AG11">
        <f>+'HYD fleet'!C13</f>
        <v>0</v>
      </c>
      <c r="AH11">
        <f>+'HYD fleet'!D13</f>
        <v>0</v>
      </c>
      <c r="AI11">
        <f>+'HYD fleet'!E13</f>
        <v>0</v>
      </c>
      <c r="AJ11">
        <f>+'HYD fleet'!F13</f>
        <v>0</v>
      </c>
      <c r="AK11">
        <f>+'HYD fleet'!G13</f>
        <v>0</v>
      </c>
    </row>
    <row r="12" spans="2:37">
      <c r="B12" s="2">
        <f t="shared" si="0"/>
        <v>2019</v>
      </c>
      <c r="C12">
        <f>+'MDO fleet'!C14</f>
        <v>10226</v>
      </c>
      <c r="D12">
        <f>+'MDO fleet'!D14</f>
        <v>10318</v>
      </c>
      <c r="E12">
        <f>+'MDO fleet'!E14</f>
        <v>18659</v>
      </c>
      <c r="F12">
        <f>+'MDO fleet'!F14</f>
        <v>4618</v>
      </c>
      <c r="G12">
        <f>+'MDO fleet'!G14</f>
        <v>48919</v>
      </c>
      <c r="H12">
        <f>+'Scrubber fleet'!C40</f>
        <v>506</v>
      </c>
      <c r="I12">
        <f>+'Scrubber fleet'!D40</f>
        <v>1046</v>
      </c>
      <c r="J12">
        <f>+'Scrubber fleet'!E40</f>
        <v>307</v>
      </c>
      <c r="K12">
        <f>+'Scrubber fleet'!F40</f>
        <v>641</v>
      </c>
      <c r="L12">
        <f>+'Scrubber fleet'!G40</f>
        <v>641</v>
      </c>
      <c r="M12">
        <f>+'LNG fleet'!U44</f>
        <v>32</v>
      </c>
      <c r="N12">
        <f>+'LNG fleet'!V44</f>
        <v>6</v>
      </c>
      <c r="O12">
        <f>+'LNG fleet'!W44</f>
        <v>21</v>
      </c>
      <c r="P12">
        <f>+'LNG fleet'!X44</f>
        <v>9</v>
      </c>
      <c r="Q12">
        <f>+'LNG fleet'!Y44</f>
        <v>109</v>
      </c>
      <c r="R12">
        <f>+'Battery fleet'!S41</f>
        <v>2</v>
      </c>
      <c r="S12">
        <f>+'Battery fleet'!T41</f>
        <v>3</v>
      </c>
      <c r="T12">
        <f>+'Battery fleet'!U41</f>
        <v>6</v>
      </c>
      <c r="U12">
        <f>+'Battery fleet'!V41</f>
        <v>1</v>
      </c>
      <c r="V12">
        <f>+'Battery fleet'!W41</f>
        <v>225</v>
      </c>
      <c r="W12">
        <f>+'Methanol fleet'!C12</f>
        <v>0</v>
      </c>
      <c r="X12">
        <f>+'Methanol fleet'!D12</f>
        <v>0</v>
      </c>
      <c r="Y12">
        <f>+'Methanol fleet'!E12</f>
        <v>0</v>
      </c>
      <c r="Z12">
        <f>+'Methanol fleet'!F12</f>
        <v>0</v>
      </c>
      <c r="AA12">
        <f>+'Methanol fleet'!G12</f>
        <v>0</v>
      </c>
      <c r="AB12">
        <f>+'LPG fleet'!C13</f>
        <v>0</v>
      </c>
      <c r="AC12">
        <f>+'LPG fleet'!D13</f>
        <v>0</v>
      </c>
      <c r="AD12">
        <f>+'LPG fleet'!E13</f>
        <v>0</v>
      </c>
      <c r="AE12">
        <f>+'LPG fleet'!F13</f>
        <v>0</v>
      </c>
      <c r="AF12">
        <f>+'LPG fleet'!G13</f>
        <v>0</v>
      </c>
      <c r="AG12">
        <f>+'HYD fleet'!C14</f>
        <v>0</v>
      </c>
      <c r="AH12">
        <f>+'HYD fleet'!D14</f>
        <v>0</v>
      </c>
      <c r="AI12">
        <f>+'HYD fleet'!E14</f>
        <v>0</v>
      </c>
      <c r="AJ12">
        <f>+'HYD fleet'!F14</f>
        <v>0</v>
      </c>
      <c r="AK12">
        <f>+'HYD fleet'!G14</f>
        <v>0</v>
      </c>
    </row>
    <row r="13" spans="2:37">
      <c r="B13" s="2">
        <f t="shared" si="0"/>
        <v>2020</v>
      </c>
      <c r="C13">
        <f>+'MDO fleet'!C15</f>
        <v>0</v>
      </c>
      <c r="D13">
        <f>+'MDO fleet'!D15</f>
        <v>0</v>
      </c>
      <c r="E13">
        <f>+'MDO fleet'!E15</f>
        <v>0</v>
      </c>
      <c r="F13">
        <f>+'MDO fleet'!F15</f>
        <v>0</v>
      </c>
      <c r="G13">
        <f>+'MDO fleet'!G15</f>
        <v>0</v>
      </c>
      <c r="H13">
        <f>+'Scrubber fleet'!C41</f>
        <v>688</v>
      </c>
      <c r="I13">
        <f>+'Scrubber fleet'!D41</f>
        <v>1421</v>
      </c>
      <c r="J13">
        <f>+'Scrubber fleet'!E41</f>
        <v>417</v>
      </c>
      <c r="K13">
        <f>+'Scrubber fleet'!F41</f>
        <v>871</v>
      </c>
      <c r="L13">
        <f>+'Scrubber fleet'!G41</f>
        <v>871</v>
      </c>
      <c r="M13">
        <f>+'LNG fleet'!U45</f>
        <v>51</v>
      </c>
      <c r="N13">
        <f>+'LNG fleet'!V45</f>
        <v>8</v>
      </c>
      <c r="O13">
        <f>+'LNG fleet'!W45</f>
        <v>32</v>
      </c>
      <c r="P13">
        <f>+'LNG fleet'!X45</f>
        <v>19</v>
      </c>
      <c r="Q13">
        <f>+'LNG fleet'!Y45</f>
        <v>141</v>
      </c>
      <c r="R13">
        <f>+'Battery fleet'!S42</f>
        <v>2</v>
      </c>
      <c r="S13">
        <f>+'Battery fleet'!T42</f>
        <v>3</v>
      </c>
      <c r="T13">
        <f>+'Battery fleet'!U42</f>
        <v>6</v>
      </c>
      <c r="U13">
        <f>+'Battery fleet'!V42</f>
        <v>1</v>
      </c>
      <c r="V13">
        <f>+'Battery fleet'!W42</f>
        <v>236</v>
      </c>
      <c r="W13">
        <f>+'Methanol fleet'!C13</f>
        <v>0</v>
      </c>
      <c r="X13">
        <f>+'Methanol fleet'!D13</f>
        <v>0</v>
      </c>
      <c r="Y13">
        <f>+'Methanol fleet'!E13</f>
        <v>0</v>
      </c>
      <c r="Z13">
        <f>+'Methanol fleet'!F13</f>
        <v>0</v>
      </c>
      <c r="AA13">
        <f>+'Methanol fleet'!G13</f>
        <v>0</v>
      </c>
      <c r="AB13">
        <f>+'LPG fleet'!C14</f>
        <v>0</v>
      </c>
      <c r="AC13">
        <f>+'LPG fleet'!D14</f>
        <v>0</v>
      </c>
      <c r="AD13">
        <f>+'LPG fleet'!E14</f>
        <v>0</v>
      </c>
      <c r="AE13">
        <f>+'LPG fleet'!F14</f>
        <v>0</v>
      </c>
      <c r="AF13">
        <f>+'LPG fleet'!G14</f>
        <v>0</v>
      </c>
      <c r="AG13">
        <f>+'HYD fleet'!C15</f>
        <v>0</v>
      </c>
      <c r="AH13">
        <f>+'HYD fleet'!D15</f>
        <v>0</v>
      </c>
      <c r="AI13">
        <f>+'HYD fleet'!E15</f>
        <v>0</v>
      </c>
      <c r="AJ13">
        <f>+'HYD fleet'!F15</f>
        <v>0</v>
      </c>
      <c r="AK13">
        <f>+'HYD fleet'!G15</f>
        <v>0</v>
      </c>
    </row>
    <row r="14" spans="2:37">
      <c r="B14" s="1">
        <f t="shared" si="0"/>
        <v>2021</v>
      </c>
      <c r="C14">
        <f>+'MDO fleet'!C16</f>
        <v>0</v>
      </c>
      <c r="D14">
        <f>+'MDO fleet'!D16</f>
        <v>0</v>
      </c>
      <c r="E14">
        <f>+'MDO fleet'!E16</f>
        <v>0</v>
      </c>
      <c r="F14">
        <f>+'MDO fleet'!F16</f>
        <v>0</v>
      </c>
      <c r="G14">
        <f>+'MDO fleet'!G16</f>
        <v>0</v>
      </c>
      <c r="H14">
        <f>+'Scrubber fleet'!C42</f>
        <v>709</v>
      </c>
      <c r="I14">
        <f>+'Scrubber fleet'!D42</f>
        <v>1466</v>
      </c>
      <c r="J14">
        <f>+'Scrubber fleet'!E42</f>
        <v>430</v>
      </c>
      <c r="K14">
        <f>+'Scrubber fleet'!F42</f>
        <v>898</v>
      </c>
      <c r="L14">
        <f>+'Scrubber fleet'!G42</f>
        <v>898</v>
      </c>
      <c r="M14">
        <f>+'LNG fleet'!U46</f>
        <v>72</v>
      </c>
      <c r="N14">
        <f>+'LNG fleet'!V46</f>
        <v>11</v>
      </c>
      <c r="O14">
        <f>+'LNG fleet'!W46</f>
        <v>44</v>
      </c>
      <c r="P14">
        <f>+'LNG fleet'!X46</f>
        <v>32</v>
      </c>
      <c r="Q14">
        <f>+'LNG fleet'!Y46</f>
        <v>173</v>
      </c>
      <c r="R14">
        <f>+'Battery fleet'!S43</f>
        <v>3</v>
      </c>
      <c r="S14">
        <f>+'Battery fleet'!T43</f>
        <v>4</v>
      </c>
      <c r="T14">
        <f>+'Battery fleet'!U43</f>
        <v>12</v>
      </c>
      <c r="U14">
        <f>+'Battery fleet'!V43</f>
        <v>1</v>
      </c>
      <c r="V14">
        <f>+'Battery fleet'!W43</f>
        <v>297</v>
      </c>
      <c r="W14">
        <f>+'Methanol fleet'!C14</f>
        <v>2</v>
      </c>
      <c r="X14">
        <f>+'Methanol fleet'!D14</f>
        <v>0</v>
      </c>
      <c r="Y14">
        <f>+'Methanol fleet'!E14</f>
        <v>1</v>
      </c>
      <c r="Z14">
        <f>+'Methanol fleet'!F14</f>
        <v>0</v>
      </c>
      <c r="AA14">
        <f>+'Methanol fleet'!G14</f>
        <v>21</v>
      </c>
      <c r="AB14">
        <f>+'LPG fleet'!C15</f>
        <v>34</v>
      </c>
      <c r="AC14">
        <f>+'LPG fleet'!D15</f>
        <v>0</v>
      </c>
      <c r="AD14">
        <f>+'LPG fleet'!E15</f>
        <v>0</v>
      </c>
      <c r="AE14">
        <f>+'LPG fleet'!F15</f>
        <v>0</v>
      </c>
      <c r="AF14">
        <f>+'LPG fleet'!G15</f>
        <v>0</v>
      </c>
      <c r="AG14">
        <f>+'HYD fleet'!C16</f>
        <v>0</v>
      </c>
      <c r="AH14">
        <f>+'HYD fleet'!D16</f>
        <v>0</v>
      </c>
      <c r="AI14">
        <f>+'HYD fleet'!E16</f>
        <v>0</v>
      </c>
      <c r="AJ14">
        <f>+'HYD fleet'!F16</f>
        <v>0</v>
      </c>
      <c r="AK14">
        <f>+'HYD fleet'!G16</f>
        <v>3</v>
      </c>
    </row>
    <row r="15" spans="2:37">
      <c r="B15" s="1">
        <f t="shared" si="0"/>
        <v>2022</v>
      </c>
      <c r="C15">
        <f>+'MDO fleet'!C17</f>
        <v>0</v>
      </c>
      <c r="D15">
        <f>+'MDO fleet'!D17</f>
        <v>0</v>
      </c>
      <c r="E15">
        <f>+'MDO fleet'!E17</f>
        <v>0</v>
      </c>
      <c r="F15">
        <f>+'MDO fleet'!F17</f>
        <v>0</v>
      </c>
      <c r="G15">
        <f>+'MDO fleet'!G17</f>
        <v>0</v>
      </c>
      <c r="H15">
        <f>+'Scrubber fleet'!C43</f>
        <v>712</v>
      </c>
      <c r="I15">
        <f>+'Scrubber fleet'!D43</f>
        <v>1471</v>
      </c>
      <c r="J15">
        <f>+'Scrubber fleet'!E43</f>
        <v>431</v>
      </c>
      <c r="K15">
        <f>+'Scrubber fleet'!F43</f>
        <v>901</v>
      </c>
      <c r="L15">
        <f>+'Scrubber fleet'!G43</f>
        <v>901</v>
      </c>
      <c r="M15">
        <f>+'LNG fleet'!U47</f>
        <v>88</v>
      </c>
      <c r="N15">
        <f>+'LNG fleet'!V47</f>
        <v>13</v>
      </c>
      <c r="O15">
        <f>+'LNG fleet'!W47</f>
        <v>53</v>
      </c>
      <c r="P15">
        <f>+'LNG fleet'!X47</f>
        <v>41</v>
      </c>
      <c r="Q15">
        <f>+'LNG fleet'!Y47</f>
        <v>198</v>
      </c>
      <c r="R15">
        <f>+'Battery fleet'!S44</f>
        <v>5</v>
      </c>
      <c r="S15">
        <f>+'Battery fleet'!T44</f>
        <v>5</v>
      </c>
      <c r="T15">
        <f>+'Battery fleet'!U44</f>
        <v>18</v>
      </c>
      <c r="U15">
        <f>+'Battery fleet'!V44</f>
        <v>2</v>
      </c>
      <c r="V15">
        <f>+'Battery fleet'!W44</f>
        <v>371</v>
      </c>
      <c r="W15">
        <f>+'Methanol fleet'!C15</f>
        <v>2</v>
      </c>
      <c r="X15">
        <f>+'Methanol fleet'!D15</f>
        <v>0</v>
      </c>
      <c r="Y15">
        <f>+'Methanol fleet'!E15</f>
        <v>1</v>
      </c>
      <c r="Z15">
        <f>+'Methanol fleet'!F15</f>
        <v>0</v>
      </c>
      <c r="AA15">
        <f>+'Methanol fleet'!G15</f>
        <v>21</v>
      </c>
      <c r="AB15">
        <f>+'LPG fleet'!C16</f>
        <v>34</v>
      </c>
      <c r="AC15">
        <f>+'LPG fleet'!D16</f>
        <v>0</v>
      </c>
      <c r="AD15">
        <f>+'LPG fleet'!E16</f>
        <v>0</v>
      </c>
      <c r="AE15">
        <f>+'LPG fleet'!F16</f>
        <v>0</v>
      </c>
      <c r="AF15">
        <f>+'LPG fleet'!G16</f>
        <v>0</v>
      </c>
      <c r="AG15">
        <f>+'HYD fleet'!C17</f>
        <v>0</v>
      </c>
      <c r="AH15">
        <f>+'HYD fleet'!D17</f>
        <v>0</v>
      </c>
      <c r="AI15">
        <f>+'HYD fleet'!E17</f>
        <v>0</v>
      </c>
      <c r="AJ15">
        <f>+'HYD fleet'!F17</f>
        <v>0</v>
      </c>
      <c r="AK15">
        <f>+'HYD fleet'!G17</f>
        <v>3</v>
      </c>
    </row>
    <row r="16" spans="2:37">
      <c r="B16" s="1">
        <f t="shared" si="0"/>
        <v>2023</v>
      </c>
      <c r="C16">
        <f>+'MDO fleet'!C18</f>
        <v>0</v>
      </c>
      <c r="D16">
        <f>+'MDO fleet'!D18</f>
        <v>0</v>
      </c>
      <c r="E16">
        <f>+'MDO fleet'!E18</f>
        <v>0</v>
      </c>
      <c r="F16">
        <f>+'MDO fleet'!F18</f>
        <v>0</v>
      </c>
      <c r="G16">
        <f>+'MDO fleet'!G18</f>
        <v>0</v>
      </c>
      <c r="H16">
        <f>+'Scrubber fleet'!C44</f>
        <v>733</v>
      </c>
      <c r="I16">
        <f>+'Scrubber fleet'!D44</f>
        <v>1515</v>
      </c>
      <c r="J16">
        <f>+'Scrubber fleet'!E44</f>
        <v>444</v>
      </c>
      <c r="K16">
        <f>+'Scrubber fleet'!F44</f>
        <v>928</v>
      </c>
      <c r="L16">
        <f>+'Scrubber fleet'!G44</f>
        <v>928</v>
      </c>
      <c r="M16">
        <f>+'LNG fleet'!U48</f>
        <v>94</v>
      </c>
      <c r="N16">
        <f>+'LNG fleet'!V48</f>
        <v>14</v>
      </c>
      <c r="O16">
        <f>+'LNG fleet'!W48</f>
        <v>57</v>
      </c>
      <c r="P16">
        <f>+'LNG fleet'!X48</f>
        <v>45</v>
      </c>
      <c r="Q16">
        <f>+'LNG fleet'!Y48</f>
        <v>208</v>
      </c>
      <c r="R16">
        <f>+'Battery fleet'!S45</f>
        <v>6</v>
      </c>
      <c r="S16">
        <f>+'Battery fleet'!T45</f>
        <v>6</v>
      </c>
      <c r="T16">
        <f>+'Battery fleet'!U45</f>
        <v>21</v>
      </c>
      <c r="U16">
        <f>+'Battery fleet'!V45</f>
        <v>2</v>
      </c>
      <c r="V16">
        <f>+'Battery fleet'!W45</f>
        <v>406</v>
      </c>
      <c r="W16">
        <f>+'Methanol fleet'!C16</f>
        <v>2</v>
      </c>
      <c r="X16">
        <f>+'Methanol fleet'!D16</f>
        <v>0</v>
      </c>
      <c r="Y16">
        <f>+'Methanol fleet'!E16</f>
        <v>1</v>
      </c>
      <c r="Z16">
        <f>+'Methanol fleet'!F16</f>
        <v>0</v>
      </c>
      <c r="AA16">
        <f>+'Methanol fleet'!G16</f>
        <v>21</v>
      </c>
      <c r="AB16">
        <f>+'LPG fleet'!C17</f>
        <v>34</v>
      </c>
      <c r="AC16">
        <f>+'LPG fleet'!D17</f>
        <v>0</v>
      </c>
      <c r="AD16">
        <f>+'LPG fleet'!E17</f>
        <v>0</v>
      </c>
      <c r="AE16">
        <f>+'LPG fleet'!F17</f>
        <v>0</v>
      </c>
      <c r="AF16">
        <f>+'LPG fleet'!G17</f>
        <v>0</v>
      </c>
      <c r="AG16">
        <f>+'HYD fleet'!C18</f>
        <v>0</v>
      </c>
      <c r="AH16">
        <f>+'HYD fleet'!D18</f>
        <v>0</v>
      </c>
      <c r="AI16">
        <f>+'HYD fleet'!E18</f>
        <v>0</v>
      </c>
      <c r="AJ16">
        <f>+'HYD fleet'!F18</f>
        <v>0</v>
      </c>
      <c r="AK16">
        <f>+'HYD fleet'!G18</f>
        <v>3</v>
      </c>
    </row>
    <row r="17" spans="2:37">
      <c r="B17" s="1">
        <f t="shared" si="0"/>
        <v>2024</v>
      </c>
      <c r="C17">
        <f>+'MDO fleet'!C19</f>
        <v>0</v>
      </c>
      <c r="D17">
        <f>+'MDO fleet'!D19</f>
        <v>0</v>
      </c>
      <c r="E17">
        <f>+'MDO fleet'!E19</f>
        <v>0</v>
      </c>
      <c r="F17">
        <f>+'MDO fleet'!F19</f>
        <v>0</v>
      </c>
      <c r="G17">
        <f>+'MDO fleet'!G19</f>
        <v>0</v>
      </c>
      <c r="H17">
        <f>+'Scrubber fleet'!C45</f>
        <v>733</v>
      </c>
      <c r="I17">
        <f>+'Scrubber fleet'!D45</f>
        <v>1515</v>
      </c>
      <c r="J17">
        <f>+'Scrubber fleet'!E45</f>
        <v>444</v>
      </c>
      <c r="K17">
        <f>+'Scrubber fleet'!F45</f>
        <v>928</v>
      </c>
      <c r="L17">
        <f>+'Scrubber fleet'!G45</f>
        <v>928</v>
      </c>
      <c r="M17">
        <f>+'LNG fleet'!U49</f>
        <v>96</v>
      </c>
      <c r="N17">
        <f>+'LNG fleet'!V49</f>
        <v>14</v>
      </c>
      <c r="O17">
        <f>+'LNG fleet'!W49</f>
        <v>57</v>
      </c>
      <c r="P17">
        <f>+'LNG fleet'!X49</f>
        <v>46</v>
      </c>
      <c r="Q17">
        <f>+'LNG fleet'!Y49</f>
        <v>210</v>
      </c>
      <c r="R17">
        <f>+'Battery fleet'!S46</f>
        <v>6</v>
      </c>
      <c r="S17">
        <f>+'Battery fleet'!T46</f>
        <v>6</v>
      </c>
      <c r="T17">
        <f>+'Battery fleet'!U46</f>
        <v>22</v>
      </c>
      <c r="U17">
        <f>+'Battery fleet'!V46</f>
        <v>2</v>
      </c>
      <c r="V17">
        <f>+'Battery fleet'!W46</f>
        <v>408</v>
      </c>
      <c r="W17">
        <f>+'Methanol fleet'!C17</f>
        <v>2</v>
      </c>
      <c r="X17">
        <f>+'Methanol fleet'!D17</f>
        <v>0</v>
      </c>
      <c r="Y17">
        <f>+'Methanol fleet'!E17</f>
        <v>1</v>
      </c>
      <c r="Z17">
        <f>+'Methanol fleet'!F17</f>
        <v>0</v>
      </c>
      <c r="AA17">
        <f>+'Methanol fleet'!G17</f>
        <v>21</v>
      </c>
      <c r="AB17">
        <f>+'LPG fleet'!C18</f>
        <v>34</v>
      </c>
      <c r="AC17">
        <f>+'LPG fleet'!D18</f>
        <v>0</v>
      </c>
      <c r="AD17">
        <f>+'LPG fleet'!E18</f>
        <v>0</v>
      </c>
      <c r="AE17">
        <f>+'LPG fleet'!F18</f>
        <v>0</v>
      </c>
      <c r="AF17">
        <f>+'LPG fleet'!G18</f>
        <v>0</v>
      </c>
      <c r="AG17">
        <f>+'HYD fleet'!C19</f>
        <v>0</v>
      </c>
      <c r="AH17">
        <f>+'HYD fleet'!D19</f>
        <v>0</v>
      </c>
      <c r="AI17">
        <f>+'HYD fleet'!E19</f>
        <v>0</v>
      </c>
      <c r="AJ17">
        <f>+'HYD fleet'!F19</f>
        <v>0</v>
      </c>
      <c r="AK17">
        <f>+'HYD fleet'!G19</f>
        <v>3</v>
      </c>
    </row>
    <row r="18" spans="2:37">
      <c r="B18" s="1">
        <f t="shared" si="0"/>
        <v>2025</v>
      </c>
      <c r="C18">
        <f>+'MDO fleet'!C20</f>
        <v>0</v>
      </c>
      <c r="D18">
        <f>+'MDO fleet'!D20</f>
        <v>0</v>
      </c>
      <c r="E18">
        <f>+'MDO fleet'!E20</f>
        <v>0</v>
      </c>
      <c r="F18">
        <f>+'MDO fleet'!F20</f>
        <v>0</v>
      </c>
      <c r="G18">
        <f>+'MDO fleet'!G20</f>
        <v>0</v>
      </c>
      <c r="H18">
        <f>+'Scrubber fleet'!C46</f>
        <v>733</v>
      </c>
      <c r="I18">
        <f>+'Scrubber fleet'!D46</f>
        <v>1515</v>
      </c>
      <c r="J18">
        <f>+'Scrubber fleet'!E46</f>
        <v>444</v>
      </c>
      <c r="K18">
        <f>+'Scrubber fleet'!F46</f>
        <v>928</v>
      </c>
      <c r="L18">
        <f>+'Scrubber fleet'!G46</f>
        <v>928</v>
      </c>
      <c r="M18">
        <f>+'LNG fleet'!U50</f>
        <v>96</v>
      </c>
      <c r="N18">
        <f>+'LNG fleet'!V50</f>
        <v>14</v>
      </c>
      <c r="O18">
        <f>+'LNG fleet'!W50</f>
        <v>58</v>
      </c>
      <c r="P18">
        <f>+'LNG fleet'!X50</f>
        <v>47</v>
      </c>
      <c r="Q18">
        <f>+'LNG fleet'!Y50</f>
        <v>211</v>
      </c>
      <c r="R18">
        <f>+'Battery fleet'!S47</f>
        <v>6</v>
      </c>
      <c r="S18">
        <f>+'Battery fleet'!T47</f>
        <v>6</v>
      </c>
      <c r="T18">
        <f>+'Battery fleet'!U47</f>
        <v>22</v>
      </c>
      <c r="U18">
        <f>+'Battery fleet'!V47</f>
        <v>2</v>
      </c>
      <c r="V18">
        <f>+'Battery fleet'!W47</f>
        <v>411</v>
      </c>
      <c r="W18">
        <f>+'Methanol fleet'!C18</f>
        <v>2</v>
      </c>
      <c r="X18">
        <f>+'Methanol fleet'!D18</f>
        <v>0</v>
      </c>
      <c r="Y18">
        <f>+'Methanol fleet'!E18</f>
        <v>1</v>
      </c>
      <c r="Z18">
        <f>+'Methanol fleet'!F18</f>
        <v>0</v>
      </c>
      <c r="AA18">
        <f>+'Methanol fleet'!G18</f>
        <v>21</v>
      </c>
      <c r="AB18">
        <f>+'LPG fleet'!C19</f>
        <v>34</v>
      </c>
      <c r="AC18">
        <f>+'LPG fleet'!D19</f>
        <v>0</v>
      </c>
      <c r="AD18">
        <f>+'LPG fleet'!E19</f>
        <v>0</v>
      </c>
      <c r="AE18">
        <f>+'LPG fleet'!F19</f>
        <v>0</v>
      </c>
      <c r="AF18">
        <f>+'LPG fleet'!G19</f>
        <v>0</v>
      </c>
      <c r="AG18">
        <f>+'HYD fleet'!C20</f>
        <v>0</v>
      </c>
      <c r="AH18">
        <f>+'HYD fleet'!D20</f>
        <v>0</v>
      </c>
      <c r="AI18">
        <f>+'HYD fleet'!E20</f>
        <v>0</v>
      </c>
      <c r="AJ18">
        <f>+'HYD fleet'!F20</f>
        <v>0</v>
      </c>
      <c r="AK18">
        <f>+'HYD fleet'!G20</f>
        <v>3</v>
      </c>
    </row>
    <row r="19" spans="2:37">
      <c r="B19" s="1">
        <f t="shared" si="0"/>
        <v>2026</v>
      </c>
      <c r="C19">
        <f>+'MDO fleet'!C21</f>
        <v>0</v>
      </c>
      <c r="D19">
        <f>+'MDO fleet'!D21</f>
        <v>0</v>
      </c>
      <c r="E19">
        <f>+'MDO fleet'!E21</f>
        <v>0</v>
      </c>
      <c r="F19">
        <f>+'MDO fleet'!F21</f>
        <v>0</v>
      </c>
      <c r="G19">
        <f>+'MDO fleet'!G21</f>
        <v>0</v>
      </c>
      <c r="H19">
        <f>+'Scrubber fleet'!C47</f>
        <v>733</v>
      </c>
      <c r="I19">
        <f>+'Scrubber fleet'!D47</f>
        <v>1515</v>
      </c>
      <c r="J19">
        <f>+'Scrubber fleet'!E47</f>
        <v>444</v>
      </c>
      <c r="K19">
        <f>+'Scrubber fleet'!F47</f>
        <v>928</v>
      </c>
      <c r="L19">
        <f>+'Scrubber fleet'!G47</f>
        <v>928</v>
      </c>
      <c r="M19">
        <f>+'LNG fleet'!U51</f>
        <v>97</v>
      </c>
      <c r="N19">
        <f>+'LNG fleet'!V51</f>
        <v>14</v>
      </c>
      <c r="O19">
        <f>+'LNG fleet'!W51</f>
        <v>58</v>
      </c>
      <c r="P19">
        <f>+'LNG fleet'!X51</f>
        <v>47</v>
      </c>
      <c r="Q19">
        <f>+'LNG fleet'!Y51</f>
        <v>212</v>
      </c>
      <c r="R19">
        <f>+'Battery fleet'!S48</f>
        <v>6</v>
      </c>
      <c r="S19">
        <f>+'Battery fleet'!T48</f>
        <v>6</v>
      </c>
      <c r="T19">
        <f>+'Battery fleet'!U48</f>
        <v>22</v>
      </c>
      <c r="U19">
        <f>+'Battery fleet'!V48</f>
        <v>2</v>
      </c>
      <c r="V19">
        <f>+'Battery fleet'!W48</f>
        <v>412</v>
      </c>
      <c r="W19">
        <f>+'Methanol fleet'!C19</f>
        <v>2</v>
      </c>
      <c r="X19">
        <f>+'Methanol fleet'!D19</f>
        <v>0</v>
      </c>
      <c r="Y19">
        <f>+'Methanol fleet'!E19</f>
        <v>1</v>
      </c>
      <c r="Z19">
        <f>+'Methanol fleet'!F19</f>
        <v>0</v>
      </c>
      <c r="AA19">
        <f>+'Methanol fleet'!G19</f>
        <v>21</v>
      </c>
      <c r="AB19">
        <f>+'LPG fleet'!C20</f>
        <v>34</v>
      </c>
      <c r="AC19">
        <f>+'LPG fleet'!D20</f>
        <v>0</v>
      </c>
      <c r="AD19">
        <f>+'LPG fleet'!E20</f>
        <v>0</v>
      </c>
      <c r="AE19">
        <f>+'LPG fleet'!F20</f>
        <v>0</v>
      </c>
      <c r="AF19">
        <f>+'LPG fleet'!G20</f>
        <v>0</v>
      </c>
      <c r="AG19">
        <f>+'HYD fleet'!C21</f>
        <v>0</v>
      </c>
      <c r="AH19">
        <f>+'HYD fleet'!D21</f>
        <v>0</v>
      </c>
      <c r="AI19">
        <f>+'HYD fleet'!E21</f>
        <v>0</v>
      </c>
      <c r="AJ19">
        <f>+'HYD fleet'!F21</f>
        <v>0</v>
      </c>
      <c r="AK19">
        <f>+'HYD fleet'!G21</f>
        <v>3</v>
      </c>
    </row>
    <row r="20" spans="2:37">
      <c r="B20" s="1">
        <f t="shared" si="0"/>
        <v>2027</v>
      </c>
      <c r="C20">
        <f>+'MDO fleet'!C22</f>
        <v>0</v>
      </c>
      <c r="D20">
        <f>+'MDO fleet'!D22</f>
        <v>0</v>
      </c>
      <c r="E20">
        <f>+'MDO fleet'!E22</f>
        <v>0</v>
      </c>
      <c r="F20">
        <f>+'MDO fleet'!F22</f>
        <v>0</v>
      </c>
      <c r="G20">
        <f>+'MDO fleet'!G22</f>
        <v>0</v>
      </c>
      <c r="H20">
        <f>+'Scrubber fleet'!C48</f>
        <v>733</v>
      </c>
      <c r="I20">
        <f>+'Scrubber fleet'!D48</f>
        <v>1515</v>
      </c>
      <c r="J20">
        <f>+'Scrubber fleet'!E48</f>
        <v>444</v>
      </c>
      <c r="K20">
        <f>+'Scrubber fleet'!F48</f>
        <v>928</v>
      </c>
      <c r="L20">
        <f>+'Scrubber fleet'!G48</f>
        <v>928</v>
      </c>
      <c r="M20">
        <f>+'LNG fleet'!U52</f>
        <v>97</v>
      </c>
      <c r="N20">
        <f>+'LNG fleet'!V52</f>
        <v>14</v>
      </c>
      <c r="O20">
        <f>+'LNG fleet'!W52</f>
        <v>58</v>
      </c>
      <c r="P20">
        <f>+'LNG fleet'!X52</f>
        <v>47</v>
      </c>
      <c r="Q20">
        <f>+'LNG fleet'!Y52</f>
        <v>212</v>
      </c>
      <c r="R20">
        <f>+'Battery fleet'!S49</f>
        <v>6</v>
      </c>
      <c r="S20">
        <f>+'Battery fleet'!T49</f>
        <v>6</v>
      </c>
      <c r="T20">
        <f>+'Battery fleet'!U49</f>
        <v>22</v>
      </c>
      <c r="U20">
        <f>+'Battery fleet'!V49</f>
        <v>2</v>
      </c>
      <c r="V20">
        <f>+'Battery fleet'!W49</f>
        <v>412</v>
      </c>
      <c r="W20">
        <f>+'Methanol fleet'!C20</f>
        <v>2</v>
      </c>
      <c r="X20">
        <f>+'Methanol fleet'!D20</f>
        <v>0</v>
      </c>
      <c r="Y20">
        <f>+'Methanol fleet'!E20</f>
        <v>1</v>
      </c>
      <c r="Z20">
        <f>+'Methanol fleet'!F20</f>
        <v>0</v>
      </c>
      <c r="AA20">
        <f>+'Methanol fleet'!G20</f>
        <v>21</v>
      </c>
      <c r="AB20">
        <f>+'LPG fleet'!C21</f>
        <v>34</v>
      </c>
      <c r="AC20">
        <f>+'LPG fleet'!D21</f>
        <v>0</v>
      </c>
      <c r="AD20">
        <f>+'LPG fleet'!E21</f>
        <v>0</v>
      </c>
      <c r="AE20">
        <f>+'LPG fleet'!F21</f>
        <v>0</v>
      </c>
      <c r="AF20">
        <f>+'LPG fleet'!G21</f>
        <v>0</v>
      </c>
      <c r="AG20">
        <f>+'HYD fleet'!C22</f>
        <v>0</v>
      </c>
      <c r="AH20">
        <f>+'HYD fleet'!D22</f>
        <v>0</v>
      </c>
      <c r="AI20">
        <f>+'HYD fleet'!E22</f>
        <v>0</v>
      </c>
      <c r="AJ20">
        <f>+'HYD fleet'!F22</f>
        <v>0</v>
      </c>
      <c r="AK20">
        <f>+'HYD fleet'!G22</f>
        <v>3</v>
      </c>
    </row>
    <row r="21" spans="2:37">
      <c r="B21" s="1">
        <f t="shared" si="0"/>
        <v>2028</v>
      </c>
      <c r="C21">
        <f>+'MDO fleet'!C23</f>
        <v>0</v>
      </c>
      <c r="D21">
        <f>+'MDO fleet'!D23</f>
        <v>0</v>
      </c>
      <c r="E21">
        <f>+'MDO fleet'!E23</f>
        <v>0</v>
      </c>
      <c r="F21">
        <f>+'MDO fleet'!F23</f>
        <v>0</v>
      </c>
      <c r="G21">
        <f>+'MDO fleet'!G23</f>
        <v>0</v>
      </c>
      <c r="H21">
        <f>+'Scrubber fleet'!C49</f>
        <v>733</v>
      </c>
      <c r="I21">
        <f>+'Scrubber fleet'!D49</f>
        <v>1515</v>
      </c>
      <c r="J21">
        <f>+'Scrubber fleet'!E49</f>
        <v>444</v>
      </c>
      <c r="K21">
        <f>+'Scrubber fleet'!F49</f>
        <v>928</v>
      </c>
      <c r="L21">
        <f>+'Scrubber fleet'!G49</f>
        <v>928</v>
      </c>
      <c r="M21">
        <f>+'LNG fleet'!U53</f>
        <v>97</v>
      </c>
      <c r="N21">
        <f>+'LNG fleet'!V53</f>
        <v>14</v>
      </c>
      <c r="O21">
        <f>+'LNG fleet'!W53</f>
        <v>58</v>
      </c>
      <c r="P21">
        <f>+'LNG fleet'!X53</f>
        <v>47</v>
      </c>
      <c r="Q21">
        <f>+'LNG fleet'!Y53</f>
        <v>212</v>
      </c>
      <c r="R21">
        <f>+'Battery fleet'!S50</f>
        <v>6</v>
      </c>
      <c r="S21">
        <f>+'Battery fleet'!T50</f>
        <v>6</v>
      </c>
      <c r="T21">
        <f>+'Battery fleet'!U50</f>
        <v>22</v>
      </c>
      <c r="U21">
        <f>+'Battery fleet'!V50</f>
        <v>2</v>
      </c>
      <c r="V21">
        <f>+'Battery fleet'!W50</f>
        <v>412</v>
      </c>
      <c r="W21">
        <f>+'Methanol fleet'!C21</f>
        <v>2</v>
      </c>
      <c r="X21">
        <f>+'Methanol fleet'!D21</f>
        <v>0</v>
      </c>
      <c r="Y21">
        <f>+'Methanol fleet'!E21</f>
        <v>1</v>
      </c>
      <c r="Z21">
        <f>+'Methanol fleet'!F21</f>
        <v>0</v>
      </c>
      <c r="AA21">
        <f>+'Methanol fleet'!G21</f>
        <v>21</v>
      </c>
      <c r="AB21">
        <f>+'LPG fleet'!C22</f>
        <v>34</v>
      </c>
      <c r="AC21">
        <f>+'LPG fleet'!D22</f>
        <v>0</v>
      </c>
      <c r="AD21">
        <f>+'LPG fleet'!E22</f>
        <v>0</v>
      </c>
      <c r="AE21">
        <f>+'LPG fleet'!F22</f>
        <v>0</v>
      </c>
      <c r="AF21">
        <f>+'LPG fleet'!G22</f>
        <v>0</v>
      </c>
      <c r="AG21">
        <f>+'HYD fleet'!C23</f>
        <v>0</v>
      </c>
      <c r="AH21">
        <f>+'HYD fleet'!D23</f>
        <v>0</v>
      </c>
      <c r="AI21">
        <f>+'HYD fleet'!E23</f>
        <v>0</v>
      </c>
      <c r="AJ21">
        <f>+'HYD fleet'!F23</f>
        <v>0</v>
      </c>
      <c r="AK21">
        <f>+'HYD fleet'!G23</f>
        <v>3</v>
      </c>
    </row>
    <row r="22" spans="2:37">
      <c r="B22" s="1">
        <f t="shared" si="0"/>
        <v>2029</v>
      </c>
      <c r="C22">
        <f>+'MDO fleet'!C24</f>
        <v>0</v>
      </c>
      <c r="D22">
        <f>+'MDO fleet'!D24</f>
        <v>0</v>
      </c>
      <c r="E22">
        <f>+'MDO fleet'!E24</f>
        <v>0</v>
      </c>
      <c r="F22">
        <f>+'MDO fleet'!F24</f>
        <v>0</v>
      </c>
      <c r="G22">
        <f>+'MDO fleet'!G24</f>
        <v>0</v>
      </c>
      <c r="H22">
        <f>+'Scrubber fleet'!C50</f>
        <v>733</v>
      </c>
      <c r="I22">
        <f>+'Scrubber fleet'!D50</f>
        <v>1515</v>
      </c>
      <c r="J22">
        <f>+'Scrubber fleet'!E50</f>
        <v>444</v>
      </c>
      <c r="K22">
        <f>+'Scrubber fleet'!F50</f>
        <v>928</v>
      </c>
      <c r="L22">
        <f>+'Scrubber fleet'!G50</f>
        <v>928</v>
      </c>
      <c r="M22">
        <f>+'LNG fleet'!U54</f>
        <v>97</v>
      </c>
      <c r="N22">
        <f>+'LNG fleet'!V54</f>
        <v>14</v>
      </c>
      <c r="O22">
        <f>+'LNG fleet'!W54</f>
        <v>58</v>
      </c>
      <c r="P22">
        <f>+'LNG fleet'!X54</f>
        <v>47</v>
      </c>
      <c r="Q22">
        <f>+'LNG fleet'!Y54</f>
        <v>212</v>
      </c>
      <c r="R22">
        <f>+'Battery fleet'!S51</f>
        <v>6</v>
      </c>
      <c r="S22">
        <f>+'Battery fleet'!T51</f>
        <v>6</v>
      </c>
      <c r="T22">
        <f>+'Battery fleet'!U51</f>
        <v>22</v>
      </c>
      <c r="U22">
        <f>+'Battery fleet'!V51</f>
        <v>2</v>
      </c>
      <c r="V22">
        <f>+'Battery fleet'!W51</f>
        <v>412</v>
      </c>
      <c r="W22">
        <f>+'Methanol fleet'!C22</f>
        <v>2</v>
      </c>
      <c r="X22">
        <f>+'Methanol fleet'!D22</f>
        <v>0</v>
      </c>
      <c r="Y22">
        <f>+'Methanol fleet'!E22</f>
        <v>1</v>
      </c>
      <c r="Z22">
        <f>+'Methanol fleet'!F22</f>
        <v>0</v>
      </c>
      <c r="AA22">
        <f>+'Methanol fleet'!G22</f>
        <v>21</v>
      </c>
      <c r="AB22">
        <f>+'LPG fleet'!C23</f>
        <v>34</v>
      </c>
      <c r="AC22">
        <f>+'LPG fleet'!D23</f>
        <v>0</v>
      </c>
      <c r="AD22">
        <f>+'LPG fleet'!E23</f>
        <v>0</v>
      </c>
      <c r="AE22">
        <f>+'LPG fleet'!F23</f>
        <v>0</v>
      </c>
      <c r="AF22">
        <f>+'LPG fleet'!G23</f>
        <v>0</v>
      </c>
      <c r="AG22">
        <f>+'HYD fleet'!C24</f>
        <v>0</v>
      </c>
      <c r="AH22">
        <f>+'HYD fleet'!D24</f>
        <v>0</v>
      </c>
      <c r="AI22">
        <f>+'HYD fleet'!E24</f>
        <v>0</v>
      </c>
      <c r="AJ22">
        <f>+'HYD fleet'!F24</f>
        <v>0</v>
      </c>
      <c r="AK22">
        <f>+'HYD fleet'!G24</f>
        <v>3</v>
      </c>
    </row>
    <row r="23" spans="2:37">
      <c r="B23" s="1">
        <f t="shared" si="0"/>
        <v>2030</v>
      </c>
      <c r="C23">
        <f>+'MDO fleet'!C25</f>
        <v>0</v>
      </c>
      <c r="D23">
        <f>+'MDO fleet'!D25</f>
        <v>0</v>
      </c>
      <c r="E23">
        <f>+'MDO fleet'!E25</f>
        <v>0</v>
      </c>
      <c r="F23">
        <f>+'MDO fleet'!F25</f>
        <v>0</v>
      </c>
      <c r="G23">
        <f>+'MDO fleet'!G25</f>
        <v>0</v>
      </c>
      <c r="H23">
        <f>+'Scrubber fleet'!C51</f>
        <v>733</v>
      </c>
      <c r="I23">
        <f>+'Scrubber fleet'!D51</f>
        <v>1515</v>
      </c>
      <c r="J23">
        <f>+'Scrubber fleet'!E51</f>
        <v>444</v>
      </c>
      <c r="K23">
        <f>+'Scrubber fleet'!F51</f>
        <v>928</v>
      </c>
      <c r="L23">
        <f>+'Scrubber fleet'!G51</f>
        <v>928</v>
      </c>
      <c r="M23">
        <f>+'LNG fleet'!U55</f>
        <v>97</v>
      </c>
      <c r="N23">
        <f>+'LNG fleet'!V55</f>
        <v>14</v>
      </c>
      <c r="O23">
        <f>+'LNG fleet'!W55</f>
        <v>58</v>
      </c>
      <c r="P23">
        <f>+'LNG fleet'!X55</f>
        <v>47</v>
      </c>
      <c r="Q23">
        <f>+'LNG fleet'!Y55</f>
        <v>212</v>
      </c>
      <c r="R23">
        <f>+'Battery fleet'!S52</f>
        <v>6</v>
      </c>
      <c r="S23">
        <f>+'Battery fleet'!T52</f>
        <v>6</v>
      </c>
      <c r="T23">
        <f>+'Battery fleet'!U52</f>
        <v>22</v>
      </c>
      <c r="U23">
        <f>+'Battery fleet'!V52</f>
        <v>2</v>
      </c>
      <c r="V23">
        <f>+'Battery fleet'!W52</f>
        <v>412</v>
      </c>
      <c r="W23">
        <f>+'Methanol fleet'!C23</f>
        <v>2</v>
      </c>
      <c r="X23">
        <f>+'Methanol fleet'!D23</f>
        <v>0</v>
      </c>
      <c r="Y23">
        <f>+'Methanol fleet'!E23</f>
        <v>1</v>
      </c>
      <c r="Z23">
        <f>+'Methanol fleet'!F23</f>
        <v>0</v>
      </c>
      <c r="AA23">
        <f>+'Methanol fleet'!G23</f>
        <v>21</v>
      </c>
      <c r="AB23">
        <f>+'LPG fleet'!C24</f>
        <v>34</v>
      </c>
      <c r="AC23">
        <f>+'LPG fleet'!D24</f>
        <v>0</v>
      </c>
      <c r="AD23">
        <f>+'LPG fleet'!E24</f>
        <v>0</v>
      </c>
      <c r="AE23">
        <f>+'LPG fleet'!F24</f>
        <v>0</v>
      </c>
      <c r="AF23">
        <f>+'LPG fleet'!G24</f>
        <v>0</v>
      </c>
      <c r="AG23">
        <f>+'HYD fleet'!C25</f>
        <v>0</v>
      </c>
      <c r="AH23">
        <f>+'HYD fleet'!D25</f>
        <v>0</v>
      </c>
      <c r="AI23">
        <f>+'HYD fleet'!E25</f>
        <v>0</v>
      </c>
      <c r="AJ23">
        <f>+'HYD fleet'!F25</f>
        <v>0</v>
      </c>
      <c r="AK23">
        <f>+'HYD fleet'!G25</f>
        <v>3</v>
      </c>
    </row>
    <row r="24" spans="2:37">
      <c r="B24" s="1">
        <f t="shared" si="0"/>
        <v>2031</v>
      </c>
      <c r="C24">
        <f>+'MDO fleet'!C26</f>
        <v>0</v>
      </c>
      <c r="D24">
        <f>+'MDO fleet'!D26</f>
        <v>0</v>
      </c>
      <c r="E24">
        <f>+'MDO fleet'!E26</f>
        <v>0</v>
      </c>
      <c r="F24">
        <f>+'MDO fleet'!F26</f>
        <v>0</v>
      </c>
      <c r="G24">
        <f>+'MDO fleet'!G26</f>
        <v>0</v>
      </c>
      <c r="H24">
        <f>+'Scrubber fleet'!C52</f>
        <v>733</v>
      </c>
      <c r="I24">
        <f>+'Scrubber fleet'!D52</f>
        <v>1515</v>
      </c>
      <c r="J24">
        <f>+'Scrubber fleet'!E52</f>
        <v>444</v>
      </c>
      <c r="K24">
        <f>+'Scrubber fleet'!F52</f>
        <v>928</v>
      </c>
      <c r="L24">
        <f>+'Scrubber fleet'!G52</f>
        <v>928</v>
      </c>
      <c r="M24">
        <f>+'LNG fleet'!U56</f>
        <v>97</v>
      </c>
      <c r="N24">
        <f>+'LNG fleet'!V56</f>
        <v>14</v>
      </c>
      <c r="O24">
        <f>+'LNG fleet'!W56</f>
        <v>58</v>
      </c>
      <c r="P24">
        <f>+'LNG fleet'!X56</f>
        <v>47</v>
      </c>
      <c r="Q24">
        <f>+'LNG fleet'!Y56</f>
        <v>212</v>
      </c>
      <c r="R24">
        <f>+'Battery fleet'!S53</f>
        <v>6</v>
      </c>
      <c r="S24">
        <f>+'Battery fleet'!T53</f>
        <v>6</v>
      </c>
      <c r="T24">
        <f>+'Battery fleet'!U53</f>
        <v>22</v>
      </c>
      <c r="U24">
        <f>+'Battery fleet'!V53</f>
        <v>2</v>
      </c>
      <c r="V24">
        <f>+'Battery fleet'!W53</f>
        <v>412</v>
      </c>
      <c r="W24">
        <f>+'Methanol fleet'!C24</f>
        <v>2</v>
      </c>
      <c r="X24">
        <f>+'Methanol fleet'!D24</f>
        <v>0</v>
      </c>
      <c r="Y24">
        <f>+'Methanol fleet'!E24</f>
        <v>1</v>
      </c>
      <c r="Z24">
        <f>+'Methanol fleet'!F24</f>
        <v>0</v>
      </c>
      <c r="AA24">
        <f>+'Methanol fleet'!G24</f>
        <v>21</v>
      </c>
      <c r="AB24">
        <f>+'LPG fleet'!C25</f>
        <v>34</v>
      </c>
      <c r="AC24">
        <f>+'LPG fleet'!D25</f>
        <v>0</v>
      </c>
      <c r="AD24">
        <f>+'LPG fleet'!E25</f>
        <v>0</v>
      </c>
      <c r="AE24">
        <f>+'LPG fleet'!F25</f>
        <v>0</v>
      </c>
      <c r="AF24">
        <f>+'LPG fleet'!G25</f>
        <v>0</v>
      </c>
      <c r="AG24">
        <f>+'HYD fleet'!C26</f>
        <v>0</v>
      </c>
      <c r="AH24">
        <f>+'HYD fleet'!D26</f>
        <v>0</v>
      </c>
      <c r="AI24">
        <f>+'HYD fleet'!E26</f>
        <v>0</v>
      </c>
      <c r="AJ24">
        <f>+'HYD fleet'!F26</f>
        <v>0</v>
      </c>
      <c r="AK24">
        <f>+'HYD fleet'!G26</f>
        <v>3</v>
      </c>
    </row>
    <row r="25" spans="2:37">
      <c r="B25" s="1">
        <f t="shared" si="0"/>
        <v>2032</v>
      </c>
      <c r="C25">
        <f>+'MDO fleet'!C27</f>
        <v>0</v>
      </c>
      <c r="D25">
        <f>+'MDO fleet'!D27</f>
        <v>0</v>
      </c>
      <c r="E25">
        <f>+'MDO fleet'!E27</f>
        <v>0</v>
      </c>
      <c r="F25">
        <f>+'MDO fleet'!F27</f>
        <v>0</v>
      </c>
      <c r="G25">
        <f>+'MDO fleet'!G27</f>
        <v>0</v>
      </c>
      <c r="H25">
        <f>+'Scrubber fleet'!C53</f>
        <v>733</v>
      </c>
      <c r="I25">
        <f>+'Scrubber fleet'!D53</f>
        <v>1515</v>
      </c>
      <c r="J25">
        <f>+'Scrubber fleet'!E53</f>
        <v>444</v>
      </c>
      <c r="K25">
        <f>+'Scrubber fleet'!F53</f>
        <v>928</v>
      </c>
      <c r="L25">
        <f>+'Scrubber fleet'!G53</f>
        <v>928</v>
      </c>
      <c r="M25">
        <f>+'LNG fleet'!U57</f>
        <v>97</v>
      </c>
      <c r="N25">
        <f>+'LNG fleet'!V57</f>
        <v>14</v>
      </c>
      <c r="O25">
        <f>+'LNG fleet'!W57</f>
        <v>58</v>
      </c>
      <c r="P25">
        <f>+'LNG fleet'!X57</f>
        <v>47</v>
      </c>
      <c r="Q25">
        <f>+'LNG fleet'!Y57</f>
        <v>212</v>
      </c>
      <c r="R25">
        <f>+'Battery fleet'!S54</f>
        <v>6</v>
      </c>
      <c r="S25">
        <f>+'Battery fleet'!T54</f>
        <v>6</v>
      </c>
      <c r="T25">
        <f>+'Battery fleet'!U54</f>
        <v>22</v>
      </c>
      <c r="U25">
        <f>+'Battery fleet'!V54</f>
        <v>2</v>
      </c>
      <c r="V25">
        <f>+'Battery fleet'!W54</f>
        <v>412</v>
      </c>
      <c r="W25">
        <f>+'Methanol fleet'!C25</f>
        <v>2</v>
      </c>
      <c r="X25">
        <f>+'Methanol fleet'!D25</f>
        <v>0</v>
      </c>
      <c r="Y25">
        <f>+'Methanol fleet'!E25</f>
        <v>1</v>
      </c>
      <c r="Z25">
        <f>+'Methanol fleet'!F25</f>
        <v>0</v>
      </c>
      <c r="AA25">
        <f>+'Methanol fleet'!G25</f>
        <v>21</v>
      </c>
      <c r="AB25">
        <f>+'LPG fleet'!C26</f>
        <v>34</v>
      </c>
      <c r="AC25">
        <f>+'LPG fleet'!D26</f>
        <v>0</v>
      </c>
      <c r="AD25">
        <f>+'LPG fleet'!E26</f>
        <v>0</v>
      </c>
      <c r="AE25">
        <f>+'LPG fleet'!F26</f>
        <v>0</v>
      </c>
      <c r="AF25">
        <f>+'LPG fleet'!G26</f>
        <v>0</v>
      </c>
      <c r="AG25">
        <f>+'HYD fleet'!C27</f>
        <v>0</v>
      </c>
      <c r="AH25">
        <f>+'HYD fleet'!D27</f>
        <v>0</v>
      </c>
      <c r="AI25">
        <f>+'HYD fleet'!E27</f>
        <v>0</v>
      </c>
      <c r="AJ25">
        <f>+'HYD fleet'!F27</f>
        <v>0</v>
      </c>
      <c r="AK25">
        <f>+'HYD fleet'!G27</f>
        <v>3</v>
      </c>
    </row>
    <row r="26" spans="2:37">
      <c r="B26" s="1">
        <f t="shared" si="0"/>
        <v>2033</v>
      </c>
      <c r="C26">
        <f>+'MDO fleet'!C28</f>
        <v>0</v>
      </c>
      <c r="D26">
        <f>+'MDO fleet'!D28</f>
        <v>0</v>
      </c>
      <c r="E26">
        <f>+'MDO fleet'!E28</f>
        <v>0</v>
      </c>
      <c r="F26">
        <f>+'MDO fleet'!F28</f>
        <v>0</v>
      </c>
      <c r="G26">
        <f>+'MDO fleet'!G28</f>
        <v>0</v>
      </c>
      <c r="H26">
        <f>+'Scrubber fleet'!C54</f>
        <v>733</v>
      </c>
      <c r="I26">
        <f>+'Scrubber fleet'!D54</f>
        <v>1515</v>
      </c>
      <c r="J26">
        <f>+'Scrubber fleet'!E54</f>
        <v>444</v>
      </c>
      <c r="K26">
        <f>+'Scrubber fleet'!F54</f>
        <v>928</v>
      </c>
      <c r="L26">
        <f>+'Scrubber fleet'!G54</f>
        <v>928</v>
      </c>
      <c r="M26">
        <f>+'LNG fleet'!U58</f>
        <v>97</v>
      </c>
      <c r="N26">
        <f>+'LNG fleet'!V58</f>
        <v>14</v>
      </c>
      <c r="O26">
        <f>+'LNG fleet'!W58</f>
        <v>58</v>
      </c>
      <c r="P26">
        <f>+'LNG fleet'!X58</f>
        <v>47</v>
      </c>
      <c r="Q26">
        <f>+'LNG fleet'!Y58</f>
        <v>212</v>
      </c>
      <c r="R26">
        <f>+'Battery fleet'!S55</f>
        <v>6</v>
      </c>
      <c r="S26">
        <f>+'Battery fleet'!T55</f>
        <v>6</v>
      </c>
      <c r="T26">
        <f>+'Battery fleet'!U55</f>
        <v>22</v>
      </c>
      <c r="U26">
        <f>+'Battery fleet'!V55</f>
        <v>2</v>
      </c>
      <c r="V26">
        <f>+'Battery fleet'!W55</f>
        <v>412</v>
      </c>
      <c r="W26">
        <f>+'Methanol fleet'!C26</f>
        <v>2</v>
      </c>
      <c r="X26">
        <f>+'Methanol fleet'!D26</f>
        <v>0</v>
      </c>
      <c r="Y26">
        <f>+'Methanol fleet'!E26</f>
        <v>1</v>
      </c>
      <c r="Z26">
        <f>+'Methanol fleet'!F26</f>
        <v>0</v>
      </c>
      <c r="AA26">
        <f>+'Methanol fleet'!G26</f>
        <v>21</v>
      </c>
      <c r="AB26">
        <f>+'LPG fleet'!C27</f>
        <v>34</v>
      </c>
      <c r="AC26">
        <f>+'LPG fleet'!D27</f>
        <v>0</v>
      </c>
      <c r="AD26">
        <f>+'LPG fleet'!E27</f>
        <v>0</v>
      </c>
      <c r="AE26">
        <f>+'LPG fleet'!F27</f>
        <v>0</v>
      </c>
      <c r="AF26">
        <f>+'LPG fleet'!G27</f>
        <v>0</v>
      </c>
      <c r="AG26">
        <f>+'HYD fleet'!C28</f>
        <v>0</v>
      </c>
      <c r="AH26">
        <f>+'HYD fleet'!D28</f>
        <v>0</v>
      </c>
      <c r="AI26">
        <f>+'HYD fleet'!E28</f>
        <v>0</v>
      </c>
      <c r="AJ26">
        <f>+'HYD fleet'!F28</f>
        <v>0</v>
      </c>
      <c r="AK26">
        <f>+'HYD fleet'!G28</f>
        <v>3</v>
      </c>
    </row>
    <row r="27" spans="2:37">
      <c r="B27" s="1">
        <f t="shared" si="0"/>
        <v>2034</v>
      </c>
      <c r="C27">
        <f>+'MDO fleet'!C29</f>
        <v>0</v>
      </c>
      <c r="D27">
        <f>+'MDO fleet'!D29</f>
        <v>0</v>
      </c>
      <c r="E27">
        <f>+'MDO fleet'!E29</f>
        <v>0</v>
      </c>
      <c r="F27">
        <f>+'MDO fleet'!F29</f>
        <v>0</v>
      </c>
      <c r="G27">
        <f>+'MDO fleet'!G29</f>
        <v>0</v>
      </c>
      <c r="H27">
        <f>+'Scrubber fleet'!C55</f>
        <v>733</v>
      </c>
      <c r="I27">
        <f>+'Scrubber fleet'!D55</f>
        <v>1515</v>
      </c>
      <c r="J27">
        <f>+'Scrubber fleet'!E55</f>
        <v>444</v>
      </c>
      <c r="K27">
        <f>+'Scrubber fleet'!F55</f>
        <v>928</v>
      </c>
      <c r="L27">
        <f>+'Scrubber fleet'!G55</f>
        <v>928</v>
      </c>
      <c r="M27">
        <f>+'LNG fleet'!U59</f>
        <v>97</v>
      </c>
      <c r="N27">
        <f>+'LNG fleet'!V59</f>
        <v>14</v>
      </c>
      <c r="O27">
        <f>+'LNG fleet'!W59</f>
        <v>58</v>
      </c>
      <c r="P27">
        <f>+'LNG fleet'!X59</f>
        <v>47</v>
      </c>
      <c r="Q27">
        <f>+'LNG fleet'!Y59</f>
        <v>212</v>
      </c>
      <c r="R27">
        <f>+'Battery fleet'!S56</f>
        <v>6</v>
      </c>
      <c r="S27">
        <f>+'Battery fleet'!T56</f>
        <v>6</v>
      </c>
      <c r="T27">
        <f>+'Battery fleet'!U56</f>
        <v>22</v>
      </c>
      <c r="U27">
        <f>+'Battery fleet'!V56</f>
        <v>2</v>
      </c>
      <c r="V27">
        <f>+'Battery fleet'!W56</f>
        <v>412</v>
      </c>
      <c r="W27">
        <f>+'Methanol fleet'!C27</f>
        <v>2</v>
      </c>
      <c r="X27">
        <f>+'Methanol fleet'!D27</f>
        <v>0</v>
      </c>
      <c r="Y27">
        <f>+'Methanol fleet'!E27</f>
        <v>1</v>
      </c>
      <c r="Z27">
        <f>+'Methanol fleet'!F27</f>
        <v>0</v>
      </c>
      <c r="AA27">
        <f>+'Methanol fleet'!G27</f>
        <v>21</v>
      </c>
      <c r="AB27">
        <f>+'LPG fleet'!C28</f>
        <v>34</v>
      </c>
      <c r="AC27">
        <f>+'LPG fleet'!D28</f>
        <v>0</v>
      </c>
      <c r="AD27">
        <f>+'LPG fleet'!E28</f>
        <v>0</v>
      </c>
      <c r="AE27">
        <f>+'LPG fleet'!F28</f>
        <v>0</v>
      </c>
      <c r="AF27">
        <f>+'LPG fleet'!G28</f>
        <v>0</v>
      </c>
      <c r="AG27">
        <f>+'HYD fleet'!C29</f>
        <v>0</v>
      </c>
      <c r="AH27">
        <f>+'HYD fleet'!D29</f>
        <v>0</v>
      </c>
      <c r="AI27">
        <f>+'HYD fleet'!E29</f>
        <v>0</v>
      </c>
      <c r="AJ27">
        <f>+'HYD fleet'!F29</f>
        <v>0</v>
      </c>
      <c r="AK27">
        <f>+'HYD fleet'!G29</f>
        <v>3</v>
      </c>
    </row>
    <row r="28" spans="2:37">
      <c r="B28" s="1">
        <f t="shared" si="0"/>
        <v>2035</v>
      </c>
      <c r="C28">
        <f>+'MDO fleet'!C30</f>
        <v>0</v>
      </c>
      <c r="D28">
        <f>+'MDO fleet'!D30</f>
        <v>0</v>
      </c>
      <c r="E28">
        <f>+'MDO fleet'!E30</f>
        <v>0</v>
      </c>
      <c r="F28">
        <f>+'MDO fleet'!F30</f>
        <v>0</v>
      </c>
      <c r="G28">
        <f>+'MDO fleet'!G30</f>
        <v>0</v>
      </c>
      <c r="H28">
        <f>+'Scrubber fleet'!C56</f>
        <v>733</v>
      </c>
      <c r="I28">
        <f>+'Scrubber fleet'!D56</f>
        <v>1515</v>
      </c>
      <c r="J28">
        <f>+'Scrubber fleet'!E56</f>
        <v>444</v>
      </c>
      <c r="K28">
        <f>+'Scrubber fleet'!F56</f>
        <v>928</v>
      </c>
      <c r="L28">
        <f>+'Scrubber fleet'!G56</f>
        <v>928</v>
      </c>
      <c r="M28">
        <f>+'LNG fleet'!U60</f>
        <v>97</v>
      </c>
      <c r="N28">
        <f>+'LNG fleet'!V60</f>
        <v>14</v>
      </c>
      <c r="O28">
        <f>+'LNG fleet'!W60</f>
        <v>58</v>
      </c>
      <c r="P28">
        <f>+'LNG fleet'!X60</f>
        <v>47</v>
      </c>
      <c r="Q28">
        <f>+'LNG fleet'!Y60</f>
        <v>212</v>
      </c>
      <c r="R28">
        <f>+'Battery fleet'!S57</f>
        <v>6</v>
      </c>
      <c r="S28">
        <f>+'Battery fleet'!T57</f>
        <v>6</v>
      </c>
      <c r="T28">
        <f>+'Battery fleet'!U57</f>
        <v>22</v>
      </c>
      <c r="U28">
        <f>+'Battery fleet'!V57</f>
        <v>2</v>
      </c>
      <c r="V28">
        <f>+'Battery fleet'!W57</f>
        <v>412</v>
      </c>
      <c r="W28">
        <f>+'Methanol fleet'!C28</f>
        <v>2</v>
      </c>
      <c r="X28">
        <f>+'Methanol fleet'!D28</f>
        <v>0</v>
      </c>
      <c r="Y28">
        <f>+'Methanol fleet'!E28</f>
        <v>1</v>
      </c>
      <c r="Z28">
        <f>+'Methanol fleet'!F28</f>
        <v>0</v>
      </c>
      <c r="AA28">
        <f>+'Methanol fleet'!G28</f>
        <v>21</v>
      </c>
      <c r="AB28">
        <f>+'LPG fleet'!C29</f>
        <v>34</v>
      </c>
      <c r="AC28">
        <f>+'LPG fleet'!D29</f>
        <v>0</v>
      </c>
      <c r="AD28">
        <f>+'LPG fleet'!E29</f>
        <v>0</v>
      </c>
      <c r="AE28">
        <f>+'LPG fleet'!F29</f>
        <v>0</v>
      </c>
      <c r="AF28">
        <f>+'LPG fleet'!G29</f>
        <v>0</v>
      </c>
      <c r="AG28">
        <f>+'HYD fleet'!C30</f>
        <v>0</v>
      </c>
      <c r="AH28">
        <f>+'HYD fleet'!D30</f>
        <v>0</v>
      </c>
      <c r="AI28">
        <f>+'HYD fleet'!E30</f>
        <v>0</v>
      </c>
      <c r="AJ28">
        <f>+'HYD fleet'!F30</f>
        <v>0</v>
      </c>
      <c r="AK28">
        <f>+'HYD fleet'!G30</f>
        <v>3</v>
      </c>
    </row>
    <row r="29" spans="2:37">
      <c r="B29" s="1">
        <f t="shared" si="0"/>
        <v>2036</v>
      </c>
      <c r="C29">
        <f>+'MDO fleet'!C31</f>
        <v>0</v>
      </c>
      <c r="D29">
        <f>+'MDO fleet'!D31</f>
        <v>0</v>
      </c>
      <c r="E29">
        <f>+'MDO fleet'!E31</f>
        <v>0</v>
      </c>
      <c r="F29">
        <f>+'MDO fleet'!F31</f>
        <v>0</v>
      </c>
      <c r="G29">
        <f>+'MDO fleet'!G31</f>
        <v>0</v>
      </c>
      <c r="H29">
        <f>+'Scrubber fleet'!C57</f>
        <v>733</v>
      </c>
      <c r="I29">
        <f>+'Scrubber fleet'!D57</f>
        <v>1515</v>
      </c>
      <c r="J29">
        <f>+'Scrubber fleet'!E57</f>
        <v>444</v>
      </c>
      <c r="K29">
        <f>+'Scrubber fleet'!F57</f>
        <v>928</v>
      </c>
      <c r="L29">
        <f>+'Scrubber fleet'!G57</f>
        <v>928</v>
      </c>
      <c r="M29">
        <f>+'LNG fleet'!U61</f>
        <v>97</v>
      </c>
      <c r="N29">
        <f>+'LNG fleet'!V61</f>
        <v>14</v>
      </c>
      <c r="O29">
        <f>+'LNG fleet'!W61</f>
        <v>58</v>
      </c>
      <c r="P29">
        <f>+'LNG fleet'!X61</f>
        <v>47</v>
      </c>
      <c r="Q29">
        <f>+'LNG fleet'!Y61</f>
        <v>212</v>
      </c>
      <c r="R29">
        <f>+'Battery fleet'!S58</f>
        <v>6</v>
      </c>
      <c r="S29">
        <f>+'Battery fleet'!T58</f>
        <v>6</v>
      </c>
      <c r="T29">
        <f>+'Battery fleet'!U58</f>
        <v>22</v>
      </c>
      <c r="U29">
        <f>+'Battery fleet'!V58</f>
        <v>2</v>
      </c>
      <c r="V29">
        <f>+'Battery fleet'!W58</f>
        <v>412</v>
      </c>
      <c r="W29">
        <f>+'Methanol fleet'!C29</f>
        <v>2</v>
      </c>
      <c r="X29">
        <f>+'Methanol fleet'!D29</f>
        <v>0</v>
      </c>
      <c r="Y29">
        <f>+'Methanol fleet'!E29</f>
        <v>1</v>
      </c>
      <c r="Z29">
        <f>+'Methanol fleet'!F29</f>
        <v>0</v>
      </c>
      <c r="AA29">
        <f>+'Methanol fleet'!G29</f>
        <v>21</v>
      </c>
      <c r="AB29">
        <f>+'LPG fleet'!C30</f>
        <v>34</v>
      </c>
      <c r="AC29">
        <f>+'LPG fleet'!D30</f>
        <v>0</v>
      </c>
      <c r="AD29">
        <f>+'LPG fleet'!E30</f>
        <v>0</v>
      </c>
      <c r="AE29">
        <f>+'LPG fleet'!F30</f>
        <v>0</v>
      </c>
      <c r="AF29">
        <f>+'LPG fleet'!G30</f>
        <v>0</v>
      </c>
      <c r="AG29">
        <f>+'HYD fleet'!C31</f>
        <v>0</v>
      </c>
      <c r="AH29">
        <f>+'HYD fleet'!D31</f>
        <v>0</v>
      </c>
      <c r="AI29">
        <f>+'HYD fleet'!E31</f>
        <v>0</v>
      </c>
      <c r="AJ29">
        <f>+'HYD fleet'!F31</f>
        <v>0</v>
      </c>
      <c r="AK29">
        <f>+'HYD fleet'!G31</f>
        <v>3</v>
      </c>
    </row>
    <row r="30" spans="2:37">
      <c r="B30" s="1">
        <f t="shared" si="0"/>
        <v>2037</v>
      </c>
      <c r="C30">
        <f>+'MDO fleet'!C32</f>
        <v>0</v>
      </c>
      <c r="D30">
        <f>+'MDO fleet'!D32</f>
        <v>0</v>
      </c>
      <c r="E30">
        <f>+'MDO fleet'!E32</f>
        <v>0</v>
      </c>
      <c r="F30">
        <f>+'MDO fleet'!F32</f>
        <v>0</v>
      </c>
      <c r="G30">
        <f>+'MDO fleet'!G32</f>
        <v>0</v>
      </c>
      <c r="H30">
        <f>+'Scrubber fleet'!C58</f>
        <v>733</v>
      </c>
      <c r="I30">
        <f>+'Scrubber fleet'!D58</f>
        <v>1515</v>
      </c>
      <c r="J30">
        <f>+'Scrubber fleet'!E58</f>
        <v>444</v>
      </c>
      <c r="K30">
        <f>+'Scrubber fleet'!F58</f>
        <v>928</v>
      </c>
      <c r="L30">
        <f>+'Scrubber fleet'!G58</f>
        <v>928</v>
      </c>
      <c r="M30">
        <f>+'LNG fleet'!U62</f>
        <v>95</v>
      </c>
      <c r="N30">
        <f>+'LNG fleet'!V62</f>
        <v>14</v>
      </c>
      <c r="O30">
        <f>+'LNG fleet'!W62</f>
        <v>57</v>
      </c>
      <c r="P30">
        <f>+'LNG fleet'!X62</f>
        <v>46</v>
      </c>
      <c r="Q30">
        <f>+'LNG fleet'!Y62</f>
        <v>205</v>
      </c>
      <c r="R30">
        <f>+'Battery fleet'!S59</f>
        <v>6</v>
      </c>
      <c r="S30">
        <f>+'Battery fleet'!T59</f>
        <v>6</v>
      </c>
      <c r="T30">
        <f>+'Battery fleet'!U59</f>
        <v>22</v>
      </c>
      <c r="U30">
        <f>+'Battery fleet'!V59</f>
        <v>2</v>
      </c>
      <c r="V30">
        <f>+'Battery fleet'!W59</f>
        <v>404</v>
      </c>
      <c r="W30">
        <f>+'Methanol fleet'!C30</f>
        <v>2</v>
      </c>
      <c r="X30">
        <f>+'Methanol fleet'!D30</f>
        <v>0</v>
      </c>
      <c r="Y30">
        <f>+'Methanol fleet'!E30</f>
        <v>1</v>
      </c>
      <c r="Z30">
        <f>+'Methanol fleet'!F30</f>
        <v>0</v>
      </c>
      <c r="AA30">
        <f>+'Methanol fleet'!G30</f>
        <v>21</v>
      </c>
      <c r="AB30">
        <f>+'LPG fleet'!C31</f>
        <v>34</v>
      </c>
      <c r="AC30">
        <f>+'LPG fleet'!D31</f>
        <v>0</v>
      </c>
      <c r="AD30">
        <f>+'LPG fleet'!E31</f>
        <v>0</v>
      </c>
      <c r="AE30">
        <f>+'LPG fleet'!F31</f>
        <v>0</v>
      </c>
      <c r="AF30">
        <f>+'LPG fleet'!G31</f>
        <v>0</v>
      </c>
      <c r="AG30">
        <f>+'HYD fleet'!C32</f>
        <v>0</v>
      </c>
      <c r="AH30">
        <f>+'HYD fleet'!D32</f>
        <v>0</v>
      </c>
      <c r="AI30">
        <f>+'HYD fleet'!E32</f>
        <v>0</v>
      </c>
      <c r="AJ30">
        <f>+'HYD fleet'!F32</f>
        <v>0</v>
      </c>
      <c r="AK30">
        <f>+'HYD fleet'!G32</f>
        <v>3</v>
      </c>
    </row>
    <row r="31" spans="2:37">
      <c r="B31" s="1">
        <f t="shared" si="0"/>
        <v>2038</v>
      </c>
      <c r="C31">
        <f>+'MDO fleet'!C33</f>
        <v>0</v>
      </c>
      <c r="D31">
        <f>+'MDO fleet'!D33</f>
        <v>0</v>
      </c>
      <c r="E31">
        <f>+'MDO fleet'!E33</f>
        <v>0</v>
      </c>
      <c r="F31">
        <f>+'MDO fleet'!F33</f>
        <v>0</v>
      </c>
      <c r="G31">
        <f>+'MDO fleet'!G33</f>
        <v>0</v>
      </c>
      <c r="H31">
        <f>+'Scrubber fleet'!C59</f>
        <v>733</v>
      </c>
      <c r="I31">
        <f>+'Scrubber fleet'!D59</f>
        <v>1515</v>
      </c>
      <c r="J31">
        <f>+'Scrubber fleet'!E59</f>
        <v>444</v>
      </c>
      <c r="K31">
        <f>+'Scrubber fleet'!F59</f>
        <v>928</v>
      </c>
      <c r="L31">
        <f>+'Scrubber fleet'!G59</f>
        <v>928</v>
      </c>
      <c r="M31">
        <f>+'LNG fleet'!U63</f>
        <v>92</v>
      </c>
      <c r="N31">
        <f>+'LNG fleet'!V63</f>
        <v>13</v>
      </c>
      <c r="O31">
        <f>+'LNG fleet'!W63</f>
        <v>55</v>
      </c>
      <c r="P31">
        <f>+'LNG fleet'!X63</f>
        <v>46</v>
      </c>
      <c r="Q31">
        <f>+'LNG fleet'!Y63</f>
        <v>198</v>
      </c>
      <c r="R31">
        <f>+'Battery fleet'!S60</f>
        <v>6</v>
      </c>
      <c r="S31">
        <f>+'Battery fleet'!T60</f>
        <v>5</v>
      </c>
      <c r="T31">
        <f>+'Battery fleet'!U60</f>
        <v>22</v>
      </c>
      <c r="U31">
        <f>+'Battery fleet'!V60</f>
        <v>2</v>
      </c>
      <c r="V31">
        <f>+'Battery fleet'!W60</f>
        <v>381</v>
      </c>
      <c r="W31">
        <f>+'Methanol fleet'!C31</f>
        <v>2</v>
      </c>
      <c r="X31">
        <f>+'Methanol fleet'!D31</f>
        <v>0</v>
      </c>
      <c r="Y31">
        <f>+'Methanol fleet'!E31</f>
        <v>1</v>
      </c>
      <c r="Z31">
        <f>+'Methanol fleet'!F31</f>
        <v>0</v>
      </c>
      <c r="AA31">
        <f>+'Methanol fleet'!G31</f>
        <v>21</v>
      </c>
      <c r="AB31">
        <f>+'LPG fleet'!C32</f>
        <v>34</v>
      </c>
      <c r="AC31">
        <f>+'LPG fleet'!D32</f>
        <v>0</v>
      </c>
      <c r="AD31">
        <f>+'LPG fleet'!E32</f>
        <v>0</v>
      </c>
      <c r="AE31">
        <f>+'LPG fleet'!F32</f>
        <v>0</v>
      </c>
      <c r="AF31">
        <f>+'LPG fleet'!G32</f>
        <v>0</v>
      </c>
      <c r="AG31">
        <f>+'HYD fleet'!C33</f>
        <v>0</v>
      </c>
      <c r="AH31">
        <f>+'HYD fleet'!D33</f>
        <v>0</v>
      </c>
      <c r="AI31">
        <f>+'HYD fleet'!E33</f>
        <v>0</v>
      </c>
      <c r="AJ31">
        <f>+'HYD fleet'!F33</f>
        <v>0</v>
      </c>
      <c r="AK31">
        <f>+'HYD fleet'!G33</f>
        <v>3</v>
      </c>
    </row>
    <row r="32" spans="2:37">
      <c r="B32" s="1">
        <f t="shared" si="0"/>
        <v>2039</v>
      </c>
      <c r="C32">
        <f>+'MDO fleet'!C34</f>
        <v>0</v>
      </c>
      <c r="D32">
        <f>+'MDO fleet'!D34</f>
        <v>0</v>
      </c>
      <c r="E32">
        <f>+'MDO fleet'!E34</f>
        <v>0</v>
      </c>
      <c r="F32">
        <f>+'MDO fleet'!F34</f>
        <v>0</v>
      </c>
      <c r="G32">
        <f>+'MDO fleet'!G34</f>
        <v>0</v>
      </c>
      <c r="H32">
        <f>+'Scrubber fleet'!C60</f>
        <v>733</v>
      </c>
      <c r="I32">
        <f>+'Scrubber fleet'!D60</f>
        <v>1515</v>
      </c>
      <c r="J32">
        <f>+'Scrubber fleet'!E60</f>
        <v>444</v>
      </c>
      <c r="K32">
        <f>+'Scrubber fleet'!F60</f>
        <v>928</v>
      </c>
      <c r="L32">
        <f>+'Scrubber fleet'!G60</f>
        <v>928</v>
      </c>
      <c r="M32">
        <f>+'LNG fleet'!U64</f>
        <v>90</v>
      </c>
      <c r="N32">
        <f>+'LNG fleet'!V64</f>
        <v>13</v>
      </c>
      <c r="O32">
        <f>+'LNG fleet'!W64</f>
        <v>54</v>
      </c>
      <c r="P32">
        <f>+'LNG fleet'!X64</f>
        <v>45</v>
      </c>
      <c r="Q32">
        <f>+'LNG fleet'!Y64</f>
        <v>191</v>
      </c>
      <c r="R32">
        <f>+'Battery fleet'!S61</f>
        <v>5</v>
      </c>
      <c r="S32">
        <f>+'Battery fleet'!T61</f>
        <v>5</v>
      </c>
      <c r="T32">
        <f>+'Battery fleet'!U61</f>
        <v>21</v>
      </c>
      <c r="U32">
        <f>+'Battery fleet'!V61</f>
        <v>2</v>
      </c>
      <c r="V32">
        <f>+'Battery fleet'!W61</f>
        <v>366</v>
      </c>
      <c r="W32">
        <f>+'Methanol fleet'!C32</f>
        <v>2</v>
      </c>
      <c r="X32">
        <f>+'Methanol fleet'!D32</f>
        <v>0</v>
      </c>
      <c r="Y32">
        <f>+'Methanol fleet'!E32</f>
        <v>1</v>
      </c>
      <c r="Z32">
        <f>+'Methanol fleet'!F32</f>
        <v>0</v>
      </c>
      <c r="AA32">
        <f>+'Methanol fleet'!G32</f>
        <v>21</v>
      </c>
      <c r="AB32">
        <f>+'LPG fleet'!C33</f>
        <v>34</v>
      </c>
      <c r="AC32">
        <f>+'LPG fleet'!D33</f>
        <v>0</v>
      </c>
      <c r="AD32">
        <f>+'LPG fleet'!E33</f>
        <v>0</v>
      </c>
      <c r="AE32">
        <f>+'LPG fleet'!F33</f>
        <v>0</v>
      </c>
      <c r="AF32">
        <f>+'LPG fleet'!G33</f>
        <v>0</v>
      </c>
      <c r="AG32">
        <f>+'HYD fleet'!C34</f>
        <v>0</v>
      </c>
      <c r="AH32">
        <f>+'HYD fleet'!D34</f>
        <v>0</v>
      </c>
      <c r="AI32">
        <f>+'HYD fleet'!E34</f>
        <v>0</v>
      </c>
      <c r="AJ32">
        <f>+'HYD fleet'!F34</f>
        <v>0</v>
      </c>
      <c r="AK32">
        <f>+'HYD fleet'!G34</f>
        <v>3</v>
      </c>
    </row>
    <row r="33" spans="2:37">
      <c r="B33" s="1">
        <f t="shared" si="0"/>
        <v>2040</v>
      </c>
      <c r="C33">
        <f>+'MDO fleet'!C35</f>
        <v>0</v>
      </c>
      <c r="D33">
        <f>+'MDO fleet'!D35</f>
        <v>0</v>
      </c>
      <c r="E33">
        <f>+'MDO fleet'!E35</f>
        <v>0</v>
      </c>
      <c r="F33">
        <f>+'MDO fleet'!F35</f>
        <v>0</v>
      </c>
      <c r="G33">
        <f>+'MDO fleet'!G35</f>
        <v>0</v>
      </c>
      <c r="H33">
        <f>+'Scrubber fleet'!C61</f>
        <v>733</v>
      </c>
      <c r="I33">
        <f>+'Scrubber fleet'!D61</f>
        <v>1515</v>
      </c>
      <c r="J33">
        <f>+'Scrubber fleet'!E61</f>
        <v>444</v>
      </c>
      <c r="K33">
        <f>+'Scrubber fleet'!F61</f>
        <v>928</v>
      </c>
      <c r="L33">
        <f>+'Scrubber fleet'!G61</f>
        <v>928</v>
      </c>
      <c r="M33">
        <f>+'LNG fleet'!U65</f>
        <v>87</v>
      </c>
      <c r="N33">
        <f>+'LNG fleet'!V65</f>
        <v>13</v>
      </c>
      <c r="O33">
        <f>+'LNG fleet'!W65</f>
        <v>52</v>
      </c>
      <c r="P33">
        <f>+'LNG fleet'!X65</f>
        <v>44</v>
      </c>
      <c r="Q33">
        <f>+'LNG fleet'!Y65</f>
        <v>180</v>
      </c>
      <c r="R33">
        <f>+'Battery fleet'!S62</f>
        <v>5</v>
      </c>
      <c r="S33">
        <f>+'Battery fleet'!T62</f>
        <v>5</v>
      </c>
      <c r="T33">
        <f>+'Battery fleet'!U62</f>
        <v>21</v>
      </c>
      <c r="U33">
        <f>+'Battery fleet'!V62</f>
        <v>2</v>
      </c>
      <c r="V33">
        <f>+'Battery fleet'!W62</f>
        <v>356</v>
      </c>
      <c r="W33">
        <f>+'Methanol fleet'!C33</f>
        <v>2</v>
      </c>
      <c r="X33">
        <f>+'Methanol fleet'!D33</f>
        <v>0</v>
      </c>
      <c r="Y33">
        <f>+'Methanol fleet'!E33</f>
        <v>1</v>
      </c>
      <c r="Z33">
        <f>+'Methanol fleet'!F33</f>
        <v>0</v>
      </c>
      <c r="AA33">
        <f>+'Methanol fleet'!G33</f>
        <v>21</v>
      </c>
      <c r="AB33">
        <f>+'LPG fleet'!C34</f>
        <v>34</v>
      </c>
      <c r="AC33">
        <f>+'LPG fleet'!D34</f>
        <v>0</v>
      </c>
      <c r="AD33">
        <f>+'LPG fleet'!E34</f>
        <v>0</v>
      </c>
      <c r="AE33">
        <f>+'LPG fleet'!F34</f>
        <v>0</v>
      </c>
      <c r="AF33">
        <f>+'LPG fleet'!G34</f>
        <v>0</v>
      </c>
      <c r="AG33">
        <f>+'HYD fleet'!C35</f>
        <v>0</v>
      </c>
      <c r="AH33">
        <f>+'HYD fleet'!D35</f>
        <v>0</v>
      </c>
      <c r="AI33">
        <f>+'HYD fleet'!E35</f>
        <v>0</v>
      </c>
      <c r="AJ33">
        <f>+'HYD fleet'!F35</f>
        <v>0</v>
      </c>
      <c r="AK33">
        <f>+'HYD fleet'!G35</f>
        <v>3</v>
      </c>
    </row>
    <row r="34" spans="2:37">
      <c r="B34" s="1">
        <f t="shared" si="0"/>
        <v>2041</v>
      </c>
      <c r="C34">
        <f>+'MDO fleet'!C36</f>
        <v>0</v>
      </c>
      <c r="D34">
        <f>+'MDO fleet'!D36</f>
        <v>0</v>
      </c>
      <c r="E34">
        <f>+'MDO fleet'!E36</f>
        <v>0</v>
      </c>
      <c r="F34">
        <f>+'MDO fleet'!F36</f>
        <v>0</v>
      </c>
      <c r="G34">
        <f>+'MDO fleet'!G36</f>
        <v>0</v>
      </c>
      <c r="H34">
        <f>+'Scrubber fleet'!C62</f>
        <v>733</v>
      </c>
      <c r="I34">
        <f>+'Scrubber fleet'!D62</f>
        <v>1515</v>
      </c>
      <c r="J34">
        <f>+'Scrubber fleet'!E62</f>
        <v>444</v>
      </c>
      <c r="K34">
        <f>+'Scrubber fleet'!F62</f>
        <v>928</v>
      </c>
      <c r="L34">
        <f>+'Scrubber fleet'!G62</f>
        <v>928</v>
      </c>
      <c r="M34">
        <f>+'LNG fleet'!U66</f>
        <v>84</v>
      </c>
      <c r="N34">
        <f>+'LNG fleet'!V66</f>
        <v>12</v>
      </c>
      <c r="O34">
        <f>+'LNG fleet'!W66</f>
        <v>50</v>
      </c>
      <c r="P34">
        <f>+'LNG fleet'!X66</f>
        <v>43</v>
      </c>
      <c r="Q34">
        <f>+'LNG fleet'!Y66</f>
        <v>168</v>
      </c>
      <c r="R34">
        <f>+'Battery fleet'!S63</f>
        <v>5</v>
      </c>
      <c r="S34">
        <f>+'Battery fleet'!T63</f>
        <v>5</v>
      </c>
      <c r="T34">
        <f>+'Battery fleet'!U63</f>
        <v>20</v>
      </c>
      <c r="U34">
        <f>+'Battery fleet'!V63</f>
        <v>2</v>
      </c>
      <c r="V34">
        <f>+'Battery fleet'!W63</f>
        <v>334</v>
      </c>
      <c r="W34">
        <f>+'Methanol fleet'!C34</f>
        <v>2</v>
      </c>
      <c r="X34">
        <f>+'Methanol fleet'!D34</f>
        <v>0</v>
      </c>
      <c r="Y34">
        <f>+'Methanol fleet'!E34</f>
        <v>1</v>
      </c>
      <c r="Z34">
        <f>+'Methanol fleet'!F34</f>
        <v>0</v>
      </c>
      <c r="AA34">
        <f>+'Methanol fleet'!G34</f>
        <v>21</v>
      </c>
      <c r="AB34">
        <f>+'LPG fleet'!C35</f>
        <v>34</v>
      </c>
      <c r="AC34">
        <f>+'LPG fleet'!D35</f>
        <v>0</v>
      </c>
      <c r="AD34">
        <f>+'LPG fleet'!E35</f>
        <v>0</v>
      </c>
      <c r="AE34">
        <f>+'LPG fleet'!F35</f>
        <v>0</v>
      </c>
      <c r="AF34">
        <f>+'LPG fleet'!G35</f>
        <v>0</v>
      </c>
      <c r="AG34">
        <f>+'HYD fleet'!C36</f>
        <v>0</v>
      </c>
      <c r="AH34">
        <f>+'HYD fleet'!D36</f>
        <v>0</v>
      </c>
      <c r="AI34">
        <f>+'HYD fleet'!E36</f>
        <v>0</v>
      </c>
      <c r="AJ34">
        <f>+'HYD fleet'!F36</f>
        <v>0</v>
      </c>
      <c r="AK34">
        <f>+'HYD fleet'!G36</f>
        <v>3</v>
      </c>
    </row>
    <row r="35" spans="2:37">
      <c r="B35" s="1">
        <f t="shared" si="0"/>
        <v>2042</v>
      </c>
      <c r="C35">
        <f>+'MDO fleet'!C37</f>
        <v>0</v>
      </c>
      <c r="D35">
        <f>+'MDO fleet'!D37</f>
        <v>0</v>
      </c>
      <c r="E35">
        <f>+'MDO fleet'!E37</f>
        <v>0</v>
      </c>
      <c r="F35">
        <f>+'MDO fleet'!F37</f>
        <v>0</v>
      </c>
      <c r="G35">
        <f>+'MDO fleet'!G37</f>
        <v>0</v>
      </c>
      <c r="H35">
        <f>+'Scrubber fleet'!C63</f>
        <v>731</v>
      </c>
      <c r="I35">
        <f>+'Scrubber fleet'!D63</f>
        <v>1512</v>
      </c>
      <c r="J35">
        <f>+'Scrubber fleet'!E63</f>
        <v>443</v>
      </c>
      <c r="K35">
        <f>+'Scrubber fleet'!F63</f>
        <v>926</v>
      </c>
      <c r="L35">
        <f>+'Scrubber fleet'!G63</f>
        <v>926</v>
      </c>
      <c r="M35">
        <f>+'LNG fleet'!U67</f>
        <v>80</v>
      </c>
      <c r="N35">
        <f>+'LNG fleet'!V67</f>
        <v>11</v>
      </c>
      <c r="O35">
        <f>+'LNG fleet'!W67</f>
        <v>47</v>
      </c>
      <c r="P35">
        <f>+'LNG fleet'!X67</f>
        <v>42</v>
      </c>
      <c r="Q35">
        <f>+'LNG fleet'!Y67</f>
        <v>156</v>
      </c>
      <c r="R35">
        <f>+'Battery fleet'!S64</f>
        <v>5</v>
      </c>
      <c r="S35">
        <f>+'Battery fleet'!T64</f>
        <v>4</v>
      </c>
      <c r="T35">
        <f>+'Battery fleet'!U64</f>
        <v>20</v>
      </c>
      <c r="U35">
        <f>+'Battery fleet'!V64</f>
        <v>1</v>
      </c>
      <c r="V35">
        <f>+'Battery fleet'!W64</f>
        <v>307</v>
      </c>
      <c r="W35">
        <f>+'Methanol fleet'!C35</f>
        <v>2</v>
      </c>
      <c r="X35">
        <f>+'Methanol fleet'!D35</f>
        <v>0</v>
      </c>
      <c r="Y35">
        <f>+'Methanol fleet'!E35</f>
        <v>1</v>
      </c>
      <c r="Z35">
        <f>+'Methanol fleet'!F35</f>
        <v>0</v>
      </c>
      <c r="AA35">
        <f>+'Methanol fleet'!G35</f>
        <v>21</v>
      </c>
      <c r="AB35">
        <f>+'LPG fleet'!C36</f>
        <v>34</v>
      </c>
      <c r="AC35">
        <f>+'LPG fleet'!D36</f>
        <v>0</v>
      </c>
      <c r="AD35">
        <f>+'LPG fleet'!E36</f>
        <v>0</v>
      </c>
      <c r="AE35">
        <f>+'LPG fleet'!F36</f>
        <v>0</v>
      </c>
      <c r="AF35">
        <f>+'LPG fleet'!G36</f>
        <v>0</v>
      </c>
      <c r="AG35">
        <f>+'HYD fleet'!C37</f>
        <v>0</v>
      </c>
      <c r="AH35">
        <f>+'HYD fleet'!D37</f>
        <v>0</v>
      </c>
      <c r="AI35">
        <f>+'HYD fleet'!E37</f>
        <v>0</v>
      </c>
      <c r="AJ35">
        <f>+'HYD fleet'!F37</f>
        <v>0</v>
      </c>
      <c r="AK35">
        <f>+'HYD fleet'!G37</f>
        <v>3</v>
      </c>
    </row>
    <row r="36" spans="2:37">
      <c r="B36" s="1">
        <f t="shared" si="0"/>
        <v>2043</v>
      </c>
      <c r="C36">
        <f>+'MDO fleet'!C38</f>
        <v>0</v>
      </c>
      <c r="D36">
        <f>+'MDO fleet'!D38</f>
        <v>0</v>
      </c>
      <c r="E36">
        <f>+'MDO fleet'!E38</f>
        <v>0</v>
      </c>
      <c r="F36">
        <f>+'MDO fleet'!F38</f>
        <v>0</v>
      </c>
      <c r="G36">
        <f>+'MDO fleet'!G38</f>
        <v>0</v>
      </c>
      <c r="H36">
        <f>+'Scrubber fleet'!C64</f>
        <v>728</v>
      </c>
      <c r="I36">
        <f>+'Scrubber fleet'!D64</f>
        <v>1504</v>
      </c>
      <c r="J36">
        <f>+'Scrubber fleet'!E64</f>
        <v>441</v>
      </c>
      <c r="K36">
        <f>+'Scrubber fleet'!F64</f>
        <v>921</v>
      </c>
      <c r="L36">
        <f>+'Scrubber fleet'!G64</f>
        <v>921</v>
      </c>
      <c r="M36">
        <f>+'LNG fleet'!U68</f>
        <v>75</v>
      </c>
      <c r="N36">
        <f>+'LNG fleet'!V68</f>
        <v>10</v>
      </c>
      <c r="O36">
        <f>+'LNG fleet'!W68</f>
        <v>44</v>
      </c>
      <c r="P36">
        <f>+'LNG fleet'!X68</f>
        <v>41</v>
      </c>
      <c r="Q36">
        <f>+'LNG fleet'!Y68</f>
        <v>140</v>
      </c>
      <c r="R36">
        <f>+'Battery fleet'!S65</f>
        <v>5</v>
      </c>
      <c r="S36">
        <f>+'Battery fleet'!T65</f>
        <v>4</v>
      </c>
      <c r="T36">
        <f>+'Battery fleet'!U65</f>
        <v>19</v>
      </c>
      <c r="U36">
        <f>+'Battery fleet'!V65</f>
        <v>1</v>
      </c>
      <c r="V36">
        <f>+'Battery fleet'!W65</f>
        <v>273</v>
      </c>
      <c r="W36">
        <f>+'Methanol fleet'!C36</f>
        <v>2</v>
      </c>
      <c r="X36">
        <f>+'Methanol fleet'!D36</f>
        <v>0</v>
      </c>
      <c r="Y36">
        <f>+'Methanol fleet'!E36</f>
        <v>1</v>
      </c>
      <c r="Z36">
        <f>+'Methanol fleet'!F36</f>
        <v>0</v>
      </c>
      <c r="AA36">
        <f>+'Methanol fleet'!G36</f>
        <v>21</v>
      </c>
      <c r="AB36">
        <f>+'LPG fleet'!C37</f>
        <v>34</v>
      </c>
      <c r="AC36">
        <f>+'LPG fleet'!D37</f>
        <v>0</v>
      </c>
      <c r="AD36">
        <f>+'LPG fleet'!E37</f>
        <v>0</v>
      </c>
      <c r="AE36">
        <f>+'LPG fleet'!F37</f>
        <v>0</v>
      </c>
      <c r="AF36">
        <f>+'LPG fleet'!G37</f>
        <v>0</v>
      </c>
      <c r="AG36">
        <f>+'HYD fleet'!C38</f>
        <v>0</v>
      </c>
      <c r="AH36">
        <f>+'HYD fleet'!D38</f>
        <v>0</v>
      </c>
      <c r="AI36">
        <f>+'HYD fleet'!E38</f>
        <v>0</v>
      </c>
      <c r="AJ36">
        <f>+'HYD fleet'!F38</f>
        <v>0</v>
      </c>
      <c r="AK36">
        <f>+'HYD fleet'!G38</f>
        <v>3</v>
      </c>
    </row>
    <row r="37" spans="2:37">
      <c r="B37" s="1">
        <f t="shared" si="0"/>
        <v>2044</v>
      </c>
      <c r="C37">
        <f>+'MDO fleet'!C39</f>
        <v>0</v>
      </c>
      <c r="D37">
        <f>+'MDO fleet'!D39</f>
        <v>0</v>
      </c>
      <c r="E37">
        <f>+'MDO fleet'!E39</f>
        <v>0</v>
      </c>
      <c r="F37">
        <f>+'MDO fleet'!F39</f>
        <v>0</v>
      </c>
      <c r="G37">
        <f>+'MDO fleet'!G39</f>
        <v>0</v>
      </c>
      <c r="H37">
        <f>+'Scrubber fleet'!C65</f>
        <v>716</v>
      </c>
      <c r="I37">
        <f>+'Scrubber fleet'!D65</f>
        <v>1480</v>
      </c>
      <c r="J37">
        <f>+'Scrubber fleet'!E65</f>
        <v>434</v>
      </c>
      <c r="K37">
        <f>+'Scrubber fleet'!F65</f>
        <v>906</v>
      </c>
      <c r="L37">
        <f>+'Scrubber fleet'!G65</f>
        <v>906</v>
      </c>
      <c r="M37">
        <f>+'LNG fleet'!U69</f>
        <v>69</v>
      </c>
      <c r="N37">
        <f>+'LNG fleet'!V69</f>
        <v>9</v>
      </c>
      <c r="O37">
        <f>+'LNG fleet'!W69</f>
        <v>40</v>
      </c>
      <c r="P37">
        <f>+'LNG fleet'!X69</f>
        <v>39</v>
      </c>
      <c r="Q37">
        <f>+'LNG fleet'!Y69</f>
        <v>118</v>
      </c>
      <c r="R37">
        <f>+'Battery fleet'!S66</f>
        <v>4</v>
      </c>
      <c r="S37">
        <f>+'Battery fleet'!T66</f>
        <v>3</v>
      </c>
      <c r="T37">
        <f>+'Battery fleet'!U66</f>
        <v>17</v>
      </c>
      <c r="U37">
        <f>+'Battery fleet'!V66</f>
        <v>1</v>
      </c>
      <c r="V37">
        <f>+'Battery fleet'!W66</f>
        <v>208</v>
      </c>
      <c r="W37">
        <f>+'Methanol fleet'!C37</f>
        <v>2</v>
      </c>
      <c r="X37">
        <f>+'Methanol fleet'!D37</f>
        <v>0</v>
      </c>
      <c r="Y37">
        <f>+'Methanol fleet'!E37</f>
        <v>1</v>
      </c>
      <c r="Z37">
        <f>+'Methanol fleet'!F37</f>
        <v>0</v>
      </c>
      <c r="AA37">
        <f>+'Methanol fleet'!G37</f>
        <v>21</v>
      </c>
      <c r="AB37">
        <f>+'LPG fleet'!C38</f>
        <v>34</v>
      </c>
      <c r="AC37">
        <f>+'LPG fleet'!D38</f>
        <v>0</v>
      </c>
      <c r="AD37">
        <f>+'LPG fleet'!E38</f>
        <v>0</v>
      </c>
      <c r="AE37">
        <f>+'LPG fleet'!F38</f>
        <v>0</v>
      </c>
      <c r="AF37">
        <f>+'LPG fleet'!G38</f>
        <v>0</v>
      </c>
      <c r="AG37">
        <f>+'HYD fleet'!C39</f>
        <v>0</v>
      </c>
      <c r="AH37">
        <f>+'HYD fleet'!D39</f>
        <v>0</v>
      </c>
      <c r="AI37">
        <f>+'HYD fleet'!E39</f>
        <v>0</v>
      </c>
      <c r="AJ37">
        <f>+'HYD fleet'!F39</f>
        <v>0</v>
      </c>
      <c r="AK37">
        <f>+'HYD fleet'!G39</f>
        <v>3</v>
      </c>
    </row>
    <row r="38" spans="2:37">
      <c r="B38" s="1">
        <f t="shared" si="0"/>
        <v>2045</v>
      </c>
      <c r="C38">
        <f>+'MDO fleet'!C40</f>
        <v>0</v>
      </c>
      <c r="D38">
        <f>+'MDO fleet'!D40</f>
        <v>0</v>
      </c>
      <c r="E38">
        <f>+'MDO fleet'!E40</f>
        <v>0</v>
      </c>
      <c r="F38">
        <f>+'MDO fleet'!F40</f>
        <v>0</v>
      </c>
      <c r="G38">
        <f>+'MDO fleet'!G40</f>
        <v>0</v>
      </c>
      <c r="H38">
        <f>+'Scrubber fleet'!C66</f>
        <v>694</v>
      </c>
      <c r="I38">
        <f>+'Scrubber fleet'!D66</f>
        <v>1434</v>
      </c>
      <c r="J38">
        <f>+'Scrubber fleet'!E66</f>
        <v>420</v>
      </c>
      <c r="K38">
        <f>+'Scrubber fleet'!F66</f>
        <v>878</v>
      </c>
      <c r="L38">
        <f>+'Scrubber fleet'!G66</f>
        <v>878</v>
      </c>
      <c r="M38">
        <f>+'LNG fleet'!U70</f>
        <v>63</v>
      </c>
      <c r="N38">
        <f>+'LNG fleet'!V70</f>
        <v>8</v>
      </c>
      <c r="O38">
        <f>+'LNG fleet'!W70</f>
        <v>36</v>
      </c>
      <c r="P38">
        <f>+'LNG fleet'!X70</f>
        <v>38</v>
      </c>
      <c r="Q38">
        <f>+'LNG fleet'!Y70</f>
        <v>97</v>
      </c>
      <c r="R38">
        <f>+'Battery fleet'!S67</f>
        <v>4</v>
      </c>
      <c r="S38">
        <f>+'Battery fleet'!T67</f>
        <v>3</v>
      </c>
      <c r="T38">
        <f>+'Battery fleet'!U67</f>
        <v>17</v>
      </c>
      <c r="U38">
        <f>+'Battery fleet'!V67</f>
        <v>1</v>
      </c>
      <c r="V38">
        <f>+'Battery fleet'!W67</f>
        <v>199</v>
      </c>
      <c r="W38">
        <f>+'Methanol fleet'!C38</f>
        <v>2</v>
      </c>
      <c r="X38">
        <f>+'Methanol fleet'!D38</f>
        <v>0</v>
      </c>
      <c r="Y38">
        <f>+'Methanol fleet'!E38</f>
        <v>1</v>
      </c>
      <c r="Z38">
        <f>+'Methanol fleet'!F38</f>
        <v>0</v>
      </c>
      <c r="AA38">
        <f>+'Methanol fleet'!G38</f>
        <v>21</v>
      </c>
      <c r="AB38">
        <f>+'LPG fleet'!C39</f>
        <v>34</v>
      </c>
      <c r="AC38">
        <f>+'LPG fleet'!D39</f>
        <v>0</v>
      </c>
      <c r="AD38">
        <f>+'LPG fleet'!E39</f>
        <v>0</v>
      </c>
      <c r="AE38">
        <f>+'LPG fleet'!F39</f>
        <v>0</v>
      </c>
      <c r="AF38">
        <f>+'LPG fleet'!G39</f>
        <v>0</v>
      </c>
      <c r="AG38">
        <f>+'HYD fleet'!C40</f>
        <v>0</v>
      </c>
      <c r="AH38">
        <f>+'HYD fleet'!D40</f>
        <v>0</v>
      </c>
      <c r="AI38">
        <f>+'HYD fleet'!E40</f>
        <v>0</v>
      </c>
      <c r="AJ38">
        <f>+'HYD fleet'!F40</f>
        <v>0</v>
      </c>
      <c r="AK38">
        <f>+'HYD fleet'!G40</f>
        <v>3</v>
      </c>
    </row>
    <row r="39" spans="2:37">
      <c r="B39" s="1">
        <f t="shared" si="0"/>
        <v>2046</v>
      </c>
      <c r="C39">
        <f>+'MDO fleet'!C41</f>
        <v>0</v>
      </c>
      <c r="D39">
        <f>+'MDO fleet'!D41</f>
        <v>0</v>
      </c>
      <c r="E39">
        <f>+'MDO fleet'!E41</f>
        <v>0</v>
      </c>
      <c r="F39">
        <f>+'MDO fleet'!F41</f>
        <v>0</v>
      </c>
      <c r="G39">
        <f>+'MDO fleet'!G41</f>
        <v>0</v>
      </c>
      <c r="H39">
        <f>+'Scrubber fleet'!C67</f>
        <v>682</v>
      </c>
      <c r="I39">
        <f>+'Scrubber fleet'!D67</f>
        <v>1410</v>
      </c>
      <c r="J39">
        <f>+'Scrubber fleet'!E67</f>
        <v>413</v>
      </c>
      <c r="K39">
        <f>+'Scrubber fleet'!F67</f>
        <v>863</v>
      </c>
      <c r="L39">
        <f>+'Scrubber fleet'!G67</f>
        <v>863</v>
      </c>
      <c r="M39">
        <f>+'LNG fleet'!U71</f>
        <v>46</v>
      </c>
      <c r="N39">
        <f>+'LNG fleet'!V71</f>
        <v>6</v>
      </c>
      <c r="O39">
        <f>+'LNG fleet'!W71</f>
        <v>26</v>
      </c>
      <c r="P39">
        <f>+'LNG fleet'!X71</f>
        <v>28</v>
      </c>
      <c r="Q39">
        <f>+'LNG fleet'!Y71</f>
        <v>71</v>
      </c>
      <c r="R39">
        <f>+'Battery fleet'!S68</f>
        <v>3</v>
      </c>
      <c r="S39">
        <f>+'Battery fleet'!T68</f>
        <v>2</v>
      </c>
      <c r="T39">
        <f>+'Battery fleet'!U68</f>
        <v>10</v>
      </c>
      <c r="U39">
        <f>+'Battery fleet'!V68</f>
        <v>1</v>
      </c>
      <c r="V39">
        <f>+'Battery fleet'!W68</f>
        <v>117</v>
      </c>
      <c r="W39">
        <f>+'Methanol fleet'!C39</f>
        <v>2</v>
      </c>
      <c r="X39">
        <f>+'Methanol fleet'!D39</f>
        <v>0</v>
      </c>
      <c r="Y39">
        <f>+'Methanol fleet'!E39</f>
        <v>1</v>
      </c>
      <c r="Z39">
        <f>+'Methanol fleet'!F39</f>
        <v>0</v>
      </c>
      <c r="AA39">
        <f>+'Methanol fleet'!G39</f>
        <v>21</v>
      </c>
      <c r="AB39">
        <f>+'LPG fleet'!C40</f>
        <v>34</v>
      </c>
      <c r="AC39">
        <f>+'LPG fleet'!D40</f>
        <v>0</v>
      </c>
      <c r="AD39">
        <f>+'LPG fleet'!E40</f>
        <v>0</v>
      </c>
      <c r="AE39">
        <f>+'LPG fleet'!F40</f>
        <v>0</v>
      </c>
      <c r="AF39">
        <f>+'LPG fleet'!G40</f>
        <v>0</v>
      </c>
      <c r="AG39">
        <f>+'HYD fleet'!C41</f>
        <v>0</v>
      </c>
      <c r="AH39">
        <f>+'HYD fleet'!D41</f>
        <v>0</v>
      </c>
      <c r="AI39">
        <f>+'HYD fleet'!E41</f>
        <v>0</v>
      </c>
      <c r="AJ39">
        <f>+'HYD fleet'!F41</f>
        <v>0</v>
      </c>
      <c r="AK39">
        <f>+'HYD fleet'!G41</f>
        <v>3</v>
      </c>
    </row>
    <row r="40" spans="2:37">
      <c r="B40" s="1">
        <f t="shared" si="0"/>
        <v>2047</v>
      </c>
      <c r="C40">
        <f>+'MDO fleet'!C42</f>
        <v>0</v>
      </c>
      <c r="D40">
        <f>+'MDO fleet'!D42</f>
        <v>0</v>
      </c>
      <c r="E40">
        <f>+'MDO fleet'!E42</f>
        <v>0</v>
      </c>
      <c r="F40">
        <f>+'MDO fleet'!F42</f>
        <v>0</v>
      </c>
      <c r="G40">
        <f>+'MDO fleet'!G42</f>
        <v>0</v>
      </c>
      <c r="H40">
        <f>+'Scrubber fleet'!C68</f>
        <v>670</v>
      </c>
      <c r="I40">
        <f>+'Scrubber fleet'!D68</f>
        <v>1385</v>
      </c>
      <c r="J40">
        <f>+'Scrubber fleet'!E68</f>
        <v>406</v>
      </c>
      <c r="K40">
        <f>+'Scrubber fleet'!F68</f>
        <v>848</v>
      </c>
      <c r="L40">
        <f>+'Scrubber fleet'!G68</f>
        <v>848</v>
      </c>
      <c r="M40">
        <f>+'LNG fleet'!U72</f>
        <v>25</v>
      </c>
      <c r="N40">
        <f>+'LNG fleet'!V72</f>
        <v>3</v>
      </c>
      <c r="O40">
        <f>+'LNG fleet'!W72</f>
        <v>14</v>
      </c>
      <c r="P40">
        <f>+'LNG fleet'!X72</f>
        <v>15</v>
      </c>
      <c r="Q40">
        <f>+'LNG fleet'!Y72</f>
        <v>39</v>
      </c>
      <c r="R40">
        <f>+'Battery fleet'!S69</f>
        <v>1</v>
      </c>
      <c r="S40">
        <f>+'Battery fleet'!T69</f>
        <v>1</v>
      </c>
      <c r="T40">
        <f>+'Battery fleet'!U69</f>
        <v>4</v>
      </c>
      <c r="U40">
        <f>+'Battery fleet'!V69</f>
        <v>0</v>
      </c>
      <c r="V40">
        <f>+'Battery fleet'!W69</f>
        <v>43</v>
      </c>
      <c r="W40">
        <f>+'Methanol fleet'!C40</f>
        <v>0</v>
      </c>
      <c r="X40">
        <f>+'Methanol fleet'!D40</f>
        <v>0</v>
      </c>
      <c r="Y40">
        <f>+'Methanol fleet'!E40</f>
        <v>0</v>
      </c>
      <c r="Z40">
        <f>+'Methanol fleet'!F40</f>
        <v>0</v>
      </c>
      <c r="AA40">
        <f>+'Methanol fleet'!G40</f>
        <v>0</v>
      </c>
      <c r="AB40">
        <f>+'LPG fleet'!C41</f>
        <v>0</v>
      </c>
      <c r="AC40">
        <f>+'LPG fleet'!D41</f>
        <v>0</v>
      </c>
      <c r="AD40">
        <f>+'LPG fleet'!E41</f>
        <v>0</v>
      </c>
      <c r="AE40">
        <f>+'LPG fleet'!F41</f>
        <v>0</v>
      </c>
      <c r="AF40">
        <f>+'LPG fleet'!G41</f>
        <v>0</v>
      </c>
      <c r="AG40">
        <f>+'HYD fleet'!C42</f>
        <v>0</v>
      </c>
      <c r="AH40">
        <f>+'HYD fleet'!D42</f>
        <v>0</v>
      </c>
      <c r="AI40">
        <f>+'HYD fleet'!E42</f>
        <v>0</v>
      </c>
      <c r="AJ40">
        <f>+'HYD fleet'!F42</f>
        <v>0</v>
      </c>
      <c r="AK40">
        <f>+'HYD fleet'!G42</f>
        <v>0</v>
      </c>
    </row>
    <row r="41" spans="2:37">
      <c r="B41" s="1">
        <f t="shared" si="0"/>
        <v>2048</v>
      </c>
      <c r="C41">
        <f>+'MDO fleet'!C43</f>
        <v>0</v>
      </c>
      <c r="D41">
        <f>+'MDO fleet'!D43</f>
        <v>0</v>
      </c>
      <c r="E41">
        <f>+'MDO fleet'!E43</f>
        <v>0</v>
      </c>
      <c r="F41">
        <f>+'MDO fleet'!F43</f>
        <v>0</v>
      </c>
      <c r="G41">
        <f>+'MDO fleet'!G43</f>
        <v>0</v>
      </c>
      <c r="H41">
        <f>+'Scrubber fleet'!C69</f>
        <v>616</v>
      </c>
      <c r="I41">
        <f>+'Scrubber fleet'!D69</f>
        <v>1273</v>
      </c>
      <c r="J41">
        <f>+'Scrubber fleet'!E69</f>
        <v>373</v>
      </c>
      <c r="K41">
        <f>+'Scrubber fleet'!F69</f>
        <v>780</v>
      </c>
      <c r="L41">
        <f>+'Scrubber fleet'!G69</f>
        <v>780</v>
      </c>
      <c r="M41">
        <f>+'LNG fleet'!U73</f>
        <v>9</v>
      </c>
      <c r="N41">
        <f>+'LNG fleet'!V73</f>
        <v>1</v>
      </c>
      <c r="O41">
        <f>+'LNG fleet'!W73</f>
        <v>5</v>
      </c>
      <c r="P41">
        <f>+'LNG fleet'!X73</f>
        <v>6</v>
      </c>
      <c r="Q41">
        <f>+'LNG fleet'!Y73</f>
        <v>14</v>
      </c>
      <c r="R41">
        <f>+'Battery fleet'!S70</f>
        <v>0</v>
      </c>
      <c r="S41">
        <f>+'Battery fleet'!T70</f>
        <v>0</v>
      </c>
      <c r="T41">
        <f>+'Battery fleet'!U70</f>
        <v>1</v>
      </c>
      <c r="U41">
        <f>+'Battery fleet'!V70</f>
        <v>0</v>
      </c>
      <c r="V41">
        <f>+'Battery fleet'!W70</f>
        <v>8</v>
      </c>
      <c r="W41">
        <f>+'Methanol fleet'!C41</f>
        <v>0</v>
      </c>
      <c r="X41">
        <f>+'Methanol fleet'!D41</f>
        <v>0</v>
      </c>
      <c r="Y41">
        <f>+'Methanol fleet'!E41</f>
        <v>0</v>
      </c>
      <c r="Z41">
        <f>+'Methanol fleet'!F41</f>
        <v>0</v>
      </c>
      <c r="AA41">
        <f>+'Methanol fleet'!G41</f>
        <v>0</v>
      </c>
      <c r="AB41">
        <f>+'LPG fleet'!C42</f>
        <v>0</v>
      </c>
      <c r="AC41">
        <f>+'LPG fleet'!D42</f>
        <v>0</v>
      </c>
      <c r="AD41">
        <f>+'LPG fleet'!E42</f>
        <v>0</v>
      </c>
      <c r="AE41">
        <f>+'LPG fleet'!F42</f>
        <v>0</v>
      </c>
      <c r="AF41">
        <f>+'LPG fleet'!G42</f>
        <v>0</v>
      </c>
      <c r="AG41">
        <f>+'HYD fleet'!C43</f>
        <v>0</v>
      </c>
      <c r="AH41">
        <f>+'HYD fleet'!D43</f>
        <v>0</v>
      </c>
      <c r="AI41">
        <f>+'HYD fleet'!E43</f>
        <v>0</v>
      </c>
      <c r="AJ41">
        <f>+'HYD fleet'!F43</f>
        <v>0</v>
      </c>
      <c r="AK41">
        <f>+'HYD fleet'!G43</f>
        <v>0</v>
      </c>
    </row>
    <row r="42" spans="2:37">
      <c r="B42" s="1">
        <f t="shared" si="0"/>
        <v>2049</v>
      </c>
      <c r="C42">
        <f>+'MDO fleet'!C44</f>
        <v>0</v>
      </c>
      <c r="D42">
        <f>+'MDO fleet'!D44</f>
        <v>0</v>
      </c>
      <c r="E42">
        <f>+'MDO fleet'!E44</f>
        <v>0</v>
      </c>
      <c r="F42">
        <f>+'MDO fleet'!F44</f>
        <v>0</v>
      </c>
      <c r="G42">
        <f>+'MDO fleet'!G44</f>
        <v>0</v>
      </c>
      <c r="H42">
        <f>+'Scrubber fleet'!C70</f>
        <v>229</v>
      </c>
      <c r="I42">
        <f>+'Scrubber fleet'!D70</f>
        <v>473</v>
      </c>
      <c r="J42">
        <f>+'Scrubber fleet'!E70</f>
        <v>138</v>
      </c>
      <c r="K42">
        <f>+'Scrubber fleet'!F70</f>
        <v>289</v>
      </c>
      <c r="L42">
        <f>+'Scrubber fleet'!G70</f>
        <v>289</v>
      </c>
      <c r="M42">
        <f>+'LNG fleet'!U74</f>
        <v>3</v>
      </c>
      <c r="N42">
        <f>+'LNG fleet'!V74</f>
        <v>0</v>
      </c>
      <c r="O42">
        <f>+'LNG fleet'!W74</f>
        <v>1</v>
      </c>
      <c r="P42">
        <f>+'LNG fleet'!X74</f>
        <v>2</v>
      </c>
      <c r="Q42">
        <f>+'LNG fleet'!Y74</f>
        <v>4</v>
      </c>
      <c r="R42">
        <f>+'Battery fleet'!S71</f>
        <v>0</v>
      </c>
      <c r="S42">
        <f>+'Battery fleet'!T71</f>
        <v>0</v>
      </c>
      <c r="T42">
        <f>+'Battery fleet'!U71</f>
        <v>0</v>
      </c>
      <c r="U42">
        <f>+'Battery fleet'!V71</f>
        <v>0</v>
      </c>
      <c r="V42">
        <f>+'Battery fleet'!W71</f>
        <v>6</v>
      </c>
      <c r="W42">
        <f>+'Methanol fleet'!C42</f>
        <v>0</v>
      </c>
      <c r="X42">
        <f>+'Methanol fleet'!D42</f>
        <v>0</v>
      </c>
      <c r="Y42">
        <f>+'Methanol fleet'!E42</f>
        <v>0</v>
      </c>
      <c r="Z42">
        <f>+'Methanol fleet'!F42</f>
        <v>0</v>
      </c>
      <c r="AA42">
        <f>+'Methanol fleet'!G42</f>
        <v>0</v>
      </c>
      <c r="AB42">
        <f>+'LPG fleet'!C43</f>
        <v>0</v>
      </c>
      <c r="AC42">
        <f>+'LPG fleet'!D43</f>
        <v>0</v>
      </c>
      <c r="AD42">
        <f>+'LPG fleet'!E43</f>
        <v>0</v>
      </c>
      <c r="AE42">
        <f>+'LPG fleet'!F43</f>
        <v>0</v>
      </c>
      <c r="AF42">
        <f>+'LPG fleet'!G43</f>
        <v>0</v>
      </c>
      <c r="AG42">
        <f>+'HYD fleet'!C44</f>
        <v>0</v>
      </c>
      <c r="AH42">
        <f>+'HYD fleet'!D44</f>
        <v>0</v>
      </c>
      <c r="AI42">
        <f>+'HYD fleet'!E44</f>
        <v>0</v>
      </c>
      <c r="AJ42">
        <f>+'HYD fleet'!F44</f>
        <v>0</v>
      </c>
      <c r="AK42">
        <f>+'HYD fleet'!G44</f>
        <v>0</v>
      </c>
    </row>
    <row r="43" spans="2:37">
      <c r="B43" s="1">
        <f t="shared" si="0"/>
        <v>2050</v>
      </c>
      <c r="C43">
        <f>+'MDO fleet'!C45</f>
        <v>0</v>
      </c>
      <c r="D43">
        <f>+'MDO fleet'!D45</f>
        <v>0</v>
      </c>
      <c r="E43">
        <f>+'MDO fleet'!E45</f>
        <v>0</v>
      </c>
      <c r="F43">
        <f>+'MDO fleet'!F45</f>
        <v>0</v>
      </c>
      <c r="G43">
        <f>+'MDO fleet'!G45</f>
        <v>0</v>
      </c>
      <c r="H43">
        <f>+'Scrubber fleet'!C71</f>
        <v>47</v>
      </c>
      <c r="I43">
        <f>+'Scrubber fleet'!D71</f>
        <v>98</v>
      </c>
      <c r="J43">
        <f>+'Scrubber fleet'!E71</f>
        <v>28</v>
      </c>
      <c r="K43">
        <f>+'Scrubber fleet'!F71</f>
        <v>59</v>
      </c>
      <c r="L43">
        <f>+'Scrubber fleet'!G71</f>
        <v>59</v>
      </c>
      <c r="M43">
        <f>+'LNG fleet'!U75</f>
        <v>1</v>
      </c>
      <c r="N43">
        <f>+'LNG fleet'!V75</f>
        <v>0</v>
      </c>
      <c r="O43">
        <f>+'LNG fleet'!W75</f>
        <v>1</v>
      </c>
      <c r="P43">
        <f>+'LNG fleet'!X75</f>
        <v>1</v>
      </c>
      <c r="Q43">
        <f>+'LNG fleet'!Y75</f>
        <v>2</v>
      </c>
      <c r="R43">
        <f>+'Battery fleet'!S72</f>
        <v>0</v>
      </c>
      <c r="S43">
        <f>+'Battery fleet'!T72</f>
        <v>0</v>
      </c>
      <c r="T43">
        <f>+'Battery fleet'!U72</f>
        <v>0</v>
      </c>
      <c r="U43">
        <f>+'Battery fleet'!V72</f>
        <v>0</v>
      </c>
      <c r="V43">
        <f>+'Battery fleet'!W72</f>
        <v>3</v>
      </c>
      <c r="W43">
        <f>+'Methanol fleet'!C43</f>
        <v>0</v>
      </c>
      <c r="X43">
        <f>+'Methanol fleet'!D43</f>
        <v>0</v>
      </c>
      <c r="Y43">
        <f>+'Methanol fleet'!E43</f>
        <v>0</v>
      </c>
      <c r="Z43">
        <f>+'Methanol fleet'!F43</f>
        <v>0</v>
      </c>
      <c r="AA43">
        <f>+'Methanol fleet'!G43</f>
        <v>0</v>
      </c>
      <c r="AB43">
        <f>+'LPG fleet'!C44</f>
        <v>0</v>
      </c>
      <c r="AC43">
        <f>+'LPG fleet'!D44</f>
        <v>0</v>
      </c>
      <c r="AD43">
        <f>+'LPG fleet'!E44</f>
        <v>0</v>
      </c>
      <c r="AE43">
        <f>+'LPG fleet'!F44</f>
        <v>0</v>
      </c>
      <c r="AF43">
        <f>+'LPG fleet'!G44</f>
        <v>0</v>
      </c>
      <c r="AG43">
        <f>+'HYD fleet'!C45</f>
        <v>0</v>
      </c>
      <c r="AH43">
        <f>+'HYD fleet'!D45</f>
        <v>0</v>
      </c>
      <c r="AI43">
        <f>+'HYD fleet'!E45</f>
        <v>0</v>
      </c>
      <c r="AJ43">
        <f>+'HYD fleet'!F45</f>
        <v>0</v>
      </c>
      <c r="AK43">
        <f>+'HYD fleet'!G45</f>
        <v>0</v>
      </c>
    </row>
    <row r="44" spans="2:37">
      <c r="B44" s="1">
        <f t="shared" si="0"/>
        <v>2051</v>
      </c>
      <c r="C44">
        <f>+'MDO fleet'!C46</f>
        <v>0</v>
      </c>
      <c r="D44">
        <f>+'MDO fleet'!D46</f>
        <v>0</v>
      </c>
      <c r="E44">
        <f>+'MDO fleet'!E46</f>
        <v>0</v>
      </c>
      <c r="F44">
        <f>+'MDO fleet'!F46</f>
        <v>0</v>
      </c>
      <c r="G44">
        <f>+'MDO fleet'!G46</f>
        <v>0</v>
      </c>
      <c r="H44">
        <f>+'Scrubber fleet'!C72</f>
        <v>26</v>
      </c>
      <c r="I44">
        <f>+'Scrubber fleet'!D72</f>
        <v>53</v>
      </c>
      <c r="J44">
        <f>+'Scrubber fleet'!E72</f>
        <v>15</v>
      </c>
      <c r="K44">
        <f>+'Scrubber fleet'!F72</f>
        <v>32</v>
      </c>
      <c r="L44">
        <f>+'Scrubber fleet'!G72</f>
        <v>32</v>
      </c>
      <c r="M44">
        <f>+'LNG fleet'!U76</f>
        <v>1</v>
      </c>
      <c r="N44">
        <f>+'LNG fleet'!V76</f>
        <v>0</v>
      </c>
      <c r="O44">
        <f>+'LNG fleet'!W76</f>
        <v>0</v>
      </c>
      <c r="P44">
        <f>+'LNG fleet'!X76</f>
        <v>0</v>
      </c>
      <c r="Q44">
        <f>+'LNG fleet'!Y76</f>
        <v>1</v>
      </c>
      <c r="R44">
        <f>+'Battery fleet'!S73</f>
        <v>0</v>
      </c>
      <c r="S44">
        <f>+'Battery fleet'!T73</f>
        <v>0</v>
      </c>
      <c r="T44">
        <f>+'Battery fleet'!U73</f>
        <v>0</v>
      </c>
      <c r="U44">
        <f>+'Battery fleet'!V73</f>
        <v>0</v>
      </c>
      <c r="V44">
        <f>+'Battery fleet'!W73</f>
        <v>2</v>
      </c>
      <c r="W44">
        <f>+'Methanol fleet'!C44</f>
        <v>0</v>
      </c>
      <c r="X44">
        <f>+'Methanol fleet'!D44</f>
        <v>0</v>
      </c>
      <c r="Y44">
        <f>+'Methanol fleet'!E44</f>
        <v>0</v>
      </c>
      <c r="Z44">
        <f>+'Methanol fleet'!F44</f>
        <v>0</v>
      </c>
      <c r="AA44">
        <f>+'Methanol fleet'!G44</f>
        <v>0</v>
      </c>
      <c r="AB44">
        <f>+'LPG fleet'!C45</f>
        <v>0</v>
      </c>
      <c r="AC44">
        <f>+'LPG fleet'!D45</f>
        <v>0</v>
      </c>
      <c r="AD44">
        <f>+'LPG fleet'!E45</f>
        <v>0</v>
      </c>
      <c r="AE44">
        <f>+'LPG fleet'!F45</f>
        <v>0</v>
      </c>
      <c r="AF44">
        <f>+'LPG fleet'!G45</f>
        <v>0</v>
      </c>
      <c r="AG44">
        <f>+'HYD fleet'!C46</f>
        <v>0</v>
      </c>
      <c r="AH44">
        <f>+'HYD fleet'!D46</f>
        <v>0</v>
      </c>
      <c r="AI44">
        <f>+'HYD fleet'!E46</f>
        <v>0</v>
      </c>
      <c r="AJ44">
        <f>+'HYD fleet'!F46</f>
        <v>0</v>
      </c>
      <c r="AK44">
        <f>+'HYD fleet'!G46</f>
        <v>0</v>
      </c>
    </row>
    <row r="45" spans="2:37">
      <c r="B45" s="1">
        <f t="shared" si="0"/>
        <v>2052</v>
      </c>
      <c r="C45">
        <f>+'MDO fleet'!C47</f>
        <v>0</v>
      </c>
      <c r="D45">
        <f>+'MDO fleet'!D47</f>
        <v>0</v>
      </c>
      <c r="E45">
        <f>+'MDO fleet'!E47</f>
        <v>0</v>
      </c>
      <c r="F45">
        <f>+'MDO fleet'!F47</f>
        <v>0</v>
      </c>
      <c r="G45">
        <f>+'MDO fleet'!G47</f>
        <v>0</v>
      </c>
      <c r="H45">
        <f>+'Scrubber fleet'!C73</f>
        <v>23</v>
      </c>
      <c r="I45">
        <f>+'Scrubber fleet'!D73</f>
        <v>48</v>
      </c>
      <c r="J45">
        <f>+'Scrubber fleet'!E73</f>
        <v>14</v>
      </c>
      <c r="K45">
        <f>+'Scrubber fleet'!F73</f>
        <v>29</v>
      </c>
      <c r="L45">
        <f>+'Scrubber fleet'!G73</f>
        <v>29</v>
      </c>
      <c r="M45">
        <f>+'LNG fleet'!U77</f>
        <v>0</v>
      </c>
      <c r="N45">
        <f>+'LNG fleet'!V77</f>
        <v>0</v>
      </c>
      <c r="O45">
        <f>+'LNG fleet'!W77</f>
        <v>0</v>
      </c>
      <c r="P45">
        <f>+'LNG fleet'!X77</f>
        <v>0</v>
      </c>
      <c r="Q45">
        <f>+'LNG fleet'!Y77</f>
        <v>0</v>
      </c>
      <c r="R45">
        <f>+'Battery fleet'!S74</f>
        <v>0</v>
      </c>
      <c r="S45">
        <f>+'Battery fleet'!T74</f>
        <v>0</v>
      </c>
      <c r="T45">
        <f>+'Battery fleet'!U74</f>
        <v>0</v>
      </c>
      <c r="U45">
        <f>+'Battery fleet'!V74</f>
        <v>0</v>
      </c>
      <c r="V45">
        <f>+'Battery fleet'!W74</f>
        <v>2</v>
      </c>
      <c r="W45">
        <f>+'Methanol fleet'!C45</f>
        <v>0</v>
      </c>
      <c r="X45">
        <f>+'Methanol fleet'!D45</f>
        <v>0</v>
      </c>
      <c r="Y45">
        <f>+'Methanol fleet'!E45</f>
        <v>0</v>
      </c>
      <c r="Z45">
        <f>+'Methanol fleet'!F45</f>
        <v>0</v>
      </c>
      <c r="AA45">
        <f>+'Methanol fleet'!G45</f>
        <v>0</v>
      </c>
      <c r="AB45">
        <f>+'LPG fleet'!C46</f>
        <v>0</v>
      </c>
      <c r="AC45">
        <f>+'LPG fleet'!D46</f>
        <v>0</v>
      </c>
      <c r="AD45">
        <f>+'LPG fleet'!E46</f>
        <v>0</v>
      </c>
      <c r="AE45">
        <f>+'LPG fleet'!F46</f>
        <v>0</v>
      </c>
      <c r="AF45">
        <f>+'LPG fleet'!G46</f>
        <v>0</v>
      </c>
      <c r="AG45">
        <f>+'HYD fleet'!C47</f>
        <v>0</v>
      </c>
      <c r="AH45">
        <f>+'HYD fleet'!D47</f>
        <v>0</v>
      </c>
      <c r="AI45">
        <f>+'HYD fleet'!E47</f>
        <v>0</v>
      </c>
      <c r="AJ45">
        <f>+'HYD fleet'!F47</f>
        <v>0</v>
      </c>
      <c r="AK45">
        <f>+'HYD fleet'!G47</f>
        <v>0</v>
      </c>
    </row>
    <row r="46" spans="2:37">
      <c r="B46" s="1">
        <f t="shared" si="0"/>
        <v>2053</v>
      </c>
      <c r="C46">
        <f>+'MDO fleet'!C48</f>
        <v>0</v>
      </c>
      <c r="D46">
        <f>+'MDO fleet'!D48</f>
        <v>0</v>
      </c>
      <c r="E46">
        <f>+'MDO fleet'!E48</f>
        <v>0</v>
      </c>
      <c r="F46">
        <f>+'MDO fleet'!F48</f>
        <v>0</v>
      </c>
      <c r="G46">
        <f>+'MDO fleet'!G48</f>
        <v>0</v>
      </c>
      <c r="H46">
        <f>+'Scrubber fleet'!C74</f>
        <v>2</v>
      </c>
      <c r="I46">
        <f>+'Scrubber fleet'!D74</f>
        <v>4</v>
      </c>
      <c r="J46">
        <f>+'Scrubber fleet'!E74</f>
        <v>1</v>
      </c>
      <c r="K46">
        <f>+'Scrubber fleet'!F74</f>
        <v>2</v>
      </c>
      <c r="L46">
        <f>+'Scrubber fleet'!G74</f>
        <v>2</v>
      </c>
      <c r="M46">
        <f>+'LNG fleet'!U78</f>
        <v>0</v>
      </c>
      <c r="N46">
        <f>+'LNG fleet'!V78</f>
        <v>0</v>
      </c>
      <c r="O46">
        <f>+'LNG fleet'!W78</f>
        <v>0</v>
      </c>
      <c r="P46">
        <f>+'LNG fleet'!X78</f>
        <v>0</v>
      </c>
      <c r="Q46">
        <f>+'LNG fleet'!Y78</f>
        <v>0</v>
      </c>
      <c r="R46">
        <f>+'Battery fleet'!S75</f>
        <v>0</v>
      </c>
      <c r="S46">
        <f>+'Battery fleet'!T75</f>
        <v>0</v>
      </c>
      <c r="T46">
        <f>+'Battery fleet'!U75</f>
        <v>0</v>
      </c>
      <c r="U46">
        <f>+'Battery fleet'!V75</f>
        <v>0</v>
      </c>
      <c r="V46">
        <f>+'Battery fleet'!W75</f>
        <v>2</v>
      </c>
      <c r="W46">
        <f>+'Methanol fleet'!C46</f>
        <v>0</v>
      </c>
      <c r="X46">
        <f>+'Methanol fleet'!D46</f>
        <v>0</v>
      </c>
      <c r="Y46">
        <f>+'Methanol fleet'!E46</f>
        <v>0</v>
      </c>
      <c r="Z46">
        <f>+'Methanol fleet'!F46</f>
        <v>0</v>
      </c>
      <c r="AA46">
        <f>+'Methanol fleet'!G46</f>
        <v>0</v>
      </c>
      <c r="AB46">
        <f>+'LPG fleet'!C47</f>
        <v>0</v>
      </c>
      <c r="AC46">
        <f>+'LPG fleet'!D47</f>
        <v>0</v>
      </c>
      <c r="AD46">
        <f>+'LPG fleet'!E47</f>
        <v>0</v>
      </c>
      <c r="AE46">
        <f>+'LPG fleet'!F47</f>
        <v>0</v>
      </c>
      <c r="AF46">
        <f>+'LPG fleet'!G47</f>
        <v>0</v>
      </c>
      <c r="AG46">
        <f>+'HYD fleet'!C48</f>
        <v>0</v>
      </c>
      <c r="AH46">
        <f>+'HYD fleet'!D48</f>
        <v>0</v>
      </c>
      <c r="AI46">
        <f>+'HYD fleet'!E48</f>
        <v>0</v>
      </c>
      <c r="AJ46">
        <f>+'HYD fleet'!F48</f>
        <v>0</v>
      </c>
      <c r="AK46">
        <f>+'HYD fleet'!G48</f>
        <v>0</v>
      </c>
    </row>
    <row r="47" spans="2:37">
      <c r="B47" s="1">
        <f t="shared" si="0"/>
        <v>2054</v>
      </c>
      <c r="C47">
        <f>+'MDO fleet'!C49</f>
        <v>0</v>
      </c>
      <c r="D47">
        <f>+'MDO fleet'!D49</f>
        <v>0</v>
      </c>
      <c r="E47">
        <f>+'MDO fleet'!E49</f>
        <v>0</v>
      </c>
      <c r="F47">
        <f>+'MDO fleet'!F49</f>
        <v>0</v>
      </c>
      <c r="G47">
        <f>+'MDO fleet'!G49</f>
        <v>0</v>
      </c>
      <c r="H47">
        <f>+'Scrubber fleet'!C75</f>
        <v>0</v>
      </c>
      <c r="I47">
        <f>+'Scrubber fleet'!D75</f>
        <v>0</v>
      </c>
      <c r="J47">
        <f>+'Scrubber fleet'!E75</f>
        <v>0</v>
      </c>
      <c r="K47">
        <f>+'Scrubber fleet'!F75</f>
        <v>0</v>
      </c>
      <c r="L47">
        <f>+'Scrubber fleet'!G75</f>
        <v>0</v>
      </c>
      <c r="M47">
        <f>+'LNG fleet'!U79</f>
        <v>0</v>
      </c>
      <c r="N47">
        <f>+'LNG fleet'!V79</f>
        <v>0</v>
      </c>
      <c r="O47">
        <f>+'LNG fleet'!W79</f>
        <v>0</v>
      </c>
      <c r="P47">
        <f>+'LNG fleet'!X79</f>
        <v>0</v>
      </c>
      <c r="Q47">
        <f>+'LNG fleet'!Y79</f>
        <v>0</v>
      </c>
      <c r="R47">
        <f>+'Battery fleet'!S76</f>
        <v>0</v>
      </c>
      <c r="S47">
        <f>+'Battery fleet'!T76</f>
        <v>0</v>
      </c>
      <c r="T47">
        <f>+'Battery fleet'!U76</f>
        <v>0</v>
      </c>
      <c r="U47">
        <f>+'Battery fleet'!V76</f>
        <v>0</v>
      </c>
      <c r="V47">
        <f>+'Battery fleet'!W76</f>
        <v>0</v>
      </c>
      <c r="W47">
        <f>+'Methanol fleet'!C47</f>
        <v>0</v>
      </c>
      <c r="X47">
        <f>+'Methanol fleet'!D47</f>
        <v>0</v>
      </c>
      <c r="Y47">
        <f>+'Methanol fleet'!E47</f>
        <v>0</v>
      </c>
      <c r="Z47">
        <f>+'Methanol fleet'!F47</f>
        <v>0</v>
      </c>
      <c r="AA47">
        <f>+'Methanol fleet'!G47</f>
        <v>0</v>
      </c>
      <c r="AB47">
        <f>+'LPG fleet'!C48</f>
        <v>0</v>
      </c>
      <c r="AC47">
        <f>+'LPG fleet'!D48</f>
        <v>0</v>
      </c>
      <c r="AD47">
        <f>+'LPG fleet'!E48</f>
        <v>0</v>
      </c>
      <c r="AE47">
        <f>+'LPG fleet'!F48</f>
        <v>0</v>
      </c>
      <c r="AF47">
        <f>+'LPG fleet'!G48</f>
        <v>0</v>
      </c>
      <c r="AG47">
        <f>+'HYD fleet'!C49</f>
        <v>0</v>
      </c>
      <c r="AH47">
        <f>+'HYD fleet'!D49</f>
        <v>0</v>
      </c>
      <c r="AI47">
        <f>+'HYD fleet'!E49</f>
        <v>0</v>
      </c>
      <c r="AJ47">
        <f>+'HYD fleet'!F49</f>
        <v>0</v>
      </c>
      <c r="AK47">
        <f>+'HYD fleet'!G49</f>
        <v>0</v>
      </c>
    </row>
    <row r="48" spans="2:37">
      <c r="B48" s="1">
        <f t="shared" si="0"/>
        <v>2055</v>
      </c>
      <c r="C48">
        <f>+'MDO fleet'!C50</f>
        <v>0</v>
      </c>
      <c r="D48">
        <f>+'MDO fleet'!D50</f>
        <v>0</v>
      </c>
      <c r="E48">
        <f>+'MDO fleet'!E50</f>
        <v>0</v>
      </c>
      <c r="F48">
        <f>+'MDO fleet'!F50</f>
        <v>0</v>
      </c>
      <c r="G48">
        <f>+'MDO fleet'!G50</f>
        <v>0</v>
      </c>
      <c r="H48">
        <f>+'Scrubber fleet'!C76</f>
        <v>0</v>
      </c>
      <c r="I48">
        <f>+'Scrubber fleet'!D76</f>
        <v>0</v>
      </c>
      <c r="J48">
        <f>+'Scrubber fleet'!E76</f>
        <v>0</v>
      </c>
      <c r="K48">
        <f>+'Scrubber fleet'!F76</f>
        <v>0</v>
      </c>
      <c r="L48">
        <f>+'Scrubber fleet'!G76</f>
        <v>0</v>
      </c>
      <c r="M48">
        <f>+'LNG fleet'!U80</f>
        <v>0</v>
      </c>
      <c r="N48">
        <f>+'LNG fleet'!V80</f>
        <v>0</v>
      </c>
      <c r="O48">
        <f>+'LNG fleet'!W80</f>
        <v>0</v>
      </c>
      <c r="P48">
        <f>+'LNG fleet'!X80</f>
        <v>0</v>
      </c>
      <c r="Q48">
        <f>+'LNG fleet'!Y80</f>
        <v>0</v>
      </c>
      <c r="R48">
        <f>+'Battery fleet'!S77</f>
        <v>0</v>
      </c>
      <c r="S48">
        <f>+'Battery fleet'!T77</f>
        <v>0</v>
      </c>
      <c r="T48">
        <f>+'Battery fleet'!U77</f>
        <v>0</v>
      </c>
      <c r="U48">
        <f>+'Battery fleet'!V77</f>
        <v>0</v>
      </c>
      <c r="V48">
        <f>+'Battery fleet'!W77</f>
        <v>0</v>
      </c>
      <c r="W48">
        <f>+'Methanol fleet'!C48</f>
        <v>0</v>
      </c>
      <c r="X48">
        <f>+'Methanol fleet'!D48</f>
        <v>0</v>
      </c>
      <c r="Y48">
        <f>+'Methanol fleet'!E48</f>
        <v>0</v>
      </c>
      <c r="Z48">
        <f>+'Methanol fleet'!F48</f>
        <v>0</v>
      </c>
      <c r="AA48">
        <f>+'Methanol fleet'!G48</f>
        <v>0</v>
      </c>
      <c r="AB48">
        <f>+'LPG fleet'!C49</f>
        <v>0</v>
      </c>
      <c r="AC48">
        <f>+'LPG fleet'!D49</f>
        <v>0</v>
      </c>
      <c r="AD48">
        <f>+'LPG fleet'!E49</f>
        <v>0</v>
      </c>
      <c r="AE48">
        <f>+'LPG fleet'!F49</f>
        <v>0</v>
      </c>
      <c r="AF48">
        <f>+'LPG fleet'!G49</f>
        <v>0</v>
      </c>
      <c r="AG48">
        <f>+'HYD fleet'!C50</f>
        <v>0</v>
      </c>
      <c r="AH48">
        <f>+'HYD fleet'!D50</f>
        <v>0</v>
      </c>
      <c r="AI48">
        <f>+'HYD fleet'!E50</f>
        <v>0</v>
      </c>
      <c r="AJ48">
        <f>+'HYD fleet'!F50</f>
        <v>0</v>
      </c>
      <c r="AK48">
        <f>+'HYD fleet'!G50</f>
        <v>0</v>
      </c>
    </row>
    <row r="49" spans="2:37">
      <c r="B49" s="1">
        <f t="shared" si="0"/>
        <v>2056</v>
      </c>
      <c r="C49">
        <f>+'MDO fleet'!C51</f>
        <v>0</v>
      </c>
      <c r="D49">
        <f>+'MDO fleet'!D51</f>
        <v>0</v>
      </c>
      <c r="E49">
        <f>+'MDO fleet'!E51</f>
        <v>0</v>
      </c>
      <c r="F49">
        <f>+'MDO fleet'!F51</f>
        <v>0</v>
      </c>
      <c r="G49">
        <f>+'MDO fleet'!G51</f>
        <v>0</v>
      </c>
      <c r="H49">
        <f>+'Scrubber fleet'!C77</f>
        <v>0</v>
      </c>
      <c r="I49">
        <f>+'Scrubber fleet'!D77</f>
        <v>0</v>
      </c>
      <c r="J49">
        <f>+'Scrubber fleet'!E77</f>
        <v>0</v>
      </c>
      <c r="K49">
        <f>+'Scrubber fleet'!F77</f>
        <v>0</v>
      </c>
      <c r="L49">
        <f>+'Scrubber fleet'!G77</f>
        <v>0</v>
      </c>
      <c r="M49">
        <f>+'LNG fleet'!U81</f>
        <v>0</v>
      </c>
      <c r="N49">
        <f>+'LNG fleet'!V81</f>
        <v>0</v>
      </c>
      <c r="O49">
        <f>+'LNG fleet'!W81</f>
        <v>0</v>
      </c>
      <c r="P49">
        <f>+'LNG fleet'!X81</f>
        <v>0</v>
      </c>
      <c r="Q49">
        <f>+'LNG fleet'!Y81</f>
        <v>0</v>
      </c>
      <c r="R49">
        <f>+'Battery fleet'!S78</f>
        <v>0</v>
      </c>
      <c r="S49">
        <f>+'Battery fleet'!T78</f>
        <v>0</v>
      </c>
      <c r="T49">
        <f>+'Battery fleet'!U78</f>
        <v>0</v>
      </c>
      <c r="U49">
        <f>+'Battery fleet'!V78</f>
        <v>0</v>
      </c>
      <c r="V49">
        <f>+'Battery fleet'!W78</f>
        <v>0</v>
      </c>
      <c r="W49">
        <f>+'Methanol fleet'!C49</f>
        <v>0</v>
      </c>
      <c r="X49">
        <f>+'Methanol fleet'!D49</f>
        <v>0</v>
      </c>
      <c r="Y49">
        <f>+'Methanol fleet'!E49</f>
        <v>0</v>
      </c>
      <c r="Z49">
        <f>+'Methanol fleet'!F49</f>
        <v>0</v>
      </c>
      <c r="AA49">
        <f>+'Methanol fleet'!G49</f>
        <v>0</v>
      </c>
      <c r="AB49">
        <f>+'LPG fleet'!C50</f>
        <v>0</v>
      </c>
      <c r="AC49">
        <f>+'LPG fleet'!D50</f>
        <v>0</v>
      </c>
      <c r="AD49">
        <f>+'LPG fleet'!E50</f>
        <v>0</v>
      </c>
      <c r="AE49">
        <f>+'LPG fleet'!F50</f>
        <v>0</v>
      </c>
      <c r="AF49">
        <f>+'LPG fleet'!G50</f>
        <v>0</v>
      </c>
      <c r="AG49">
        <f>+'HYD fleet'!C51</f>
        <v>0</v>
      </c>
      <c r="AH49">
        <f>+'HYD fleet'!D51</f>
        <v>0</v>
      </c>
      <c r="AI49">
        <f>+'HYD fleet'!E51</f>
        <v>0</v>
      </c>
      <c r="AJ49">
        <f>+'HYD fleet'!F51</f>
        <v>0</v>
      </c>
      <c r="AK49">
        <f>+'HYD fleet'!G51</f>
        <v>0</v>
      </c>
    </row>
    <row r="50" spans="2:37">
      <c r="B50" s="1">
        <f t="shared" si="0"/>
        <v>2057</v>
      </c>
      <c r="C50">
        <f>+'MDO fleet'!C52</f>
        <v>0</v>
      </c>
      <c r="D50">
        <f>+'MDO fleet'!D52</f>
        <v>0</v>
      </c>
      <c r="E50">
        <f>+'MDO fleet'!E52</f>
        <v>0</v>
      </c>
      <c r="F50">
        <f>+'MDO fleet'!F52</f>
        <v>0</v>
      </c>
      <c r="G50">
        <f>+'MDO fleet'!G52</f>
        <v>0</v>
      </c>
      <c r="H50">
        <f>+'Scrubber fleet'!C78</f>
        <v>0</v>
      </c>
      <c r="I50">
        <f>+'Scrubber fleet'!D78</f>
        <v>0</v>
      </c>
      <c r="J50">
        <f>+'Scrubber fleet'!E78</f>
        <v>0</v>
      </c>
      <c r="K50">
        <f>+'Scrubber fleet'!F78</f>
        <v>0</v>
      </c>
      <c r="L50">
        <f>+'Scrubber fleet'!G78</f>
        <v>0</v>
      </c>
      <c r="M50">
        <f>+'LNG fleet'!U82</f>
        <v>0</v>
      </c>
      <c r="N50">
        <f>+'LNG fleet'!V82</f>
        <v>0</v>
      </c>
      <c r="O50">
        <f>+'LNG fleet'!W82</f>
        <v>0</v>
      </c>
      <c r="P50">
        <f>+'LNG fleet'!X82</f>
        <v>0</v>
      </c>
      <c r="Q50">
        <f>+'LNG fleet'!Y82</f>
        <v>0</v>
      </c>
      <c r="R50">
        <f>+'Battery fleet'!S79</f>
        <v>0</v>
      </c>
      <c r="S50">
        <f>+'Battery fleet'!T79</f>
        <v>0</v>
      </c>
      <c r="T50">
        <f>+'Battery fleet'!U79</f>
        <v>0</v>
      </c>
      <c r="U50">
        <f>+'Battery fleet'!V79</f>
        <v>0</v>
      </c>
      <c r="V50">
        <f>+'Battery fleet'!W79</f>
        <v>0</v>
      </c>
      <c r="W50">
        <f>+'Methanol fleet'!C50</f>
        <v>0</v>
      </c>
      <c r="X50">
        <f>+'Methanol fleet'!D50</f>
        <v>0</v>
      </c>
      <c r="Y50">
        <f>+'Methanol fleet'!E50</f>
        <v>0</v>
      </c>
      <c r="Z50">
        <f>+'Methanol fleet'!F50</f>
        <v>0</v>
      </c>
      <c r="AA50">
        <f>+'Methanol fleet'!G50</f>
        <v>0</v>
      </c>
      <c r="AB50">
        <f>+'LPG fleet'!C51</f>
        <v>0</v>
      </c>
      <c r="AC50">
        <f>+'LPG fleet'!D51</f>
        <v>0</v>
      </c>
      <c r="AD50">
        <f>+'LPG fleet'!E51</f>
        <v>0</v>
      </c>
      <c r="AE50">
        <f>+'LPG fleet'!F51</f>
        <v>0</v>
      </c>
      <c r="AF50">
        <f>+'LPG fleet'!G51</f>
        <v>0</v>
      </c>
      <c r="AG50">
        <f>+'HYD fleet'!C52</f>
        <v>0</v>
      </c>
      <c r="AH50">
        <f>+'HYD fleet'!D52</f>
        <v>0</v>
      </c>
      <c r="AI50">
        <f>+'HYD fleet'!E52</f>
        <v>0</v>
      </c>
      <c r="AJ50">
        <f>+'HYD fleet'!F52</f>
        <v>0</v>
      </c>
      <c r="AK50">
        <f>+'HYD fleet'!G52</f>
        <v>0</v>
      </c>
    </row>
    <row r="51" spans="2:37">
      <c r="B51" s="1">
        <f t="shared" si="0"/>
        <v>2058</v>
      </c>
      <c r="C51">
        <f>+'MDO fleet'!C53</f>
        <v>0</v>
      </c>
      <c r="D51">
        <f>+'MDO fleet'!D53</f>
        <v>0</v>
      </c>
      <c r="E51">
        <f>+'MDO fleet'!E53</f>
        <v>0</v>
      </c>
      <c r="F51">
        <f>+'MDO fleet'!F53</f>
        <v>0</v>
      </c>
      <c r="G51">
        <f>+'MDO fleet'!G53</f>
        <v>0</v>
      </c>
      <c r="H51">
        <f>+'Scrubber fleet'!C79</f>
        <v>0</v>
      </c>
      <c r="I51">
        <f>+'Scrubber fleet'!D79</f>
        <v>0</v>
      </c>
      <c r="J51">
        <f>+'Scrubber fleet'!E79</f>
        <v>0</v>
      </c>
      <c r="K51">
        <f>+'Scrubber fleet'!F79</f>
        <v>0</v>
      </c>
      <c r="L51">
        <f>+'Scrubber fleet'!G79</f>
        <v>0</v>
      </c>
      <c r="M51">
        <f>+'LNG fleet'!U83</f>
        <v>0</v>
      </c>
      <c r="N51">
        <f>+'LNG fleet'!V83</f>
        <v>0</v>
      </c>
      <c r="O51">
        <f>+'LNG fleet'!W83</f>
        <v>0</v>
      </c>
      <c r="P51">
        <f>+'LNG fleet'!X83</f>
        <v>0</v>
      </c>
      <c r="Q51">
        <f>+'LNG fleet'!Y83</f>
        <v>0</v>
      </c>
      <c r="R51">
        <f>+'Battery fleet'!S80</f>
        <v>0</v>
      </c>
      <c r="S51">
        <f>+'Battery fleet'!T80</f>
        <v>0</v>
      </c>
      <c r="T51">
        <f>+'Battery fleet'!U80</f>
        <v>0</v>
      </c>
      <c r="U51">
        <f>+'Battery fleet'!V80</f>
        <v>0</v>
      </c>
      <c r="V51">
        <f>+'Battery fleet'!W80</f>
        <v>0</v>
      </c>
      <c r="W51">
        <f>+'Methanol fleet'!C51</f>
        <v>0</v>
      </c>
      <c r="X51">
        <f>+'Methanol fleet'!D51</f>
        <v>0</v>
      </c>
      <c r="Y51">
        <f>+'Methanol fleet'!E51</f>
        <v>0</v>
      </c>
      <c r="Z51">
        <f>+'Methanol fleet'!F51</f>
        <v>0</v>
      </c>
      <c r="AA51">
        <f>+'Methanol fleet'!G51</f>
        <v>0</v>
      </c>
      <c r="AB51">
        <f>+'LPG fleet'!C52</f>
        <v>0</v>
      </c>
      <c r="AC51">
        <f>+'LPG fleet'!D52</f>
        <v>0</v>
      </c>
      <c r="AD51">
        <f>+'LPG fleet'!E52</f>
        <v>0</v>
      </c>
      <c r="AE51">
        <f>+'LPG fleet'!F52</f>
        <v>0</v>
      </c>
      <c r="AF51">
        <f>+'LPG fleet'!G52</f>
        <v>0</v>
      </c>
      <c r="AG51">
        <f>+'HYD fleet'!C53</f>
        <v>0</v>
      </c>
      <c r="AH51">
        <f>+'HYD fleet'!D53</f>
        <v>0</v>
      </c>
      <c r="AI51">
        <f>+'HYD fleet'!E53</f>
        <v>0</v>
      </c>
      <c r="AJ51">
        <f>+'HYD fleet'!F53</f>
        <v>0</v>
      </c>
      <c r="AK51">
        <f>+'HYD fleet'!G53</f>
        <v>0</v>
      </c>
    </row>
    <row r="52" spans="2:37">
      <c r="B52" s="1">
        <f t="shared" si="0"/>
        <v>2059</v>
      </c>
      <c r="C52">
        <f>+'MDO fleet'!C54</f>
        <v>0</v>
      </c>
      <c r="D52">
        <f>+'MDO fleet'!D54</f>
        <v>0</v>
      </c>
      <c r="E52">
        <f>+'MDO fleet'!E54</f>
        <v>0</v>
      </c>
      <c r="F52">
        <f>+'MDO fleet'!F54</f>
        <v>0</v>
      </c>
      <c r="G52">
        <f>+'MDO fleet'!G54</f>
        <v>0</v>
      </c>
      <c r="H52">
        <f>+'Scrubber fleet'!C80</f>
        <v>0</v>
      </c>
      <c r="I52">
        <f>+'Scrubber fleet'!D80</f>
        <v>0</v>
      </c>
      <c r="J52">
        <f>+'Scrubber fleet'!E80</f>
        <v>0</v>
      </c>
      <c r="K52">
        <f>+'Scrubber fleet'!F80</f>
        <v>0</v>
      </c>
      <c r="L52">
        <f>+'Scrubber fleet'!G80</f>
        <v>0</v>
      </c>
      <c r="M52">
        <f>+'LNG fleet'!U84</f>
        <v>0</v>
      </c>
      <c r="N52">
        <f>+'LNG fleet'!V84</f>
        <v>0</v>
      </c>
      <c r="O52">
        <f>+'LNG fleet'!W84</f>
        <v>0</v>
      </c>
      <c r="P52">
        <f>+'LNG fleet'!X84</f>
        <v>0</v>
      </c>
      <c r="Q52">
        <f>+'LNG fleet'!Y84</f>
        <v>0</v>
      </c>
      <c r="R52">
        <f>+'Battery fleet'!S81</f>
        <v>0</v>
      </c>
      <c r="S52">
        <f>+'Battery fleet'!T81</f>
        <v>0</v>
      </c>
      <c r="T52">
        <f>+'Battery fleet'!U81</f>
        <v>0</v>
      </c>
      <c r="U52">
        <f>+'Battery fleet'!V81</f>
        <v>0</v>
      </c>
      <c r="V52">
        <f>+'Battery fleet'!W81</f>
        <v>0</v>
      </c>
      <c r="W52">
        <f>+'Methanol fleet'!C52</f>
        <v>0</v>
      </c>
      <c r="X52">
        <f>+'Methanol fleet'!D52</f>
        <v>0</v>
      </c>
      <c r="Y52">
        <f>+'Methanol fleet'!E52</f>
        <v>0</v>
      </c>
      <c r="Z52">
        <f>+'Methanol fleet'!F52</f>
        <v>0</v>
      </c>
      <c r="AA52">
        <f>+'Methanol fleet'!G52</f>
        <v>0</v>
      </c>
      <c r="AB52">
        <f>+'LPG fleet'!C53</f>
        <v>0</v>
      </c>
      <c r="AC52">
        <f>+'LPG fleet'!D53</f>
        <v>0</v>
      </c>
      <c r="AD52">
        <f>+'LPG fleet'!E53</f>
        <v>0</v>
      </c>
      <c r="AE52">
        <f>+'LPG fleet'!F53</f>
        <v>0</v>
      </c>
      <c r="AF52">
        <f>+'LPG fleet'!G53</f>
        <v>0</v>
      </c>
      <c r="AG52">
        <f>+'HYD fleet'!C54</f>
        <v>0</v>
      </c>
      <c r="AH52">
        <f>+'HYD fleet'!D54</f>
        <v>0</v>
      </c>
      <c r="AI52">
        <f>+'HYD fleet'!E54</f>
        <v>0</v>
      </c>
      <c r="AJ52">
        <f>+'HYD fleet'!F54</f>
        <v>0</v>
      </c>
      <c r="AK52">
        <f>+'HYD fleet'!G54</f>
        <v>0</v>
      </c>
    </row>
    <row r="53" spans="2:37">
      <c r="B53" s="1">
        <f t="shared" si="0"/>
        <v>2060</v>
      </c>
      <c r="C53">
        <f>+'MDO fleet'!C55</f>
        <v>0</v>
      </c>
      <c r="D53">
        <f>+'MDO fleet'!D55</f>
        <v>0</v>
      </c>
      <c r="E53">
        <f>+'MDO fleet'!E55</f>
        <v>0</v>
      </c>
      <c r="F53">
        <f>+'MDO fleet'!F55</f>
        <v>0</v>
      </c>
      <c r="G53">
        <f>+'MDO fleet'!G55</f>
        <v>0</v>
      </c>
      <c r="H53">
        <f>+'Scrubber fleet'!C81</f>
        <v>0</v>
      </c>
      <c r="I53">
        <f>+'Scrubber fleet'!D81</f>
        <v>0</v>
      </c>
      <c r="J53">
        <f>+'Scrubber fleet'!E81</f>
        <v>0</v>
      </c>
      <c r="K53">
        <f>+'Scrubber fleet'!F81</f>
        <v>0</v>
      </c>
      <c r="L53">
        <f>+'Scrubber fleet'!G81</f>
        <v>0</v>
      </c>
      <c r="M53">
        <f>+'LNG fleet'!U85</f>
        <v>0</v>
      </c>
      <c r="N53">
        <f>+'LNG fleet'!V85</f>
        <v>0</v>
      </c>
      <c r="O53">
        <f>+'LNG fleet'!W85</f>
        <v>0</v>
      </c>
      <c r="P53">
        <f>+'LNG fleet'!X85</f>
        <v>0</v>
      </c>
      <c r="Q53">
        <f>+'LNG fleet'!Y85</f>
        <v>0</v>
      </c>
      <c r="R53">
        <f>+'Battery fleet'!S82</f>
        <v>0</v>
      </c>
      <c r="S53">
        <f>+'Battery fleet'!T82</f>
        <v>0</v>
      </c>
      <c r="T53">
        <f>+'Battery fleet'!U82</f>
        <v>0</v>
      </c>
      <c r="U53">
        <f>+'Battery fleet'!V82</f>
        <v>0</v>
      </c>
      <c r="V53">
        <f>+'Battery fleet'!W82</f>
        <v>0</v>
      </c>
      <c r="W53">
        <f>+'Methanol fleet'!C53</f>
        <v>0</v>
      </c>
      <c r="X53">
        <f>+'Methanol fleet'!D53</f>
        <v>0</v>
      </c>
      <c r="Y53">
        <f>+'Methanol fleet'!E53</f>
        <v>0</v>
      </c>
      <c r="Z53">
        <f>+'Methanol fleet'!F53</f>
        <v>0</v>
      </c>
      <c r="AA53">
        <f>+'Methanol fleet'!G53</f>
        <v>0</v>
      </c>
      <c r="AB53">
        <f>+'LPG fleet'!C54</f>
        <v>0</v>
      </c>
      <c r="AC53">
        <f>+'LPG fleet'!D54</f>
        <v>0</v>
      </c>
      <c r="AD53">
        <f>+'LPG fleet'!E54</f>
        <v>0</v>
      </c>
      <c r="AE53">
        <f>+'LPG fleet'!F54</f>
        <v>0</v>
      </c>
      <c r="AF53">
        <f>+'LPG fleet'!G54</f>
        <v>0</v>
      </c>
      <c r="AG53">
        <f>+'HYD fleet'!C55</f>
        <v>0</v>
      </c>
      <c r="AH53">
        <f>+'HYD fleet'!D55</f>
        <v>0</v>
      </c>
      <c r="AI53">
        <f>+'HYD fleet'!E55</f>
        <v>0</v>
      </c>
      <c r="AJ53">
        <f>+'HYD fleet'!F55</f>
        <v>0</v>
      </c>
      <c r="AK53">
        <f>+'HYD fleet'!G55</f>
        <v>0</v>
      </c>
    </row>
    <row r="54" spans="2:37">
      <c r="B54" s="1">
        <f t="shared" si="0"/>
        <v>2061</v>
      </c>
      <c r="C54">
        <f>+'MDO fleet'!C56</f>
        <v>0</v>
      </c>
      <c r="D54">
        <f>+'MDO fleet'!D56</f>
        <v>0</v>
      </c>
      <c r="E54">
        <f>+'MDO fleet'!E56</f>
        <v>0</v>
      </c>
      <c r="F54">
        <f>+'MDO fleet'!F56</f>
        <v>0</v>
      </c>
      <c r="G54">
        <f>+'MDO fleet'!G56</f>
        <v>0</v>
      </c>
      <c r="H54">
        <f>+'Scrubber fleet'!C82</f>
        <v>0</v>
      </c>
      <c r="I54">
        <f>+'Scrubber fleet'!D82</f>
        <v>0</v>
      </c>
      <c r="J54">
        <f>+'Scrubber fleet'!E82</f>
        <v>0</v>
      </c>
      <c r="K54">
        <f>+'Scrubber fleet'!F82</f>
        <v>0</v>
      </c>
      <c r="L54">
        <f>+'Scrubber fleet'!G82</f>
        <v>0</v>
      </c>
      <c r="M54">
        <f>+'LNG fleet'!U86</f>
        <v>0</v>
      </c>
      <c r="N54">
        <f>+'LNG fleet'!V86</f>
        <v>0</v>
      </c>
      <c r="O54">
        <f>+'LNG fleet'!W86</f>
        <v>0</v>
      </c>
      <c r="P54">
        <f>+'LNG fleet'!X86</f>
        <v>0</v>
      </c>
      <c r="Q54">
        <f>+'LNG fleet'!Y86</f>
        <v>0</v>
      </c>
      <c r="R54">
        <f>+'Battery fleet'!S83</f>
        <v>0</v>
      </c>
      <c r="S54">
        <f>+'Battery fleet'!T83</f>
        <v>0</v>
      </c>
      <c r="T54">
        <f>+'Battery fleet'!U83</f>
        <v>0</v>
      </c>
      <c r="U54">
        <f>+'Battery fleet'!V83</f>
        <v>0</v>
      </c>
      <c r="V54">
        <f>+'Battery fleet'!W83</f>
        <v>0</v>
      </c>
      <c r="W54">
        <f>+'Methanol fleet'!C54</f>
        <v>0</v>
      </c>
      <c r="X54">
        <f>+'Methanol fleet'!D54</f>
        <v>0</v>
      </c>
      <c r="Y54">
        <f>+'Methanol fleet'!E54</f>
        <v>0</v>
      </c>
      <c r="Z54">
        <f>+'Methanol fleet'!F54</f>
        <v>0</v>
      </c>
      <c r="AA54">
        <f>+'Methanol fleet'!G54</f>
        <v>0</v>
      </c>
      <c r="AB54">
        <f>+'LPG fleet'!C55</f>
        <v>0</v>
      </c>
      <c r="AC54">
        <f>+'LPG fleet'!D55</f>
        <v>0</v>
      </c>
      <c r="AD54">
        <f>+'LPG fleet'!E55</f>
        <v>0</v>
      </c>
      <c r="AE54">
        <f>+'LPG fleet'!F55</f>
        <v>0</v>
      </c>
      <c r="AF54">
        <f>+'LPG fleet'!G55</f>
        <v>0</v>
      </c>
      <c r="AG54">
        <f>+'HYD fleet'!C56</f>
        <v>0</v>
      </c>
      <c r="AH54">
        <f>+'HYD fleet'!D56</f>
        <v>0</v>
      </c>
      <c r="AI54">
        <f>+'HYD fleet'!E56</f>
        <v>0</v>
      </c>
      <c r="AJ54">
        <f>+'HYD fleet'!F56</f>
        <v>0</v>
      </c>
      <c r="AK54">
        <f>+'HYD fleet'!G56</f>
        <v>0</v>
      </c>
    </row>
    <row r="55" spans="2:37">
      <c r="B55" s="1">
        <f t="shared" si="0"/>
        <v>2062</v>
      </c>
      <c r="C55">
        <f>+'MDO fleet'!C57</f>
        <v>0</v>
      </c>
      <c r="D55">
        <f>+'MDO fleet'!D57</f>
        <v>0</v>
      </c>
      <c r="E55">
        <f>+'MDO fleet'!E57</f>
        <v>0</v>
      </c>
      <c r="F55">
        <f>+'MDO fleet'!F57</f>
        <v>0</v>
      </c>
      <c r="G55">
        <f>+'MDO fleet'!G57</f>
        <v>0</v>
      </c>
      <c r="H55">
        <f>+'Scrubber fleet'!C83</f>
        <v>0</v>
      </c>
      <c r="I55">
        <f>+'Scrubber fleet'!D83</f>
        <v>0</v>
      </c>
      <c r="J55">
        <f>+'Scrubber fleet'!E83</f>
        <v>0</v>
      </c>
      <c r="K55">
        <f>+'Scrubber fleet'!F83</f>
        <v>0</v>
      </c>
      <c r="L55">
        <f>+'Scrubber fleet'!G83</f>
        <v>0</v>
      </c>
      <c r="M55">
        <f>+'LNG fleet'!U87</f>
        <v>0</v>
      </c>
      <c r="N55">
        <f>+'LNG fleet'!V87</f>
        <v>0</v>
      </c>
      <c r="O55">
        <f>+'LNG fleet'!W87</f>
        <v>0</v>
      </c>
      <c r="P55">
        <f>+'LNG fleet'!X87</f>
        <v>0</v>
      </c>
      <c r="Q55">
        <f>+'LNG fleet'!Y87</f>
        <v>0</v>
      </c>
      <c r="R55">
        <f>+'Battery fleet'!S84</f>
        <v>0</v>
      </c>
      <c r="S55">
        <f>+'Battery fleet'!T84</f>
        <v>0</v>
      </c>
      <c r="T55">
        <f>+'Battery fleet'!U84</f>
        <v>0</v>
      </c>
      <c r="U55">
        <f>+'Battery fleet'!V84</f>
        <v>0</v>
      </c>
      <c r="V55">
        <f>+'Battery fleet'!W84</f>
        <v>0</v>
      </c>
      <c r="W55">
        <f>+'Methanol fleet'!C55</f>
        <v>0</v>
      </c>
      <c r="X55">
        <f>+'Methanol fleet'!D55</f>
        <v>0</v>
      </c>
      <c r="Y55">
        <f>+'Methanol fleet'!E55</f>
        <v>0</v>
      </c>
      <c r="Z55">
        <f>+'Methanol fleet'!F55</f>
        <v>0</v>
      </c>
      <c r="AA55">
        <f>+'Methanol fleet'!G55</f>
        <v>0</v>
      </c>
      <c r="AB55">
        <f>+'LPG fleet'!C56</f>
        <v>0</v>
      </c>
      <c r="AC55">
        <f>+'LPG fleet'!D56</f>
        <v>0</v>
      </c>
      <c r="AD55">
        <f>+'LPG fleet'!E56</f>
        <v>0</v>
      </c>
      <c r="AE55">
        <f>+'LPG fleet'!F56</f>
        <v>0</v>
      </c>
      <c r="AF55">
        <f>+'LPG fleet'!G56</f>
        <v>0</v>
      </c>
      <c r="AG55">
        <f>+'HYD fleet'!C57</f>
        <v>0</v>
      </c>
      <c r="AH55">
        <f>+'HYD fleet'!D57</f>
        <v>0</v>
      </c>
      <c r="AI55">
        <f>+'HYD fleet'!E57</f>
        <v>0</v>
      </c>
      <c r="AJ55">
        <f>+'HYD fleet'!F57</f>
        <v>0</v>
      </c>
      <c r="AK55">
        <f>+'HYD fleet'!G57</f>
        <v>0</v>
      </c>
    </row>
    <row r="56" spans="2:37">
      <c r="B56" s="1">
        <f t="shared" si="0"/>
        <v>2063</v>
      </c>
      <c r="C56">
        <f>+'MDO fleet'!C58</f>
        <v>0</v>
      </c>
      <c r="D56">
        <f>+'MDO fleet'!D58</f>
        <v>0</v>
      </c>
      <c r="E56">
        <f>+'MDO fleet'!E58</f>
        <v>0</v>
      </c>
      <c r="F56">
        <f>+'MDO fleet'!F58</f>
        <v>0</v>
      </c>
      <c r="G56">
        <f>+'MDO fleet'!G58</f>
        <v>0</v>
      </c>
      <c r="H56">
        <f>+'Scrubber fleet'!C84</f>
        <v>0</v>
      </c>
      <c r="I56">
        <f>+'Scrubber fleet'!D84</f>
        <v>0</v>
      </c>
      <c r="J56">
        <f>+'Scrubber fleet'!E84</f>
        <v>0</v>
      </c>
      <c r="K56">
        <f>+'Scrubber fleet'!F84</f>
        <v>0</v>
      </c>
      <c r="L56">
        <f>+'Scrubber fleet'!G84</f>
        <v>0</v>
      </c>
      <c r="M56">
        <f>+'LNG fleet'!U88</f>
        <v>0</v>
      </c>
      <c r="N56">
        <f>+'LNG fleet'!V88</f>
        <v>0</v>
      </c>
      <c r="O56">
        <f>+'LNG fleet'!W88</f>
        <v>0</v>
      </c>
      <c r="P56">
        <f>+'LNG fleet'!X88</f>
        <v>0</v>
      </c>
      <c r="Q56">
        <f>+'LNG fleet'!Y88</f>
        <v>0</v>
      </c>
      <c r="R56">
        <f>+'Battery fleet'!S85</f>
        <v>0</v>
      </c>
      <c r="S56">
        <f>+'Battery fleet'!T85</f>
        <v>0</v>
      </c>
      <c r="T56">
        <f>+'Battery fleet'!U85</f>
        <v>0</v>
      </c>
      <c r="U56">
        <f>+'Battery fleet'!V85</f>
        <v>0</v>
      </c>
      <c r="V56">
        <f>+'Battery fleet'!W85</f>
        <v>0</v>
      </c>
      <c r="W56">
        <f>+'Methanol fleet'!C56</f>
        <v>0</v>
      </c>
      <c r="X56">
        <f>+'Methanol fleet'!D56</f>
        <v>0</v>
      </c>
      <c r="Y56">
        <f>+'Methanol fleet'!E56</f>
        <v>0</v>
      </c>
      <c r="Z56">
        <f>+'Methanol fleet'!F56</f>
        <v>0</v>
      </c>
      <c r="AA56">
        <f>+'Methanol fleet'!G56</f>
        <v>0</v>
      </c>
      <c r="AB56">
        <f>+'LPG fleet'!C57</f>
        <v>0</v>
      </c>
      <c r="AC56">
        <f>+'LPG fleet'!D57</f>
        <v>0</v>
      </c>
      <c r="AD56">
        <f>+'LPG fleet'!E57</f>
        <v>0</v>
      </c>
      <c r="AE56">
        <f>+'LPG fleet'!F57</f>
        <v>0</v>
      </c>
      <c r="AF56">
        <f>+'LPG fleet'!G57</f>
        <v>0</v>
      </c>
      <c r="AG56">
        <f>+'HYD fleet'!C58</f>
        <v>0</v>
      </c>
      <c r="AH56">
        <f>+'HYD fleet'!D58</f>
        <v>0</v>
      </c>
      <c r="AI56">
        <f>+'HYD fleet'!E58</f>
        <v>0</v>
      </c>
      <c r="AJ56">
        <f>+'HYD fleet'!F58</f>
        <v>0</v>
      </c>
      <c r="AK56">
        <f>+'HYD fleet'!G58</f>
        <v>0</v>
      </c>
    </row>
    <row r="57" spans="2:37">
      <c r="B57" s="1">
        <f t="shared" si="0"/>
        <v>2064</v>
      </c>
      <c r="C57">
        <f>+'MDO fleet'!C59</f>
        <v>0</v>
      </c>
      <c r="D57">
        <f>+'MDO fleet'!D59</f>
        <v>0</v>
      </c>
      <c r="E57">
        <f>+'MDO fleet'!E59</f>
        <v>0</v>
      </c>
      <c r="F57">
        <f>+'MDO fleet'!F59</f>
        <v>0</v>
      </c>
      <c r="G57">
        <f>+'MDO fleet'!G59</f>
        <v>0</v>
      </c>
      <c r="H57">
        <f>+'Scrubber fleet'!C85</f>
        <v>0</v>
      </c>
      <c r="I57">
        <f>+'Scrubber fleet'!D85</f>
        <v>0</v>
      </c>
      <c r="J57">
        <f>+'Scrubber fleet'!E85</f>
        <v>0</v>
      </c>
      <c r="K57">
        <f>+'Scrubber fleet'!F85</f>
        <v>0</v>
      </c>
      <c r="L57">
        <f>+'Scrubber fleet'!G85</f>
        <v>0</v>
      </c>
      <c r="M57">
        <f>+'LNG fleet'!U89</f>
        <v>0</v>
      </c>
      <c r="N57">
        <f>+'LNG fleet'!V89</f>
        <v>0</v>
      </c>
      <c r="O57">
        <f>+'LNG fleet'!W89</f>
        <v>0</v>
      </c>
      <c r="P57">
        <f>+'LNG fleet'!X89</f>
        <v>0</v>
      </c>
      <c r="Q57">
        <f>+'LNG fleet'!Y89</f>
        <v>0</v>
      </c>
      <c r="R57">
        <f>+'Battery fleet'!S86</f>
        <v>0</v>
      </c>
      <c r="S57">
        <f>+'Battery fleet'!T86</f>
        <v>0</v>
      </c>
      <c r="T57">
        <f>+'Battery fleet'!U86</f>
        <v>0</v>
      </c>
      <c r="U57">
        <f>+'Battery fleet'!V86</f>
        <v>0</v>
      </c>
      <c r="V57">
        <f>+'Battery fleet'!W86</f>
        <v>0</v>
      </c>
      <c r="W57">
        <f>+'Methanol fleet'!C57</f>
        <v>0</v>
      </c>
      <c r="X57">
        <f>+'Methanol fleet'!D57</f>
        <v>0</v>
      </c>
      <c r="Y57">
        <f>+'Methanol fleet'!E57</f>
        <v>0</v>
      </c>
      <c r="Z57">
        <f>+'Methanol fleet'!F57</f>
        <v>0</v>
      </c>
      <c r="AA57">
        <f>+'Methanol fleet'!G57</f>
        <v>0</v>
      </c>
      <c r="AB57">
        <f>+'LPG fleet'!C58</f>
        <v>0</v>
      </c>
      <c r="AC57">
        <f>+'LPG fleet'!D58</f>
        <v>0</v>
      </c>
      <c r="AD57">
        <f>+'LPG fleet'!E58</f>
        <v>0</v>
      </c>
      <c r="AE57">
        <f>+'LPG fleet'!F58</f>
        <v>0</v>
      </c>
      <c r="AF57">
        <f>+'LPG fleet'!G58</f>
        <v>0</v>
      </c>
      <c r="AG57">
        <f>+'HYD fleet'!C59</f>
        <v>0</v>
      </c>
      <c r="AH57">
        <f>+'HYD fleet'!D59</f>
        <v>0</v>
      </c>
      <c r="AI57">
        <f>+'HYD fleet'!E59</f>
        <v>0</v>
      </c>
      <c r="AJ57">
        <f>+'HYD fleet'!F59</f>
        <v>0</v>
      </c>
      <c r="AK57">
        <f>+'HYD fleet'!G59</f>
        <v>0</v>
      </c>
    </row>
    <row r="58" spans="2:37">
      <c r="B58" s="1">
        <f t="shared" si="0"/>
        <v>2065</v>
      </c>
      <c r="C58">
        <f>+'MDO fleet'!C60</f>
        <v>0</v>
      </c>
      <c r="D58">
        <f>+'MDO fleet'!D60</f>
        <v>0</v>
      </c>
      <c r="E58">
        <f>+'MDO fleet'!E60</f>
        <v>0</v>
      </c>
      <c r="F58">
        <f>+'MDO fleet'!F60</f>
        <v>0</v>
      </c>
      <c r="G58">
        <f>+'MDO fleet'!G60</f>
        <v>0</v>
      </c>
      <c r="H58">
        <f>+'Scrubber fleet'!C86</f>
        <v>0</v>
      </c>
      <c r="I58">
        <f>+'Scrubber fleet'!D86</f>
        <v>0</v>
      </c>
      <c r="J58">
        <f>+'Scrubber fleet'!E86</f>
        <v>0</v>
      </c>
      <c r="K58">
        <f>+'Scrubber fleet'!F86</f>
        <v>0</v>
      </c>
      <c r="L58">
        <f>+'Scrubber fleet'!G86</f>
        <v>0</v>
      </c>
      <c r="M58">
        <f>+'LNG fleet'!U90</f>
        <v>0</v>
      </c>
      <c r="N58">
        <f>+'LNG fleet'!V90</f>
        <v>0</v>
      </c>
      <c r="O58">
        <f>+'LNG fleet'!W90</f>
        <v>0</v>
      </c>
      <c r="P58">
        <f>+'LNG fleet'!X90</f>
        <v>0</v>
      </c>
      <c r="Q58">
        <f>+'LNG fleet'!Y90</f>
        <v>0</v>
      </c>
      <c r="R58">
        <f>+'Battery fleet'!S87</f>
        <v>0</v>
      </c>
      <c r="S58">
        <f>+'Battery fleet'!T87</f>
        <v>0</v>
      </c>
      <c r="T58">
        <f>+'Battery fleet'!U87</f>
        <v>0</v>
      </c>
      <c r="U58">
        <f>+'Battery fleet'!V87</f>
        <v>0</v>
      </c>
      <c r="V58">
        <f>+'Battery fleet'!W87</f>
        <v>0</v>
      </c>
      <c r="W58">
        <f>+'Methanol fleet'!C58</f>
        <v>0</v>
      </c>
      <c r="X58">
        <f>+'Methanol fleet'!D58</f>
        <v>0</v>
      </c>
      <c r="Y58">
        <f>+'Methanol fleet'!E58</f>
        <v>0</v>
      </c>
      <c r="Z58">
        <f>+'Methanol fleet'!F58</f>
        <v>0</v>
      </c>
      <c r="AA58">
        <f>+'Methanol fleet'!G58</f>
        <v>0</v>
      </c>
      <c r="AB58">
        <f>+'LPG fleet'!C59</f>
        <v>0</v>
      </c>
      <c r="AC58">
        <f>+'LPG fleet'!D59</f>
        <v>0</v>
      </c>
      <c r="AD58">
        <f>+'LPG fleet'!E59</f>
        <v>0</v>
      </c>
      <c r="AE58">
        <f>+'LPG fleet'!F59</f>
        <v>0</v>
      </c>
      <c r="AF58">
        <f>+'LPG fleet'!G59</f>
        <v>0</v>
      </c>
      <c r="AG58">
        <f>+'HYD fleet'!C60</f>
        <v>0</v>
      </c>
      <c r="AH58">
        <f>+'HYD fleet'!D60</f>
        <v>0</v>
      </c>
      <c r="AI58">
        <f>+'HYD fleet'!E60</f>
        <v>0</v>
      </c>
      <c r="AJ58">
        <f>+'HYD fleet'!F60</f>
        <v>0</v>
      </c>
      <c r="AK58">
        <f>+'HYD fleet'!G60</f>
        <v>0</v>
      </c>
    </row>
    <row r="59" spans="2:37">
      <c r="B59" s="1">
        <f t="shared" si="0"/>
        <v>2066</v>
      </c>
      <c r="C59">
        <f>+'MDO fleet'!C61</f>
        <v>0</v>
      </c>
      <c r="D59">
        <f>+'MDO fleet'!D61</f>
        <v>0</v>
      </c>
      <c r="E59">
        <f>+'MDO fleet'!E61</f>
        <v>0</v>
      </c>
      <c r="F59">
        <f>+'MDO fleet'!F61</f>
        <v>0</v>
      </c>
      <c r="G59">
        <f>+'MDO fleet'!G61</f>
        <v>0</v>
      </c>
      <c r="H59">
        <f>+'Scrubber fleet'!C87</f>
        <v>0</v>
      </c>
      <c r="I59">
        <f>+'Scrubber fleet'!D87</f>
        <v>0</v>
      </c>
      <c r="J59">
        <f>+'Scrubber fleet'!E87</f>
        <v>0</v>
      </c>
      <c r="K59">
        <f>+'Scrubber fleet'!F87</f>
        <v>0</v>
      </c>
      <c r="L59">
        <f>+'Scrubber fleet'!G87</f>
        <v>0</v>
      </c>
      <c r="M59">
        <f>+'LNG fleet'!U91</f>
        <v>0</v>
      </c>
      <c r="N59">
        <f>+'LNG fleet'!V91</f>
        <v>0</v>
      </c>
      <c r="O59">
        <f>+'LNG fleet'!W91</f>
        <v>0</v>
      </c>
      <c r="P59">
        <f>+'LNG fleet'!X91</f>
        <v>0</v>
      </c>
      <c r="Q59">
        <f>+'LNG fleet'!Y91</f>
        <v>0</v>
      </c>
      <c r="R59">
        <f>+'Battery fleet'!S88</f>
        <v>0</v>
      </c>
      <c r="S59">
        <f>+'Battery fleet'!T88</f>
        <v>0</v>
      </c>
      <c r="T59">
        <f>+'Battery fleet'!U88</f>
        <v>0</v>
      </c>
      <c r="U59">
        <f>+'Battery fleet'!V88</f>
        <v>0</v>
      </c>
      <c r="V59">
        <f>+'Battery fleet'!W88</f>
        <v>0</v>
      </c>
      <c r="W59">
        <f>+'Methanol fleet'!C59</f>
        <v>0</v>
      </c>
      <c r="X59">
        <f>+'Methanol fleet'!D59</f>
        <v>0</v>
      </c>
      <c r="Y59">
        <f>+'Methanol fleet'!E59</f>
        <v>0</v>
      </c>
      <c r="Z59">
        <f>+'Methanol fleet'!F59</f>
        <v>0</v>
      </c>
      <c r="AA59">
        <f>+'Methanol fleet'!G59</f>
        <v>0</v>
      </c>
      <c r="AB59">
        <f>+'LPG fleet'!C60</f>
        <v>0</v>
      </c>
      <c r="AC59">
        <f>+'LPG fleet'!D60</f>
        <v>0</v>
      </c>
      <c r="AD59">
        <f>+'LPG fleet'!E60</f>
        <v>0</v>
      </c>
      <c r="AE59">
        <f>+'LPG fleet'!F60</f>
        <v>0</v>
      </c>
      <c r="AF59">
        <f>+'LPG fleet'!G60</f>
        <v>0</v>
      </c>
      <c r="AG59">
        <f>+'HYD fleet'!C61</f>
        <v>0</v>
      </c>
      <c r="AH59">
        <f>+'HYD fleet'!D61</f>
        <v>0</v>
      </c>
      <c r="AI59">
        <f>+'HYD fleet'!E61</f>
        <v>0</v>
      </c>
      <c r="AJ59">
        <f>+'HYD fleet'!F61</f>
        <v>0</v>
      </c>
      <c r="AK59">
        <f>+'HYD fleet'!G61</f>
        <v>0</v>
      </c>
    </row>
    <row r="60" spans="2:37">
      <c r="B60" s="1">
        <f t="shared" si="0"/>
        <v>2067</v>
      </c>
      <c r="C60">
        <f>+'MDO fleet'!C62</f>
        <v>0</v>
      </c>
      <c r="D60">
        <f>+'MDO fleet'!D62</f>
        <v>0</v>
      </c>
      <c r="E60">
        <f>+'MDO fleet'!E62</f>
        <v>0</v>
      </c>
      <c r="F60">
        <f>+'MDO fleet'!F62</f>
        <v>0</v>
      </c>
      <c r="G60">
        <f>+'MDO fleet'!G62</f>
        <v>0</v>
      </c>
      <c r="H60">
        <f>+'Scrubber fleet'!C88</f>
        <v>0</v>
      </c>
      <c r="I60">
        <f>+'Scrubber fleet'!D88</f>
        <v>0</v>
      </c>
      <c r="J60">
        <f>+'Scrubber fleet'!E88</f>
        <v>0</v>
      </c>
      <c r="K60">
        <f>+'Scrubber fleet'!F88</f>
        <v>0</v>
      </c>
      <c r="L60">
        <f>+'Scrubber fleet'!G88</f>
        <v>0</v>
      </c>
      <c r="M60">
        <f>+'LNG fleet'!U92</f>
        <v>0</v>
      </c>
      <c r="N60">
        <f>+'LNG fleet'!V92</f>
        <v>0</v>
      </c>
      <c r="O60">
        <f>+'LNG fleet'!W92</f>
        <v>0</v>
      </c>
      <c r="P60">
        <f>+'LNG fleet'!X92</f>
        <v>0</v>
      </c>
      <c r="Q60">
        <f>+'LNG fleet'!Y92</f>
        <v>0</v>
      </c>
      <c r="R60">
        <f>+'Battery fleet'!S89</f>
        <v>0</v>
      </c>
      <c r="S60">
        <f>+'Battery fleet'!T89</f>
        <v>0</v>
      </c>
      <c r="T60">
        <f>+'Battery fleet'!U89</f>
        <v>0</v>
      </c>
      <c r="U60">
        <f>+'Battery fleet'!V89</f>
        <v>0</v>
      </c>
      <c r="V60">
        <f>+'Battery fleet'!W89</f>
        <v>0</v>
      </c>
      <c r="W60">
        <f>+'Methanol fleet'!C60</f>
        <v>0</v>
      </c>
      <c r="X60">
        <f>+'Methanol fleet'!D60</f>
        <v>0</v>
      </c>
      <c r="Y60">
        <f>+'Methanol fleet'!E60</f>
        <v>0</v>
      </c>
      <c r="Z60">
        <f>+'Methanol fleet'!F60</f>
        <v>0</v>
      </c>
      <c r="AA60">
        <f>+'Methanol fleet'!G60</f>
        <v>0</v>
      </c>
      <c r="AB60">
        <f>+'LPG fleet'!C61</f>
        <v>0</v>
      </c>
      <c r="AC60">
        <f>+'LPG fleet'!D61</f>
        <v>0</v>
      </c>
      <c r="AD60">
        <f>+'LPG fleet'!E61</f>
        <v>0</v>
      </c>
      <c r="AE60">
        <f>+'LPG fleet'!F61</f>
        <v>0</v>
      </c>
      <c r="AF60">
        <f>+'LPG fleet'!G61</f>
        <v>0</v>
      </c>
      <c r="AG60">
        <f>+'HYD fleet'!C62</f>
        <v>0</v>
      </c>
      <c r="AH60">
        <f>+'HYD fleet'!D62</f>
        <v>0</v>
      </c>
      <c r="AI60">
        <f>+'HYD fleet'!E62</f>
        <v>0</v>
      </c>
      <c r="AJ60">
        <f>+'HYD fleet'!F62</f>
        <v>0</v>
      </c>
      <c r="AK60">
        <f>+'HYD fleet'!G62</f>
        <v>0</v>
      </c>
    </row>
    <row r="61" spans="2:37">
      <c r="B61" s="1">
        <f t="shared" si="0"/>
        <v>2068</v>
      </c>
      <c r="C61">
        <f>+'MDO fleet'!C63</f>
        <v>0</v>
      </c>
      <c r="D61">
        <f>+'MDO fleet'!D63</f>
        <v>0</v>
      </c>
      <c r="E61">
        <f>+'MDO fleet'!E63</f>
        <v>0</v>
      </c>
      <c r="F61">
        <f>+'MDO fleet'!F63</f>
        <v>0</v>
      </c>
      <c r="G61">
        <f>+'MDO fleet'!G63</f>
        <v>0</v>
      </c>
      <c r="H61">
        <f>+'Scrubber fleet'!C89</f>
        <v>0</v>
      </c>
      <c r="I61">
        <f>+'Scrubber fleet'!D89</f>
        <v>0</v>
      </c>
      <c r="J61">
        <f>+'Scrubber fleet'!E89</f>
        <v>0</v>
      </c>
      <c r="K61">
        <f>+'Scrubber fleet'!F89</f>
        <v>0</v>
      </c>
      <c r="L61">
        <f>+'Scrubber fleet'!G89</f>
        <v>0</v>
      </c>
      <c r="M61">
        <f>+'LNG fleet'!U93</f>
        <v>0</v>
      </c>
      <c r="N61">
        <f>+'LNG fleet'!V93</f>
        <v>0</v>
      </c>
      <c r="O61">
        <f>+'LNG fleet'!W93</f>
        <v>0</v>
      </c>
      <c r="P61">
        <f>+'LNG fleet'!X93</f>
        <v>0</v>
      </c>
      <c r="Q61">
        <f>+'LNG fleet'!Y93</f>
        <v>0</v>
      </c>
      <c r="R61">
        <f>+'Battery fleet'!S90</f>
        <v>0</v>
      </c>
      <c r="S61">
        <f>+'Battery fleet'!T90</f>
        <v>0</v>
      </c>
      <c r="T61">
        <f>+'Battery fleet'!U90</f>
        <v>0</v>
      </c>
      <c r="U61">
        <f>+'Battery fleet'!V90</f>
        <v>0</v>
      </c>
      <c r="V61">
        <f>+'Battery fleet'!W90</f>
        <v>0</v>
      </c>
      <c r="W61">
        <f>+'Methanol fleet'!C61</f>
        <v>0</v>
      </c>
      <c r="X61">
        <f>+'Methanol fleet'!D61</f>
        <v>0</v>
      </c>
      <c r="Y61">
        <f>+'Methanol fleet'!E61</f>
        <v>0</v>
      </c>
      <c r="Z61">
        <f>+'Methanol fleet'!F61</f>
        <v>0</v>
      </c>
      <c r="AA61">
        <f>+'Methanol fleet'!G61</f>
        <v>0</v>
      </c>
      <c r="AB61">
        <f>+'LPG fleet'!C62</f>
        <v>0</v>
      </c>
      <c r="AC61">
        <f>+'LPG fleet'!D62</f>
        <v>0</v>
      </c>
      <c r="AD61">
        <f>+'LPG fleet'!E62</f>
        <v>0</v>
      </c>
      <c r="AE61">
        <f>+'LPG fleet'!F62</f>
        <v>0</v>
      </c>
      <c r="AF61">
        <f>+'LPG fleet'!G62</f>
        <v>0</v>
      </c>
      <c r="AG61">
        <f>+'HYD fleet'!C63</f>
        <v>0</v>
      </c>
      <c r="AH61">
        <f>+'HYD fleet'!D63</f>
        <v>0</v>
      </c>
      <c r="AI61">
        <f>+'HYD fleet'!E63</f>
        <v>0</v>
      </c>
      <c r="AJ61">
        <f>+'HYD fleet'!F63</f>
        <v>0</v>
      </c>
      <c r="AK61">
        <f>+'HYD fleet'!G63</f>
        <v>0</v>
      </c>
    </row>
    <row r="62" spans="2:37">
      <c r="B62" s="1">
        <f t="shared" si="0"/>
        <v>2069</v>
      </c>
      <c r="C62">
        <f>+'MDO fleet'!C64</f>
        <v>0</v>
      </c>
      <c r="D62">
        <f>+'MDO fleet'!D64</f>
        <v>0</v>
      </c>
      <c r="E62">
        <f>+'MDO fleet'!E64</f>
        <v>0</v>
      </c>
      <c r="F62">
        <f>+'MDO fleet'!F64</f>
        <v>0</v>
      </c>
      <c r="G62">
        <f>+'MDO fleet'!G64</f>
        <v>0</v>
      </c>
      <c r="H62">
        <f>+'Scrubber fleet'!C90</f>
        <v>0</v>
      </c>
      <c r="I62">
        <f>+'Scrubber fleet'!D90</f>
        <v>0</v>
      </c>
      <c r="J62">
        <f>+'Scrubber fleet'!E90</f>
        <v>0</v>
      </c>
      <c r="K62">
        <f>+'Scrubber fleet'!F90</f>
        <v>0</v>
      </c>
      <c r="L62">
        <f>+'Scrubber fleet'!G90</f>
        <v>0</v>
      </c>
      <c r="M62">
        <f>+'LNG fleet'!U94</f>
        <v>0</v>
      </c>
      <c r="N62">
        <f>+'LNG fleet'!V94</f>
        <v>0</v>
      </c>
      <c r="O62">
        <f>+'LNG fleet'!W94</f>
        <v>0</v>
      </c>
      <c r="P62">
        <f>+'LNG fleet'!X94</f>
        <v>0</v>
      </c>
      <c r="Q62">
        <f>+'LNG fleet'!Y94</f>
        <v>0</v>
      </c>
      <c r="R62">
        <f>+'Battery fleet'!S91</f>
        <v>0</v>
      </c>
      <c r="S62">
        <f>+'Battery fleet'!T91</f>
        <v>0</v>
      </c>
      <c r="T62">
        <f>+'Battery fleet'!U91</f>
        <v>0</v>
      </c>
      <c r="U62">
        <f>+'Battery fleet'!V91</f>
        <v>0</v>
      </c>
      <c r="V62">
        <f>+'Battery fleet'!W91</f>
        <v>0</v>
      </c>
      <c r="W62">
        <f>+'Methanol fleet'!C62</f>
        <v>0</v>
      </c>
      <c r="X62">
        <f>+'Methanol fleet'!D62</f>
        <v>0</v>
      </c>
      <c r="Y62">
        <f>+'Methanol fleet'!E62</f>
        <v>0</v>
      </c>
      <c r="Z62">
        <f>+'Methanol fleet'!F62</f>
        <v>0</v>
      </c>
      <c r="AA62">
        <f>+'Methanol fleet'!G62</f>
        <v>0</v>
      </c>
      <c r="AB62">
        <f>+'LPG fleet'!C63</f>
        <v>0</v>
      </c>
      <c r="AC62">
        <f>+'LPG fleet'!D63</f>
        <v>0</v>
      </c>
      <c r="AD62">
        <f>+'LPG fleet'!E63</f>
        <v>0</v>
      </c>
      <c r="AE62">
        <f>+'LPG fleet'!F63</f>
        <v>0</v>
      </c>
      <c r="AF62">
        <f>+'LPG fleet'!G63</f>
        <v>0</v>
      </c>
      <c r="AG62">
        <f>+'HYD fleet'!C64</f>
        <v>0</v>
      </c>
      <c r="AH62">
        <f>+'HYD fleet'!D64</f>
        <v>0</v>
      </c>
      <c r="AI62">
        <f>+'HYD fleet'!E64</f>
        <v>0</v>
      </c>
      <c r="AJ62">
        <f>+'HYD fleet'!F64</f>
        <v>0</v>
      </c>
      <c r="AK62">
        <f>+'HYD fleet'!G64</f>
        <v>0</v>
      </c>
    </row>
    <row r="63" spans="2:37">
      <c r="B63" s="1">
        <f t="shared" si="0"/>
        <v>2070</v>
      </c>
      <c r="C63">
        <f>+'MDO fleet'!C65</f>
        <v>0</v>
      </c>
      <c r="D63">
        <f>+'MDO fleet'!D65</f>
        <v>0</v>
      </c>
      <c r="E63">
        <f>+'MDO fleet'!E65</f>
        <v>0</v>
      </c>
      <c r="F63">
        <f>+'MDO fleet'!F65</f>
        <v>0</v>
      </c>
      <c r="G63">
        <f>+'MDO fleet'!G65</f>
        <v>0</v>
      </c>
      <c r="H63">
        <f>+'Scrubber fleet'!C91</f>
        <v>0</v>
      </c>
      <c r="I63">
        <f>+'Scrubber fleet'!D91</f>
        <v>0</v>
      </c>
      <c r="J63">
        <f>+'Scrubber fleet'!E91</f>
        <v>0</v>
      </c>
      <c r="K63">
        <f>+'Scrubber fleet'!F91</f>
        <v>0</v>
      </c>
      <c r="L63">
        <f>+'Scrubber fleet'!G91</f>
        <v>0</v>
      </c>
      <c r="M63">
        <f>+'LNG fleet'!U95</f>
        <v>0</v>
      </c>
      <c r="N63">
        <f>+'LNG fleet'!V95</f>
        <v>0</v>
      </c>
      <c r="O63">
        <f>+'LNG fleet'!W95</f>
        <v>0</v>
      </c>
      <c r="P63">
        <f>+'LNG fleet'!X95</f>
        <v>0</v>
      </c>
      <c r="Q63">
        <f>+'LNG fleet'!Y95</f>
        <v>0</v>
      </c>
      <c r="R63">
        <f>+'Battery fleet'!S92</f>
        <v>0</v>
      </c>
      <c r="S63">
        <f>+'Battery fleet'!T92</f>
        <v>0</v>
      </c>
      <c r="T63">
        <f>+'Battery fleet'!U92</f>
        <v>0</v>
      </c>
      <c r="U63">
        <f>+'Battery fleet'!V92</f>
        <v>0</v>
      </c>
      <c r="V63">
        <f>+'Battery fleet'!W92</f>
        <v>0</v>
      </c>
      <c r="W63">
        <f>+'Methanol fleet'!C63</f>
        <v>0</v>
      </c>
      <c r="X63">
        <f>+'Methanol fleet'!D63</f>
        <v>0</v>
      </c>
      <c r="Y63">
        <f>+'Methanol fleet'!E63</f>
        <v>0</v>
      </c>
      <c r="Z63">
        <f>+'Methanol fleet'!F63</f>
        <v>0</v>
      </c>
      <c r="AA63">
        <f>+'Methanol fleet'!G63</f>
        <v>0</v>
      </c>
      <c r="AB63">
        <f>+'LPG fleet'!C64</f>
        <v>0</v>
      </c>
      <c r="AC63">
        <f>+'LPG fleet'!D64</f>
        <v>0</v>
      </c>
      <c r="AD63">
        <f>+'LPG fleet'!E64</f>
        <v>0</v>
      </c>
      <c r="AE63">
        <f>+'LPG fleet'!F64</f>
        <v>0</v>
      </c>
      <c r="AF63">
        <f>+'LPG fleet'!G64</f>
        <v>0</v>
      </c>
      <c r="AG63">
        <f>+'HYD fleet'!C65</f>
        <v>0</v>
      </c>
      <c r="AH63">
        <f>+'HYD fleet'!D65</f>
        <v>0</v>
      </c>
      <c r="AI63">
        <f>+'HYD fleet'!E65</f>
        <v>0</v>
      </c>
      <c r="AJ63">
        <f>+'HYD fleet'!F65</f>
        <v>0</v>
      </c>
      <c r="AK63">
        <f>+'HYD fleet'!G65</f>
        <v>0</v>
      </c>
    </row>
    <row r="64" spans="2:37">
      <c r="B64" s="1">
        <f t="shared" si="0"/>
        <v>2071</v>
      </c>
      <c r="C64">
        <f>+'MDO fleet'!C66</f>
        <v>0</v>
      </c>
      <c r="D64">
        <f>+'MDO fleet'!D66</f>
        <v>0</v>
      </c>
      <c r="E64">
        <f>+'MDO fleet'!E66</f>
        <v>0</v>
      </c>
      <c r="F64">
        <f>+'MDO fleet'!F66</f>
        <v>0</v>
      </c>
      <c r="G64">
        <f>+'MDO fleet'!G66</f>
        <v>0</v>
      </c>
      <c r="H64">
        <f>+'Scrubber fleet'!C92</f>
        <v>0</v>
      </c>
      <c r="I64">
        <f>+'Scrubber fleet'!D92</f>
        <v>0</v>
      </c>
      <c r="J64">
        <f>+'Scrubber fleet'!E92</f>
        <v>0</v>
      </c>
      <c r="K64">
        <f>+'Scrubber fleet'!F92</f>
        <v>0</v>
      </c>
      <c r="L64">
        <f>+'Scrubber fleet'!G92</f>
        <v>0</v>
      </c>
      <c r="M64">
        <f>+'LNG fleet'!U96</f>
        <v>0</v>
      </c>
      <c r="N64">
        <f>+'LNG fleet'!V96</f>
        <v>0</v>
      </c>
      <c r="O64">
        <f>+'LNG fleet'!W96</f>
        <v>0</v>
      </c>
      <c r="P64">
        <f>+'LNG fleet'!X96</f>
        <v>0</v>
      </c>
      <c r="Q64">
        <f>+'LNG fleet'!Y96</f>
        <v>0</v>
      </c>
      <c r="R64">
        <f>+'Battery fleet'!S93</f>
        <v>0</v>
      </c>
      <c r="S64">
        <f>+'Battery fleet'!T93</f>
        <v>0</v>
      </c>
      <c r="T64">
        <f>+'Battery fleet'!U93</f>
        <v>0</v>
      </c>
      <c r="U64">
        <f>+'Battery fleet'!V93</f>
        <v>0</v>
      </c>
      <c r="V64">
        <f>+'Battery fleet'!W93</f>
        <v>0</v>
      </c>
      <c r="W64">
        <f>+'Methanol fleet'!C64</f>
        <v>0</v>
      </c>
      <c r="X64">
        <f>+'Methanol fleet'!D64</f>
        <v>0</v>
      </c>
      <c r="Y64">
        <f>+'Methanol fleet'!E64</f>
        <v>0</v>
      </c>
      <c r="Z64">
        <f>+'Methanol fleet'!F64</f>
        <v>0</v>
      </c>
      <c r="AA64">
        <f>+'Methanol fleet'!G64</f>
        <v>0</v>
      </c>
      <c r="AB64">
        <f>+'LPG fleet'!C65</f>
        <v>0</v>
      </c>
      <c r="AC64">
        <f>+'LPG fleet'!D65</f>
        <v>0</v>
      </c>
      <c r="AD64">
        <f>+'LPG fleet'!E65</f>
        <v>0</v>
      </c>
      <c r="AE64">
        <f>+'LPG fleet'!F65</f>
        <v>0</v>
      </c>
      <c r="AF64">
        <f>+'LPG fleet'!G65</f>
        <v>0</v>
      </c>
      <c r="AG64">
        <f>+'HYD fleet'!C66</f>
        <v>0</v>
      </c>
      <c r="AH64">
        <f>+'HYD fleet'!D66</f>
        <v>0</v>
      </c>
      <c r="AI64">
        <f>+'HYD fleet'!E66</f>
        <v>0</v>
      </c>
      <c r="AJ64">
        <f>+'HYD fleet'!F66</f>
        <v>0</v>
      </c>
      <c r="AK64">
        <f>+'HYD fleet'!G66</f>
        <v>0</v>
      </c>
    </row>
    <row r="65" spans="2:37">
      <c r="B65" s="1">
        <f t="shared" si="0"/>
        <v>2072</v>
      </c>
      <c r="C65">
        <f>+'MDO fleet'!C67</f>
        <v>0</v>
      </c>
      <c r="D65">
        <f>+'MDO fleet'!D67</f>
        <v>0</v>
      </c>
      <c r="E65">
        <f>+'MDO fleet'!E67</f>
        <v>0</v>
      </c>
      <c r="F65">
        <f>+'MDO fleet'!F67</f>
        <v>0</v>
      </c>
      <c r="G65">
        <f>+'MDO fleet'!G67</f>
        <v>0</v>
      </c>
      <c r="H65">
        <f>+'Scrubber fleet'!C93</f>
        <v>0</v>
      </c>
      <c r="I65">
        <f>+'Scrubber fleet'!D93</f>
        <v>0</v>
      </c>
      <c r="J65">
        <f>+'Scrubber fleet'!E93</f>
        <v>0</v>
      </c>
      <c r="K65">
        <f>+'Scrubber fleet'!F93</f>
        <v>0</v>
      </c>
      <c r="L65">
        <f>+'Scrubber fleet'!G93</f>
        <v>0</v>
      </c>
      <c r="M65">
        <f>+'LNG fleet'!U97</f>
        <v>0</v>
      </c>
      <c r="N65">
        <f>+'LNG fleet'!V97</f>
        <v>0</v>
      </c>
      <c r="O65">
        <f>+'LNG fleet'!W97</f>
        <v>0</v>
      </c>
      <c r="P65">
        <f>+'LNG fleet'!X97</f>
        <v>0</v>
      </c>
      <c r="Q65">
        <f>+'LNG fleet'!Y97</f>
        <v>0</v>
      </c>
      <c r="R65">
        <f>+'Battery fleet'!S94</f>
        <v>0</v>
      </c>
      <c r="S65">
        <f>+'Battery fleet'!T94</f>
        <v>0</v>
      </c>
      <c r="T65">
        <f>+'Battery fleet'!U94</f>
        <v>0</v>
      </c>
      <c r="U65">
        <f>+'Battery fleet'!V94</f>
        <v>0</v>
      </c>
      <c r="V65">
        <f>+'Battery fleet'!W94</f>
        <v>0</v>
      </c>
      <c r="W65">
        <f>+'Methanol fleet'!C65</f>
        <v>0</v>
      </c>
      <c r="X65">
        <f>+'Methanol fleet'!D65</f>
        <v>0</v>
      </c>
      <c r="Y65">
        <f>+'Methanol fleet'!E65</f>
        <v>0</v>
      </c>
      <c r="Z65">
        <f>+'Methanol fleet'!F65</f>
        <v>0</v>
      </c>
      <c r="AA65">
        <f>+'Methanol fleet'!G65</f>
        <v>0</v>
      </c>
      <c r="AB65">
        <f>+'LPG fleet'!C66</f>
        <v>0</v>
      </c>
      <c r="AC65">
        <f>+'LPG fleet'!D66</f>
        <v>0</v>
      </c>
      <c r="AD65">
        <f>+'LPG fleet'!E66</f>
        <v>0</v>
      </c>
      <c r="AE65">
        <f>+'LPG fleet'!F66</f>
        <v>0</v>
      </c>
      <c r="AF65">
        <f>+'LPG fleet'!G66</f>
        <v>0</v>
      </c>
      <c r="AG65">
        <f>+'HYD fleet'!C67</f>
        <v>0</v>
      </c>
      <c r="AH65">
        <f>+'HYD fleet'!D67</f>
        <v>0</v>
      </c>
      <c r="AI65">
        <f>+'HYD fleet'!E67</f>
        <v>0</v>
      </c>
      <c r="AJ65">
        <f>+'HYD fleet'!F67</f>
        <v>0</v>
      </c>
      <c r="AK65">
        <f>+'HYD fleet'!G67</f>
        <v>0</v>
      </c>
    </row>
    <row r="66" spans="2:37">
      <c r="B66" s="1">
        <f t="shared" si="0"/>
        <v>2073</v>
      </c>
      <c r="C66">
        <f>+'MDO fleet'!C68</f>
        <v>0</v>
      </c>
      <c r="D66">
        <f>+'MDO fleet'!D68</f>
        <v>0</v>
      </c>
      <c r="E66">
        <f>+'MDO fleet'!E68</f>
        <v>0</v>
      </c>
      <c r="F66">
        <f>+'MDO fleet'!F68</f>
        <v>0</v>
      </c>
      <c r="G66">
        <f>+'MDO fleet'!G68</f>
        <v>0</v>
      </c>
      <c r="H66">
        <f>+'Scrubber fleet'!C94</f>
        <v>0</v>
      </c>
      <c r="I66">
        <f>+'Scrubber fleet'!D94</f>
        <v>0</v>
      </c>
      <c r="J66">
        <f>+'Scrubber fleet'!E94</f>
        <v>0</v>
      </c>
      <c r="K66">
        <f>+'Scrubber fleet'!F94</f>
        <v>0</v>
      </c>
      <c r="L66">
        <f>+'Scrubber fleet'!G94</f>
        <v>0</v>
      </c>
      <c r="M66">
        <f>+'LNG fleet'!U98</f>
        <v>0</v>
      </c>
      <c r="N66">
        <f>+'LNG fleet'!V98</f>
        <v>0</v>
      </c>
      <c r="O66">
        <f>+'LNG fleet'!W98</f>
        <v>0</v>
      </c>
      <c r="P66">
        <f>+'LNG fleet'!X98</f>
        <v>0</v>
      </c>
      <c r="Q66">
        <f>+'LNG fleet'!Y98</f>
        <v>0</v>
      </c>
      <c r="R66">
        <f>+'Battery fleet'!S95</f>
        <v>0</v>
      </c>
      <c r="S66">
        <f>+'Battery fleet'!T95</f>
        <v>0</v>
      </c>
      <c r="T66">
        <f>+'Battery fleet'!U95</f>
        <v>0</v>
      </c>
      <c r="U66">
        <f>+'Battery fleet'!V95</f>
        <v>0</v>
      </c>
      <c r="V66">
        <f>+'Battery fleet'!W95</f>
        <v>0</v>
      </c>
      <c r="W66">
        <f>+'Methanol fleet'!C66</f>
        <v>0</v>
      </c>
      <c r="X66">
        <f>+'Methanol fleet'!D66</f>
        <v>0</v>
      </c>
      <c r="Y66">
        <f>+'Methanol fleet'!E66</f>
        <v>0</v>
      </c>
      <c r="Z66">
        <f>+'Methanol fleet'!F66</f>
        <v>0</v>
      </c>
      <c r="AA66">
        <f>+'Methanol fleet'!G66</f>
        <v>0</v>
      </c>
      <c r="AB66">
        <f>+'LPG fleet'!C67</f>
        <v>0</v>
      </c>
      <c r="AC66">
        <f>+'LPG fleet'!D67</f>
        <v>0</v>
      </c>
      <c r="AD66">
        <f>+'LPG fleet'!E67</f>
        <v>0</v>
      </c>
      <c r="AE66">
        <f>+'LPG fleet'!F67</f>
        <v>0</v>
      </c>
      <c r="AF66">
        <f>+'LPG fleet'!G67</f>
        <v>0</v>
      </c>
      <c r="AG66">
        <f>+'HYD fleet'!C68</f>
        <v>0</v>
      </c>
      <c r="AH66">
        <f>+'HYD fleet'!D68</f>
        <v>0</v>
      </c>
      <c r="AI66">
        <f>+'HYD fleet'!E68</f>
        <v>0</v>
      </c>
      <c r="AJ66">
        <f>+'HYD fleet'!F68</f>
        <v>0</v>
      </c>
      <c r="AK66">
        <f>+'HYD fleet'!G68</f>
        <v>0</v>
      </c>
    </row>
    <row r="67" spans="2:37">
      <c r="B67" s="1">
        <f t="shared" si="0"/>
        <v>2074</v>
      </c>
      <c r="C67">
        <f>+'MDO fleet'!C69</f>
        <v>0</v>
      </c>
      <c r="D67">
        <f>+'MDO fleet'!D69</f>
        <v>0</v>
      </c>
      <c r="E67">
        <f>+'MDO fleet'!E69</f>
        <v>0</v>
      </c>
      <c r="F67">
        <f>+'MDO fleet'!F69</f>
        <v>0</v>
      </c>
      <c r="G67">
        <f>+'MDO fleet'!G69</f>
        <v>0</v>
      </c>
      <c r="H67">
        <f>+'Scrubber fleet'!C95</f>
        <v>0</v>
      </c>
      <c r="I67">
        <f>+'Scrubber fleet'!D95</f>
        <v>0</v>
      </c>
      <c r="J67">
        <f>+'Scrubber fleet'!E95</f>
        <v>0</v>
      </c>
      <c r="K67">
        <f>+'Scrubber fleet'!F95</f>
        <v>0</v>
      </c>
      <c r="L67">
        <f>+'Scrubber fleet'!G95</f>
        <v>0</v>
      </c>
      <c r="M67">
        <f>+'LNG fleet'!U99</f>
        <v>0</v>
      </c>
      <c r="N67">
        <f>+'LNG fleet'!V99</f>
        <v>0</v>
      </c>
      <c r="O67">
        <f>+'LNG fleet'!W99</f>
        <v>0</v>
      </c>
      <c r="P67">
        <f>+'LNG fleet'!X99</f>
        <v>0</v>
      </c>
      <c r="Q67">
        <f>+'LNG fleet'!Y99</f>
        <v>0</v>
      </c>
      <c r="R67">
        <f>+'Battery fleet'!S96</f>
        <v>0</v>
      </c>
      <c r="S67">
        <f>+'Battery fleet'!T96</f>
        <v>0</v>
      </c>
      <c r="T67">
        <f>+'Battery fleet'!U96</f>
        <v>0</v>
      </c>
      <c r="U67">
        <f>+'Battery fleet'!V96</f>
        <v>0</v>
      </c>
      <c r="V67">
        <f>+'Battery fleet'!W96</f>
        <v>0</v>
      </c>
      <c r="W67">
        <f>+'Methanol fleet'!C67</f>
        <v>0</v>
      </c>
      <c r="X67">
        <f>+'Methanol fleet'!D67</f>
        <v>0</v>
      </c>
      <c r="Y67">
        <f>+'Methanol fleet'!E67</f>
        <v>0</v>
      </c>
      <c r="Z67">
        <f>+'Methanol fleet'!F67</f>
        <v>0</v>
      </c>
      <c r="AA67">
        <f>+'Methanol fleet'!G67</f>
        <v>0</v>
      </c>
      <c r="AB67">
        <f>+'LPG fleet'!C68</f>
        <v>0</v>
      </c>
      <c r="AC67">
        <f>+'LPG fleet'!D68</f>
        <v>0</v>
      </c>
      <c r="AD67">
        <f>+'LPG fleet'!E68</f>
        <v>0</v>
      </c>
      <c r="AE67">
        <f>+'LPG fleet'!F68</f>
        <v>0</v>
      </c>
      <c r="AF67">
        <f>+'LPG fleet'!G68</f>
        <v>0</v>
      </c>
      <c r="AG67">
        <f>+'HYD fleet'!C69</f>
        <v>0</v>
      </c>
      <c r="AH67">
        <f>+'HYD fleet'!D69</f>
        <v>0</v>
      </c>
      <c r="AI67">
        <f>+'HYD fleet'!E69</f>
        <v>0</v>
      </c>
      <c r="AJ67">
        <f>+'HYD fleet'!F69</f>
        <v>0</v>
      </c>
      <c r="AK67">
        <f>+'HYD fleet'!G69</f>
        <v>0</v>
      </c>
    </row>
    <row r="68" spans="2:37">
      <c r="B68" s="1">
        <f t="shared" si="0"/>
        <v>2075</v>
      </c>
      <c r="C68">
        <f>+'MDO fleet'!C70</f>
        <v>0</v>
      </c>
      <c r="D68">
        <f>+'MDO fleet'!D70</f>
        <v>0</v>
      </c>
      <c r="E68">
        <f>+'MDO fleet'!E70</f>
        <v>0</v>
      </c>
      <c r="F68">
        <f>+'MDO fleet'!F70</f>
        <v>0</v>
      </c>
      <c r="G68">
        <f>+'MDO fleet'!G70</f>
        <v>0</v>
      </c>
      <c r="H68">
        <f>+'Scrubber fleet'!C96</f>
        <v>0</v>
      </c>
      <c r="I68">
        <f>+'Scrubber fleet'!D96</f>
        <v>0</v>
      </c>
      <c r="J68">
        <f>+'Scrubber fleet'!E96</f>
        <v>0</v>
      </c>
      <c r="K68">
        <f>+'Scrubber fleet'!F96</f>
        <v>0</v>
      </c>
      <c r="L68">
        <f>+'Scrubber fleet'!G96</f>
        <v>0</v>
      </c>
      <c r="M68">
        <f>+'LNG fleet'!U100</f>
        <v>0</v>
      </c>
      <c r="N68">
        <f>+'LNG fleet'!V100</f>
        <v>0</v>
      </c>
      <c r="O68">
        <f>+'LNG fleet'!W100</f>
        <v>0</v>
      </c>
      <c r="P68">
        <f>+'LNG fleet'!X100</f>
        <v>0</v>
      </c>
      <c r="Q68">
        <f>+'LNG fleet'!Y100</f>
        <v>0</v>
      </c>
      <c r="R68">
        <f>+'Battery fleet'!S97</f>
        <v>0</v>
      </c>
      <c r="S68">
        <f>+'Battery fleet'!T97</f>
        <v>0</v>
      </c>
      <c r="T68">
        <f>+'Battery fleet'!U97</f>
        <v>0</v>
      </c>
      <c r="U68">
        <f>+'Battery fleet'!V97</f>
        <v>0</v>
      </c>
      <c r="V68">
        <f>+'Battery fleet'!W97</f>
        <v>0</v>
      </c>
      <c r="W68">
        <f>+'Methanol fleet'!C68</f>
        <v>0</v>
      </c>
      <c r="X68">
        <f>+'Methanol fleet'!D68</f>
        <v>0</v>
      </c>
      <c r="Y68">
        <f>+'Methanol fleet'!E68</f>
        <v>0</v>
      </c>
      <c r="Z68">
        <f>+'Methanol fleet'!F68</f>
        <v>0</v>
      </c>
      <c r="AA68">
        <f>+'Methanol fleet'!G68</f>
        <v>0</v>
      </c>
      <c r="AB68">
        <f>+'LPG fleet'!C69</f>
        <v>0</v>
      </c>
      <c r="AC68">
        <f>+'LPG fleet'!D69</f>
        <v>0</v>
      </c>
      <c r="AD68">
        <f>+'LPG fleet'!E69</f>
        <v>0</v>
      </c>
      <c r="AE68">
        <f>+'LPG fleet'!F69</f>
        <v>0</v>
      </c>
      <c r="AF68">
        <f>+'LPG fleet'!G69</f>
        <v>0</v>
      </c>
      <c r="AG68">
        <f>+'HYD fleet'!C70</f>
        <v>0</v>
      </c>
      <c r="AH68">
        <f>+'HYD fleet'!D70</f>
        <v>0</v>
      </c>
      <c r="AI68">
        <f>+'HYD fleet'!E70</f>
        <v>0</v>
      </c>
      <c r="AJ68">
        <f>+'HYD fleet'!F70</f>
        <v>0</v>
      </c>
      <c r="AK68">
        <f>+'HYD fleet'!G70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37"/>
  <sheetViews>
    <sheetView tabSelected="1" workbookViewId="0">
      <selection activeCell="B8" sqref="B8"/>
    </sheetView>
  </sheetViews>
  <sheetFormatPr defaultRowHeight="15"/>
  <sheetData>
    <row r="3" spans="2:2">
      <c r="B3" t="s">
        <v>130</v>
      </c>
    </row>
    <row r="4" spans="2:2">
      <c r="B4" t="s">
        <v>131</v>
      </c>
    </row>
    <row r="5" spans="2:2">
      <c r="B5" t="s">
        <v>132</v>
      </c>
    </row>
    <row r="6" spans="2:2">
      <c r="B6" t="s">
        <v>133</v>
      </c>
    </row>
    <row r="7" spans="2:2">
      <c r="B7" t="s">
        <v>134</v>
      </c>
    </row>
    <row r="8" spans="2:2">
      <c r="B8" t="s">
        <v>94</v>
      </c>
    </row>
    <row r="9" spans="2:2">
      <c r="B9" t="s">
        <v>95</v>
      </c>
    </row>
    <row r="10" spans="2:2">
      <c r="B10" t="s">
        <v>96</v>
      </c>
    </row>
    <row r="11" spans="2:2">
      <c r="B11" t="s">
        <v>97</v>
      </c>
    </row>
    <row r="12" spans="2:2">
      <c r="B12" t="s">
        <v>98</v>
      </c>
    </row>
    <row r="13" spans="2:2">
      <c r="B13" t="s">
        <v>99</v>
      </c>
    </row>
    <row r="14" spans="2:2">
      <c r="B14" t="s">
        <v>100</v>
      </c>
    </row>
    <row r="15" spans="2:2">
      <c r="B15" t="s">
        <v>101</v>
      </c>
    </row>
    <row r="16" spans="2:2">
      <c r="B16" t="s">
        <v>102</v>
      </c>
    </row>
    <row r="17" spans="2:2">
      <c r="B17" t="s">
        <v>103</v>
      </c>
    </row>
    <row r="18" spans="2:2">
      <c r="B18" t="s">
        <v>104</v>
      </c>
    </row>
    <row r="19" spans="2:2">
      <c r="B19" t="s">
        <v>105</v>
      </c>
    </row>
    <row r="20" spans="2:2">
      <c r="B20" t="s">
        <v>106</v>
      </c>
    </row>
    <row r="21" spans="2:2">
      <c r="B21" t="s">
        <v>107</v>
      </c>
    </row>
    <row r="22" spans="2:2">
      <c r="B22" t="s">
        <v>108</v>
      </c>
    </row>
    <row r="23" spans="2:2">
      <c r="B23" t="s">
        <v>109</v>
      </c>
    </row>
    <row r="24" spans="2:2">
      <c r="B24" t="s">
        <v>110</v>
      </c>
    </row>
    <row r="25" spans="2:2">
      <c r="B25" t="s">
        <v>111</v>
      </c>
    </row>
    <row r="26" spans="2:2">
      <c r="B26" t="s">
        <v>112</v>
      </c>
    </row>
    <row r="27" spans="2:2">
      <c r="B27" t="s">
        <v>113</v>
      </c>
    </row>
    <row r="28" spans="2:2">
      <c r="B28" t="s">
        <v>114</v>
      </c>
    </row>
    <row r="29" spans="2:2">
      <c r="B29" t="s">
        <v>115</v>
      </c>
    </row>
    <row r="30" spans="2:2">
      <c r="B30" t="s">
        <v>116</v>
      </c>
    </row>
    <row r="31" spans="2:2">
      <c r="B31" t="s">
        <v>117</v>
      </c>
    </row>
    <row r="32" spans="2:2">
      <c r="B32" t="s">
        <v>118</v>
      </c>
    </row>
    <row r="33" spans="2:2">
      <c r="B33" t="s">
        <v>119</v>
      </c>
    </row>
    <row r="34" spans="2:2">
      <c r="B34" t="s">
        <v>120</v>
      </c>
    </row>
    <row r="35" spans="2:2">
      <c r="B35" t="s">
        <v>121</v>
      </c>
    </row>
    <row r="36" spans="2:2">
      <c r="B36" t="s">
        <v>122</v>
      </c>
    </row>
    <row r="37" spans="2:2">
      <c r="B37" t="s">
        <v>123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38"/>
  <sheetViews>
    <sheetView workbookViewId="0">
      <selection activeCell="E4" sqref="E4:I12"/>
    </sheetView>
  </sheetViews>
  <sheetFormatPr defaultRowHeight="15"/>
  <cols>
    <col min="1" max="2" width="9.140625" style="1"/>
    <col min="3" max="3" width="21" style="1" bestFit="1" customWidth="1"/>
    <col min="4" max="4" width="19.7109375" style="1" customWidth="1"/>
    <col min="5" max="5" width="9.140625" style="1"/>
    <col min="6" max="6" width="10" style="1" bestFit="1" customWidth="1"/>
    <col min="7" max="8" width="9.140625" style="1"/>
    <col min="9" max="9" width="9.5703125" style="1" customWidth="1"/>
    <col min="10" max="10" width="9.140625" style="1" customWidth="1"/>
    <col min="11" max="11" width="6" style="1" bestFit="1" customWidth="1"/>
    <col min="12" max="13" width="9.140625" style="1"/>
    <col min="14" max="15" width="11.85546875" style="1" bestFit="1" customWidth="1"/>
    <col min="16" max="16" width="8.85546875" style="1" bestFit="1" customWidth="1"/>
    <col min="17" max="17" width="16.140625" style="1" bestFit="1" customWidth="1"/>
    <col min="18" max="16384" width="9.140625" style="1"/>
  </cols>
  <sheetData>
    <row r="2" spans="3:11">
      <c r="E2" s="1" t="s">
        <v>8</v>
      </c>
      <c r="F2" s="1" t="s">
        <v>20</v>
      </c>
      <c r="G2" s="1" t="s">
        <v>3</v>
      </c>
      <c r="H2" s="1" t="s">
        <v>16</v>
      </c>
      <c r="I2" s="1" t="s">
        <v>1</v>
      </c>
    </row>
    <row r="3" spans="3:11">
      <c r="C3" s="1" t="s">
        <v>34</v>
      </c>
      <c r="D3" t="s">
        <v>33</v>
      </c>
      <c r="E3" t="s">
        <v>32</v>
      </c>
      <c r="F3" t="s">
        <v>19</v>
      </c>
      <c r="G3" t="s">
        <v>31</v>
      </c>
      <c r="H3" t="s">
        <v>30</v>
      </c>
      <c r="I3" t="s">
        <v>29</v>
      </c>
    </row>
    <row r="4" spans="3:11">
      <c r="C4" s="1">
        <v>2011</v>
      </c>
      <c r="D4">
        <v>83283</v>
      </c>
      <c r="E4">
        <v>10609</v>
      </c>
      <c r="F4">
        <v>8228</v>
      </c>
      <c r="G4">
        <v>21090</v>
      </c>
      <c r="H4">
        <v>4966</v>
      </c>
      <c r="I4">
        <v>38390</v>
      </c>
    </row>
    <row r="5" spans="3:11">
      <c r="C5" s="1">
        <f t="shared" ref="C5:C12" si="0">+C4+1</f>
        <v>2012</v>
      </c>
      <c r="D5">
        <v>84709</v>
      </c>
      <c r="E5">
        <v>8838</v>
      </c>
      <c r="F5">
        <v>9001</v>
      </c>
      <c r="G5">
        <v>20309</v>
      </c>
      <c r="H5">
        <v>5096</v>
      </c>
      <c r="I5">
        <v>41465</v>
      </c>
    </row>
    <row r="6" spans="3:11">
      <c r="C6" s="1">
        <f t="shared" si="0"/>
        <v>2013</v>
      </c>
      <c r="D6">
        <v>86484</v>
      </c>
      <c r="E6">
        <v>9033</v>
      </c>
      <c r="F6">
        <v>9568</v>
      </c>
      <c r="G6">
        <v>20282</v>
      </c>
      <c r="H6">
        <v>5107</v>
      </c>
      <c r="I6">
        <v>42494</v>
      </c>
    </row>
    <row r="7" spans="3:11">
      <c r="C7" s="1">
        <f t="shared" si="0"/>
        <v>2014</v>
      </c>
      <c r="D7">
        <v>87954</v>
      </c>
      <c r="E7">
        <v>9241</v>
      </c>
      <c r="F7">
        <v>10162</v>
      </c>
      <c r="G7">
        <v>19664</v>
      </c>
      <c r="H7">
        <v>5101</v>
      </c>
      <c r="I7">
        <v>43786</v>
      </c>
    </row>
    <row r="8" spans="3:11">
      <c r="C8" s="1">
        <f t="shared" si="0"/>
        <v>2015</v>
      </c>
      <c r="D8">
        <v>90470</v>
      </c>
      <c r="E8">
        <v>9695</v>
      </c>
      <c r="F8">
        <v>10509</v>
      </c>
      <c r="G8">
        <v>19566</v>
      </c>
      <c r="H8">
        <v>5111</v>
      </c>
      <c r="I8">
        <v>45589</v>
      </c>
    </row>
    <row r="9" spans="3:11">
      <c r="C9" s="1">
        <f t="shared" si="0"/>
        <v>2016</v>
      </c>
      <c r="D9">
        <v>92074</v>
      </c>
      <c r="E9">
        <v>9935</v>
      </c>
      <c r="F9">
        <v>10747</v>
      </c>
      <c r="G9">
        <v>19698</v>
      </c>
      <c r="H9">
        <v>5227</v>
      </c>
      <c r="I9">
        <v>46467</v>
      </c>
    </row>
    <row r="10" spans="3:11">
      <c r="C10" s="1">
        <f t="shared" si="0"/>
        <v>2017</v>
      </c>
      <c r="D10">
        <v>93262</v>
      </c>
      <c r="E10">
        <v>10216</v>
      </c>
      <c r="F10">
        <v>10892</v>
      </c>
      <c r="G10">
        <v>19716</v>
      </c>
      <c r="H10">
        <v>5158</v>
      </c>
      <c r="I10">
        <v>47280</v>
      </c>
    </row>
    <row r="11" spans="3:11">
      <c r="C11" s="1">
        <f t="shared" si="0"/>
        <v>2018</v>
      </c>
      <c r="D11">
        <v>94169</v>
      </c>
      <c r="E11">
        <v>10420</v>
      </c>
      <c r="F11">
        <v>11125</v>
      </c>
      <c r="G11">
        <v>19613</v>
      </c>
      <c r="H11">
        <v>5164</v>
      </c>
      <c r="I11">
        <v>47847</v>
      </c>
    </row>
    <row r="12" spans="3:11">
      <c r="C12" s="1">
        <f t="shared" si="0"/>
        <v>2019</v>
      </c>
      <c r="D12">
        <v>96295</v>
      </c>
      <c r="E12">
        <v>10766</v>
      </c>
      <c r="F12">
        <v>11373</v>
      </c>
      <c r="G12">
        <v>18993</v>
      </c>
      <c r="H12">
        <v>5269</v>
      </c>
      <c r="I12">
        <v>49894</v>
      </c>
    </row>
    <row r="14" spans="3:11">
      <c r="D14" s="1" t="s">
        <v>28</v>
      </c>
    </row>
    <row r="15" spans="3:11">
      <c r="D15" s="1">
        <v>2019</v>
      </c>
      <c r="E15" s="1" t="s">
        <v>27</v>
      </c>
      <c r="F15" s="1" t="s">
        <v>26</v>
      </c>
      <c r="G15" s="1" t="s">
        <v>25</v>
      </c>
      <c r="H15" s="1" t="s">
        <v>24</v>
      </c>
      <c r="I15" s="1" t="s">
        <v>23</v>
      </c>
      <c r="J15" s="1" t="s">
        <v>22</v>
      </c>
      <c r="K15" s="1" t="s">
        <v>21</v>
      </c>
    </row>
    <row r="16" spans="3:11">
      <c r="C16" s="1" t="s">
        <v>20</v>
      </c>
      <c r="D16" s="1" t="s">
        <v>19</v>
      </c>
      <c r="E16">
        <v>1515</v>
      </c>
      <c r="F16">
        <v>14</v>
      </c>
      <c r="G16">
        <v>42</v>
      </c>
      <c r="H16">
        <v>6</v>
      </c>
    </row>
    <row r="17" spans="3:11">
      <c r="C17" s="1" t="s">
        <v>3</v>
      </c>
      <c r="D17" s="1" t="s">
        <v>18</v>
      </c>
      <c r="E17">
        <v>59</v>
      </c>
      <c r="F17">
        <v>10</v>
      </c>
      <c r="G17">
        <v>0</v>
      </c>
      <c r="H17"/>
      <c r="I17"/>
    </row>
    <row r="18" spans="3:11">
      <c r="C18" s="1" t="s">
        <v>1</v>
      </c>
      <c r="D18" s="1" t="s">
        <v>17</v>
      </c>
      <c r="E18">
        <v>12</v>
      </c>
      <c r="F18">
        <v>53</v>
      </c>
      <c r="G18">
        <v>4</v>
      </c>
      <c r="H18">
        <v>194</v>
      </c>
      <c r="I18"/>
      <c r="J18"/>
      <c r="K18">
        <v>2</v>
      </c>
    </row>
    <row r="19" spans="3:11">
      <c r="C19" s="1" t="s">
        <v>16</v>
      </c>
      <c r="D19" s="1" t="s">
        <v>15</v>
      </c>
      <c r="E19">
        <v>928</v>
      </c>
      <c r="F19">
        <v>47</v>
      </c>
      <c r="G19">
        <v>45</v>
      </c>
      <c r="H19">
        <v>2</v>
      </c>
    </row>
    <row r="20" spans="3:11">
      <c r="C20" s="1" t="s">
        <v>8</v>
      </c>
      <c r="D20" s="1" t="s">
        <v>14</v>
      </c>
      <c r="E20">
        <v>618</v>
      </c>
      <c r="F20">
        <v>53</v>
      </c>
      <c r="G20">
        <v>8</v>
      </c>
      <c r="H20">
        <v>6</v>
      </c>
    </row>
    <row r="21" spans="3:11">
      <c r="C21" s="1" t="s">
        <v>1</v>
      </c>
      <c r="D21" s="1" t="s">
        <v>13</v>
      </c>
      <c r="E21">
        <v>219</v>
      </c>
      <c r="F21">
        <v>32</v>
      </c>
      <c r="G21">
        <v>0</v>
      </c>
      <c r="H21">
        <v>18</v>
      </c>
    </row>
    <row r="22" spans="3:11">
      <c r="C22" s="1" t="s">
        <v>1</v>
      </c>
      <c r="D22" s="1" t="s">
        <v>12</v>
      </c>
      <c r="E22">
        <v>1</v>
      </c>
      <c r="F22">
        <v>3</v>
      </c>
      <c r="G22">
        <v>0</v>
      </c>
      <c r="H22">
        <v>18</v>
      </c>
    </row>
    <row r="23" spans="3:11">
      <c r="C23" s="1" t="s">
        <v>8</v>
      </c>
      <c r="D23" s="1" t="s">
        <v>11</v>
      </c>
      <c r="E23">
        <v>115</v>
      </c>
      <c r="F23">
        <v>7</v>
      </c>
      <c r="G23">
        <v>0</v>
      </c>
      <c r="H23"/>
      <c r="I23">
        <v>2</v>
      </c>
      <c r="J23">
        <v>34</v>
      </c>
    </row>
    <row r="24" spans="3:11">
      <c r="C24" s="1" t="s">
        <v>3</v>
      </c>
      <c r="D24" s="1" t="s">
        <v>10</v>
      </c>
      <c r="E24">
        <v>98</v>
      </c>
      <c r="F24">
        <v>15</v>
      </c>
      <c r="G24">
        <v>0</v>
      </c>
      <c r="H24">
        <v>3</v>
      </c>
      <c r="I24"/>
    </row>
    <row r="25" spans="3:11">
      <c r="C25" s="1" t="s">
        <v>1</v>
      </c>
      <c r="D25" s="1" t="s">
        <v>9</v>
      </c>
      <c r="E25"/>
      <c r="F25">
        <v>37</v>
      </c>
      <c r="G25">
        <v>0</v>
      </c>
      <c r="H25">
        <v>59</v>
      </c>
    </row>
    <row r="26" spans="3:11">
      <c r="C26" s="1" t="s">
        <v>1</v>
      </c>
      <c r="D26" s="1" t="s">
        <v>7</v>
      </c>
      <c r="E26">
        <v>558</v>
      </c>
      <c r="F26">
        <v>49</v>
      </c>
      <c r="G26">
        <v>29</v>
      </c>
      <c r="H26">
        <v>5</v>
      </c>
      <c r="I26">
        <v>21</v>
      </c>
    </row>
    <row r="27" spans="3:11">
      <c r="C27" s="1" t="s">
        <v>1</v>
      </c>
      <c r="D27" s="1" t="s">
        <v>6</v>
      </c>
      <c r="E27">
        <v>6</v>
      </c>
      <c r="F27">
        <v>20</v>
      </c>
      <c r="G27">
        <v>1</v>
      </c>
      <c r="H27">
        <v>89</v>
      </c>
    </row>
    <row r="28" spans="3:11">
      <c r="C28" s="1" t="s">
        <v>1</v>
      </c>
      <c r="D28" s="1" t="s">
        <v>5</v>
      </c>
      <c r="E28">
        <v>1</v>
      </c>
      <c r="F28"/>
      <c r="G28"/>
      <c r="H28">
        <v>13</v>
      </c>
    </row>
    <row r="29" spans="3:11">
      <c r="C29" s="1" t="s">
        <v>3</v>
      </c>
      <c r="D29" s="1" t="s">
        <v>4</v>
      </c>
      <c r="E29">
        <v>93</v>
      </c>
      <c r="F29">
        <v>22</v>
      </c>
      <c r="G29">
        <v>12</v>
      </c>
      <c r="H29">
        <v>3</v>
      </c>
      <c r="I29">
        <v>1</v>
      </c>
    </row>
    <row r="30" spans="3:11">
      <c r="C30" s="1" t="s">
        <v>3</v>
      </c>
      <c r="D30" s="1" t="s">
        <v>2</v>
      </c>
      <c r="E30">
        <v>194</v>
      </c>
      <c r="F30">
        <v>11</v>
      </c>
      <c r="G30">
        <v>8</v>
      </c>
      <c r="H30">
        <v>16</v>
      </c>
      <c r="I30"/>
      <c r="J30"/>
    </row>
    <row r="31" spans="3:11">
      <c r="C31" s="1" t="s">
        <v>1</v>
      </c>
      <c r="D31" s="1" t="s">
        <v>0</v>
      </c>
      <c r="E31"/>
      <c r="F31">
        <v>18</v>
      </c>
      <c r="G31">
        <v>0</v>
      </c>
      <c r="H31">
        <v>16</v>
      </c>
      <c r="I31"/>
      <c r="J31"/>
      <c r="K31">
        <v>1</v>
      </c>
    </row>
    <row r="33" spans="4:11">
      <c r="E33" s="1" t="s">
        <v>27</v>
      </c>
      <c r="F33" s="1" t="s">
        <v>26</v>
      </c>
      <c r="G33" s="1" t="s">
        <v>25</v>
      </c>
      <c r="H33" s="1" t="s">
        <v>24</v>
      </c>
      <c r="I33" s="1" t="s">
        <v>23</v>
      </c>
      <c r="J33" s="1" t="s">
        <v>22</v>
      </c>
      <c r="K33" s="1" t="s">
        <v>21</v>
      </c>
    </row>
    <row r="34" spans="4:11">
      <c r="D34" s="1" t="s">
        <v>8</v>
      </c>
      <c r="E34" s="1">
        <f>+SUMIF($C$16:$C$31,$D34,E$16:E$31)</f>
        <v>733</v>
      </c>
      <c r="F34" s="1">
        <f>+SUMIF($C$16:$C$31,$D34,F$16:F$31)</f>
        <v>60</v>
      </c>
      <c r="G34" s="1">
        <f t="shared" ref="F34:K38" si="1">+SUMIF($C$16:$C$31,$D34,G$16:G$31)</f>
        <v>8</v>
      </c>
      <c r="H34" s="1">
        <f t="shared" si="1"/>
        <v>6</v>
      </c>
      <c r="I34" s="1">
        <f t="shared" si="1"/>
        <v>2</v>
      </c>
      <c r="J34" s="1">
        <f t="shared" si="1"/>
        <v>34</v>
      </c>
      <c r="K34" s="1">
        <f t="shared" si="1"/>
        <v>0</v>
      </c>
    </row>
    <row r="35" spans="4:11">
      <c r="D35" s="1" t="s">
        <v>20</v>
      </c>
      <c r="E35" s="1">
        <f t="shared" ref="E35:E38" si="2">+SUMIF($C$16:$C$31,$D35,E$16:E$31)</f>
        <v>1515</v>
      </c>
      <c r="F35" s="1">
        <f t="shared" si="1"/>
        <v>14</v>
      </c>
      <c r="G35" s="1">
        <f t="shared" si="1"/>
        <v>42</v>
      </c>
      <c r="H35" s="1">
        <f t="shared" si="1"/>
        <v>6</v>
      </c>
      <c r="I35" s="1">
        <f t="shared" si="1"/>
        <v>0</v>
      </c>
      <c r="J35" s="1">
        <f t="shared" si="1"/>
        <v>0</v>
      </c>
      <c r="K35" s="1">
        <f t="shared" si="1"/>
        <v>0</v>
      </c>
    </row>
    <row r="36" spans="4:11">
      <c r="D36" s="1" t="s">
        <v>3</v>
      </c>
      <c r="E36" s="1">
        <f t="shared" si="2"/>
        <v>444</v>
      </c>
      <c r="F36" s="1">
        <f t="shared" si="1"/>
        <v>58</v>
      </c>
      <c r="G36" s="1">
        <f t="shared" si="1"/>
        <v>20</v>
      </c>
      <c r="H36" s="1">
        <f t="shared" si="1"/>
        <v>22</v>
      </c>
      <c r="I36" s="1">
        <f t="shared" si="1"/>
        <v>1</v>
      </c>
      <c r="J36" s="1">
        <f t="shared" si="1"/>
        <v>0</v>
      </c>
      <c r="K36" s="1">
        <f t="shared" si="1"/>
        <v>0</v>
      </c>
    </row>
    <row r="37" spans="4:11">
      <c r="D37" s="1" t="s">
        <v>16</v>
      </c>
      <c r="E37" s="1">
        <f t="shared" si="2"/>
        <v>928</v>
      </c>
      <c r="F37" s="1">
        <f t="shared" si="1"/>
        <v>47</v>
      </c>
      <c r="G37" s="1">
        <f t="shared" si="1"/>
        <v>45</v>
      </c>
      <c r="H37" s="1">
        <f t="shared" si="1"/>
        <v>2</v>
      </c>
      <c r="I37" s="1">
        <f t="shared" si="1"/>
        <v>0</v>
      </c>
      <c r="J37" s="1">
        <f t="shared" si="1"/>
        <v>0</v>
      </c>
      <c r="K37" s="1">
        <f t="shared" si="1"/>
        <v>0</v>
      </c>
    </row>
    <row r="38" spans="4:11">
      <c r="D38" s="1" t="s">
        <v>1</v>
      </c>
      <c r="E38" s="1">
        <f t="shared" si="2"/>
        <v>797</v>
      </c>
      <c r="F38" s="1">
        <f t="shared" si="1"/>
        <v>212</v>
      </c>
      <c r="G38" s="1">
        <f t="shared" si="1"/>
        <v>34</v>
      </c>
      <c r="H38" s="1">
        <f t="shared" si="1"/>
        <v>412</v>
      </c>
      <c r="I38" s="1">
        <f t="shared" si="1"/>
        <v>21</v>
      </c>
      <c r="J38" s="1">
        <f t="shared" si="1"/>
        <v>0</v>
      </c>
      <c r="K38" s="1">
        <f t="shared" si="1"/>
        <v>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70"/>
  <sheetViews>
    <sheetView workbookViewId="0">
      <selection activeCell="C6" sqref="C6:C14"/>
    </sheetView>
  </sheetViews>
  <sheetFormatPr defaultRowHeight="15"/>
  <cols>
    <col min="1" max="16384" width="9.140625" style="1"/>
  </cols>
  <sheetData>
    <row r="4" spans="2:7">
      <c r="C4" s="1" t="s">
        <v>41</v>
      </c>
    </row>
    <row r="5" spans="2:7">
      <c r="B5" s="1" t="s">
        <v>40</v>
      </c>
      <c r="C5" s="1" t="s">
        <v>39</v>
      </c>
      <c r="D5" s="1" t="s">
        <v>38</v>
      </c>
      <c r="E5" s="1" t="s">
        <v>37</v>
      </c>
      <c r="F5" s="1" t="s">
        <v>36</v>
      </c>
      <c r="G5" s="1" t="s">
        <v>35</v>
      </c>
    </row>
    <row r="6" spans="2:7">
      <c r="B6" s="1">
        <v>2011</v>
      </c>
      <c r="C6" s="1">
        <f>+'Preexisting fleet stats'!E4-'Scrubber fleet'!C32-'LNG fleet'!U36-'Battery fleet'!S33-'Methanol fleet'!C4-'LPG fleet'!C5-'HYD fleet'!C6</f>
        <v>10603</v>
      </c>
      <c r="D6" s="1">
        <f>+'Preexisting fleet stats'!F4-'Scrubber fleet'!D32-'LNG fleet'!V36-'Battery fleet'!T33-'Methanol fleet'!D4-'LPG fleet'!D5-'HYD fleet'!D6</f>
        <v>8223</v>
      </c>
      <c r="E6" s="1">
        <f>+'Preexisting fleet stats'!G4-'Scrubber fleet'!E32-'LNG fleet'!W36-'Battery fleet'!U33-'Methanol fleet'!E4-'LPG fleet'!E5-'HYD fleet'!E6</f>
        <v>21085</v>
      </c>
      <c r="F6" s="1">
        <f>+'Preexisting fleet stats'!H4-'Scrubber fleet'!F32-'LNG fleet'!X36-'Battery fleet'!V33-'Methanol fleet'!F4-'LPG fleet'!F5-'HYD fleet'!F6</f>
        <v>4963</v>
      </c>
      <c r="G6" s="1">
        <f>+'Preexisting fleet stats'!I4-'Scrubber fleet'!G32-'LNG fleet'!Y36-'Battery fleet'!W33-'Methanol fleet'!G4-'LPG fleet'!G5-'HYD fleet'!G6</f>
        <v>38352</v>
      </c>
    </row>
    <row r="7" spans="2:7">
      <c r="B7" s="1">
        <f t="shared" ref="B7:B38" si="0">+B6+1</f>
        <v>2012</v>
      </c>
      <c r="C7" s="1">
        <f>+'Preexisting fleet stats'!E5-'Scrubber fleet'!C33-'LNG fleet'!U37-'Battery fleet'!S34-'Methanol fleet'!C5-'LPG fleet'!C6-'HYD fleet'!C7</f>
        <v>8828</v>
      </c>
      <c r="D7" s="1">
        <f>+'Preexisting fleet stats'!F5-'Scrubber fleet'!D33-'LNG fleet'!V37-'Battery fleet'!T34-'Methanol fleet'!D5-'LPG fleet'!D6-'HYD fleet'!D7</f>
        <v>8993</v>
      </c>
      <c r="E7" s="1">
        <f>+'Preexisting fleet stats'!G5-'Scrubber fleet'!E33-'LNG fleet'!W37-'Battery fleet'!U34-'Methanol fleet'!E5-'LPG fleet'!E6-'HYD fleet'!E7</f>
        <v>20302</v>
      </c>
      <c r="F7" s="1">
        <f>+'Preexisting fleet stats'!H5-'Scrubber fleet'!F33-'LNG fleet'!X37-'Battery fleet'!V34-'Methanol fleet'!F5-'LPG fleet'!F6-'HYD fleet'!F7</f>
        <v>5090</v>
      </c>
      <c r="G7" s="1">
        <f>+'Preexisting fleet stats'!I5-'Scrubber fleet'!G33-'LNG fleet'!Y37-'Battery fleet'!W34-'Methanol fleet'!G5-'LPG fleet'!G6-'HYD fleet'!G7</f>
        <v>41410</v>
      </c>
    </row>
    <row r="8" spans="2:7">
      <c r="B8" s="1">
        <f t="shared" si="0"/>
        <v>2013</v>
      </c>
      <c r="C8" s="1">
        <f>+'Preexisting fleet stats'!E6-'Scrubber fleet'!C34-'LNG fleet'!U38-'Battery fleet'!S35-'Methanol fleet'!C6-'LPG fleet'!C7-'HYD fleet'!C8</f>
        <v>9017</v>
      </c>
      <c r="D8" s="1">
        <f>+'Preexisting fleet stats'!F6-'Scrubber fleet'!D34-'LNG fleet'!V38-'Battery fleet'!T35-'Methanol fleet'!D6-'LPG fleet'!D7-'HYD fleet'!D8</f>
        <v>9550</v>
      </c>
      <c r="E8" s="1">
        <f>+'Preexisting fleet stats'!G6-'Scrubber fleet'!E34-'LNG fleet'!W38-'Battery fleet'!U35-'Methanol fleet'!E6-'LPG fleet'!E7-'HYD fleet'!E8</f>
        <v>20271</v>
      </c>
      <c r="F8" s="1">
        <f>+'Preexisting fleet stats'!H6-'Scrubber fleet'!F34-'LNG fleet'!X38-'Battery fleet'!V35-'Methanol fleet'!F6-'LPG fleet'!F7-'HYD fleet'!F8</f>
        <v>5096</v>
      </c>
      <c r="G8" s="1">
        <f>+'Preexisting fleet stats'!I6-'Scrubber fleet'!G34-'LNG fleet'!Y38-'Battery fleet'!W35-'Methanol fleet'!G6-'LPG fleet'!G7-'HYD fleet'!G8</f>
        <v>42404</v>
      </c>
    </row>
    <row r="9" spans="2:7">
      <c r="B9" s="1">
        <f t="shared" si="0"/>
        <v>2014</v>
      </c>
      <c r="C9" s="1">
        <f>+'Preexisting fleet stats'!E7-'Scrubber fleet'!C35-'LNG fleet'!U39-'Battery fleet'!S36-'Methanol fleet'!C7-'LPG fleet'!C8-'HYD fleet'!C9</f>
        <v>9210</v>
      </c>
      <c r="D9" s="1">
        <f>+'Preexisting fleet stats'!F7-'Scrubber fleet'!D35-'LNG fleet'!V39-'Battery fleet'!T36-'Methanol fleet'!D7-'LPG fleet'!D8-'HYD fleet'!D9</f>
        <v>10120</v>
      </c>
      <c r="E9" s="1">
        <f>+'Preexisting fleet stats'!G7-'Scrubber fleet'!E35-'LNG fleet'!W39-'Battery fleet'!U36-'Methanol fleet'!E7-'LPG fleet'!E8-'HYD fleet'!E9</f>
        <v>19644</v>
      </c>
      <c r="F9" s="1">
        <f>+'Preexisting fleet stats'!H7-'Scrubber fleet'!F35-'LNG fleet'!X39-'Battery fleet'!V36-'Methanol fleet'!F7-'LPG fleet'!F8-'HYD fleet'!F9</f>
        <v>5074</v>
      </c>
      <c r="G9" s="1">
        <f>+'Preexisting fleet stats'!I7-'Scrubber fleet'!G35-'LNG fleet'!Y39-'Battery fleet'!W36-'Methanol fleet'!G7-'LPG fleet'!G8-'HYD fleet'!G9</f>
        <v>43659</v>
      </c>
    </row>
    <row r="10" spans="2:7">
      <c r="B10" s="1">
        <f t="shared" si="0"/>
        <v>2015</v>
      </c>
      <c r="C10" s="1">
        <f>+'Preexisting fleet stats'!E8-'Scrubber fleet'!C36-'LNG fleet'!U40-'Battery fleet'!S37-'Methanol fleet'!C8-'LPG fleet'!C9-'HYD fleet'!C10</f>
        <v>9639</v>
      </c>
      <c r="D10" s="1">
        <f>+'Preexisting fleet stats'!F8-'Scrubber fleet'!D36-'LNG fleet'!V40-'Battery fleet'!T37-'Methanol fleet'!D8-'LPG fleet'!D9-'HYD fleet'!D10</f>
        <v>10421</v>
      </c>
      <c r="E10" s="1">
        <f>+'Preexisting fleet stats'!G8-'Scrubber fleet'!E36-'LNG fleet'!W40-'Battery fleet'!U37-'Methanol fleet'!E8-'LPG fleet'!E9-'HYD fleet'!E10</f>
        <v>19530</v>
      </c>
      <c r="F10" s="1">
        <f>+'Preexisting fleet stats'!H8-'Scrubber fleet'!F36-'LNG fleet'!X40-'Battery fleet'!V37-'Methanol fleet'!F8-'LPG fleet'!F9-'HYD fleet'!F10</f>
        <v>5055</v>
      </c>
      <c r="G10" s="1">
        <f>+'Preexisting fleet stats'!I8-'Scrubber fleet'!G36-'LNG fleet'!Y40-'Battery fleet'!W37-'Methanol fleet'!G8-'LPG fleet'!G9-'HYD fleet'!G10</f>
        <v>45413</v>
      </c>
    </row>
    <row r="11" spans="2:7">
      <c r="B11" s="1">
        <f t="shared" si="0"/>
        <v>2016</v>
      </c>
      <c r="C11" s="1">
        <f>+'Preexisting fleet stats'!E9-'Scrubber fleet'!C37-'LNG fleet'!U41-'Battery fleet'!S38-'Methanol fleet'!C9-'LPG fleet'!C10-'HYD fleet'!C11</f>
        <v>9864</v>
      </c>
      <c r="D11" s="1">
        <f>+'Preexisting fleet stats'!F9-'Scrubber fleet'!D37-'LNG fleet'!V41-'Battery fleet'!T38-'Methanol fleet'!D9-'LPG fleet'!D10-'HYD fleet'!D11</f>
        <v>10634</v>
      </c>
      <c r="E11" s="1">
        <f>+'Preexisting fleet stats'!G9-'Scrubber fleet'!E37-'LNG fleet'!W41-'Battery fleet'!U38-'Methanol fleet'!E9-'LPG fleet'!E10-'HYD fleet'!E11</f>
        <v>19652</v>
      </c>
      <c r="F11" s="1">
        <f>+'Preexisting fleet stats'!H9-'Scrubber fleet'!F37-'LNG fleet'!X41-'Battery fleet'!V38-'Methanol fleet'!F9-'LPG fleet'!F10-'HYD fleet'!F11</f>
        <v>5155</v>
      </c>
      <c r="G11" s="1">
        <f>+'Preexisting fleet stats'!I9-'Scrubber fleet'!G37-'LNG fleet'!Y41-'Battery fleet'!W38-'Methanol fleet'!G9-'LPG fleet'!G10-'HYD fleet'!G11</f>
        <v>46242</v>
      </c>
    </row>
    <row r="12" spans="2:7">
      <c r="B12" s="1">
        <f t="shared" si="0"/>
        <v>2017</v>
      </c>
      <c r="C12" s="1">
        <f>+'Preexisting fleet stats'!E10-'Scrubber fleet'!C38-'LNG fleet'!U42-'Battery fleet'!S39-'Methanol fleet'!C10-'LPG fleet'!C11-'HYD fleet'!C12</f>
        <v>10129</v>
      </c>
      <c r="D12" s="1">
        <f>+'Preexisting fleet stats'!F10-'Scrubber fleet'!D38-'LNG fleet'!V42-'Battery fleet'!T39-'Methanol fleet'!D10-'LPG fleet'!D11-'HYD fleet'!D12</f>
        <v>10752</v>
      </c>
      <c r="E12" s="1">
        <f>+'Preexisting fleet stats'!G10-'Scrubber fleet'!E38-'LNG fleet'!W42-'Battery fleet'!U39-'Methanol fleet'!E10-'LPG fleet'!E11-'HYD fleet'!E12</f>
        <v>19660</v>
      </c>
      <c r="F12" s="1">
        <f>+'Preexisting fleet stats'!H10-'Scrubber fleet'!F38-'LNG fleet'!X42-'Battery fleet'!V39-'Methanol fleet'!F10-'LPG fleet'!F11-'HYD fleet'!F12</f>
        <v>5069</v>
      </c>
      <c r="G12" s="1">
        <f>+'Preexisting fleet stats'!I10-'Scrubber fleet'!G38-'LNG fleet'!Y42-'Battery fleet'!W39-'Methanol fleet'!G10-'LPG fleet'!G11-'HYD fleet'!G12</f>
        <v>47001</v>
      </c>
    </row>
    <row r="13" spans="2:7">
      <c r="B13" s="1">
        <f t="shared" si="0"/>
        <v>2018</v>
      </c>
      <c r="C13" s="1">
        <f>+'Preexisting fleet stats'!E11-'Scrubber fleet'!C39-'LNG fleet'!U43-'Battery fleet'!S40-'Methanol fleet'!C11-'LPG fleet'!C12-'HYD fleet'!C13</f>
        <v>10274</v>
      </c>
      <c r="D13" s="1">
        <f>+'Preexisting fleet stats'!F11-'Scrubber fleet'!D39-'LNG fleet'!V43-'Battery fleet'!T40-'Methanol fleet'!D11-'LPG fleet'!D12-'HYD fleet'!D13</f>
        <v>10872</v>
      </c>
      <c r="E13" s="1">
        <f>+'Preexisting fleet stats'!G11-'Scrubber fleet'!E39-'LNG fleet'!W43-'Battery fleet'!U40-'Methanol fleet'!E11-'LPG fleet'!E12-'HYD fleet'!E13</f>
        <v>19520</v>
      </c>
      <c r="F13" s="1">
        <f>+'Preexisting fleet stats'!H11-'Scrubber fleet'!F39-'LNG fleet'!X43-'Battery fleet'!V40-'Methanol fleet'!F11-'LPG fleet'!F12-'HYD fleet'!F13</f>
        <v>5006</v>
      </c>
      <c r="G13" s="1">
        <f>+'Preexisting fleet stats'!I11-'Scrubber fleet'!G39-'LNG fleet'!Y43-'Battery fleet'!W40-'Methanol fleet'!G11-'LPG fleet'!G12-'HYD fleet'!G13</f>
        <v>47450</v>
      </c>
    </row>
    <row r="14" spans="2:7">
      <c r="B14" s="2">
        <f t="shared" si="0"/>
        <v>2019</v>
      </c>
      <c r="C14" s="1">
        <f>+'Preexisting fleet stats'!E12-'Scrubber fleet'!C40-'LNG fleet'!U44-'Battery fleet'!S41-'Methanol fleet'!C12-'LPG fleet'!C13-'HYD fleet'!C14</f>
        <v>10226</v>
      </c>
      <c r="D14" s="1">
        <f>+'Preexisting fleet stats'!F12-'Scrubber fleet'!D40-'LNG fleet'!V44-'Battery fleet'!T41-'Methanol fleet'!D12-'LPG fleet'!D13-'HYD fleet'!D14</f>
        <v>10318</v>
      </c>
      <c r="E14" s="1">
        <f>+'Preexisting fleet stats'!G12-'Scrubber fleet'!E40-'LNG fleet'!W44-'Battery fleet'!U41-'Methanol fleet'!E12-'LPG fleet'!E13-'HYD fleet'!E14</f>
        <v>18659</v>
      </c>
      <c r="F14" s="1">
        <f>+'Preexisting fleet stats'!H12-'Scrubber fleet'!F40-'LNG fleet'!X44-'Battery fleet'!V41-'Methanol fleet'!F12-'LPG fleet'!F13-'HYD fleet'!F14</f>
        <v>4618</v>
      </c>
      <c r="G14" s="1">
        <f>+'Preexisting fleet stats'!I12-'Scrubber fleet'!G40-'LNG fleet'!Y44-'Battery fleet'!W41-'Methanol fleet'!G12-'LPG fleet'!G13-'HYD fleet'!G14</f>
        <v>48919</v>
      </c>
    </row>
    <row r="15" spans="2:7">
      <c r="B15" s="2">
        <f t="shared" si="0"/>
        <v>2020</v>
      </c>
      <c r="C15" s="1">
        <v>0</v>
      </c>
      <c r="D15" s="1">
        <v>0</v>
      </c>
      <c r="E15" s="1">
        <v>0</v>
      </c>
      <c r="F15" s="1">
        <v>0</v>
      </c>
      <c r="G15" s="1">
        <v>0</v>
      </c>
    </row>
    <row r="16" spans="2:7">
      <c r="B16" s="1">
        <f t="shared" si="0"/>
        <v>2021</v>
      </c>
      <c r="C16" s="1">
        <v>0</v>
      </c>
      <c r="D16" s="1">
        <v>0</v>
      </c>
      <c r="E16" s="1">
        <v>0</v>
      </c>
      <c r="F16" s="1">
        <v>0</v>
      </c>
      <c r="G16" s="1">
        <v>0</v>
      </c>
    </row>
    <row r="17" spans="2:7">
      <c r="B17" s="1">
        <f t="shared" si="0"/>
        <v>2022</v>
      </c>
      <c r="C17" s="1">
        <v>0</v>
      </c>
      <c r="D17" s="1">
        <v>0</v>
      </c>
      <c r="E17" s="1">
        <v>0</v>
      </c>
      <c r="F17" s="1">
        <v>0</v>
      </c>
      <c r="G17" s="1">
        <v>0</v>
      </c>
    </row>
    <row r="18" spans="2:7">
      <c r="B18" s="1">
        <f t="shared" si="0"/>
        <v>2023</v>
      </c>
      <c r="C18" s="1">
        <v>0</v>
      </c>
      <c r="D18" s="1">
        <v>0</v>
      </c>
      <c r="E18" s="1">
        <v>0</v>
      </c>
      <c r="F18" s="1">
        <v>0</v>
      </c>
      <c r="G18" s="1">
        <v>0</v>
      </c>
    </row>
    <row r="19" spans="2:7">
      <c r="B19" s="1">
        <f t="shared" si="0"/>
        <v>2024</v>
      </c>
      <c r="C19" s="1">
        <v>0</v>
      </c>
      <c r="D19" s="1">
        <v>0</v>
      </c>
      <c r="E19" s="1">
        <v>0</v>
      </c>
      <c r="F19" s="1">
        <v>0</v>
      </c>
      <c r="G19" s="1">
        <v>0</v>
      </c>
    </row>
    <row r="20" spans="2:7">
      <c r="B20" s="1">
        <f t="shared" si="0"/>
        <v>2025</v>
      </c>
      <c r="C20" s="1">
        <v>0</v>
      </c>
      <c r="D20" s="1">
        <v>0</v>
      </c>
      <c r="E20" s="1">
        <v>0</v>
      </c>
      <c r="F20" s="1">
        <v>0</v>
      </c>
      <c r="G20" s="1">
        <v>0</v>
      </c>
    </row>
    <row r="21" spans="2:7">
      <c r="B21" s="1">
        <f t="shared" si="0"/>
        <v>2026</v>
      </c>
      <c r="C21" s="1">
        <v>0</v>
      </c>
      <c r="D21" s="1">
        <v>0</v>
      </c>
      <c r="E21" s="1">
        <v>0</v>
      </c>
      <c r="F21" s="1">
        <v>0</v>
      </c>
      <c r="G21" s="1">
        <v>0</v>
      </c>
    </row>
    <row r="22" spans="2:7">
      <c r="B22" s="1">
        <f t="shared" si="0"/>
        <v>2027</v>
      </c>
      <c r="C22" s="1">
        <v>0</v>
      </c>
      <c r="D22" s="1">
        <v>0</v>
      </c>
      <c r="E22" s="1">
        <v>0</v>
      </c>
      <c r="F22" s="1">
        <v>0</v>
      </c>
      <c r="G22" s="1">
        <v>0</v>
      </c>
    </row>
    <row r="23" spans="2:7">
      <c r="B23" s="1">
        <f t="shared" si="0"/>
        <v>2028</v>
      </c>
      <c r="C23" s="1">
        <v>0</v>
      </c>
      <c r="D23" s="1">
        <v>0</v>
      </c>
      <c r="E23" s="1">
        <v>0</v>
      </c>
      <c r="F23" s="1">
        <v>0</v>
      </c>
      <c r="G23" s="1">
        <v>0</v>
      </c>
    </row>
    <row r="24" spans="2:7">
      <c r="B24" s="1">
        <f t="shared" si="0"/>
        <v>2029</v>
      </c>
      <c r="C24" s="1">
        <v>0</v>
      </c>
      <c r="D24" s="1">
        <v>0</v>
      </c>
      <c r="E24" s="1">
        <v>0</v>
      </c>
      <c r="F24" s="1">
        <v>0</v>
      </c>
      <c r="G24" s="1">
        <v>0</v>
      </c>
    </row>
    <row r="25" spans="2:7">
      <c r="B25" s="1">
        <f t="shared" si="0"/>
        <v>2030</v>
      </c>
      <c r="C25" s="1">
        <v>0</v>
      </c>
      <c r="D25" s="1">
        <v>0</v>
      </c>
      <c r="E25" s="1">
        <v>0</v>
      </c>
      <c r="F25" s="1">
        <v>0</v>
      </c>
      <c r="G25" s="1">
        <v>0</v>
      </c>
    </row>
    <row r="26" spans="2:7">
      <c r="B26" s="1">
        <f t="shared" si="0"/>
        <v>2031</v>
      </c>
      <c r="C26" s="1">
        <v>0</v>
      </c>
      <c r="D26" s="1">
        <v>0</v>
      </c>
      <c r="E26" s="1">
        <v>0</v>
      </c>
      <c r="F26" s="1">
        <v>0</v>
      </c>
      <c r="G26" s="1">
        <v>0</v>
      </c>
    </row>
    <row r="27" spans="2:7">
      <c r="B27" s="1">
        <f t="shared" si="0"/>
        <v>2032</v>
      </c>
      <c r="C27" s="1">
        <v>0</v>
      </c>
      <c r="D27" s="1">
        <v>0</v>
      </c>
      <c r="E27" s="1">
        <v>0</v>
      </c>
      <c r="F27" s="1">
        <v>0</v>
      </c>
      <c r="G27" s="1">
        <v>0</v>
      </c>
    </row>
    <row r="28" spans="2:7">
      <c r="B28" s="1">
        <f t="shared" si="0"/>
        <v>2033</v>
      </c>
      <c r="C28" s="1">
        <v>0</v>
      </c>
      <c r="D28" s="1">
        <v>0</v>
      </c>
      <c r="E28" s="1">
        <v>0</v>
      </c>
      <c r="F28" s="1">
        <v>0</v>
      </c>
      <c r="G28" s="1">
        <v>0</v>
      </c>
    </row>
    <row r="29" spans="2:7">
      <c r="B29" s="1">
        <f t="shared" si="0"/>
        <v>2034</v>
      </c>
      <c r="C29" s="1">
        <v>0</v>
      </c>
      <c r="D29" s="1">
        <v>0</v>
      </c>
      <c r="E29" s="1">
        <v>0</v>
      </c>
      <c r="F29" s="1">
        <v>0</v>
      </c>
      <c r="G29" s="1">
        <v>0</v>
      </c>
    </row>
    <row r="30" spans="2:7">
      <c r="B30" s="1">
        <f t="shared" si="0"/>
        <v>2035</v>
      </c>
      <c r="C30" s="1">
        <v>0</v>
      </c>
      <c r="D30" s="1">
        <v>0</v>
      </c>
      <c r="E30" s="1">
        <v>0</v>
      </c>
      <c r="F30" s="1">
        <v>0</v>
      </c>
      <c r="G30" s="1">
        <v>0</v>
      </c>
    </row>
    <row r="31" spans="2:7">
      <c r="B31" s="1">
        <f t="shared" si="0"/>
        <v>2036</v>
      </c>
      <c r="C31" s="1">
        <v>0</v>
      </c>
      <c r="D31" s="1">
        <v>0</v>
      </c>
      <c r="E31" s="1">
        <v>0</v>
      </c>
      <c r="F31" s="1">
        <v>0</v>
      </c>
      <c r="G31" s="1">
        <v>0</v>
      </c>
    </row>
    <row r="32" spans="2:7">
      <c r="B32" s="1">
        <f t="shared" si="0"/>
        <v>2037</v>
      </c>
      <c r="C32" s="1">
        <v>0</v>
      </c>
      <c r="D32" s="1">
        <v>0</v>
      </c>
      <c r="E32" s="1">
        <v>0</v>
      </c>
      <c r="F32" s="1">
        <v>0</v>
      </c>
      <c r="G32" s="1">
        <v>0</v>
      </c>
    </row>
    <row r="33" spans="2:7">
      <c r="B33" s="1">
        <f t="shared" si="0"/>
        <v>2038</v>
      </c>
      <c r="C33" s="1">
        <v>0</v>
      </c>
      <c r="D33" s="1">
        <v>0</v>
      </c>
      <c r="E33" s="1">
        <v>0</v>
      </c>
      <c r="F33" s="1">
        <v>0</v>
      </c>
      <c r="G33" s="1">
        <v>0</v>
      </c>
    </row>
    <row r="34" spans="2:7">
      <c r="B34" s="1">
        <f t="shared" si="0"/>
        <v>2039</v>
      </c>
      <c r="C34" s="1">
        <v>0</v>
      </c>
      <c r="D34" s="1">
        <v>0</v>
      </c>
      <c r="E34" s="1">
        <v>0</v>
      </c>
      <c r="F34" s="1">
        <v>0</v>
      </c>
      <c r="G34" s="1">
        <v>0</v>
      </c>
    </row>
    <row r="35" spans="2:7">
      <c r="B35" s="1">
        <f t="shared" si="0"/>
        <v>2040</v>
      </c>
      <c r="C35" s="1">
        <v>0</v>
      </c>
      <c r="D35" s="1">
        <v>0</v>
      </c>
      <c r="E35" s="1">
        <v>0</v>
      </c>
      <c r="F35" s="1">
        <v>0</v>
      </c>
      <c r="G35" s="1">
        <v>0</v>
      </c>
    </row>
    <row r="36" spans="2:7">
      <c r="B36" s="1">
        <f t="shared" si="0"/>
        <v>2041</v>
      </c>
      <c r="C36" s="1">
        <v>0</v>
      </c>
      <c r="D36" s="1">
        <v>0</v>
      </c>
      <c r="E36" s="1">
        <v>0</v>
      </c>
      <c r="F36" s="1">
        <v>0</v>
      </c>
      <c r="G36" s="1">
        <v>0</v>
      </c>
    </row>
    <row r="37" spans="2:7">
      <c r="B37" s="1">
        <f t="shared" si="0"/>
        <v>2042</v>
      </c>
      <c r="C37" s="1">
        <v>0</v>
      </c>
      <c r="D37" s="1">
        <v>0</v>
      </c>
      <c r="E37" s="1">
        <v>0</v>
      </c>
      <c r="F37" s="1">
        <v>0</v>
      </c>
      <c r="G37" s="1">
        <v>0</v>
      </c>
    </row>
    <row r="38" spans="2:7">
      <c r="B38" s="1">
        <f t="shared" si="0"/>
        <v>2043</v>
      </c>
      <c r="C38" s="1">
        <v>0</v>
      </c>
      <c r="D38" s="1">
        <v>0</v>
      </c>
      <c r="E38" s="1">
        <v>0</v>
      </c>
      <c r="F38" s="1">
        <v>0</v>
      </c>
      <c r="G38" s="1">
        <v>0</v>
      </c>
    </row>
    <row r="39" spans="2:7">
      <c r="B39" s="1">
        <f t="shared" ref="B39:B70" si="1">+B38+1</f>
        <v>2044</v>
      </c>
      <c r="C39" s="1">
        <v>0</v>
      </c>
      <c r="D39" s="1">
        <v>0</v>
      </c>
      <c r="E39" s="1">
        <v>0</v>
      </c>
      <c r="F39" s="1">
        <v>0</v>
      </c>
      <c r="G39" s="1">
        <v>0</v>
      </c>
    </row>
    <row r="40" spans="2:7">
      <c r="B40" s="1">
        <f t="shared" si="1"/>
        <v>2045</v>
      </c>
      <c r="C40" s="1">
        <v>0</v>
      </c>
      <c r="D40" s="1">
        <v>0</v>
      </c>
      <c r="E40" s="1">
        <v>0</v>
      </c>
      <c r="F40" s="1">
        <v>0</v>
      </c>
      <c r="G40" s="1">
        <v>0</v>
      </c>
    </row>
    <row r="41" spans="2:7">
      <c r="B41" s="1">
        <f t="shared" si="1"/>
        <v>2046</v>
      </c>
      <c r="C41" s="1">
        <v>0</v>
      </c>
      <c r="D41" s="1">
        <v>0</v>
      </c>
      <c r="E41" s="1">
        <v>0</v>
      </c>
      <c r="F41" s="1">
        <v>0</v>
      </c>
      <c r="G41" s="1">
        <v>0</v>
      </c>
    </row>
    <row r="42" spans="2:7">
      <c r="B42" s="1">
        <f t="shared" si="1"/>
        <v>2047</v>
      </c>
      <c r="C42" s="1">
        <v>0</v>
      </c>
      <c r="D42" s="1">
        <v>0</v>
      </c>
      <c r="E42" s="1">
        <v>0</v>
      </c>
      <c r="F42" s="1">
        <v>0</v>
      </c>
      <c r="G42" s="1">
        <v>0</v>
      </c>
    </row>
    <row r="43" spans="2:7">
      <c r="B43" s="1">
        <f t="shared" si="1"/>
        <v>2048</v>
      </c>
      <c r="C43" s="1">
        <v>0</v>
      </c>
      <c r="D43" s="1">
        <v>0</v>
      </c>
      <c r="E43" s="1">
        <v>0</v>
      </c>
      <c r="F43" s="1">
        <v>0</v>
      </c>
      <c r="G43" s="1">
        <v>0</v>
      </c>
    </row>
    <row r="44" spans="2:7">
      <c r="B44" s="1">
        <f t="shared" si="1"/>
        <v>2049</v>
      </c>
      <c r="C44" s="1">
        <v>0</v>
      </c>
      <c r="D44" s="1">
        <v>0</v>
      </c>
      <c r="E44" s="1">
        <v>0</v>
      </c>
      <c r="F44" s="1">
        <v>0</v>
      </c>
      <c r="G44" s="1">
        <v>0</v>
      </c>
    </row>
    <row r="45" spans="2:7">
      <c r="B45" s="1">
        <f t="shared" si="1"/>
        <v>2050</v>
      </c>
      <c r="C45" s="1">
        <v>0</v>
      </c>
      <c r="D45" s="1">
        <v>0</v>
      </c>
      <c r="E45" s="1">
        <v>0</v>
      </c>
      <c r="F45" s="1">
        <v>0</v>
      </c>
      <c r="G45" s="1">
        <v>0</v>
      </c>
    </row>
    <row r="46" spans="2:7">
      <c r="B46" s="1">
        <f t="shared" si="1"/>
        <v>2051</v>
      </c>
      <c r="C46" s="1">
        <v>0</v>
      </c>
      <c r="D46" s="1">
        <v>0</v>
      </c>
      <c r="E46" s="1">
        <v>0</v>
      </c>
      <c r="F46" s="1">
        <v>0</v>
      </c>
      <c r="G46" s="1">
        <v>0</v>
      </c>
    </row>
    <row r="47" spans="2:7">
      <c r="B47" s="1">
        <f t="shared" si="1"/>
        <v>2052</v>
      </c>
      <c r="C47" s="1">
        <v>0</v>
      </c>
      <c r="D47" s="1">
        <v>0</v>
      </c>
      <c r="E47" s="1">
        <v>0</v>
      </c>
      <c r="F47" s="1">
        <v>0</v>
      </c>
      <c r="G47" s="1">
        <v>0</v>
      </c>
    </row>
    <row r="48" spans="2:7">
      <c r="B48" s="1">
        <f t="shared" si="1"/>
        <v>2053</v>
      </c>
      <c r="C48" s="1">
        <v>0</v>
      </c>
      <c r="D48" s="1">
        <v>0</v>
      </c>
      <c r="E48" s="1">
        <v>0</v>
      </c>
      <c r="F48" s="1">
        <v>0</v>
      </c>
      <c r="G48" s="1">
        <v>0</v>
      </c>
    </row>
    <row r="49" spans="2:7">
      <c r="B49" s="1">
        <f t="shared" si="1"/>
        <v>2054</v>
      </c>
      <c r="C49" s="1">
        <v>0</v>
      </c>
      <c r="D49" s="1">
        <v>0</v>
      </c>
      <c r="E49" s="1">
        <v>0</v>
      </c>
      <c r="F49" s="1">
        <v>0</v>
      </c>
      <c r="G49" s="1">
        <v>0</v>
      </c>
    </row>
    <row r="50" spans="2:7">
      <c r="B50" s="1">
        <f t="shared" si="1"/>
        <v>2055</v>
      </c>
      <c r="C50" s="1">
        <v>0</v>
      </c>
      <c r="D50" s="1">
        <v>0</v>
      </c>
      <c r="E50" s="1">
        <v>0</v>
      </c>
      <c r="F50" s="1">
        <v>0</v>
      </c>
      <c r="G50" s="1">
        <v>0</v>
      </c>
    </row>
    <row r="51" spans="2:7">
      <c r="B51" s="1">
        <f t="shared" si="1"/>
        <v>2056</v>
      </c>
      <c r="C51" s="1">
        <v>0</v>
      </c>
      <c r="D51" s="1">
        <v>0</v>
      </c>
      <c r="E51" s="1">
        <v>0</v>
      </c>
      <c r="F51" s="1">
        <v>0</v>
      </c>
      <c r="G51" s="1">
        <v>0</v>
      </c>
    </row>
    <row r="52" spans="2:7">
      <c r="B52" s="1">
        <f t="shared" si="1"/>
        <v>2057</v>
      </c>
      <c r="C52" s="1">
        <v>0</v>
      </c>
      <c r="D52" s="1">
        <v>0</v>
      </c>
      <c r="E52" s="1">
        <v>0</v>
      </c>
      <c r="F52" s="1">
        <v>0</v>
      </c>
      <c r="G52" s="1">
        <v>0</v>
      </c>
    </row>
    <row r="53" spans="2:7">
      <c r="B53" s="1">
        <f t="shared" si="1"/>
        <v>2058</v>
      </c>
      <c r="C53" s="1">
        <v>0</v>
      </c>
      <c r="D53" s="1">
        <v>0</v>
      </c>
      <c r="E53" s="1">
        <v>0</v>
      </c>
      <c r="F53" s="1">
        <v>0</v>
      </c>
      <c r="G53" s="1">
        <v>0</v>
      </c>
    </row>
    <row r="54" spans="2:7">
      <c r="B54" s="1">
        <f t="shared" si="1"/>
        <v>2059</v>
      </c>
      <c r="C54" s="1">
        <v>0</v>
      </c>
      <c r="D54" s="1">
        <v>0</v>
      </c>
      <c r="E54" s="1">
        <v>0</v>
      </c>
      <c r="F54" s="1">
        <v>0</v>
      </c>
      <c r="G54" s="1">
        <v>0</v>
      </c>
    </row>
    <row r="55" spans="2:7">
      <c r="B55" s="1">
        <f t="shared" si="1"/>
        <v>2060</v>
      </c>
      <c r="C55" s="1">
        <v>0</v>
      </c>
      <c r="D55" s="1">
        <v>0</v>
      </c>
      <c r="E55" s="1">
        <v>0</v>
      </c>
      <c r="F55" s="1">
        <v>0</v>
      </c>
      <c r="G55" s="1">
        <v>0</v>
      </c>
    </row>
    <row r="56" spans="2:7">
      <c r="B56" s="1">
        <f t="shared" si="1"/>
        <v>2061</v>
      </c>
      <c r="C56" s="1">
        <v>0</v>
      </c>
      <c r="D56" s="1">
        <v>0</v>
      </c>
      <c r="E56" s="1">
        <v>0</v>
      </c>
      <c r="F56" s="1">
        <v>0</v>
      </c>
      <c r="G56" s="1">
        <v>0</v>
      </c>
    </row>
    <row r="57" spans="2:7">
      <c r="B57" s="1">
        <f t="shared" si="1"/>
        <v>2062</v>
      </c>
      <c r="C57" s="1">
        <v>0</v>
      </c>
      <c r="D57" s="1">
        <v>0</v>
      </c>
      <c r="E57" s="1">
        <v>0</v>
      </c>
      <c r="F57" s="1">
        <v>0</v>
      </c>
      <c r="G57" s="1">
        <v>0</v>
      </c>
    </row>
    <row r="58" spans="2:7">
      <c r="B58" s="1">
        <f t="shared" si="1"/>
        <v>2063</v>
      </c>
      <c r="C58" s="1">
        <v>0</v>
      </c>
      <c r="D58" s="1">
        <v>0</v>
      </c>
      <c r="E58" s="1">
        <v>0</v>
      </c>
      <c r="F58" s="1">
        <v>0</v>
      </c>
      <c r="G58" s="1">
        <v>0</v>
      </c>
    </row>
    <row r="59" spans="2:7">
      <c r="B59" s="1">
        <f t="shared" si="1"/>
        <v>2064</v>
      </c>
      <c r="C59" s="1">
        <v>0</v>
      </c>
      <c r="D59" s="1">
        <v>0</v>
      </c>
      <c r="E59" s="1">
        <v>0</v>
      </c>
      <c r="F59" s="1">
        <v>0</v>
      </c>
      <c r="G59" s="1">
        <v>0</v>
      </c>
    </row>
    <row r="60" spans="2:7">
      <c r="B60" s="1">
        <f t="shared" si="1"/>
        <v>2065</v>
      </c>
      <c r="C60" s="1">
        <v>0</v>
      </c>
      <c r="D60" s="1">
        <v>0</v>
      </c>
      <c r="E60" s="1">
        <v>0</v>
      </c>
      <c r="F60" s="1">
        <v>0</v>
      </c>
      <c r="G60" s="1">
        <v>0</v>
      </c>
    </row>
    <row r="61" spans="2:7">
      <c r="B61" s="1">
        <f t="shared" si="1"/>
        <v>2066</v>
      </c>
      <c r="C61" s="1">
        <v>0</v>
      </c>
      <c r="D61" s="1">
        <v>0</v>
      </c>
      <c r="E61" s="1">
        <v>0</v>
      </c>
      <c r="F61" s="1">
        <v>0</v>
      </c>
      <c r="G61" s="1">
        <v>0</v>
      </c>
    </row>
    <row r="62" spans="2:7">
      <c r="B62" s="1">
        <f t="shared" si="1"/>
        <v>2067</v>
      </c>
      <c r="C62" s="1">
        <v>0</v>
      </c>
      <c r="D62" s="1">
        <v>0</v>
      </c>
      <c r="E62" s="1">
        <v>0</v>
      </c>
      <c r="F62" s="1">
        <v>0</v>
      </c>
      <c r="G62" s="1">
        <v>0</v>
      </c>
    </row>
    <row r="63" spans="2:7">
      <c r="B63" s="1">
        <f t="shared" si="1"/>
        <v>2068</v>
      </c>
      <c r="C63" s="1">
        <v>0</v>
      </c>
      <c r="D63" s="1">
        <v>0</v>
      </c>
      <c r="E63" s="1">
        <v>0</v>
      </c>
      <c r="F63" s="1">
        <v>0</v>
      </c>
      <c r="G63" s="1">
        <v>0</v>
      </c>
    </row>
    <row r="64" spans="2:7">
      <c r="B64" s="1">
        <f t="shared" si="1"/>
        <v>2069</v>
      </c>
      <c r="C64" s="1">
        <v>0</v>
      </c>
      <c r="D64" s="1">
        <v>0</v>
      </c>
      <c r="E64" s="1">
        <v>0</v>
      </c>
      <c r="F64" s="1">
        <v>0</v>
      </c>
      <c r="G64" s="1">
        <v>0</v>
      </c>
    </row>
    <row r="65" spans="2:7">
      <c r="B65" s="1">
        <f t="shared" si="1"/>
        <v>2070</v>
      </c>
      <c r="C65" s="1">
        <v>0</v>
      </c>
      <c r="D65" s="1">
        <v>0</v>
      </c>
      <c r="E65" s="1">
        <v>0</v>
      </c>
      <c r="F65" s="1">
        <v>0</v>
      </c>
      <c r="G65" s="1">
        <v>0</v>
      </c>
    </row>
    <row r="66" spans="2:7">
      <c r="B66" s="1">
        <f t="shared" si="1"/>
        <v>2071</v>
      </c>
      <c r="C66" s="1">
        <v>0</v>
      </c>
      <c r="D66" s="1">
        <v>0</v>
      </c>
      <c r="E66" s="1">
        <v>0</v>
      </c>
      <c r="F66" s="1">
        <v>0</v>
      </c>
      <c r="G66" s="1">
        <v>0</v>
      </c>
    </row>
    <row r="67" spans="2:7">
      <c r="B67" s="1">
        <f t="shared" si="1"/>
        <v>2072</v>
      </c>
      <c r="C67" s="1">
        <v>0</v>
      </c>
      <c r="D67" s="1">
        <v>0</v>
      </c>
      <c r="E67" s="1">
        <v>0</v>
      </c>
      <c r="F67" s="1">
        <v>0</v>
      </c>
      <c r="G67" s="1">
        <v>0</v>
      </c>
    </row>
    <row r="68" spans="2:7">
      <c r="B68" s="1">
        <f t="shared" si="1"/>
        <v>2073</v>
      </c>
      <c r="C68" s="1">
        <v>0</v>
      </c>
      <c r="D68" s="1">
        <v>0</v>
      </c>
      <c r="E68" s="1">
        <v>0</v>
      </c>
      <c r="F68" s="1">
        <v>0</v>
      </c>
      <c r="G68" s="1">
        <v>0</v>
      </c>
    </row>
    <row r="69" spans="2:7">
      <c r="B69" s="1">
        <f t="shared" si="1"/>
        <v>2074</v>
      </c>
      <c r="C69" s="1">
        <v>0</v>
      </c>
      <c r="D69" s="1">
        <v>0</v>
      </c>
      <c r="E69" s="1">
        <v>0</v>
      </c>
      <c r="F69" s="1">
        <v>0</v>
      </c>
      <c r="G69" s="1">
        <v>0</v>
      </c>
    </row>
    <row r="70" spans="2:7">
      <c r="B70" s="1">
        <f t="shared" si="1"/>
        <v>2075</v>
      </c>
      <c r="C70" s="1">
        <v>0</v>
      </c>
      <c r="D70" s="1">
        <v>0</v>
      </c>
      <c r="E70" s="1">
        <v>0</v>
      </c>
      <c r="F70" s="1">
        <v>0</v>
      </c>
      <c r="G70"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
  <sheetViews>
    <sheetView workbookViewId="0">
      <selection activeCell="C44" sqref="C44"/>
    </sheetView>
  </sheetViews>
  <sheetFormatPr defaultRowHeight="15"/>
  <cols>
    <col min="1" max="8" width="9.140625" style="1"/>
    <col min="9" max="9" width="21" style="1" bestFit="1" customWidth="1"/>
    <col min="10" max="16384" width="9.140625" style="1"/>
  </cols>
  <sheetData>
    <row r="1" spans="1:26">
      <c r="A1" s="1" t="s">
        <v>52</v>
      </c>
    </row>
    <row r="3" spans="1:26">
      <c r="B3" s="1" t="s">
        <v>51</v>
      </c>
      <c r="N3" s="1" t="s">
        <v>50</v>
      </c>
    </row>
    <row r="4" spans="1:26">
      <c r="B4" s="1" t="s">
        <v>49</v>
      </c>
      <c r="N4" s="7" t="s">
        <v>48</v>
      </c>
      <c r="O4" s="7"/>
      <c r="P4" s="7"/>
      <c r="Q4" s="7"/>
      <c r="R4" s="7"/>
      <c r="S4" s="7"/>
      <c r="T4" s="7"/>
      <c r="U4" s="7"/>
      <c r="V4" s="7"/>
      <c r="W4" s="7"/>
      <c r="X4" s="7"/>
      <c r="Y4" s="7"/>
      <c r="Z4" s="7"/>
    </row>
    <row r="5" spans="1:26">
      <c r="B5" s="1">
        <v>2007</v>
      </c>
      <c r="C5" s="1">
        <v>1</v>
      </c>
      <c r="N5" s="7"/>
      <c r="O5" s="7"/>
      <c r="P5" s="7"/>
      <c r="Q5" s="7"/>
      <c r="R5" s="7"/>
      <c r="S5" s="7"/>
      <c r="T5" s="7"/>
      <c r="U5" s="7"/>
      <c r="V5" s="7"/>
      <c r="W5" s="7"/>
      <c r="X5" s="7"/>
      <c r="Y5" s="7"/>
      <c r="Z5" s="7"/>
    </row>
    <row r="6" spans="1:26">
      <c r="B6" s="1">
        <f t="shared" ref="B6:B21" si="0">+B5+1</f>
        <v>2008</v>
      </c>
      <c r="C6" s="1">
        <v>2</v>
      </c>
      <c r="N6" s="7"/>
      <c r="O6" s="7"/>
      <c r="P6" s="7"/>
      <c r="Q6" s="7"/>
      <c r="R6" s="7"/>
      <c r="S6" s="7"/>
      <c r="T6" s="7"/>
      <c r="U6" s="7"/>
      <c r="V6" s="7"/>
      <c r="W6" s="7"/>
      <c r="X6" s="7"/>
      <c r="Y6" s="7"/>
      <c r="Z6" s="7"/>
    </row>
    <row r="7" spans="1:26">
      <c r="B7" s="1">
        <f t="shared" si="0"/>
        <v>2009</v>
      </c>
      <c r="C7" s="1">
        <v>5</v>
      </c>
      <c r="N7" s="7"/>
      <c r="O7" s="7"/>
      <c r="P7" s="7"/>
      <c r="Q7" s="7"/>
      <c r="R7" s="7"/>
      <c r="S7" s="7"/>
      <c r="T7" s="7"/>
      <c r="U7" s="7"/>
      <c r="V7" s="7"/>
      <c r="W7" s="7"/>
      <c r="X7" s="7"/>
      <c r="Y7" s="7"/>
      <c r="Z7" s="7"/>
    </row>
    <row r="8" spans="1:26">
      <c r="B8" s="1">
        <f t="shared" si="0"/>
        <v>2010</v>
      </c>
      <c r="C8" s="1">
        <v>7</v>
      </c>
      <c r="N8" s="7"/>
      <c r="O8" s="7"/>
      <c r="P8" s="7"/>
      <c r="Q8" s="7"/>
      <c r="R8" s="7"/>
      <c r="S8" s="7"/>
      <c r="T8" s="7"/>
      <c r="U8" s="7"/>
      <c r="V8" s="7"/>
      <c r="W8" s="7"/>
      <c r="X8" s="7"/>
      <c r="Y8" s="7"/>
      <c r="Z8" s="7"/>
    </row>
    <row r="9" spans="1:26">
      <c r="B9" s="1">
        <f t="shared" si="0"/>
        <v>2011</v>
      </c>
      <c r="C9" s="1">
        <v>12</v>
      </c>
      <c r="N9" s="7"/>
      <c r="O9" s="7"/>
      <c r="P9" s="7"/>
      <c r="Q9" s="7"/>
      <c r="R9" s="7"/>
      <c r="S9" s="7"/>
      <c r="T9" s="7"/>
      <c r="U9" s="7"/>
      <c r="V9" s="7"/>
      <c r="W9" s="7"/>
      <c r="X9" s="7"/>
      <c r="Y9" s="7"/>
      <c r="Z9" s="7"/>
    </row>
    <row r="10" spans="1:26">
      <c r="B10" s="1">
        <f t="shared" si="0"/>
        <v>2012</v>
      </c>
      <c r="C10" s="1">
        <v>22</v>
      </c>
      <c r="N10" s="7"/>
      <c r="O10" s="7"/>
      <c r="P10" s="7"/>
      <c r="Q10" s="7"/>
      <c r="R10" s="7"/>
      <c r="S10" s="7"/>
      <c r="T10" s="7"/>
      <c r="U10" s="7"/>
      <c r="V10" s="7"/>
      <c r="W10" s="7"/>
      <c r="X10" s="7"/>
      <c r="Y10" s="7"/>
      <c r="Z10" s="7"/>
    </row>
    <row r="11" spans="1:26">
      <c r="B11" s="1">
        <f t="shared" si="0"/>
        <v>2013</v>
      </c>
      <c r="C11" s="1">
        <v>44</v>
      </c>
      <c r="N11" s="7"/>
      <c r="O11" s="7"/>
      <c r="P11" s="7"/>
      <c r="Q11" s="7"/>
      <c r="R11" s="7"/>
      <c r="S11" s="7"/>
      <c r="T11" s="7"/>
      <c r="U11" s="7"/>
      <c r="V11" s="7"/>
      <c r="W11" s="7"/>
      <c r="X11" s="7"/>
      <c r="Y11" s="7"/>
      <c r="Z11" s="7"/>
    </row>
    <row r="12" spans="1:26">
      <c r="B12" s="1">
        <f t="shared" si="0"/>
        <v>2014</v>
      </c>
      <c r="C12" s="1">
        <v>117</v>
      </c>
      <c r="N12" s="7"/>
      <c r="O12" s="7"/>
      <c r="P12" s="7"/>
      <c r="Q12" s="7"/>
      <c r="R12" s="7"/>
      <c r="S12" s="7"/>
      <c r="T12" s="7"/>
      <c r="U12" s="7"/>
      <c r="V12" s="7"/>
      <c r="W12" s="7"/>
      <c r="X12" s="7"/>
      <c r="Y12" s="7"/>
      <c r="Z12" s="7"/>
    </row>
    <row r="13" spans="1:26">
      <c r="B13" s="1">
        <f t="shared" si="0"/>
        <v>2015</v>
      </c>
      <c r="C13" s="1">
        <v>256</v>
      </c>
    </row>
    <row r="14" spans="1:26">
      <c r="B14" s="1">
        <f t="shared" si="0"/>
        <v>2016</v>
      </c>
      <c r="C14" s="1">
        <v>326</v>
      </c>
    </row>
    <row r="15" spans="1:26">
      <c r="B15" s="1">
        <f t="shared" si="0"/>
        <v>2017</v>
      </c>
      <c r="C15" s="1">
        <v>401</v>
      </c>
    </row>
    <row r="16" spans="1:26">
      <c r="B16" s="1">
        <f t="shared" si="0"/>
        <v>2018</v>
      </c>
      <c r="C16" s="1">
        <v>737</v>
      </c>
    </row>
    <row r="17" spans="1:7">
      <c r="B17" s="1">
        <f t="shared" si="0"/>
        <v>2019</v>
      </c>
      <c r="C17" s="1">
        <v>3140</v>
      </c>
    </row>
    <row r="18" spans="1:7">
      <c r="B18" s="1">
        <f t="shared" si="0"/>
        <v>2020</v>
      </c>
      <c r="C18" s="1">
        <v>4267</v>
      </c>
    </row>
    <row r="19" spans="1:7">
      <c r="B19" s="1">
        <f t="shared" si="0"/>
        <v>2021</v>
      </c>
      <c r="C19" s="1">
        <v>4402</v>
      </c>
    </row>
    <row r="20" spans="1:7">
      <c r="B20" s="1">
        <f t="shared" si="0"/>
        <v>2022</v>
      </c>
      <c r="C20" s="1">
        <v>4415</v>
      </c>
    </row>
    <row r="21" spans="1:7">
      <c r="B21" s="1">
        <f t="shared" si="0"/>
        <v>2023</v>
      </c>
      <c r="C21" s="1">
        <v>4417</v>
      </c>
    </row>
    <row r="30" spans="1:7" ht="15" customHeight="1">
      <c r="C30" s="1" t="s">
        <v>41</v>
      </c>
    </row>
    <row r="31" spans="1:7">
      <c r="B31" s="1" t="s">
        <v>40</v>
      </c>
      <c r="C31" s="1" t="s">
        <v>46</v>
      </c>
      <c r="D31" s="1" t="s">
        <v>45</v>
      </c>
      <c r="E31" s="1" t="s">
        <v>44</v>
      </c>
      <c r="F31" s="1" t="s">
        <v>43</v>
      </c>
      <c r="G31" s="1" t="s">
        <v>42</v>
      </c>
    </row>
    <row r="32" spans="1:7">
      <c r="A32" s="1">
        <v>12</v>
      </c>
      <c r="B32" s="1">
        <v>2011</v>
      </c>
      <c r="C32" s="2">
        <f>+ROUND((C$44/SUM($C$44:$G$44))*$A32,0)</f>
        <v>2</v>
      </c>
      <c r="D32" s="2">
        <f t="shared" ref="C32:G42" si="1">+ROUND((D$44/SUM($C$44:$G$44))*$A32,0)</f>
        <v>4</v>
      </c>
      <c r="E32" s="2">
        <f t="shared" si="1"/>
        <v>1</v>
      </c>
      <c r="F32" s="2">
        <f t="shared" si="1"/>
        <v>2</v>
      </c>
      <c r="G32" s="2">
        <f t="shared" si="1"/>
        <v>2</v>
      </c>
    </row>
    <row r="33" spans="1:10">
      <c r="A33" s="1">
        <v>22</v>
      </c>
      <c r="B33" s="1">
        <f t="shared" ref="B33:B64" si="2">+B32+1</f>
        <v>2012</v>
      </c>
      <c r="C33" s="2">
        <f t="shared" si="1"/>
        <v>4</v>
      </c>
      <c r="D33" s="2">
        <f t="shared" si="1"/>
        <v>7</v>
      </c>
      <c r="E33" s="2">
        <f t="shared" si="1"/>
        <v>2</v>
      </c>
      <c r="F33" s="2">
        <f t="shared" si="1"/>
        <v>4</v>
      </c>
      <c r="G33" s="2">
        <f t="shared" si="1"/>
        <v>4</v>
      </c>
    </row>
    <row r="34" spans="1:10">
      <c r="A34" s="1">
        <v>44</v>
      </c>
      <c r="B34" s="1">
        <f t="shared" si="2"/>
        <v>2013</v>
      </c>
      <c r="C34" s="2">
        <f t="shared" si="1"/>
        <v>7</v>
      </c>
      <c r="D34" s="2">
        <f t="shared" si="1"/>
        <v>15</v>
      </c>
      <c r="E34" s="2">
        <f t="shared" si="1"/>
        <v>4</v>
      </c>
      <c r="F34" s="2">
        <f t="shared" si="1"/>
        <v>9</v>
      </c>
      <c r="G34" s="2">
        <f t="shared" si="1"/>
        <v>9</v>
      </c>
    </row>
    <row r="35" spans="1:10">
      <c r="A35" s="1">
        <v>117</v>
      </c>
      <c r="B35" s="1">
        <f t="shared" si="2"/>
        <v>2014</v>
      </c>
      <c r="C35" s="2">
        <f t="shared" si="1"/>
        <v>19</v>
      </c>
      <c r="D35" s="2">
        <f t="shared" si="1"/>
        <v>39</v>
      </c>
      <c r="E35" s="2">
        <f t="shared" si="1"/>
        <v>11</v>
      </c>
      <c r="F35" s="2">
        <f t="shared" si="1"/>
        <v>24</v>
      </c>
      <c r="G35" s="2">
        <f t="shared" si="1"/>
        <v>24</v>
      </c>
    </row>
    <row r="36" spans="1:10">
      <c r="A36" s="1">
        <v>256</v>
      </c>
      <c r="B36" s="1">
        <f t="shared" si="2"/>
        <v>2015</v>
      </c>
      <c r="C36" s="2">
        <f t="shared" si="1"/>
        <v>41</v>
      </c>
      <c r="D36" s="2">
        <f t="shared" si="1"/>
        <v>85</v>
      </c>
      <c r="E36" s="2">
        <f t="shared" si="1"/>
        <v>25</v>
      </c>
      <c r="F36" s="2">
        <f t="shared" si="1"/>
        <v>52</v>
      </c>
      <c r="G36" s="2">
        <f t="shared" si="1"/>
        <v>52</v>
      </c>
    </row>
    <row r="37" spans="1:10">
      <c r="A37" s="1">
        <v>326</v>
      </c>
      <c r="B37" s="1">
        <f t="shared" si="2"/>
        <v>2016</v>
      </c>
      <c r="C37" s="2">
        <f t="shared" si="1"/>
        <v>53</v>
      </c>
      <c r="D37" s="2">
        <f t="shared" si="1"/>
        <v>109</v>
      </c>
      <c r="E37" s="2">
        <f t="shared" si="1"/>
        <v>32</v>
      </c>
      <c r="F37" s="2">
        <f t="shared" si="1"/>
        <v>67</v>
      </c>
      <c r="G37" s="2">
        <f t="shared" si="1"/>
        <v>67</v>
      </c>
    </row>
    <row r="38" spans="1:10">
      <c r="A38" s="1">
        <v>401</v>
      </c>
      <c r="B38" s="1">
        <f t="shared" si="2"/>
        <v>2017</v>
      </c>
      <c r="C38" s="2">
        <f t="shared" si="1"/>
        <v>65</v>
      </c>
      <c r="D38" s="2">
        <f t="shared" si="1"/>
        <v>134</v>
      </c>
      <c r="E38" s="2">
        <f t="shared" si="1"/>
        <v>39</v>
      </c>
      <c r="F38" s="2">
        <f t="shared" si="1"/>
        <v>82</v>
      </c>
      <c r="G38" s="2">
        <f t="shared" si="1"/>
        <v>82</v>
      </c>
      <c r="J38" s="2"/>
    </row>
    <row r="39" spans="1:10">
      <c r="A39" s="1">
        <v>737</v>
      </c>
      <c r="B39" s="1">
        <f t="shared" si="2"/>
        <v>2018</v>
      </c>
      <c r="C39" s="2">
        <f t="shared" si="1"/>
        <v>119</v>
      </c>
      <c r="D39" s="2">
        <f t="shared" si="1"/>
        <v>246</v>
      </c>
      <c r="E39" s="2">
        <f t="shared" si="1"/>
        <v>72</v>
      </c>
      <c r="F39" s="2">
        <f t="shared" si="1"/>
        <v>150</v>
      </c>
      <c r="G39" s="2">
        <f t="shared" si="1"/>
        <v>150</v>
      </c>
      <c r="J39" s="2"/>
    </row>
    <row r="40" spans="1:10">
      <c r="A40" s="1">
        <v>3140</v>
      </c>
      <c r="B40" s="2">
        <f t="shared" si="2"/>
        <v>2019</v>
      </c>
      <c r="C40" s="2">
        <f t="shared" si="1"/>
        <v>506</v>
      </c>
      <c r="D40" s="2">
        <f t="shared" si="1"/>
        <v>1046</v>
      </c>
      <c r="E40" s="2">
        <f t="shared" si="1"/>
        <v>307</v>
      </c>
      <c r="F40" s="2">
        <f t="shared" si="1"/>
        <v>641</v>
      </c>
      <c r="G40" s="2">
        <f t="shared" si="1"/>
        <v>641</v>
      </c>
      <c r="J40" s="2"/>
    </row>
    <row r="41" spans="1:10">
      <c r="A41" s="1">
        <v>4267</v>
      </c>
      <c r="B41" s="2">
        <f t="shared" si="2"/>
        <v>2020</v>
      </c>
      <c r="C41" s="2">
        <f t="shared" si="1"/>
        <v>688</v>
      </c>
      <c r="D41" s="2">
        <f t="shared" si="1"/>
        <v>1421</v>
      </c>
      <c r="E41" s="2">
        <f t="shared" si="1"/>
        <v>417</v>
      </c>
      <c r="F41" s="2">
        <f t="shared" si="1"/>
        <v>871</v>
      </c>
      <c r="G41" s="2">
        <f t="shared" si="1"/>
        <v>871</v>
      </c>
      <c r="J41" s="2"/>
    </row>
    <row r="42" spans="1:10">
      <c r="A42" s="1">
        <v>4402</v>
      </c>
      <c r="B42" s="1">
        <f t="shared" si="2"/>
        <v>2021</v>
      </c>
      <c r="C42" s="2">
        <f t="shared" si="1"/>
        <v>709</v>
      </c>
      <c r="D42" s="2">
        <f t="shared" si="1"/>
        <v>1466</v>
      </c>
      <c r="E42" s="2">
        <f t="shared" si="1"/>
        <v>430</v>
      </c>
      <c r="F42" s="2">
        <f t="shared" si="1"/>
        <v>898</v>
      </c>
      <c r="G42" s="2">
        <f t="shared" si="1"/>
        <v>898</v>
      </c>
      <c r="J42" s="2"/>
    </row>
    <row r="43" spans="1:10">
      <c r="A43" s="1">
        <v>4415</v>
      </c>
      <c r="B43" s="1">
        <f t="shared" si="2"/>
        <v>2022</v>
      </c>
      <c r="C43" s="2">
        <f>+ROUND((C$44/SUM($C$44:$G$44))*$A43,0)</f>
        <v>712</v>
      </c>
      <c r="D43" s="2">
        <f t="shared" ref="D43:G43" si="3">+ROUND((D$44/SUM($C$44:$G$44))*$A43,0)</f>
        <v>1471</v>
      </c>
      <c r="E43" s="2">
        <f t="shared" si="3"/>
        <v>431</v>
      </c>
      <c r="F43" s="2">
        <f t="shared" si="3"/>
        <v>901</v>
      </c>
      <c r="G43" s="2">
        <f t="shared" si="3"/>
        <v>901</v>
      </c>
    </row>
    <row r="44" spans="1:10">
      <c r="A44" s="1">
        <v>4417</v>
      </c>
      <c r="B44" s="1">
        <f t="shared" si="2"/>
        <v>2023</v>
      </c>
      <c r="C44" s="5">
        <f>+'Preexisting fleet stats'!E34</f>
        <v>733</v>
      </c>
      <c r="D44" s="5">
        <f>+'Preexisting fleet stats'!E35</f>
        <v>1515</v>
      </c>
      <c r="E44" s="5">
        <f>+'Preexisting fleet stats'!E36</f>
        <v>444</v>
      </c>
      <c r="F44" s="5">
        <f>+'Preexisting fleet stats'!E37</f>
        <v>928</v>
      </c>
      <c r="G44" s="5">
        <f>+'Preexisting fleet stats'!E37</f>
        <v>928</v>
      </c>
    </row>
    <row r="45" spans="1:10">
      <c r="B45" s="1">
        <f t="shared" si="2"/>
        <v>2024</v>
      </c>
      <c r="C45" s="5">
        <f>+C44</f>
        <v>733</v>
      </c>
      <c r="D45" s="5">
        <f t="shared" ref="D45:G45" si="4">+D44</f>
        <v>1515</v>
      </c>
      <c r="E45" s="5">
        <f t="shared" si="4"/>
        <v>444</v>
      </c>
      <c r="F45" s="5">
        <f t="shared" si="4"/>
        <v>928</v>
      </c>
      <c r="G45" s="5">
        <f t="shared" si="4"/>
        <v>928</v>
      </c>
    </row>
    <row r="46" spans="1:10">
      <c r="B46" s="1">
        <f t="shared" si="2"/>
        <v>2025</v>
      </c>
      <c r="C46" s="5">
        <f t="shared" ref="C46:C62" si="5">+C45</f>
        <v>733</v>
      </c>
      <c r="D46" s="5">
        <f t="shared" ref="D46:D62" si="6">+D45</f>
        <v>1515</v>
      </c>
      <c r="E46" s="5">
        <f t="shared" ref="E46:E62" si="7">+E45</f>
        <v>444</v>
      </c>
      <c r="F46" s="5">
        <f t="shared" ref="F46:F62" si="8">+F45</f>
        <v>928</v>
      </c>
      <c r="G46" s="5">
        <f t="shared" ref="G46:G62" si="9">+G45</f>
        <v>928</v>
      </c>
    </row>
    <row r="47" spans="1:10">
      <c r="B47" s="1">
        <f t="shared" si="2"/>
        <v>2026</v>
      </c>
      <c r="C47" s="5">
        <f t="shared" si="5"/>
        <v>733</v>
      </c>
      <c r="D47" s="5">
        <f t="shared" si="6"/>
        <v>1515</v>
      </c>
      <c r="E47" s="5">
        <f t="shared" si="7"/>
        <v>444</v>
      </c>
      <c r="F47" s="5">
        <f t="shared" si="8"/>
        <v>928</v>
      </c>
      <c r="G47" s="5">
        <f t="shared" si="9"/>
        <v>928</v>
      </c>
    </row>
    <row r="48" spans="1:10">
      <c r="B48" s="1">
        <f t="shared" si="2"/>
        <v>2027</v>
      </c>
      <c r="C48" s="5">
        <f t="shared" si="5"/>
        <v>733</v>
      </c>
      <c r="D48" s="5">
        <f t="shared" si="6"/>
        <v>1515</v>
      </c>
      <c r="E48" s="5">
        <f t="shared" si="7"/>
        <v>444</v>
      </c>
      <c r="F48" s="5">
        <f t="shared" si="8"/>
        <v>928</v>
      </c>
      <c r="G48" s="5">
        <f t="shared" si="9"/>
        <v>928</v>
      </c>
    </row>
    <row r="49" spans="2:7">
      <c r="B49" s="1">
        <f t="shared" si="2"/>
        <v>2028</v>
      </c>
      <c r="C49" s="5">
        <f t="shared" si="5"/>
        <v>733</v>
      </c>
      <c r="D49" s="5">
        <f t="shared" si="6"/>
        <v>1515</v>
      </c>
      <c r="E49" s="5">
        <f t="shared" si="7"/>
        <v>444</v>
      </c>
      <c r="F49" s="5">
        <f t="shared" si="8"/>
        <v>928</v>
      </c>
      <c r="G49" s="5">
        <f t="shared" si="9"/>
        <v>928</v>
      </c>
    </row>
    <row r="50" spans="2:7">
      <c r="B50" s="1">
        <f t="shared" si="2"/>
        <v>2029</v>
      </c>
      <c r="C50" s="5">
        <f t="shared" si="5"/>
        <v>733</v>
      </c>
      <c r="D50" s="5">
        <f t="shared" si="6"/>
        <v>1515</v>
      </c>
      <c r="E50" s="5">
        <f t="shared" si="7"/>
        <v>444</v>
      </c>
      <c r="F50" s="5">
        <f t="shared" si="8"/>
        <v>928</v>
      </c>
      <c r="G50" s="5">
        <f t="shared" si="9"/>
        <v>928</v>
      </c>
    </row>
    <row r="51" spans="2:7">
      <c r="B51" s="1">
        <f t="shared" si="2"/>
        <v>2030</v>
      </c>
      <c r="C51" s="5">
        <f t="shared" si="5"/>
        <v>733</v>
      </c>
      <c r="D51" s="5">
        <f t="shared" si="6"/>
        <v>1515</v>
      </c>
      <c r="E51" s="5">
        <f t="shared" si="7"/>
        <v>444</v>
      </c>
      <c r="F51" s="5">
        <f t="shared" si="8"/>
        <v>928</v>
      </c>
      <c r="G51" s="5">
        <f t="shared" si="9"/>
        <v>928</v>
      </c>
    </row>
    <row r="52" spans="2:7">
      <c r="B52" s="1">
        <f t="shared" si="2"/>
        <v>2031</v>
      </c>
      <c r="C52" s="5">
        <f t="shared" si="5"/>
        <v>733</v>
      </c>
      <c r="D52" s="5">
        <f t="shared" si="6"/>
        <v>1515</v>
      </c>
      <c r="E52" s="5">
        <f t="shared" si="7"/>
        <v>444</v>
      </c>
      <c r="F52" s="5">
        <f t="shared" si="8"/>
        <v>928</v>
      </c>
      <c r="G52" s="5">
        <f t="shared" si="9"/>
        <v>928</v>
      </c>
    </row>
    <row r="53" spans="2:7">
      <c r="B53" s="1">
        <f t="shared" si="2"/>
        <v>2032</v>
      </c>
      <c r="C53" s="5">
        <f t="shared" si="5"/>
        <v>733</v>
      </c>
      <c r="D53" s="5">
        <f t="shared" si="6"/>
        <v>1515</v>
      </c>
      <c r="E53" s="5">
        <f t="shared" si="7"/>
        <v>444</v>
      </c>
      <c r="F53" s="5">
        <f t="shared" si="8"/>
        <v>928</v>
      </c>
      <c r="G53" s="5">
        <f t="shared" si="9"/>
        <v>928</v>
      </c>
    </row>
    <row r="54" spans="2:7">
      <c r="B54" s="1">
        <f t="shared" si="2"/>
        <v>2033</v>
      </c>
      <c r="C54" s="5">
        <f t="shared" si="5"/>
        <v>733</v>
      </c>
      <c r="D54" s="5">
        <f t="shared" si="6"/>
        <v>1515</v>
      </c>
      <c r="E54" s="5">
        <f t="shared" si="7"/>
        <v>444</v>
      </c>
      <c r="F54" s="5">
        <f t="shared" si="8"/>
        <v>928</v>
      </c>
      <c r="G54" s="5">
        <f t="shared" si="9"/>
        <v>928</v>
      </c>
    </row>
    <row r="55" spans="2:7">
      <c r="B55" s="1">
        <f t="shared" si="2"/>
        <v>2034</v>
      </c>
      <c r="C55" s="5">
        <f t="shared" si="5"/>
        <v>733</v>
      </c>
      <c r="D55" s="5">
        <f t="shared" si="6"/>
        <v>1515</v>
      </c>
      <c r="E55" s="5">
        <f t="shared" si="7"/>
        <v>444</v>
      </c>
      <c r="F55" s="5">
        <f t="shared" si="8"/>
        <v>928</v>
      </c>
      <c r="G55" s="5">
        <f t="shared" si="9"/>
        <v>928</v>
      </c>
    </row>
    <row r="56" spans="2:7">
      <c r="B56" s="1">
        <f t="shared" si="2"/>
        <v>2035</v>
      </c>
      <c r="C56" s="5">
        <f t="shared" si="5"/>
        <v>733</v>
      </c>
      <c r="D56" s="5">
        <f t="shared" si="6"/>
        <v>1515</v>
      </c>
      <c r="E56" s="5">
        <f t="shared" si="7"/>
        <v>444</v>
      </c>
      <c r="F56" s="5">
        <f t="shared" si="8"/>
        <v>928</v>
      </c>
      <c r="G56" s="5">
        <f t="shared" si="9"/>
        <v>928</v>
      </c>
    </row>
    <row r="57" spans="2:7">
      <c r="B57" s="1">
        <f t="shared" si="2"/>
        <v>2036</v>
      </c>
      <c r="C57" s="5">
        <f t="shared" si="5"/>
        <v>733</v>
      </c>
      <c r="D57" s="5">
        <f t="shared" si="6"/>
        <v>1515</v>
      </c>
      <c r="E57" s="5">
        <f t="shared" si="7"/>
        <v>444</v>
      </c>
      <c r="F57" s="5">
        <f t="shared" si="8"/>
        <v>928</v>
      </c>
      <c r="G57" s="5">
        <f t="shared" si="9"/>
        <v>928</v>
      </c>
    </row>
    <row r="58" spans="2:7">
      <c r="B58" s="1">
        <f t="shared" si="2"/>
        <v>2037</v>
      </c>
      <c r="C58" s="5">
        <f t="shared" si="5"/>
        <v>733</v>
      </c>
      <c r="D58" s="5">
        <f t="shared" si="6"/>
        <v>1515</v>
      </c>
      <c r="E58" s="5">
        <f t="shared" si="7"/>
        <v>444</v>
      </c>
      <c r="F58" s="5">
        <f t="shared" si="8"/>
        <v>928</v>
      </c>
      <c r="G58" s="5">
        <f t="shared" si="9"/>
        <v>928</v>
      </c>
    </row>
    <row r="59" spans="2:7">
      <c r="B59" s="1">
        <f t="shared" si="2"/>
        <v>2038</v>
      </c>
      <c r="C59" s="5">
        <f t="shared" si="5"/>
        <v>733</v>
      </c>
      <c r="D59" s="5">
        <f t="shared" si="6"/>
        <v>1515</v>
      </c>
      <c r="E59" s="5">
        <f t="shared" si="7"/>
        <v>444</v>
      </c>
      <c r="F59" s="5">
        <f t="shared" si="8"/>
        <v>928</v>
      </c>
      <c r="G59" s="5">
        <f t="shared" si="9"/>
        <v>928</v>
      </c>
    </row>
    <row r="60" spans="2:7">
      <c r="B60" s="1">
        <f t="shared" si="2"/>
        <v>2039</v>
      </c>
      <c r="C60" s="5">
        <f t="shared" si="5"/>
        <v>733</v>
      </c>
      <c r="D60" s="5">
        <f t="shared" si="6"/>
        <v>1515</v>
      </c>
      <c r="E60" s="5">
        <f t="shared" si="7"/>
        <v>444</v>
      </c>
      <c r="F60" s="5">
        <f t="shared" si="8"/>
        <v>928</v>
      </c>
      <c r="G60" s="5">
        <f t="shared" si="9"/>
        <v>928</v>
      </c>
    </row>
    <row r="61" spans="2:7">
      <c r="B61" s="1">
        <f t="shared" si="2"/>
        <v>2040</v>
      </c>
      <c r="C61" s="5">
        <f t="shared" si="5"/>
        <v>733</v>
      </c>
      <c r="D61" s="5">
        <f t="shared" si="6"/>
        <v>1515</v>
      </c>
      <c r="E61" s="5">
        <f t="shared" si="7"/>
        <v>444</v>
      </c>
      <c r="F61" s="5">
        <f t="shared" si="8"/>
        <v>928</v>
      </c>
      <c r="G61" s="5">
        <f t="shared" si="9"/>
        <v>928</v>
      </c>
    </row>
    <row r="62" spans="2:7">
      <c r="B62" s="1">
        <f t="shared" si="2"/>
        <v>2041</v>
      </c>
      <c r="C62" s="5">
        <f t="shared" si="5"/>
        <v>733</v>
      </c>
      <c r="D62" s="5">
        <f t="shared" si="6"/>
        <v>1515</v>
      </c>
      <c r="E62" s="5">
        <f t="shared" si="7"/>
        <v>444</v>
      </c>
      <c r="F62" s="5">
        <f t="shared" si="8"/>
        <v>928</v>
      </c>
      <c r="G62" s="5">
        <f t="shared" si="9"/>
        <v>928</v>
      </c>
    </row>
    <row r="63" spans="2:7">
      <c r="B63" s="1">
        <f t="shared" si="2"/>
        <v>2042</v>
      </c>
      <c r="C63" s="1">
        <f>+C62-(C33-C32)</f>
        <v>731</v>
      </c>
      <c r="D63" s="1">
        <f t="shared" ref="D63:D74" si="10">+D62-(D33-D32)</f>
        <v>1512</v>
      </c>
      <c r="E63" s="1">
        <f t="shared" ref="E63:E74" si="11">+E62-(E33-E32)</f>
        <v>443</v>
      </c>
      <c r="F63" s="1">
        <f t="shared" ref="F63:F74" si="12">+F62-(F33-F32)</f>
        <v>926</v>
      </c>
      <c r="G63" s="1">
        <f t="shared" ref="G63:G74" si="13">+G62-(G33-G32)</f>
        <v>926</v>
      </c>
    </row>
    <row r="64" spans="2:7">
      <c r="B64" s="1">
        <f t="shared" si="2"/>
        <v>2043</v>
      </c>
      <c r="C64" s="1">
        <f t="shared" ref="C64:C68" si="14">+C63-(C34-C33)</f>
        <v>728</v>
      </c>
      <c r="D64" s="1">
        <f t="shared" si="10"/>
        <v>1504</v>
      </c>
      <c r="E64" s="1">
        <f t="shared" si="11"/>
        <v>441</v>
      </c>
      <c r="F64" s="1">
        <f t="shared" si="12"/>
        <v>921</v>
      </c>
      <c r="G64" s="1">
        <f t="shared" si="13"/>
        <v>921</v>
      </c>
    </row>
    <row r="65" spans="2:7">
      <c r="B65" s="1">
        <f t="shared" ref="B65:B96" si="15">+B64+1</f>
        <v>2044</v>
      </c>
      <c r="C65" s="1">
        <f t="shared" si="14"/>
        <v>716</v>
      </c>
      <c r="D65" s="1">
        <f t="shared" si="10"/>
        <v>1480</v>
      </c>
      <c r="E65" s="1">
        <f t="shared" si="11"/>
        <v>434</v>
      </c>
      <c r="F65" s="1">
        <f t="shared" si="12"/>
        <v>906</v>
      </c>
      <c r="G65" s="1">
        <f t="shared" si="13"/>
        <v>906</v>
      </c>
    </row>
    <row r="66" spans="2:7">
      <c r="B66" s="1">
        <f t="shared" si="15"/>
        <v>2045</v>
      </c>
      <c r="C66" s="1">
        <f t="shared" si="14"/>
        <v>694</v>
      </c>
      <c r="D66" s="1">
        <f t="shared" si="10"/>
        <v>1434</v>
      </c>
      <c r="E66" s="1">
        <f t="shared" si="11"/>
        <v>420</v>
      </c>
      <c r="F66" s="1">
        <f t="shared" si="12"/>
        <v>878</v>
      </c>
      <c r="G66" s="1">
        <f t="shared" si="13"/>
        <v>878</v>
      </c>
    </row>
    <row r="67" spans="2:7">
      <c r="B67" s="1">
        <f t="shared" si="15"/>
        <v>2046</v>
      </c>
      <c r="C67" s="1">
        <f t="shared" si="14"/>
        <v>682</v>
      </c>
      <c r="D67" s="1">
        <f t="shared" si="10"/>
        <v>1410</v>
      </c>
      <c r="E67" s="1">
        <f t="shared" si="11"/>
        <v>413</v>
      </c>
      <c r="F67" s="1">
        <f t="shared" si="12"/>
        <v>863</v>
      </c>
      <c r="G67" s="1">
        <f t="shared" si="13"/>
        <v>863</v>
      </c>
    </row>
    <row r="68" spans="2:7">
      <c r="B68" s="1">
        <f t="shared" si="15"/>
        <v>2047</v>
      </c>
      <c r="C68" s="1">
        <f t="shared" si="14"/>
        <v>670</v>
      </c>
      <c r="D68" s="1">
        <f t="shared" si="10"/>
        <v>1385</v>
      </c>
      <c r="E68" s="1">
        <f t="shared" si="11"/>
        <v>406</v>
      </c>
      <c r="F68" s="1">
        <f t="shared" si="12"/>
        <v>848</v>
      </c>
      <c r="G68" s="1">
        <f t="shared" si="13"/>
        <v>848</v>
      </c>
    </row>
    <row r="69" spans="2:7">
      <c r="B69" s="1">
        <f t="shared" si="15"/>
        <v>2048</v>
      </c>
      <c r="C69" s="1">
        <f>+C68-(C39-C38)</f>
        <v>616</v>
      </c>
      <c r="D69" s="1">
        <f t="shared" si="10"/>
        <v>1273</v>
      </c>
      <c r="E69" s="1">
        <f t="shared" si="11"/>
        <v>373</v>
      </c>
      <c r="F69" s="1">
        <f t="shared" si="12"/>
        <v>780</v>
      </c>
      <c r="G69" s="1">
        <f t="shared" si="13"/>
        <v>780</v>
      </c>
    </row>
    <row r="70" spans="2:7">
      <c r="B70" s="1">
        <f t="shared" si="15"/>
        <v>2049</v>
      </c>
      <c r="C70" s="1">
        <f t="shared" ref="C70:C74" si="16">+C69-(C40-C39)</f>
        <v>229</v>
      </c>
      <c r="D70" s="1">
        <f t="shared" si="10"/>
        <v>473</v>
      </c>
      <c r="E70" s="1">
        <f t="shared" si="11"/>
        <v>138</v>
      </c>
      <c r="F70" s="1">
        <f t="shared" si="12"/>
        <v>289</v>
      </c>
      <c r="G70" s="1">
        <f t="shared" si="13"/>
        <v>289</v>
      </c>
    </row>
    <row r="71" spans="2:7">
      <c r="B71" s="1">
        <f t="shared" si="15"/>
        <v>2050</v>
      </c>
      <c r="C71" s="1">
        <f t="shared" si="16"/>
        <v>47</v>
      </c>
      <c r="D71" s="1">
        <f t="shared" si="10"/>
        <v>98</v>
      </c>
      <c r="E71" s="1">
        <f t="shared" si="11"/>
        <v>28</v>
      </c>
      <c r="F71" s="1">
        <f t="shared" si="12"/>
        <v>59</v>
      </c>
      <c r="G71" s="1">
        <f t="shared" si="13"/>
        <v>59</v>
      </c>
    </row>
    <row r="72" spans="2:7">
      <c r="B72" s="1">
        <f t="shared" si="15"/>
        <v>2051</v>
      </c>
      <c r="C72" s="1">
        <f t="shared" si="16"/>
        <v>26</v>
      </c>
      <c r="D72" s="1">
        <f t="shared" si="10"/>
        <v>53</v>
      </c>
      <c r="E72" s="1">
        <f t="shared" si="11"/>
        <v>15</v>
      </c>
      <c r="F72" s="1">
        <f t="shared" si="12"/>
        <v>32</v>
      </c>
      <c r="G72" s="1">
        <f t="shared" si="13"/>
        <v>32</v>
      </c>
    </row>
    <row r="73" spans="2:7">
      <c r="B73" s="1">
        <f t="shared" si="15"/>
        <v>2052</v>
      </c>
      <c r="C73" s="1">
        <f t="shared" si="16"/>
        <v>23</v>
      </c>
      <c r="D73" s="1">
        <f t="shared" si="10"/>
        <v>48</v>
      </c>
      <c r="E73" s="1">
        <f t="shared" si="11"/>
        <v>14</v>
      </c>
      <c r="F73" s="1">
        <f t="shared" si="12"/>
        <v>29</v>
      </c>
      <c r="G73" s="1">
        <f t="shared" si="13"/>
        <v>29</v>
      </c>
    </row>
    <row r="74" spans="2:7">
      <c r="B74" s="1">
        <f t="shared" si="15"/>
        <v>2053</v>
      </c>
      <c r="C74" s="1">
        <f t="shared" si="16"/>
        <v>2</v>
      </c>
      <c r="D74" s="1">
        <f t="shared" si="10"/>
        <v>4</v>
      </c>
      <c r="E74" s="1">
        <f t="shared" si="11"/>
        <v>1</v>
      </c>
      <c r="F74" s="1">
        <f t="shared" si="12"/>
        <v>2</v>
      </c>
      <c r="G74" s="1">
        <f t="shared" si="13"/>
        <v>2</v>
      </c>
    </row>
    <row r="75" spans="2:7">
      <c r="B75" s="1">
        <f t="shared" si="15"/>
        <v>2054</v>
      </c>
      <c r="C75" s="1">
        <v>0</v>
      </c>
      <c r="D75" s="1">
        <v>0</v>
      </c>
      <c r="E75" s="1">
        <v>0</v>
      </c>
      <c r="F75" s="1">
        <v>0</v>
      </c>
      <c r="G75" s="1">
        <v>0</v>
      </c>
    </row>
    <row r="76" spans="2:7">
      <c r="B76" s="1">
        <f t="shared" si="15"/>
        <v>2055</v>
      </c>
      <c r="C76" s="1">
        <v>0</v>
      </c>
      <c r="D76" s="1">
        <v>0</v>
      </c>
      <c r="E76" s="1">
        <v>0</v>
      </c>
      <c r="F76" s="1">
        <v>0</v>
      </c>
      <c r="G76" s="1">
        <v>0</v>
      </c>
    </row>
    <row r="77" spans="2:7">
      <c r="B77" s="1">
        <f t="shared" si="15"/>
        <v>2056</v>
      </c>
      <c r="C77" s="1">
        <v>0</v>
      </c>
      <c r="D77" s="1">
        <v>0</v>
      </c>
      <c r="E77" s="1">
        <v>0</v>
      </c>
      <c r="F77" s="1">
        <v>0</v>
      </c>
      <c r="G77" s="1">
        <v>0</v>
      </c>
    </row>
    <row r="78" spans="2:7">
      <c r="B78" s="1">
        <f t="shared" si="15"/>
        <v>2057</v>
      </c>
      <c r="C78" s="1">
        <v>0</v>
      </c>
      <c r="D78" s="1">
        <v>0</v>
      </c>
      <c r="E78" s="1">
        <v>0</v>
      </c>
      <c r="F78" s="1">
        <v>0</v>
      </c>
      <c r="G78" s="1">
        <v>0</v>
      </c>
    </row>
    <row r="79" spans="2:7">
      <c r="B79" s="1">
        <f t="shared" si="15"/>
        <v>2058</v>
      </c>
      <c r="C79" s="1">
        <v>0</v>
      </c>
      <c r="D79" s="1">
        <v>0</v>
      </c>
      <c r="E79" s="1">
        <v>0</v>
      </c>
      <c r="F79" s="1">
        <v>0</v>
      </c>
      <c r="G79" s="1">
        <v>0</v>
      </c>
    </row>
    <row r="80" spans="2:7">
      <c r="B80" s="1">
        <f t="shared" si="15"/>
        <v>2059</v>
      </c>
      <c r="C80" s="1">
        <v>0</v>
      </c>
      <c r="D80" s="1">
        <v>0</v>
      </c>
      <c r="E80" s="1">
        <v>0</v>
      </c>
      <c r="F80" s="1">
        <v>0</v>
      </c>
      <c r="G80" s="1">
        <v>0</v>
      </c>
    </row>
    <row r="81" spans="2:7">
      <c r="B81" s="1">
        <f t="shared" si="15"/>
        <v>2060</v>
      </c>
      <c r="C81" s="1">
        <v>0</v>
      </c>
      <c r="D81" s="1">
        <v>0</v>
      </c>
      <c r="E81" s="1">
        <v>0</v>
      </c>
      <c r="F81" s="1">
        <v>0</v>
      </c>
      <c r="G81" s="1">
        <v>0</v>
      </c>
    </row>
    <row r="82" spans="2:7">
      <c r="B82" s="1">
        <f t="shared" si="15"/>
        <v>2061</v>
      </c>
      <c r="C82" s="1">
        <v>0</v>
      </c>
      <c r="D82" s="1">
        <v>0</v>
      </c>
      <c r="E82" s="1">
        <v>0</v>
      </c>
      <c r="F82" s="1">
        <v>0</v>
      </c>
      <c r="G82" s="1">
        <v>0</v>
      </c>
    </row>
    <row r="83" spans="2:7">
      <c r="B83" s="1">
        <f t="shared" si="15"/>
        <v>2062</v>
      </c>
      <c r="C83" s="1">
        <v>0</v>
      </c>
      <c r="D83" s="1">
        <v>0</v>
      </c>
      <c r="E83" s="1">
        <v>0</v>
      </c>
      <c r="F83" s="1">
        <v>0</v>
      </c>
      <c r="G83" s="1">
        <v>0</v>
      </c>
    </row>
    <row r="84" spans="2:7">
      <c r="B84" s="1">
        <f t="shared" si="15"/>
        <v>2063</v>
      </c>
      <c r="C84" s="1">
        <v>0</v>
      </c>
      <c r="D84" s="1">
        <v>0</v>
      </c>
      <c r="E84" s="1">
        <v>0</v>
      </c>
      <c r="F84" s="1">
        <v>0</v>
      </c>
      <c r="G84" s="1">
        <v>0</v>
      </c>
    </row>
    <row r="85" spans="2:7">
      <c r="B85" s="1">
        <f t="shared" si="15"/>
        <v>2064</v>
      </c>
      <c r="C85" s="1">
        <v>0</v>
      </c>
      <c r="D85" s="1">
        <v>0</v>
      </c>
      <c r="E85" s="1">
        <v>0</v>
      </c>
      <c r="F85" s="1">
        <v>0</v>
      </c>
      <c r="G85" s="1">
        <v>0</v>
      </c>
    </row>
    <row r="86" spans="2:7">
      <c r="B86" s="1">
        <f t="shared" si="15"/>
        <v>2065</v>
      </c>
      <c r="C86" s="1">
        <v>0</v>
      </c>
      <c r="D86" s="1">
        <v>0</v>
      </c>
      <c r="E86" s="1">
        <v>0</v>
      </c>
      <c r="F86" s="1">
        <v>0</v>
      </c>
      <c r="G86" s="1">
        <v>0</v>
      </c>
    </row>
    <row r="87" spans="2:7">
      <c r="B87" s="1">
        <f t="shared" si="15"/>
        <v>2066</v>
      </c>
      <c r="C87" s="1">
        <v>0</v>
      </c>
      <c r="D87" s="1">
        <v>0</v>
      </c>
      <c r="E87" s="1">
        <v>0</v>
      </c>
      <c r="F87" s="1">
        <v>0</v>
      </c>
      <c r="G87" s="1">
        <v>0</v>
      </c>
    </row>
    <row r="88" spans="2:7">
      <c r="B88" s="1">
        <f t="shared" si="15"/>
        <v>2067</v>
      </c>
      <c r="C88" s="1">
        <v>0</v>
      </c>
      <c r="D88" s="1">
        <v>0</v>
      </c>
      <c r="E88" s="1">
        <v>0</v>
      </c>
      <c r="F88" s="1">
        <v>0</v>
      </c>
      <c r="G88" s="1">
        <v>0</v>
      </c>
    </row>
    <row r="89" spans="2:7">
      <c r="B89" s="1">
        <f t="shared" si="15"/>
        <v>2068</v>
      </c>
      <c r="C89" s="1">
        <v>0</v>
      </c>
      <c r="D89" s="1">
        <v>0</v>
      </c>
      <c r="E89" s="1">
        <v>0</v>
      </c>
      <c r="F89" s="1">
        <v>0</v>
      </c>
      <c r="G89" s="1">
        <v>0</v>
      </c>
    </row>
    <row r="90" spans="2:7">
      <c r="B90" s="1">
        <f t="shared" si="15"/>
        <v>2069</v>
      </c>
      <c r="C90" s="1">
        <v>0</v>
      </c>
      <c r="D90" s="1">
        <v>0</v>
      </c>
      <c r="E90" s="1">
        <v>0</v>
      </c>
      <c r="F90" s="1">
        <v>0</v>
      </c>
      <c r="G90" s="1">
        <v>0</v>
      </c>
    </row>
    <row r="91" spans="2:7">
      <c r="B91" s="1">
        <f t="shared" si="15"/>
        <v>2070</v>
      </c>
      <c r="C91" s="1">
        <v>0</v>
      </c>
      <c r="D91" s="1">
        <v>0</v>
      </c>
      <c r="E91" s="1">
        <v>0</v>
      </c>
      <c r="F91" s="1">
        <v>0</v>
      </c>
      <c r="G91" s="1">
        <v>0</v>
      </c>
    </row>
    <row r="92" spans="2:7">
      <c r="B92" s="1">
        <f t="shared" si="15"/>
        <v>2071</v>
      </c>
      <c r="C92" s="1">
        <v>0</v>
      </c>
      <c r="D92" s="1">
        <v>0</v>
      </c>
      <c r="E92" s="1">
        <v>0</v>
      </c>
      <c r="F92" s="1">
        <v>0</v>
      </c>
      <c r="G92" s="1">
        <v>0</v>
      </c>
    </row>
    <row r="93" spans="2:7">
      <c r="B93" s="1">
        <f t="shared" si="15"/>
        <v>2072</v>
      </c>
      <c r="C93" s="1">
        <v>0</v>
      </c>
      <c r="D93" s="1">
        <v>0</v>
      </c>
      <c r="E93" s="1">
        <v>0</v>
      </c>
      <c r="F93" s="1">
        <v>0</v>
      </c>
      <c r="G93" s="1">
        <v>0</v>
      </c>
    </row>
    <row r="94" spans="2:7">
      <c r="B94" s="1">
        <f t="shared" si="15"/>
        <v>2073</v>
      </c>
      <c r="C94" s="1">
        <v>0</v>
      </c>
      <c r="D94" s="1">
        <v>0</v>
      </c>
      <c r="E94" s="1">
        <v>0</v>
      </c>
      <c r="F94" s="1">
        <v>0</v>
      </c>
      <c r="G94" s="1">
        <v>0</v>
      </c>
    </row>
    <row r="95" spans="2:7">
      <c r="B95" s="1">
        <f t="shared" si="15"/>
        <v>2074</v>
      </c>
      <c r="C95" s="1">
        <v>0</v>
      </c>
      <c r="D95" s="1">
        <v>0</v>
      </c>
      <c r="E95" s="1">
        <v>0</v>
      </c>
      <c r="F95" s="1">
        <v>0</v>
      </c>
      <c r="G95" s="1">
        <v>0</v>
      </c>
    </row>
    <row r="96" spans="2:7">
      <c r="B96" s="1">
        <f t="shared" si="15"/>
        <v>2075</v>
      </c>
      <c r="C96" s="1">
        <v>0</v>
      </c>
      <c r="D96" s="1">
        <v>0</v>
      </c>
      <c r="E96" s="1">
        <v>0</v>
      </c>
      <c r="F96" s="1">
        <v>0</v>
      </c>
      <c r="G96" s="1">
        <v>0</v>
      </c>
    </row>
  </sheetData>
  <mergeCells count="1">
    <mergeCell ref="N4:Z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00"/>
  <sheetViews>
    <sheetView workbookViewId="0">
      <selection activeCell="D19" sqref="D19"/>
    </sheetView>
  </sheetViews>
  <sheetFormatPr defaultRowHeight="15"/>
  <cols>
    <col min="1" max="10" width="9.140625" style="1"/>
    <col min="11" max="11" width="11.28515625" style="1" bestFit="1" customWidth="1"/>
    <col min="12" max="16384" width="9.140625" style="1"/>
  </cols>
  <sheetData>
    <row r="2" spans="2:16">
      <c r="B2" s="1" t="s">
        <v>68</v>
      </c>
      <c r="H2" s="1" t="s">
        <v>67</v>
      </c>
      <c r="K2" s="1" t="s">
        <v>8</v>
      </c>
      <c r="M2" s="1" t="s">
        <v>66</v>
      </c>
    </row>
    <row r="3" spans="2:16">
      <c r="C3" s="1" t="s">
        <v>65</v>
      </c>
      <c r="D3" s="1" t="s">
        <v>64</v>
      </c>
      <c r="E3" s="1" t="s">
        <v>25</v>
      </c>
      <c r="I3" s="1" t="s">
        <v>65</v>
      </c>
      <c r="J3" s="1" t="s">
        <v>64</v>
      </c>
      <c r="N3" s="1" t="s">
        <v>65</v>
      </c>
      <c r="O3" s="1" t="s">
        <v>64</v>
      </c>
      <c r="P3" s="1" t="s">
        <v>63</v>
      </c>
    </row>
    <row r="4" spans="2:16">
      <c r="B4" s="1">
        <v>2000</v>
      </c>
      <c r="C4" s="1">
        <v>1</v>
      </c>
      <c r="D4" s="1">
        <v>0</v>
      </c>
      <c r="E4" s="1">
        <v>0</v>
      </c>
      <c r="G4" s="1" t="s">
        <v>20</v>
      </c>
      <c r="H4" s="1" t="s">
        <v>19</v>
      </c>
      <c r="I4" s="1">
        <v>6</v>
      </c>
      <c r="J4" s="1">
        <v>8</v>
      </c>
      <c r="L4" s="1" t="s">
        <v>8</v>
      </c>
      <c r="M4" s="1">
        <v>2013</v>
      </c>
      <c r="N4" s="1">
        <v>1</v>
      </c>
      <c r="O4" s="1">
        <v>0</v>
      </c>
      <c r="P4" s="1">
        <v>0</v>
      </c>
    </row>
    <row r="5" spans="2:16">
      <c r="B5" s="1">
        <v>2003</v>
      </c>
      <c r="C5" s="1">
        <v>3</v>
      </c>
      <c r="D5" s="1">
        <v>0</v>
      </c>
      <c r="E5" s="1">
        <v>0</v>
      </c>
      <c r="G5" s="1" t="s">
        <v>3</v>
      </c>
      <c r="H5" s="1" t="s">
        <v>18</v>
      </c>
      <c r="I5" s="1">
        <v>3</v>
      </c>
      <c r="J5" s="1">
        <v>7</v>
      </c>
      <c r="L5" s="1" t="s">
        <v>8</v>
      </c>
      <c r="M5" s="1">
        <v>2014</v>
      </c>
      <c r="N5" s="1">
        <v>2</v>
      </c>
      <c r="O5" s="1">
        <v>0</v>
      </c>
      <c r="P5" s="1">
        <v>0</v>
      </c>
    </row>
    <row r="6" spans="2:16">
      <c r="B6" s="1">
        <v>2006</v>
      </c>
      <c r="C6" s="1">
        <v>4</v>
      </c>
      <c r="D6" s="1">
        <v>0</v>
      </c>
      <c r="E6" s="1">
        <v>0</v>
      </c>
      <c r="G6" s="1" t="s">
        <v>1</v>
      </c>
      <c r="H6" s="1" t="s">
        <v>17</v>
      </c>
      <c r="I6" s="1">
        <v>42</v>
      </c>
      <c r="J6" s="1">
        <v>11</v>
      </c>
      <c r="L6" s="1" t="s">
        <v>8</v>
      </c>
      <c r="M6" s="1">
        <v>2017</v>
      </c>
      <c r="N6" s="1">
        <v>5</v>
      </c>
      <c r="O6" s="1">
        <v>0</v>
      </c>
      <c r="P6" s="1">
        <v>0</v>
      </c>
    </row>
    <row r="7" spans="2:16">
      <c r="B7" s="1">
        <f t="shared" ref="B7:B26" si="0">+B6+1</f>
        <v>2007</v>
      </c>
      <c r="C7" s="1">
        <v>8</v>
      </c>
      <c r="D7" s="1">
        <v>0</v>
      </c>
      <c r="E7" s="1">
        <v>0</v>
      </c>
      <c r="G7" s="1" t="s">
        <v>16</v>
      </c>
      <c r="H7" s="1" t="s">
        <v>15</v>
      </c>
      <c r="I7" s="1">
        <v>9</v>
      </c>
      <c r="J7" s="1">
        <v>38</v>
      </c>
      <c r="L7" s="1" t="s">
        <v>8</v>
      </c>
      <c r="M7" s="1">
        <f t="shared" ref="M7:M12" si="1">+M6+1</f>
        <v>2018</v>
      </c>
      <c r="N7" s="1">
        <v>10</v>
      </c>
      <c r="O7" s="1">
        <v>0</v>
      </c>
      <c r="P7" s="1">
        <v>0</v>
      </c>
    </row>
    <row r="8" spans="2:16">
      <c r="B8" s="1">
        <f t="shared" si="0"/>
        <v>2008</v>
      </c>
      <c r="C8" s="1">
        <v>9</v>
      </c>
      <c r="D8" s="1">
        <v>0</v>
      </c>
      <c r="E8" s="1">
        <v>0</v>
      </c>
      <c r="G8" s="1" t="s">
        <v>8</v>
      </c>
      <c r="H8" s="1" t="s">
        <v>14</v>
      </c>
      <c r="I8" s="1">
        <v>12</v>
      </c>
      <c r="J8" s="1">
        <v>41</v>
      </c>
      <c r="L8" s="1" t="s">
        <v>8</v>
      </c>
      <c r="M8" s="1">
        <f t="shared" si="1"/>
        <v>2019</v>
      </c>
      <c r="N8" s="1">
        <v>13</v>
      </c>
      <c r="O8" s="1">
        <v>0</v>
      </c>
      <c r="P8" s="1">
        <v>0</v>
      </c>
    </row>
    <row r="9" spans="2:16">
      <c r="B9" s="1">
        <f t="shared" si="0"/>
        <v>2009</v>
      </c>
      <c r="C9" s="1">
        <v>12</v>
      </c>
      <c r="D9" s="1">
        <v>0</v>
      </c>
      <c r="E9" s="1">
        <v>0</v>
      </c>
      <c r="G9" s="1" t="s">
        <v>1</v>
      </c>
      <c r="H9" s="1" t="s">
        <v>13</v>
      </c>
      <c r="I9" s="1">
        <v>2</v>
      </c>
      <c r="J9" s="1">
        <v>30</v>
      </c>
      <c r="L9" s="1" t="s">
        <v>8</v>
      </c>
      <c r="M9" s="1">
        <f t="shared" si="1"/>
        <v>2020</v>
      </c>
      <c r="N9" s="1">
        <v>15</v>
      </c>
      <c r="O9" s="1">
        <v>12</v>
      </c>
      <c r="P9" s="1">
        <v>2</v>
      </c>
    </row>
    <row r="10" spans="2:16">
      <c r="B10" s="1">
        <f t="shared" si="0"/>
        <v>2010</v>
      </c>
      <c r="C10" s="1">
        <v>18</v>
      </c>
      <c r="D10" s="1">
        <v>0</v>
      </c>
      <c r="E10" s="1">
        <v>0</v>
      </c>
      <c r="G10" s="1" t="s">
        <v>1</v>
      </c>
      <c r="H10" s="1" t="s">
        <v>12</v>
      </c>
      <c r="I10" s="1">
        <v>0</v>
      </c>
      <c r="J10" s="1">
        <v>3</v>
      </c>
      <c r="L10" s="1" t="s">
        <v>8</v>
      </c>
      <c r="M10" s="1">
        <f t="shared" si="1"/>
        <v>2021</v>
      </c>
      <c r="N10" s="1">
        <v>15</v>
      </c>
      <c r="O10" s="1">
        <v>20</v>
      </c>
      <c r="P10" s="1">
        <v>6</v>
      </c>
    </row>
    <row r="11" spans="2:16">
      <c r="B11" s="1">
        <f t="shared" si="0"/>
        <v>2011</v>
      </c>
      <c r="C11" s="1">
        <v>22</v>
      </c>
      <c r="D11" s="1">
        <v>0</v>
      </c>
      <c r="E11" s="1">
        <v>0</v>
      </c>
      <c r="G11" s="1" t="s">
        <v>8</v>
      </c>
      <c r="H11" s="1" t="s">
        <v>11</v>
      </c>
      <c r="I11" s="1">
        <v>7</v>
      </c>
      <c r="J11" s="1">
        <v>0</v>
      </c>
      <c r="L11" s="1" t="s">
        <v>8</v>
      </c>
      <c r="M11" s="1">
        <f t="shared" si="1"/>
        <v>2022</v>
      </c>
      <c r="N11" s="1">
        <v>15</v>
      </c>
      <c r="O11" s="1">
        <v>21</v>
      </c>
      <c r="P11" s="1">
        <v>10</v>
      </c>
    </row>
    <row r="12" spans="2:16">
      <c r="B12" s="1">
        <f t="shared" si="0"/>
        <v>2012</v>
      </c>
      <c r="C12" s="1">
        <v>32</v>
      </c>
      <c r="D12" s="1">
        <v>0</v>
      </c>
      <c r="E12" s="1">
        <v>0</v>
      </c>
      <c r="G12" s="1" t="s">
        <v>3</v>
      </c>
      <c r="H12" s="1" t="s">
        <v>10</v>
      </c>
      <c r="I12" s="1">
        <v>6</v>
      </c>
      <c r="J12" s="1">
        <v>9</v>
      </c>
      <c r="L12" s="1" t="s">
        <v>8</v>
      </c>
      <c r="M12" s="1">
        <f t="shared" si="1"/>
        <v>2023</v>
      </c>
      <c r="N12" s="1">
        <v>15</v>
      </c>
      <c r="O12" s="1">
        <v>22</v>
      </c>
      <c r="P12" s="1">
        <v>12</v>
      </c>
    </row>
    <row r="13" spans="2:16">
      <c r="B13" s="1">
        <f t="shared" si="0"/>
        <v>2013</v>
      </c>
      <c r="C13" s="1">
        <v>43</v>
      </c>
      <c r="D13" s="1">
        <v>0</v>
      </c>
      <c r="E13" s="1">
        <v>0</v>
      </c>
      <c r="G13" s="1" t="s">
        <v>1</v>
      </c>
      <c r="H13" s="1" t="s">
        <v>9</v>
      </c>
      <c r="I13" s="1">
        <v>22</v>
      </c>
      <c r="J13" s="1">
        <v>15</v>
      </c>
      <c r="L13" s="1" t="s">
        <v>8</v>
      </c>
      <c r="M13" s="1" t="s">
        <v>62</v>
      </c>
      <c r="N13" s="1">
        <v>15</v>
      </c>
      <c r="O13" s="1">
        <v>22</v>
      </c>
      <c r="P13" s="1">
        <v>16</v>
      </c>
    </row>
    <row r="14" spans="2:16">
      <c r="B14" s="1">
        <f t="shared" si="0"/>
        <v>2014</v>
      </c>
      <c r="C14" s="1">
        <v>53</v>
      </c>
      <c r="D14" s="1">
        <v>0</v>
      </c>
      <c r="E14" s="1">
        <v>1</v>
      </c>
      <c r="G14" s="1" t="s">
        <v>1</v>
      </c>
      <c r="H14" s="1" t="s">
        <v>7</v>
      </c>
      <c r="I14" s="1">
        <v>20</v>
      </c>
      <c r="J14" s="1">
        <v>29</v>
      </c>
    </row>
    <row r="15" spans="2:16">
      <c r="B15" s="1">
        <f t="shared" si="0"/>
        <v>2015</v>
      </c>
      <c r="C15" s="1">
        <v>70</v>
      </c>
      <c r="D15" s="1">
        <v>0</v>
      </c>
      <c r="E15" s="1">
        <v>13</v>
      </c>
      <c r="G15" s="1" t="s">
        <v>1</v>
      </c>
      <c r="H15" s="1" t="s">
        <v>6</v>
      </c>
      <c r="I15" s="1">
        <v>13</v>
      </c>
      <c r="J15" s="1">
        <v>7</v>
      </c>
    </row>
    <row r="16" spans="2:16">
      <c r="B16" s="1">
        <f t="shared" si="0"/>
        <v>2016</v>
      </c>
      <c r="C16" s="1">
        <v>88</v>
      </c>
      <c r="D16" s="1">
        <v>0</v>
      </c>
      <c r="E16" s="1">
        <v>34</v>
      </c>
      <c r="G16" s="1" t="s">
        <v>1</v>
      </c>
      <c r="H16" s="1" t="s">
        <v>5</v>
      </c>
    </row>
    <row r="17" spans="1:23">
      <c r="B17" s="1">
        <f t="shared" si="0"/>
        <v>2017</v>
      </c>
      <c r="C17" s="1">
        <v>105</v>
      </c>
      <c r="D17" s="1">
        <v>0</v>
      </c>
      <c r="E17" s="1">
        <v>53</v>
      </c>
      <c r="G17" s="1" t="s">
        <v>3</v>
      </c>
      <c r="H17" s="1" t="s">
        <v>4</v>
      </c>
      <c r="I17" s="1">
        <v>10</v>
      </c>
      <c r="J17" s="1">
        <v>12</v>
      </c>
    </row>
    <row r="18" spans="1:23">
      <c r="B18" s="1">
        <f t="shared" si="0"/>
        <v>2018</v>
      </c>
      <c r="C18" s="1">
        <v>130</v>
      </c>
      <c r="D18" s="1">
        <v>0</v>
      </c>
      <c r="E18" s="1">
        <v>80</v>
      </c>
      <c r="G18" s="1" t="s">
        <v>3</v>
      </c>
      <c r="H18" s="1" t="s">
        <v>2</v>
      </c>
      <c r="I18" s="1">
        <v>3</v>
      </c>
      <c r="J18" s="1">
        <v>8</v>
      </c>
    </row>
    <row r="19" spans="1:23">
      <c r="B19" s="1">
        <f t="shared" si="0"/>
        <v>2019</v>
      </c>
      <c r="C19" s="1">
        <v>162</v>
      </c>
      <c r="D19" s="1">
        <v>0</v>
      </c>
      <c r="E19" s="1">
        <v>114</v>
      </c>
      <c r="G19" s="1" t="s">
        <v>1</v>
      </c>
      <c r="H19" s="1" t="s">
        <v>0</v>
      </c>
      <c r="I19" s="1">
        <v>16</v>
      </c>
      <c r="J19" s="1">
        <v>2</v>
      </c>
    </row>
    <row r="20" spans="1:23">
      <c r="B20" s="1">
        <f t="shared" si="0"/>
        <v>2020</v>
      </c>
      <c r="C20" s="1">
        <v>171</v>
      </c>
      <c r="D20" s="1">
        <v>59</v>
      </c>
      <c r="E20" s="1">
        <v>126</v>
      </c>
    </row>
    <row r="21" spans="1:23">
      <c r="B21" s="1">
        <f t="shared" si="0"/>
        <v>2021</v>
      </c>
      <c r="C21" s="1">
        <v>171</v>
      </c>
      <c r="D21" s="1">
        <v>132</v>
      </c>
      <c r="E21" s="1">
        <v>142</v>
      </c>
      <c r="G21" s="1" t="s">
        <v>47</v>
      </c>
      <c r="I21" s="1">
        <f>+SUM(I4:I19)</f>
        <v>171</v>
      </c>
      <c r="J21" s="1">
        <f>+SUM(J4:J19)</f>
        <v>220</v>
      </c>
    </row>
    <row r="22" spans="1:23">
      <c r="B22" s="1">
        <f t="shared" si="0"/>
        <v>2022</v>
      </c>
      <c r="C22" s="1">
        <v>171</v>
      </c>
      <c r="D22" s="1">
        <v>188</v>
      </c>
      <c r="E22" s="1">
        <v>144</v>
      </c>
      <c r="G22" s="1" t="s">
        <v>8</v>
      </c>
      <c r="I22" s="1">
        <f>+SUMIF($G$4:$G$19,$G22,I$4:I$19)</f>
        <v>19</v>
      </c>
      <c r="J22" s="1">
        <f>+SUMIF($G$4:$G$19,$G22,J$4:J$19)</f>
        <v>41</v>
      </c>
    </row>
    <row r="23" spans="1:23">
      <c r="B23" s="1">
        <f t="shared" si="0"/>
        <v>2023</v>
      </c>
      <c r="C23" s="1">
        <v>171</v>
      </c>
      <c r="D23" s="1">
        <v>211</v>
      </c>
      <c r="E23" s="1">
        <v>144</v>
      </c>
      <c r="G23" s="1" t="s">
        <v>20</v>
      </c>
      <c r="I23" s="1">
        <f t="shared" ref="I23:J26" si="2">+SUMIF($G$4:$G$19,$G23,I$4:I$19)</f>
        <v>6</v>
      </c>
      <c r="J23" s="1">
        <f t="shared" si="2"/>
        <v>8</v>
      </c>
    </row>
    <row r="24" spans="1:23">
      <c r="B24" s="1">
        <f t="shared" si="0"/>
        <v>2024</v>
      </c>
      <c r="C24" s="1">
        <v>171</v>
      </c>
      <c r="D24" s="1">
        <v>215</v>
      </c>
      <c r="E24" s="1">
        <v>144</v>
      </c>
      <c r="G24" s="1" t="s">
        <v>3</v>
      </c>
      <c r="I24" s="1">
        <f t="shared" si="2"/>
        <v>22</v>
      </c>
      <c r="J24" s="1">
        <f t="shared" si="2"/>
        <v>36</v>
      </c>
    </row>
    <row r="25" spans="1:23">
      <c r="B25" s="1">
        <f t="shared" si="0"/>
        <v>2025</v>
      </c>
      <c r="C25" s="1">
        <v>171</v>
      </c>
      <c r="D25" s="1">
        <v>218</v>
      </c>
      <c r="E25" s="1">
        <v>144</v>
      </c>
      <c r="G25" s="1" t="s">
        <v>16</v>
      </c>
      <c r="I25" s="1">
        <f t="shared" si="2"/>
        <v>9</v>
      </c>
      <c r="J25" s="1">
        <f t="shared" si="2"/>
        <v>38</v>
      </c>
    </row>
    <row r="26" spans="1:23">
      <c r="B26" s="1">
        <f t="shared" si="0"/>
        <v>2026</v>
      </c>
      <c r="C26" s="1">
        <v>171</v>
      </c>
      <c r="D26" s="1">
        <v>219</v>
      </c>
      <c r="E26" s="1">
        <v>144</v>
      </c>
      <c r="G26" s="1" t="s">
        <v>1</v>
      </c>
      <c r="I26" s="1">
        <f t="shared" si="2"/>
        <v>115</v>
      </c>
      <c r="J26" s="1">
        <f t="shared" si="2"/>
        <v>97</v>
      </c>
    </row>
    <row r="27" spans="1:23">
      <c r="B27" s="1">
        <v>2027</v>
      </c>
      <c r="C27" s="1">
        <v>171</v>
      </c>
      <c r="D27" s="1">
        <v>220</v>
      </c>
      <c r="E27" s="1">
        <v>144</v>
      </c>
    </row>
    <row r="32" spans="1:23">
      <c r="A32" s="1" t="s">
        <v>61</v>
      </c>
      <c r="W32" s="2"/>
    </row>
    <row r="33" spans="1:25">
      <c r="W33" s="2"/>
    </row>
    <row r="34" spans="1:25">
      <c r="D34" s="1" t="s">
        <v>41</v>
      </c>
      <c r="M34" s="1" t="s">
        <v>60</v>
      </c>
      <c r="U34" s="1" t="s">
        <v>59</v>
      </c>
      <c r="W34" s="2"/>
    </row>
    <row r="35" spans="1:25">
      <c r="C35" s="1" t="s">
        <v>40</v>
      </c>
      <c r="D35" s="1" t="s">
        <v>58</v>
      </c>
      <c r="E35" s="1" t="s">
        <v>57</v>
      </c>
      <c r="F35" s="1" t="s">
        <v>56</v>
      </c>
      <c r="G35" s="1" t="s">
        <v>55</v>
      </c>
      <c r="H35" s="1" t="s">
        <v>54</v>
      </c>
      <c r="L35" s="1" t="s">
        <v>40</v>
      </c>
      <c r="M35" s="1" t="s">
        <v>58</v>
      </c>
      <c r="N35" s="1" t="s">
        <v>57</v>
      </c>
      <c r="O35" s="1" t="s">
        <v>56</v>
      </c>
      <c r="P35" s="1" t="s">
        <v>55</v>
      </c>
      <c r="Q35" s="1" t="s">
        <v>54</v>
      </c>
      <c r="T35" s="1" t="s">
        <v>40</v>
      </c>
      <c r="U35" s="1" t="s">
        <v>58</v>
      </c>
      <c r="V35" s="1" t="s">
        <v>57</v>
      </c>
      <c r="W35" s="1" t="s">
        <v>56</v>
      </c>
      <c r="X35" s="1" t="s">
        <v>55</v>
      </c>
      <c r="Y35" s="1" t="s">
        <v>54</v>
      </c>
    </row>
    <row r="36" spans="1:25">
      <c r="A36" s="4">
        <f t="shared" ref="A36:A43" si="3">+B36/$B$45</f>
        <v>0.12865497076023391</v>
      </c>
      <c r="B36" s="1">
        <f>+C11</f>
        <v>22</v>
      </c>
      <c r="C36" s="1">
        <v>2011</v>
      </c>
      <c r="D36" s="1">
        <f t="shared" ref="D36:H43" si="4">+ROUND($A36*D$45,0)</f>
        <v>4</v>
      </c>
      <c r="E36" s="1">
        <f t="shared" si="4"/>
        <v>1</v>
      </c>
      <c r="F36" s="1">
        <f t="shared" si="4"/>
        <v>3</v>
      </c>
      <c r="G36" s="1">
        <f t="shared" si="4"/>
        <v>1</v>
      </c>
      <c r="H36" s="1">
        <f t="shared" si="4"/>
        <v>15</v>
      </c>
      <c r="L36" s="1">
        <v>2011</v>
      </c>
      <c r="M36" s="1">
        <v>0</v>
      </c>
      <c r="N36" s="1">
        <v>0</v>
      </c>
      <c r="O36" s="1">
        <v>0</v>
      </c>
      <c r="P36" s="1">
        <v>0</v>
      </c>
      <c r="Q36" s="1">
        <v>0</v>
      </c>
      <c r="T36" s="1">
        <v>2011</v>
      </c>
      <c r="U36" s="1">
        <f t="shared" ref="U36:U67" si="5">+D36+M36</f>
        <v>4</v>
      </c>
      <c r="V36" s="1">
        <f t="shared" ref="V36:V67" si="6">+E36+N36</f>
        <v>1</v>
      </c>
      <c r="W36" s="1">
        <f t="shared" ref="W36:W67" si="7">+F36+O36</f>
        <v>3</v>
      </c>
      <c r="X36" s="1">
        <f t="shared" ref="X36:X67" si="8">+G36+P36</f>
        <v>1</v>
      </c>
      <c r="Y36" s="1">
        <f t="shared" ref="Y36:Y67" si="9">+H36+Q36</f>
        <v>15</v>
      </c>
    </row>
    <row r="37" spans="1:25">
      <c r="A37" s="4">
        <f t="shared" si="3"/>
        <v>0.1871345029239766</v>
      </c>
      <c r="B37" s="1">
        <f t="shared" ref="B37:B44" si="10">+C12</f>
        <v>32</v>
      </c>
      <c r="C37" s="1">
        <f t="shared" ref="C37:C68" si="11">+C36+1</f>
        <v>2012</v>
      </c>
      <c r="D37" s="1">
        <f t="shared" si="4"/>
        <v>6</v>
      </c>
      <c r="E37" s="1">
        <f t="shared" si="4"/>
        <v>1</v>
      </c>
      <c r="F37" s="1">
        <f t="shared" si="4"/>
        <v>4</v>
      </c>
      <c r="G37" s="1">
        <f t="shared" si="4"/>
        <v>2</v>
      </c>
      <c r="H37" s="1">
        <f t="shared" si="4"/>
        <v>22</v>
      </c>
      <c r="L37" s="1">
        <f t="shared" ref="L37:L68" si="12">+L36+1</f>
        <v>2012</v>
      </c>
      <c r="M37" s="1">
        <v>0</v>
      </c>
      <c r="N37" s="1">
        <v>0</v>
      </c>
      <c r="O37" s="1">
        <v>0</v>
      </c>
      <c r="P37" s="1">
        <v>0</v>
      </c>
      <c r="Q37" s="1">
        <v>0</v>
      </c>
      <c r="T37" s="1">
        <f t="shared" ref="T37:T68" si="13">+T36+1</f>
        <v>2012</v>
      </c>
      <c r="U37" s="1">
        <f t="shared" si="5"/>
        <v>6</v>
      </c>
      <c r="V37" s="1">
        <f t="shared" si="6"/>
        <v>1</v>
      </c>
      <c r="W37" s="1">
        <f t="shared" si="7"/>
        <v>4</v>
      </c>
      <c r="X37" s="1">
        <f t="shared" si="8"/>
        <v>2</v>
      </c>
      <c r="Y37" s="1">
        <f t="shared" si="9"/>
        <v>22</v>
      </c>
    </row>
    <row r="38" spans="1:25">
      <c r="A38" s="4">
        <f t="shared" si="3"/>
        <v>0.25146198830409355</v>
      </c>
      <c r="B38" s="1">
        <f t="shared" si="10"/>
        <v>43</v>
      </c>
      <c r="C38" s="1">
        <f t="shared" si="11"/>
        <v>2013</v>
      </c>
      <c r="D38" s="1">
        <f t="shared" si="4"/>
        <v>9</v>
      </c>
      <c r="E38" s="1">
        <f t="shared" si="4"/>
        <v>2</v>
      </c>
      <c r="F38" s="1">
        <f t="shared" si="4"/>
        <v>6</v>
      </c>
      <c r="G38" s="1">
        <f t="shared" si="4"/>
        <v>2</v>
      </c>
      <c r="H38" s="1">
        <f t="shared" si="4"/>
        <v>29</v>
      </c>
      <c r="L38" s="1">
        <f t="shared" si="12"/>
        <v>2013</v>
      </c>
      <c r="M38" s="1">
        <v>0</v>
      </c>
      <c r="N38" s="1">
        <v>0</v>
      </c>
      <c r="O38" s="1">
        <v>0</v>
      </c>
      <c r="P38" s="1">
        <v>0</v>
      </c>
      <c r="Q38" s="1">
        <v>0</v>
      </c>
      <c r="T38" s="1">
        <f t="shared" si="13"/>
        <v>2013</v>
      </c>
      <c r="U38" s="1">
        <f t="shared" si="5"/>
        <v>9</v>
      </c>
      <c r="V38" s="1">
        <f t="shared" si="6"/>
        <v>2</v>
      </c>
      <c r="W38" s="1">
        <f t="shared" si="7"/>
        <v>6</v>
      </c>
      <c r="X38" s="1">
        <f t="shared" si="8"/>
        <v>2</v>
      </c>
      <c r="Y38" s="1">
        <f t="shared" si="9"/>
        <v>29</v>
      </c>
    </row>
    <row r="39" spans="1:25">
      <c r="A39" s="4">
        <f t="shared" si="3"/>
        <v>0.30994152046783624</v>
      </c>
      <c r="B39" s="1">
        <f t="shared" si="10"/>
        <v>53</v>
      </c>
      <c r="C39" s="1">
        <f t="shared" si="11"/>
        <v>2014</v>
      </c>
      <c r="D39" s="1">
        <f t="shared" si="4"/>
        <v>11</v>
      </c>
      <c r="E39" s="1">
        <f t="shared" si="4"/>
        <v>2</v>
      </c>
      <c r="F39" s="1">
        <f t="shared" si="4"/>
        <v>7</v>
      </c>
      <c r="G39" s="1">
        <f t="shared" si="4"/>
        <v>3</v>
      </c>
      <c r="H39" s="1">
        <f t="shared" si="4"/>
        <v>36</v>
      </c>
      <c r="L39" s="1">
        <f t="shared" si="12"/>
        <v>2014</v>
      </c>
      <c r="M39" s="1">
        <v>0</v>
      </c>
      <c r="N39" s="1">
        <v>0</v>
      </c>
      <c r="O39" s="1">
        <v>0</v>
      </c>
      <c r="P39" s="1">
        <v>0</v>
      </c>
      <c r="Q39" s="1">
        <v>0</v>
      </c>
      <c r="T39" s="1">
        <f t="shared" si="13"/>
        <v>2014</v>
      </c>
      <c r="U39" s="1">
        <f t="shared" si="5"/>
        <v>11</v>
      </c>
      <c r="V39" s="1">
        <f t="shared" si="6"/>
        <v>2</v>
      </c>
      <c r="W39" s="1">
        <f t="shared" si="7"/>
        <v>7</v>
      </c>
      <c r="X39" s="1">
        <f t="shared" si="8"/>
        <v>3</v>
      </c>
      <c r="Y39" s="1">
        <f t="shared" si="9"/>
        <v>36</v>
      </c>
    </row>
    <row r="40" spans="1:25">
      <c r="A40" s="4">
        <f t="shared" si="3"/>
        <v>0.40935672514619881</v>
      </c>
      <c r="B40" s="1">
        <f t="shared" si="10"/>
        <v>70</v>
      </c>
      <c r="C40" s="1">
        <f t="shared" si="11"/>
        <v>2015</v>
      </c>
      <c r="D40" s="1">
        <f t="shared" si="4"/>
        <v>14</v>
      </c>
      <c r="E40" s="1">
        <f t="shared" si="4"/>
        <v>2</v>
      </c>
      <c r="F40" s="1">
        <f t="shared" si="4"/>
        <v>9</v>
      </c>
      <c r="G40" s="1">
        <f t="shared" si="4"/>
        <v>4</v>
      </c>
      <c r="H40" s="1">
        <f t="shared" si="4"/>
        <v>47</v>
      </c>
      <c r="L40" s="1">
        <f t="shared" si="12"/>
        <v>2015</v>
      </c>
      <c r="M40" s="1">
        <v>0</v>
      </c>
      <c r="N40" s="1">
        <v>0</v>
      </c>
      <c r="O40" s="1">
        <v>0</v>
      </c>
      <c r="P40" s="1">
        <v>0</v>
      </c>
      <c r="Q40" s="1">
        <v>0</v>
      </c>
      <c r="T40" s="1">
        <f t="shared" si="13"/>
        <v>2015</v>
      </c>
      <c r="U40" s="1">
        <f t="shared" si="5"/>
        <v>14</v>
      </c>
      <c r="V40" s="1">
        <f t="shared" si="6"/>
        <v>2</v>
      </c>
      <c r="W40" s="1">
        <f t="shared" si="7"/>
        <v>9</v>
      </c>
      <c r="X40" s="1">
        <f t="shared" si="8"/>
        <v>4</v>
      </c>
      <c r="Y40" s="1">
        <f t="shared" si="9"/>
        <v>47</v>
      </c>
    </row>
    <row r="41" spans="1:25">
      <c r="A41" s="4">
        <f t="shared" si="3"/>
        <v>0.51461988304093564</v>
      </c>
      <c r="B41" s="1">
        <f t="shared" si="10"/>
        <v>88</v>
      </c>
      <c r="C41" s="1">
        <f t="shared" si="11"/>
        <v>2016</v>
      </c>
      <c r="D41" s="1">
        <f t="shared" si="4"/>
        <v>17</v>
      </c>
      <c r="E41" s="1">
        <f t="shared" si="4"/>
        <v>3</v>
      </c>
      <c r="F41" s="1">
        <f t="shared" si="4"/>
        <v>11</v>
      </c>
      <c r="G41" s="1">
        <f t="shared" si="4"/>
        <v>5</v>
      </c>
      <c r="H41" s="1">
        <f t="shared" si="4"/>
        <v>59</v>
      </c>
      <c r="L41" s="1">
        <f t="shared" si="12"/>
        <v>2016</v>
      </c>
      <c r="M41" s="1">
        <v>0</v>
      </c>
      <c r="N41" s="1">
        <v>0</v>
      </c>
      <c r="O41" s="1">
        <v>0</v>
      </c>
      <c r="P41" s="1">
        <v>0</v>
      </c>
      <c r="Q41" s="1">
        <v>0</v>
      </c>
      <c r="T41" s="1">
        <f t="shared" si="13"/>
        <v>2016</v>
      </c>
      <c r="U41" s="1">
        <f>+D41+M41</f>
        <v>17</v>
      </c>
      <c r="V41" s="1">
        <f t="shared" si="6"/>
        <v>3</v>
      </c>
      <c r="W41" s="1">
        <f t="shared" si="7"/>
        <v>11</v>
      </c>
      <c r="X41" s="1">
        <f t="shared" si="8"/>
        <v>5</v>
      </c>
      <c r="Y41" s="1">
        <f t="shared" si="9"/>
        <v>59</v>
      </c>
    </row>
    <row r="42" spans="1:25">
      <c r="A42" s="4">
        <f t="shared" si="3"/>
        <v>0.61403508771929827</v>
      </c>
      <c r="B42" s="1">
        <f t="shared" si="10"/>
        <v>105</v>
      </c>
      <c r="C42" s="1">
        <f t="shared" si="11"/>
        <v>2017</v>
      </c>
      <c r="D42" s="1">
        <f t="shared" si="4"/>
        <v>21</v>
      </c>
      <c r="E42" s="1">
        <f t="shared" si="4"/>
        <v>4</v>
      </c>
      <c r="F42" s="1">
        <f t="shared" si="4"/>
        <v>14</v>
      </c>
      <c r="G42" s="1">
        <f t="shared" si="4"/>
        <v>6</v>
      </c>
      <c r="H42" s="1">
        <f t="shared" si="4"/>
        <v>71</v>
      </c>
      <c r="L42" s="1">
        <f t="shared" si="12"/>
        <v>2017</v>
      </c>
      <c r="M42" s="1">
        <v>0</v>
      </c>
      <c r="N42" s="1">
        <v>0</v>
      </c>
      <c r="O42" s="1">
        <v>0</v>
      </c>
      <c r="P42" s="1">
        <v>0</v>
      </c>
      <c r="Q42" s="1">
        <v>0</v>
      </c>
      <c r="T42" s="1">
        <f t="shared" si="13"/>
        <v>2017</v>
      </c>
      <c r="U42" s="1">
        <f t="shared" si="5"/>
        <v>21</v>
      </c>
      <c r="V42" s="1">
        <f t="shared" si="6"/>
        <v>4</v>
      </c>
      <c r="W42" s="1">
        <f t="shared" si="7"/>
        <v>14</v>
      </c>
      <c r="X42" s="1">
        <f t="shared" si="8"/>
        <v>6</v>
      </c>
      <c r="Y42" s="1">
        <f t="shared" si="9"/>
        <v>71</v>
      </c>
    </row>
    <row r="43" spans="1:25">
      <c r="A43" s="4">
        <f t="shared" si="3"/>
        <v>0.76023391812865493</v>
      </c>
      <c r="B43" s="1">
        <f t="shared" si="10"/>
        <v>130</v>
      </c>
      <c r="C43" s="1">
        <f t="shared" si="11"/>
        <v>2018</v>
      </c>
      <c r="D43" s="1">
        <f t="shared" si="4"/>
        <v>26</v>
      </c>
      <c r="E43" s="1">
        <f t="shared" si="4"/>
        <v>5</v>
      </c>
      <c r="F43" s="1">
        <f t="shared" si="4"/>
        <v>17</v>
      </c>
      <c r="G43" s="1">
        <f t="shared" si="4"/>
        <v>7</v>
      </c>
      <c r="H43" s="1">
        <f t="shared" si="4"/>
        <v>87</v>
      </c>
      <c r="K43" s="1" t="s">
        <v>53</v>
      </c>
      <c r="L43" s="1">
        <f t="shared" si="12"/>
        <v>2018</v>
      </c>
      <c r="M43" s="1">
        <v>0</v>
      </c>
      <c r="N43" s="1">
        <v>0</v>
      </c>
      <c r="O43" s="1">
        <v>0</v>
      </c>
      <c r="P43" s="1">
        <v>0</v>
      </c>
      <c r="Q43" s="1">
        <v>0</v>
      </c>
      <c r="T43" s="1">
        <f t="shared" si="13"/>
        <v>2018</v>
      </c>
      <c r="U43" s="1">
        <f t="shared" si="5"/>
        <v>26</v>
      </c>
      <c r="V43" s="1">
        <f t="shared" si="6"/>
        <v>5</v>
      </c>
      <c r="W43" s="1">
        <f t="shared" si="7"/>
        <v>17</v>
      </c>
      <c r="X43" s="1">
        <f t="shared" si="8"/>
        <v>7</v>
      </c>
      <c r="Y43" s="1">
        <f t="shared" si="9"/>
        <v>87</v>
      </c>
    </row>
    <row r="44" spans="1:25">
      <c r="A44" s="4">
        <f>+B44/$B$45</f>
        <v>0.94736842105263153</v>
      </c>
      <c r="B44" s="1">
        <f t="shared" si="10"/>
        <v>162</v>
      </c>
      <c r="C44" s="1">
        <f t="shared" si="11"/>
        <v>2019</v>
      </c>
      <c r="D44" s="1">
        <f>+ROUND($A44*D$45,0)</f>
        <v>32</v>
      </c>
      <c r="E44" s="1">
        <f t="shared" ref="E44:H44" si="14">+ROUND($A44*E$45,0)</f>
        <v>6</v>
      </c>
      <c r="F44" s="1">
        <f t="shared" si="14"/>
        <v>21</v>
      </c>
      <c r="G44" s="1">
        <f t="shared" si="14"/>
        <v>9</v>
      </c>
      <c r="H44" s="1">
        <f t="shared" si="14"/>
        <v>109</v>
      </c>
      <c r="J44" s="4">
        <f t="shared" ref="J44:J50" si="15">+K44/$K$52</f>
        <v>0</v>
      </c>
      <c r="K44" s="1">
        <f>+D19</f>
        <v>0</v>
      </c>
      <c r="L44" s="1">
        <f t="shared" si="12"/>
        <v>2019</v>
      </c>
      <c r="M44" s="2">
        <f t="shared" ref="M44:Q50" si="16">+ROUND($J44*M$52,0)</f>
        <v>0</v>
      </c>
      <c r="N44" s="2">
        <f t="shared" si="16"/>
        <v>0</v>
      </c>
      <c r="O44" s="2">
        <f t="shared" si="16"/>
        <v>0</v>
      </c>
      <c r="P44" s="2">
        <f t="shared" si="16"/>
        <v>0</v>
      </c>
      <c r="Q44" s="2">
        <f t="shared" si="16"/>
        <v>0</v>
      </c>
      <c r="T44" s="1">
        <f t="shared" si="13"/>
        <v>2019</v>
      </c>
      <c r="U44" s="1">
        <f t="shared" si="5"/>
        <v>32</v>
      </c>
      <c r="V44" s="1">
        <f t="shared" si="6"/>
        <v>6</v>
      </c>
      <c r="W44" s="1">
        <f t="shared" si="7"/>
        <v>21</v>
      </c>
      <c r="X44" s="1">
        <f t="shared" si="8"/>
        <v>9</v>
      </c>
      <c r="Y44" s="1">
        <f t="shared" si="9"/>
        <v>109</v>
      </c>
    </row>
    <row r="45" spans="1:25" s="3" customFormat="1">
      <c r="A45" s="3">
        <f>+B45/B45</f>
        <v>1</v>
      </c>
      <c r="B45" s="3">
        <v>171</v>
      </c>
      <c r="C45" s="3">
        <f t="shared" si="11"/>
        <v>2020</v>
      </c>
      <c r="D45" s="1">
        <f>+I22+N9</f>
        <v>34</v>
      </c>
      <c r="E45" s="1">
        <f>+I23</f>
        <v>6</v>
      </c>
      <c r="F45" s="1">
        <f>+I24</f>
        <v>22</v>
      </c>
      <c r="G45" s="1">
        <f>+I25</f>
        <v>9</v>
      </c>
      <c r="H45" s="1">
        <f>+I26</f>
        <v>115</v>
      </c>
      <c r="I45" s="1"/>
      <c r="J45" s="4">
        <f t="shared" si="15"/>
        <v>0.26818181818181819</v>
      </c>
      <c r="K45" s="1">
        <f t="shared" ref="K45:K52" si="17">+D20</f>
        <v>59</v>
      </c>
      <c r="L45" s="3">
        <f t="shared" si="12"/>
        <v>2020</v>
      </c>
      <c r="M45" s="2">
        <f t="shared" si="16"/>
        <v>17</v>
      </c>
      <c r="N45" s="2">
        <f t="shared" si="16"/>
        <v>2</v>
      </c>
      <c r="O45" s="2">
        <f t="shared" si="16"/>
        <v>10</v>
      </c>
      <c r="P45" s="2">
        <f t="shared" si="16"/>
        <v>10</v>
      </c>
      <c r="Q45" s="2">
        <f t="shared" si="16"/>
        <v>26</v>
      </c>
      <c r="T45" s="3">
        <f t="shared" si="13"/>
        <v>2020</v>
      </c>
      <c r="U45" s="1">
        <f t="shared" si="5"/>
        <v>51</v>
      </c>
      <c r="V45" s="1">
        <f t="shared" si="6"/>
        <v>8</v>
      </c>
      <c r="W45" s="1">
        <f t="shared" si="7"/>
        <v>32</v>
      </c>
      <c r="X45" s="1">
        <f t="shared" si="8"/>
        <v>19</v>
      </c>
      <c r="Y45" s="1">
        <f t="shared" si="9"/>
        <v>141</v>
      </c>
    </row>
    <row r="46" spans="1:25">
      <c r="C46" s="1">
        <f t="shared" si="11"/>
        <v>2021</v>
      </c>
      <c r="D46" s="1">
        <f>+D45</f>
        <v>34</v>
      </c>
      <c r="E46" s="1">
        <f t="shared" ref="E46:H46" si="18">+E45</f>
        <v>6</v>
      </c>
      <c r="F46" s="1">
        <f t="shared" si="18"/>
        <v>22</v>
      </c>
      <c r="G46" s="1">
        <f t="shared" si="18"/>
        <v>9</v>
      </c>
      <c r="H46" s="1">
        <f t="shared" si="18"/>
        <v>115</v>
      </c>
      <c r="J46" s="4">
        <f t="shared" si="15"/>
        <v>0.6</v>
      </c>
      <c r="K46" s="1">
        <f t="shared" si="17"/>
        <v>132</v>
      </c>
      <c r="L46" s="1">
        <f t="shared" si="12"/>
        <v>2021</v>
      </c>
      <c r="M46" s="2">
        <f t="shared" si="16"/>
        <v>38</v>
      </c>
      <c r="N46" s="2">
        <f t="shared" si="16"/>
        <v>5</v>
      </c>
      <c r="O46" s="2">
        <f t="shared" si="16"/>
        <v>22</v>
      </c>
      <c r="P46" s="2">
        <f t="shared" si="16"/>
        <v>23</v>
      </c>
      <c r="Q46" s="2">
        <f t="shared" si="16"/>
        <v>58</v>
      </c>
      <c r="R46" s="2"/>
      <c r="T46" s="1">
        <f t="shared" si="13"/>
        <v>2021</v>
      </c>
      <c r="U46" s="1">
        <f t="shared" si="5"/>
        <v>72</v>
      </c>
      <c r="V46" s="1">
        <f t="shared" si="6"/>
        <v>11</v>
      </c>
      <c r="W46" s="1">
        <f t="shared" si="7"/>
        <v>44</v>
      </c>
      <c r="X46" s="1">
        <f t="shared" si="8"/>
        <v>32</v>
      </c>
      <c r="Y46" s="1">
        <f t="shared" si="9"/>
        <v>173</v>
      </c>
    </row>
    <row r="47" spans="1:25">
      <c r="C47" s="1">
        <f t="shared" si="11"/>
        <v>2022</v>
      </c>
      <c r="D47" s="1">
        <f t="shared" ref="D47:D61" si="19">+D46</f>
        <v>34</v>
      </c>
      <c r="E47" s="1">
        <f t="shared" ref="E47:E61" si="20">+E46</f>
        <v>6</v>
      </c>
      <c r="F47" s="1">
        <f t="shared" ref="F47:F61" si="21">+F46</f>
        <v>22</v>
      </c>
      <c r="G47" s="1">
        <f t="shared" ref="G47:G61" si="22">+G46</f>
        <v>9</v>
      </c>
      <c r="H47" s="1">
        <f t="shared" ref="H47:H61" si="23">+H46</f>
        <v>115</v>
      </c>
      <c r="J47" s="4">
        <f t="shared" si="15"/>
        <v>0.8545454545454545</v>
      </c>
      <c r="K47" s="1">
        <f t="shared" si="17"/>
        <v>188</v>
      </c>
      <c r="L47" s="1">
        <f t="shared" si="12"/>
        <v>2022</v>
      </c>
      <c r="M47" s="2">
        <f t="shared" si="16"/>
        <v>54</v>
      </c>
      <c r="N47" s="2">
        <f t="shared" si="16"/>
        <v>7</v>
      </c>
      <c r="O47" s="2">
        <f t="shared" si="16"/>
        <v>31</v>
      </c>
      <c r="P47" s="2">
        <f t="shared" si="16"/>
        <v>32</v>
      </c>
      <c r="Q47" s="2">
        <f t="shared" si="16"/>
        <v>83</v>
      </c>
      <c r="R47" s="2"/>
      <c r="T47" s="1">
        <f t="shared" si="13"/>
        <v>2022</v>
      </c>
      <c r="U47" s="1">
        <f t="shared" si="5"/>
        <v>88</v>
      </c>
      <c r="V47" s="1">
        <f t="shared" si="6"/>
        <v>13</v>
      </c>
      <c r="W47" s="1">
        <f t="shared" si="7"/>
        <v>53</v>
      </c>
      <c r="X47" s="1">
        <f t="shared" si="8"/>
        <v>41</v>
      </c>
      <c r="Y47" s="1">
        <f t="shared" si="9"/>
        <v>198</v>
      </c>
    </row>
    <row r="48" spans="1:25">
      <c r="C48" s="1">
        <f t="shared" si="11"/>
        <v>2023</v>
      </c>
      <c r="D48" s="1">
        <f t="shared" si="19"/>
        <v>34</v>
      </c>
      <c r="E48" s="1">
        <f t="shared" si="20"/>
        <v>6</v>
      </c>
      <c r="F48" s="1">
        <f t="shared" si="21"/>
        <v>22</v>
      </c>
      <c r="G48" s="1">
        <f t="shared" si="22"/>
        <v>9</v>
      </c>
      <c r="H48" s="1">
        <f t="shared" si="23"/>
        <v>115</v>
      </c>
      <c r="J48" s="4">
        <f t="shared" si="15"/>
        <v>0.95909090909090911</v>
      </c>
      <c r="K48" s="1">
        <f t="shared" si="17"/>
        <v>211</v>
      </c>
      <c r="L48" s="1">
        <f t="shared" si="12"/>
        <v>2023</v>
      </c>
      <c r="M48" s="2">
        <f t="shared" si="16"/>
        <v>60</v>
      </c>
      <c r="N48" s="2">
        <f t="shared" si="16"/>
        <v>8</v>
      </c>
      <c r="O48" s="2">
        <f t="shared" si="16"/>
        <v>35</v>
      </c>
      <c r="P48" s="2">
        <f t="shared" si="16"/>
        <v>36</v>
      </c>
      <c r="Q48" s="2">
        <f t="shared" si="16"/>
        <v>93</v>
      </c>
      <c r="R48" s="2"/>
      <c r="T48" s="1">
        <f t="shared" si="13"/>
        <v>2023</v>
      </c>
      <c r="U48" s="1">
        <f t="shared" si="5"/>
        <v>94</v>
      </c>
      <c r="V48" s="1">
        <f t="shared" si="6"/>
        <v>14</v>
      </c>
      <c r="W48" s="1">
        <f t="shared" si="7"/>
        <v>57</v>
      </c>
      <c r="X48" s="1">
        <f t="shared" si="8"/>
        <v>45</v>
      </c>
      <c r="Y48" s="1">
        <f t="shared" si="9"/>
        <v>208</v>
      </c>
    </row>
    <row r="49" spans="3:25">
      <c r="C49" s="1">
        <f t="shared" si="11"/>
        <v>2024</v>
      </c>
      <c r="D49" s="1">
        <f t="shared" si="19"/>
        <v>34</v>
      </c>
      <c r="E49" s="1">
        <f t="shared" si="20"/>
        <v>6</v>
      </c>
      <c r="F49" s="1">
        <f t="shared" si="21"/>
        <v>22</v>
      </c>
      <c r="G49" s="1">
        <f t="shared" si="22"/>
        <v>9</v>
      </c>
      <c r="H49" s="1">
        <f t="shared" si="23"/>
        <v>115</v>
      </c>
      <c r="J49" s="4">
        <f t="shared" si="15"/>
        <v>0.97727272727272729</v>
      </c>
      <c r="K49" s="1">
        <f t="shared" si="17"/>
        <v>215</v>
      </c>
      <c r="L49" s="1">
        <f t="shared" si="12"/>
        <v>2024</v>
      </c>
      <c r="M49" s="2">
        <f t="shared" si="16"/>
        <v>62</v>
      </c>
      <c r="N49" s="2">
        <f t="shared" si="16"/>
        <v>8</v>
      </c>
      <c r="O49" s="2">
        <f t="shared" si="16"/>
        <v>35</v>
      </c>
      <c r="P49" s="2">
        <f t="shared" si="16"/>
        <v>37</v>
      </c>
      <c r="Q49" s="2">
        <f t="shared" si="16"/>
        <v>95</v>
      </c>
      <c r="R49" s="2"/>
      <c r="T49" s="1">
        <f t="shared" si="13"/>
        <v>2024</v>
      </c>
      <c r="U49" s="1">
        <f t="shared" si="5"/>
        <v>96</v>
      </c>
      <c r="V49" s="1">
        <f t="shared" si="6"/>
        <v>14</v>
      </c>
      <c r="W49" s="1">
        <f t="shared" si="7"/>
        <v>57</v>
      </c>
      <c r="X49" s="1">
        <f t="shared" si="8"/>
        <v>46</v>
      </c>
      <c r="Y49" s="1">
        <f t="shared" si="9"/>
        <v>210</v>
      </c>
    </row>
    <row r="50" spans="3:25">
      <c r="C50" s="1">
        <f t="shared" si="11"/>
        <v>2025</v>
      </c>
      <c r="D50" s="1">
        <f t="shared" si="19"/>
        <v>34</v>
      </c>
      <c r="E50" s="1">
        <f t="shared" si="20"/>
        <v>6</v>
      </c>
      <c r="F50" s="1">
        <f t="shared" si="21"/>
        <v>22</v>
      </c>
      <c r="G50" s="1">
        <f t="shared" si="22"/>
        <v>9</v>
      </c>
      <c r="H50" s="1">
        <f t="shared" si="23"/>
        <v>115</v>
      </c>
      <c r="J50" s="4">
        <f t="shared" si="15"/>
        <v>0.99090909090909096</v>
      </c>
      <c r="K50" s="1">
        <f t="shared" si="17"/>
        <v>218</v>
      </c>
      <c r="L50" s="1">
        <f t="shared" si="12"/>
        <v>2025</v>
      </c>
      <c r="M50" s="2">
        <f t="shared" si="16"/>
        <v>62</v>
      </c>
      <c r="N50" s="2">
        <f t="shared" si="16"/>
        <v>8</v>
      </c>
      <c r="O50" s="2">
        <f t="shared" si="16"/>
        <v>36</v>
      </c>
      <c r="P50" s="2">
        <f t="shared" si="16"/>
        <v>38</v>
      </c>
      <c r="Q50" s="2">
        <f t="shared" si="16"/>
        <v>96</v>
      </c>
      <c r="R50" s="2"/>
      <c r="T50" s="1">
        <f t="shared" si="13"/>
        <v>2025</v>
      </c>
      <c r="U50" s="1">
        <f t="shared" si="5"/>
        <v>96</v>
      </c>
      <c r="V50" s="1">
        <f t="shared" si="6"/>
        <v>14</v>
      </c>
      <c r="W50" s="1">
        <f t="shared" si="7"/>
        <v>58</v>
      </c>
      <c r="X50" s="1">
        <f t="shared" si="8"/>
        <v>47</v>
      </c>
      <c r="Y50" s="1">
        <f t="shared" si="9"/>
        <v>211</v>
      </c>
    </row>
    <row r="51" spans="3:25">
      <c r="C51" s="1">
        <f t="shared" si="11"/>
        <v>2026</v>
      </c>
      <c r="D51" s="1">
        <f t="shared" si="19"/>
        <v>34</v>
      </c>
      <c r="E51" s="1">
        <f t="shared" si="20"/>
        <v>6</v>
      </c>
      <c r="F51" s="1">
        <f t="shared" si="21"/>
        <v>22</v>
      </c>
      <c r="G51" s="1">
        <f t="shared" si="22"/>
        <v>9</v>
      </c>
      <c r="H51" s="1">
        <f t="shared" si="23"/>
        <v>115</v>
      </c>
      <c r="J51" s="4">
        <f>+K51/$K$52</f>
        <v>0.99545454545454548</v>
      </c>
      <c r="K51" s="1">
        <f t="shared" si="17"/>
        <v>219</v>
      </c>
      <c r="L51" s="1">
        <f t="shared" si="12"/>
        <v>2026</v>
      </c>
      <c r="M51" s="2">
        <f>+ROUND($J51*M$52,0)</f>
        <v>63</v>
      </c>
      <c r="N51" s="2">
        <f t="shared" ref="N51:Q51" si="24">+ROUND($J51*N$52,0)</f>
        <v>8</v>
      </c>
      <c r="O51" s="2">
        <f t="shared" si="24"/>
        <v>36</v>
      </c>
      <c r="P51" s="2">
        <f t="shared" si="24"/>
        <v>38</v>
      </c>
      <c r="Q51" s="2">
        <f t="shared" si="24"/>
        <v>97</v>
      </c>
      <c r="R51" s="2"/>
      <c r="T51" s="1">
        <f t="shared" si="13"/>
        <v>2026</v>
      </c>
      <c r="U51" s="1">
        <f t="shared" si="5"/>
        <v>97</v>
      </c>
      <c r="V51" s="1">
        <f t="shared" si="6"/>
        <v>14</v>
      </c>
      <c r="W51" s="1">
        <f t="shared" si="7"/>
        <v>58</v>
      </c>
      <c r="X51" s="1">
        <f t="shared" si="8"/>
        <v>47</v>
      </c>
      <c r="Y51" s="1">
        <f t="shared" si="9"/>
        <v>212</v>
      </c>
    </row>
    <row r="52" spans="3:25">
      <c r="C52" s="1">
        <f t="shared" si="11"/>
        <v>2027</v>
      </c>
      <c r="D52" s="1">
        <f t="shared" si="19"/>
        <v>34</v>
      </c>
      <c r="E52" s="1">
        <f t="shared" si="20"/>
        <v>6</v>
      </c>
      <c r="F52" s="1">
        <f t="shared" si="21"/>
        <v>22</v>
      </c>
      <c r="G52" s="1">
        <f t="shared" si="22"/>
        <v>9</v>
      </c>
      <c r="H52" s="1">
        <f t="shared" si="23"/>
        <v>115</v>
      </c>
      <c r="J52" s="4">
        <f>+K52/$K$52</f>
        <v>1</v>
      </c>
      <c r="K52" s="1">
        <f t="shared" si="17"/>
        <v>220</v>
      </c>
      <c r="L52" s="1">
        <f t="shared" si="12"/>
        <v>2027</v>
      </c>
      <c r="M52" s="2">
        <f>+J22+O13</f>
        <v>63</v>
      </c>
      <c r="N52" s="2">
        <f>+J23</f>
        <v>8</v>
      </c>
      <c r="O52" s="2">
        <f>+J24</f>
        <v>36</v>
      </c>
      <c r="P52" s="2">
        <f>+J25</f>
        <v>38</v>
      </c>
      <c r="Q52" s="2">
        <f>+J26</f>
        <v>97</v>
      </c>
      <c r="R52" s="2"/>
      <c r="T52" s="1">
        <f t="shared" si="13"/>
        <v>2027</v>
      </c>
      <c r="U52" s="1">
        <f t="shared" si="5"/>
        <v>97</v>
      </c>
      <c r="V52" s="1">
        <f t="shared" si="6"/>
        <v>14</v>
      </c>
      <c r="W52" s="1">
        <f t="shared" si="7"/>
        <v>58</v>
      </c>
      <c r="X52" s="1">
        <f t="shared" si="8"/>
        <v>47</v>
      </c>
      <c r="Y52" s="1">
        <f t="shared" si="9"/>
        <v>212</v>
      </c>
    </row>
    <row r="53" spans="3:25">
      <c r="C53" s="1">
        <f t="shared" si="11"/>
        <v>2028</v>
      </c>
      <c r="D53" s="1">
        <f t="shared" si="19"/>
        <v>34</v>
      </c>
      <c r="E53" s="1">
        <f t="shared" si="20"/>
        <v>6</v>
      </c>
      <c r="F53" s="1">
        <f t="shared" si="21"/>
        <v>22</v>
      </c>
      <c r="G53" s="1">
        <f t="shared" si="22"/>
        <v>9</v>
      </c>
      <c r="H53" s="1">
        <f t="shared" si="23"/>
        <v>115</v>
      </c>
      <c r="L53" s="1">
        <f t="shared" si="12"/>
        <v>2028</v>
      </c>
      <c r="M53" s="2">
        <f>+M52</f>
        <v>63</v>
      </c>
      <c r="N53" s="2">
        <f t="shared" ref="N53:Q53" si="25">+N52</f>
        <v>8</v>
      </c>
      <c r="O53" s="2">
        <f t="shared" si="25"/>
        <v>36</v>
      </c>
      <c r="P53" s="2">
        <f t="shared" si="25"/>
        <v>38</v>
      </c>
      <c r="Q53" s="2">
        <f t="shared" si="25"/>
        <v>97</v>
      </c>
      <c r="R53" s="2"/>
      <c r="T53" s="1">
        <f t="shared" si="13"/>
        <v>2028</v>
      </c>
      <c r="U53" s="1">
        <f t="shared" si="5"/>
        <v>97</v>
      </c>
      <c r="V53" s="1">
        <f t="shared" si="6"/>
        <v>14</v>
      </c>
      <c r="W53" s="1">
        <f t="shared" si="7"/>
        <v>58</v>
      </c>
      <c r="X53" s="1">
        <f t="shared" si="8"/>
        <v>47</v>
      </c>
      <c r="Y53" s="1">
        <f t="shared" si="9"/>
        <v>212</v>
      </c>
    </row>
    <row r="54" spans="3:25">
      <c r="C54" s="1">
        <f t="shared" si="11"/>
        <v>2029</v>
      </c>
      <c r="D54" s="1">
        <f t="shared" si="19"/>
        <v>34</v>
      </c>
      <c r="E54" s="1">
        <f t="shared" si="20"/>
        <v>6</v>
      </c>
      <c r="F54" s="1">
        <f t="shared" si="21"/>
        <v>22</v>
      </c>
      <c r="G54" s="1">
        <f t="shared" si="22"/>
        <v>9</v>
      </c>
      <c r="H54" s="1">
        <f t="shared" si="23"/>
        <v>115</v>
      </c>
      <c r="L54" s="1">
        <f t="shared" si="12"/>
        <v>2029</v>
      </c>
      <c r="M54" s="2">
        <f t="shared" ref="M54:M70" si="26">+M53</f>
        <v>63</v>
      </c>
      <c r="N54" s="2">
        <f t="shared" ref="N54:N70" si="27">+N53</f>
        <v>8</v>
      </c>
      <c r="O54" s="2">
        <f t="shared" ref="O54:O70" si="28">+O53</f>
        <v>36</v>
      </c>
      <c r="P54" s="2">
        <f t="shared" ref="P54:P70" si="29">+P53</f>
        <v>38</v>
      </c>
      <c r="Q54" s="2">
        <f t="shared" ref="Q54:Q70" si="30">+Q53</f>
        <v>97</v>
      </c>
      <c r="R54" s="2"/>
      <c r="T54" s="1">
        <f t="shared" si="13"/>
        <v>2029</v>
      </c>
      <c r="U54" s="1">
        <f t="shared" si="5"/>
        <v>97</v>
      </c>
      <c r="V54" s="1">
        <f t="shared" si="6"/>
        <v>14</v>
      </c>
      <c r="W54" s="1">
        <f t="shared" si="7"/>
        <v>58</v>
      </c>
      <c r="X54" s="1">
        <f t="shared" si="8"/>
        <v>47</v>
      </c>
      <c r="Y54" s="1">
        <f t="shared" si="9"/>
        <v>212</v>
      </c>
    </row>
    <row r="55" spans="3:25">
      <c r="C55" s="1">
        <f t="shared" si="11"/>
        <v>2030</v>
      </c>
      <c r="D55" s="1">
        <f t="shared" si="19"/>
        <v>34</v>
      </c>
      <c r="E55" s="1">
        <f t="shared" si="20"/>
        <v>6</v>
      </c>
      <c r="F55" s="1">
        <f t="shared" si="21"/>
        <v>22</v>
      </c>
      <c r="G55" s="1">
        <f t="shared" si="22"/>
        <v>9</v>
      </c>
      <c r="H55" s="1">
        <f t="shared" si="23"/>
        <v>115</v>
      </c>
      <c r="L55" s="1">
        <f t="shared" si="12"/>
        <v>2030</v>
      </c>
      <c r="M55" s="2">
        <f t="shared" si="26"/>
        <v>63</v>
      </c>
      <c r="N55" s="2">
        <f t="shared" si="27"/>
        <v>8</v>
      </c>
      <c r="O55" s="2">
        <f t="shared" si="28"/>
        <v>36</v>
      </c>
      <c r="P55" s="2">
        <f t="shared" si="29"/>
        <v>38</v>
      </c>
      <c r="Q55" s="2">
        <f t="shared" si="30"/>
        <v>97</v>
      </c>
      <c r="R55" s="2"/>
      <c r="T55" s="1">
        <f t="shared" si="13"/>
        <v>2030</v>
      </c>
      <c r="U55" s="1">
        <f t="shared" si="5"/>
        <v>97</v>
      </c>
      <c r="V55" s="1">
        <f t="shared" si="6"/>
        <v>14</v>
      </c>
      <c r="W55" s="1">
        <f t="shared" si="7"/>
        <v>58</v>
      </c>
      <c r="X55" s="1">
        <f t="shared" si="8"/>
        <v>47</v>
      </c>
      <c r="Y55" s="1">
        <f t="shared" si="9"/>
        <v>212</v>
      </c>
    </row>
    <row r="56" spans="3:25">
      <c r="C56" s="1">
        <f t="shared" si="11"/>
        <v>2031</v>
      </c>
      <c r="D56" s="1">
        <f t="shared" si="19"/>
        <v>34</v>
      </c>
      <c r="E56" s="1">
        <f t="shared" si="20"/>
        <v>6</v>
      </c>
      <c r="F56" s="1">
        <f t="shared" si="21"/>
        <v>22</v>
      </c>
      <c r="G56" s="1">
        <f t="shared" si="22"/>
        <v>9</v>
      </c>
      <c r="H56" s="1">
        <f t="shared" si="23"/>
        <v>115</v>
      </c>
      <c r="L56" s="1">
        <f t="shared" si="12"/>
        <v>2031</v>
      </c>
      <c r="M56" s="2">
        <f t="shared" si="26"/>
        <v>63</v>
      </c>
      <c r="N56" s="2">
        <f t="shared" si="27"/>
        <v>8</v>
      </c>
      <c r="O56" s="2">
        <f t="shared" si="28"/>
        <v>36</v>
      </c>
      <c r="P56" s="2">
        <f t="shared" si="29"/>
        <v>38</v>
      </c>
      <c r="Q56" s="2">
        <f t="shared" si="30"/>
        <v>97</v>
      </c>
      <c r="R56" s="2"/>
      <c r="T56" s="1">
        <f t="shared" si="13"/>
        <v>2031</v>
      </c>
      <c r="U56" s="1">
        <f t="shared" si="5"/>
        <v>97</v>
      </c>
      <c r="V56" s="1">
        <f t="shared" si="6"/>
        <v>14</v>
      </c>
      <c r="W56" s="1">
        <f t="shared" si="7"/>
        <v>58</v>
      </c>
      <c r="X56" s="1">
        <f t="shared" si="8"/>
        <v>47</v>
      </c>
      <c r="Y56" s="1">
        <f t="shared" si="9"/>
        <v>212</v>
      </c>
    </row>
    <row r="57" spans="3:25">
      <c r="C57" s="1">
        <f t="shared" si="11"/>
        <v>2032</v>
      </c>
      <c r="D57" s="1">
        <f t="shared" si="19"/>
        <v>34</v>
      </c>
      <c r="E57" s="1">
        <f t="shared" si="20"/>
        <v>6</v>
      </c>
      <c r="F57" s="1">
        <f t="shared" si="21"/>
        <v>22</v>
      </c>
      <c r="G57" s="1">
        <f t="shared" si="22"/>
        <v>9</v>
      </c>
      <c r="H57" s="1">
        <f t="shared" si="23"/>
        <v>115</v>
      </c>
      <c r="L57" s="1">
        <f t="shared" si="12"/>
        <v>2032</v>
      </c>
      <c r="M57" s="2">
        <f t="shared" si="26"/>
        <v>63</v>
      </c>
      <c r="N57" s="2">
        <f t="shared" si="27"/>
        <v>8</v>
      </c>
      <c r="O57" s="2">
        <f t="shared" si="28"/>
        <v>36</v>
      </c>
      <c r="P57" s="2">
        <f t="shared" si="29"/>
        <v>38</v>
      </c>
      <c r="Q57" s="2">
        <f t="shared" si="30"/>
        <v>97</v>
      </c>
      <c r="R57" s="2"/>
      <c r="T57" s="1">
        <f t="shared" si="13"/>
        <v>2032</v>
      </c>
      <c r="U57" s="1">
        <f t="shared" si="5"/>
        <v>97</v>
      </c>
      <c r="V57" s="1">
        <f t="shared" si="6"/>
        <v>14</v>
      </c>
      <c r="W57" s="1">
        <f t="shared" si="7"/>
        <v>58</v>
      </c>
      <c r="X57" s="1">
        <f t="shared" si="8"/>
        <v>47</v>
      </c>
      <c r="Y57" s="1">
        <f t="shared" si="9"/>
        <v>212</v>
      </c>
    </row>
    <row r="58" spans="3:25">
      <c r="C58" s="1">
        <f t="shared" si="11"/>
        <v>2033</v>
      </c>
      <c r="D58" s="1">
        <f t="shared" si="19"/>
        <v>34</v>
      </c>
      <c r="E58" s="1">
        <f t="shared" si="20"/>
        <v>6</v>
      </c>
      <c r="F58" s="1">
        <f t="shared" si="21"/>
        <v>22</v>
      </c>
      <c r="G58" s="1">
        <f t="shared" si="22"/>
        <v>9</v>
      </c>
      <c r="H58" s="1">
        <f t="shared" si="23"/>
        <v>115</v>
      </c>
      <c r="L58" s="1">
        <f t="shared" si="12"/>
        <v>2033</v>
      </c>
      <c r="M58" s="2">
        <f t="shared" si="26"/>
        <v>63</v>
      </c>
      <c r="N58" s="2">
        <f t="shared" si="27"/>
        <v>8</v>
      </c>
      <c r="O58" s="2">
        <f t="shared" si="28"/>
        <v>36</v>
      </c>
      <c r="P58" s="2">
        <f t="shared" si="29"/>
        <v>38</v>
      </c>
      <c r="Q58" s="2">
        <f t="shared" si="30"/>
        <v>97</v>
      </c>
      <c r="R58" s="2"/>
      <c r="T58" s="1">
        <f t="shared" si="13"/>
        <v>2033</v>
      </c>
      <c r="U58" s="1">
        <f t="shared" si="5"/>
        <v>97</v>
      </c>
      <c r="V58" s="1">
        <f t="shared" si="6"/>
        <v>14</v>
      </c>
      <c r="W58" s="1">
        <f t="shared" si="7"/>
        <v>58</v>
      </c>
      <c r="X58" s="1">
        <f t="shared" si="8"/>
        <v>47</v>
      </c>
      <c r="Y58" s="1">
        <f t="shared" si="9"/>
        <v>212</v>
      </c>
    </row>
    <row r="59" spans="3:25">
      <c r="C59" s="1">
        <f t="shared" si="11"/>
        <v>2034</v>
      </c>
      <c r="D59" s="1">
        <f t="shared" si="19"/>
        <v>34</v>
      </c>
      <c r="E59" s="1">
        <f t="shared" si="20"/>
        <v>6</v>
      </c>
      <c r="F59" s="1">
        <f t="shared" si="21"/>
        <v>22</v>
      </c>
      <c r="G59" s="1">
        <f t="shared" si="22"/>
        <v>9</v>
      </c>
      <c r="H59" s="1">
        <f t="shared" si="23"/>
        <v>115</v>
      </c>
      <c r="L59" s="1">
        <f t="shared" si="12"/>
        <v>2034</v>
      </c>
      <c r="M59" s="2">
        <f t="shared" si="26"/>
        <v>63</v>
      </c>
      <c r="N59" s="2">
        <f t="shared" si="27"/>
        <v>8</v>
      </c>
      <c r="O59" s="2">
        <f t="shared" si="28"/>
        <v>36</v>
      </c>
      <c r="P59" s="2">
        <f t="shared" si="29"/>
        <v>38</v>
      </c>
      <c r="Q59" s="2">
        <f t="shared" si="30"/>
        <v>97</v>
      </c>
      <c r="R59" s="2"/>
      <c r="T59" s="1">
        <f t="shared" si="13"/>
        <v>2034</v>
      </c>
      <c r="U59" s="1">
        <f t="shared" si="5"/>
        <v>97</v>
      </c>
      <c r="V59" s="1">
        <f t="shared" si="6"/>
        <v>14</v>
      </c>
      <c r="W59" s="1">
        <f t="shared" si="7"/>
        <v>58</v>
      </c>
      <c r="X59" s="1">
        <f t="shared" si="8"/>
        <v>47</v>
      </c>
      <c r="Y59" s="1">
        <f t="shared" si="9"/>
        <v>212</v>
      </c>
    </row>
    <row r="60" spans="3:25">
      <c r="C60" s="1">
        <f t="shared" si="11"/>
        <v>2035</v>
      </c>
      <c r="D60" s="1">
        <f t="shared" si="19"/>
        <v>34</v>
      </c>
      <c r="E60" s="1">
        <f t="shared" si="20"/>
        <v>6</v>
      </c>
      <c r="F60" s="1">
        <f t="shared" si="21"/>
        <v>22</v>
      </c>
      <c r="G60" s="1">
        <f t="shared" si="22"/>
        <v>9</v>
      </c>
      <c r="H60" s="1">
        <f t="shared" si="23"/>
        <v>115</v>
      </c>
      <c r="L60" s="1">
        <f t="shared" si="12"/>
        <v>2035</v>
      </c>
      <c r="M60" s="2">
        <f t="shared" si="26"/>
        <v>63</v>
      </c>
      <c r="N60" s="2">
        <f t="shared" si="27"/>
        <v>8</v>
      </c>
      <c r="O60" s="2">
        <f t="shared" si="28"/>
        <v>36</v>
      </c>
      <c r="P60" s="2">
        <f t="shared" si="29"/>
        <v>38</v>
      </c>
      <c r="Q60" s="2">
        <f t="shared" si="30"/>
        <v>97</v>
      </c>
      <c r="R60" s="2"/>
      <c r="T60" s="1">
        <f t="shared" si="13"/>
        <v>2035</v>
      </c>
      <c r="U60" s="1">
        <f t="shared" si="5"/>
        <v>97</v>
      </c>
      <c r="V60" s="1">
        <f t="shared" si="6"/>
        <v>14</v>
      </c>
      <c r="W60" s="1">
        <f t="shared" si="7"/>
        <v>58</v>
      </c>
      <c r="X60" s="1">
        <f t="shared" si="8"/>
        <v>47</v>
      </c>
      <c r="Y60" s="1">
        <f t="shared" si="9"/>
        <v>212</v>
      </c>
    </row>
    <row r="61" spans="3:25">
      <c r="C61" s="1">
        <f t="shared" si="11"/>
        <v>2036</v>
      </c>
      <c r="D61" s="1">
        <f t="shared" si="19"/>
        <v>34</v>
      </c>
      <c r="E61" s="1">
        <f t="shared" si="20"/>
        <v>6</v>
      </c>
      <c r="F61" s="1">
        <f t="shared" si="21"/>
        <v>22</v>
      </c>
      <c r="G61" s="1">
        <f t="shared" si="22"/>
        <v>9</v>
      </c>
      <c r="H61" s="1">
        <f t="shared" si="23"/>
        <v>115</v>
      </c>
      <c r="L61" s="1">
        <f t="shared" si="12"/>
        <v>2036</v>
      </c>
      <c r="M61" s="2">
        <f t="shared" si="26"/>
        <v>63</v>
      </c>
      <c r="N61" s="2">
        <f t="shared" si="27"/>
        <v>8</v>
      </c>
      <c r="O61" s="2">
        <f t="shared" si="28"/>
        <v>36</v>
      </c>
      <c r="P61" s="2">
        <f t="shared" si="29"/>
        <v>38</v>
      </c>
      <c r="Q61" s="2">
        <f t="shared" si="30"/>
        <v>97</v>
      </c>
      <c r="R61" s="2"/>
      <c r="T61" s="1">
        <f t="shared" si="13"/>
        <v>2036</v>
      </c>
      <c r="U61" s="1">
        <f t="shared" si="5"/>
        <v>97</v>
      </c>
      <c r="V61" s="1">
        <f t="shared" si="6"/>
        <v>14</v>
      </c>
      <c r="W61" s="1">
        <f t="shared" si="7"/>
        <v>58</v>
      </c>
      <c r="X61" s="1">
        <f t="shared" si="8"/>
        <v>47</v>
      </c>
      <c r="Y61" s="1">
        <f t="shared" si="9"/>
        <v>212</v>
      </c>
    </row>
    <row r="62" spans="3:25">
      <c r="C62" s="1">
        <f t="shared" si="11"/>
        <v>2037</v>
      </c>
      <c r="D62" s="1">
        <f t="shared" ref="D62:H69" si="31">+D61-(D37-D36)</f>
        <v>32</v>
      </c>
      <c r="E62" s="1">
        <f t="shared" si="31"/>
        <v>6</v>
      </c>
      <c r="F62" s="1">
        <f t="shared" si="31"/>
        <v>21</v>
      </c>
      <c r="G62" s="1">
        <f t="shared" si="31"/>
        <v>8</v>
      </c>
      <c r="H62" s="1">
        <f t="shared" si="31"/>
        <v>108</v>
      </c>
      <c r="L62" s="1">
        <f t="shared" si="12"/>
        <v>2037</v>
      </c>
      <c r="M62" s="2">
        <f t="shared" si="26"/>
        <v>63</v>
      </c>
      <c r="N62" s="2">
        <f t="shared" si="27"/>
        <v>8</v>
      </c>
      <c r="O62" s="2">
        <f t="shared" si="28"/>
        <v>36</v>
      </c>
      <c r="P62" s="2">
        <f t="shared" si="29"/>
        <v>38</v>
      </c>
      <c r="Q62" s="2">
        <f t="shared" si="30"/>
        <v>97</v>
      </c>
      <c r="R62" s="2"/>
      <c r="T62" s="1">
        <f t="shared" si="13"/>
        <v>2037</v>
      </c>
      <c r="U62" s="1">
        <f t="shared" si="5"/>
        <v>95</v>
      </c>
      <c r="V62" s="1">
        <f t="shared" si="6"/>
        <v>14</v>
      </c>
      <c r="W62" s="1">
        <f t="shared" si="7"/>
        <v>57</v>
      </c>
      <c r="X62" s="1">
        <f t="shared" si="8"/>
        <v>46</v>
      </c>
      <c r="Y62" s="1">
        <f t="shared" si="9"/>
        <v>205</v>
      </c>
    </row>
    <row r="63" spans="3:25">
      <c r="C63" s="1">
        <f t="shared" si="11"/>
        <v>2038</v>
      </c>
      <c r="D63" s="1">
        <f t="shared" si="31"/>
        <v>29</v>
      </c>
      <c r="E63" s="1">
        <f t="shared" si="31"/>
        <v>5</v>
      </c>
      <c r="F63" s="1">
        <f t="shared" si="31"/>
        <v>19</v>
      </c>
      <c r="G63" s="1">
        <f t="shared" si="31"/>
        <v>8</v>
      </c>
      <c r="H63" s="1">
        <f t="shared" si="31"/>
        <v>101</v>
      </c>
      <c r="L63" s="1">
        <f t="shared" si="12"/>
        <v>2038</v>
      </c>
      <c r="M63" s="2">
        <f t="shared" si="26"/>
        <v>63</v>
      </c>
      <c r="N63" s="2">
        <f t="shared" si="27"/>
        <v>8</v>
      </c>
      <c r="O63" s="2">
        <f t="shared" si="28"/>
        <v>36</v>
      </c>
      <c r="P63" s="2">
        <f t="shared" si="29"/>
        <v>38</v>
      </c>
      <c r="Q63" s="2">
        <f t="shared" si="30"/>
        <v>97</v>
      </c>
      <c r="R63" s="2"/>
      <c r="T63" s="1">
        <f t="shared" si="13"/>
        <v>2038</v>
      </c>
      <c r="U63" s="1">
        <f t="shared" si="5"/>
        <v>92</v>
      </c>
      <c r="V63" s="1">
        <f t="shared" si="6"/>
        <v>13</v>
      </c>
      <c r="W63" s="1">
        <f t="shared" si="7"/>
        <v>55</v>
      </c>
      <c r="X63" s="1">
        <f t="shared" si="8"/>
        <v>46</v>
      </c>
      <c r="Y63" s="1">
        <f t="shared" si="9"/>
        <v>198</v>
      </c>
    </row>
    <row r="64" spans="3:25">
      <c r="C64" s="1">
        <f t="shared" si="11"/>
        <v>2039</v>
      </c>
      <c r="D64" s="1">
        <f t="shared" si="31"/>
        <v>27</v>
      </c>
      <c r="E64" s="1">
        <f t="shared" si="31"/>
        <v>5</v>
      </c>
      <c r="F64" s="1">
        <f t="shared" si="31"/>
        <v>18</v>
      </c>
      <c r="G64" s="1">
        <f t="shared" si="31"/>
        <v>7</v>
      </c>
      <c r="H64" s="1">
        <f t="shared" si="31"/>
        <v>94</v>
      </c>
      <c r="L64" s="1">
        <f t="shared" si="12"/>
        <v>2039</v>
      </c>
      <c r="M64" s="2">
        <f t="shared" si="26"/>
        <v>63</v>
      </c>
      <c r="N64" s="2">
        <f t="shared" si="27"/>
        <v>8</v>
      </c>
      <c r="O64" s="2">
        <f t="shared" si="28"/>
        <v>36</v>
      </c>
      <c r="P64" s="2">
        <f t="shared" si="29"/>
        <v>38</v>
      </c>
      <c r="Q64" s="2">
        <f t="shared" si="30"/>
        <v>97</v>
      </c>
      <c r="R64" s="2"/>
      <c r="T64" s="1">
        <f t="shared" si="13"/>
        <v>2039</v>
      </c>
      <c r="U64" s="1">
        <f t="shared" si="5"/>
        <v>90</v>
      </c>
      <c r="V64" s="1">
        <f t="shared" si="6"/>
        <v>13</v>
      </c>
      <c r="W64" s="1">
        <f t="shared" si="7"/>
        <v>54</v>
      </c>
      <c r="X64" s="1">
        <f t="shared" si="8"/>
        <v>45</v>
      </c>
      <c r="Y64" s="1">
        <f t="shared" si="9"/>
        <v>191</v>
      </c>
    </row>
    <row r="65" spans="3:25">
      <c r="C65" s="1">
        <f t="shared" si="11"/>
        <v>2040</v>
      </c>
      <c r="D65" s="1">
        <f t="shared" si="31"/>
        <v>24</v>
      </c>
      <c r="E65" s="1">
        <f t="shared" si="31"/>
        <v>5</v>
      </c>
      <c r="F65" s="1">
        <f t="shared" si="31"/>
        <v>16</v>
      </c>
      <c r="G65" s="1">
        <f t="shared" si="31"/>
        <v>6</v>
      </c>
      <c r="H65" s="1">
        <f t="shared" si="31"/>
        <v>83</v>
      </c>
      <c r="L65" s="1">
        <f t="shared" si="12"/>
        <v>2040</v>
      </c>
      <c r="M65" s="2">
        <f t="shared" si="26"/>
        <v>63</v>
      </c>
      <c r="N65" s="2">
        <f t="shared" si="27"/>
        <v>8</v>
      </c>
      <c r="O65" s="2">
        <f t="shared" si="28"/>
        <v>36</v>
      </c>
      <c r="P65" s="2">
        <f t="shared" si="29"/>
        <v>38</v>
      </c>
      <c r="Q65" s="2">
        <f t="shared" si="30"/>
        <v>97</v>
      </c>
      <c r="R65" s="2"/>
      <c r="T65" s="1">
        <f t="shared" si="13"/>
        <v>2040</v>
      </c>
      <c r="U65" s="1">
        <f t="shared" si="5"/>
        <v>87</v>
      </c>
      <c r="V65" s="1">
        <f t="shared" si="6"/>
        <v>13</v>
      </c>
      <c r="W65" s="1">
        <f t="shared" si="7"/>
        <v>52</v>
      </c>
      <c r="X65" s="1">
        <f t="shared" si="8"/>
        <v>44</v>
      </c>
      <c r="Y65" s="1">
        <f t="shared" si="9"/>
        <v>180</v>
      </c>
    </row>
    <row r="66" spans="3:25">
      <c r="C66" s="1">
        <f t="shared" si="11"/>
        <v>2041</v>
      </c>
      <c r="D66" s="1">
        <f t="shared" si="31"/>
        <v>21</v>
      </c>
      <c r="E66" s="1">
        <f t="shared" si="31"/>
        <v>4</v>
      </c>
      <c r="F66" s="1">
        <f t="shared" si="31"/>
        <v>14</v>
      </c>
      <c r="G66" s="1">
        <f t="shared" si="31"/>
        <v>5</v>
      </c>
      <c r="H66" s="1">
        <f t="shared" si="31"/>
        <v>71</v>
      </c>
      <c r="L66" s="1">
        <f t="shared" si="12"/>
        <v>2041</v>
      </c>
      <c r="M66" s="2">
        <f t="shared" si="26"/>
        <v>63</v>
      </c>
      <c r="N66" s="2">
        <f t="shared" si="27"/>
        <v>8</v>
      </c>
      <c r="O66" s="2">
        <f t="shared" si="28"/>
        <v>36</v>
      </c>
      <c r="P66" s="2">
        <f t="shared" si="29"/>
        <v>38</v>
      </c>
      <c r="Q66" s="2">
        <f t="shared" si="30"/>
        <v>97</v>
      </c>
      <c r="R66" s="2"/>
      <c r="T66" s="1">
        <f t="shared" si="13"/>
        <v>2041</v>
      </c>
      <c r="U66" s="1">
        <f t="shared" si="5"/>
        <v>84</v>
      </c>
      <c r="V66" s="1">
        <f t="shared" si="6"/>
        <v>12</v>
      </c>
      <c r="W66" s="1">
        <f t="shared" si="7"/>
        <v>50</v>
      </c>
      <c r="X66" s="1">
        <f t="shared" si="8"/>
        <v>43</v>
      </c>
      <c r="Y66" s="1">
        <f t="shared" si="9"/>
        <v>168</v>
      </c>
    </row>
    <row r="67" spans="3:25">
      <c r="C67" s="1">
        <f t="shared" si="11"/>
        <v>2042</v>
      </c>
      <c r="D67" s="1">
        <f t="shared" si="31"/>
        <v>17</v>
      </c>
      <c r="E67" s="1">
        <f t="shared" si="31"/>
        <v>3</v>
      </c>
      <c r="F67" s="1">
        <f t="shared" si="31"/>
        <v>11</v>
      </c>
      <c r="G67" s="1">
        <f t="shared" si="31"/>
        <v>4</v>
      </c>
      <c r="H67" s="1">
        <f t="shared" si="31"/>
        <v>59</v>
      </c>
      <c r="L67" s="1">
        <f t="shared" si="12"/>
        <v>2042</v>
      </c>
      <c r="M67" s="2">
        <f t="shared" si="26"/>
        <v>63</v>
      </c>
      <c r="N67" s="2">
        <f t="shared" si="27"/>
        <v>8</v>
      </c>
      <c r="O67" s="2">
        <f t="shared" si="28"/>
        <v>36</v>
      </c>
      <c r="P67" s="2">
        <f t="shared" si="29"/>
        <v>38</v>
      </c>
      <c r="Q67" s="2">
        <f t="shared" si="30"/>
        <v>97</v>
      </c>
      <c r="R67" s="2"/>
      <c r="T67" s="1">
        <f t="shared" si="13"/>
        <v>2042</v>
      </c>
      <c r="U67" s="1">
        <f t="shared" si="5"/>
        <v>80</v>
      </c>
      <c r="V67" s="1">
        <f t="shared" si="6"/>
        <v>11</v>
      </c>
      <c r="W67" s="1">
        <f t="shared" si="7"/>
        <v>47</v>
      </c>
      <c r="X67" s="1">
        <f t="shared" si="8"/>
        <v>42</v>
      </c>
      <c r="Y67" s="1">
        <f t="shared" si="9"/>
        <v>156</v>
      </c>
    </row>
    <row r="68" spans="3:25">
      <c r="C68" s="1">
        <f t="shared" si="11"/>
        <v>2043</v>
      </c>
      <c r="D68" s="1">
        <f t="shared" si="31"/>
        <v>12</v>
      </c>
      <c r="E68" s="1">
        <f t="shared" si="31"/>
        <v>2</v>
      </c>
      <c r="F68" s="1">
        <f t="shared" si="31"/>
        <v>8</v>
      </c>
      <c r="G68" s="1">
        <f t="shared" si="31"/>
        <v>3</v>
      </c>
      <c r="H68" s="1">
        <f t="shared" si="31"/>
        <v>43</v>
      </c>
      <c r="L68" s="1">
        <f t="shared" si="12"/>
        <v>2043</v>
      </c>
      <c r="M68" s="2">
        <f t="shared" si="26"/>
        <v>63</v>
      </c>
      <c r="N68" s="2">
        <f t="shared" si="27"/>
        <v>8</v>
      </c>
      <c r="O68" s="2">
        <f t="shared" si="28"/>
        <v>36</v>
      </c>
      <c r="P68" s="2">
        <f t="shared" si="29"/>
        <v>38</v>
      </c>
      <c r="Q68" s="2">
        <f t="shared" si="30"/>
        <v>97</v>
      </c>
      <c r="R68" s="2"/>
      <c r="T68" s="1">
        <f t="shared" si="13"/>
        <v>2043</v>
      </c>
      <c r="U68" s="1">
        <f t="shared" ref="U68:U100" si="32">+D68+M68</f>
        <v>75</v>
      </c>
      <c r="V68" s="1">
        <f t="shared" ref="V68:V100" si="33">+E68+N68</f>
        <v>10</v>
      </c>
      <c r="W68" s="1">
        <f t="shared" ref="W68:W100" si="34">+F68+O68</f>
        <v>44</v>
      </c>
      <c r="X68" s="1">
        <f t="shared" ref="X68:X100" si="35">+G68+P68</f>
        <v>41</v>
      </c>
      <c r="Y68" s="1">
        <f t="shared" ref="Y68:Y100" si="36">+H68+Q68</f>
        <v>140</v>
      </c>
    </row>
    <row r="69" spans="3:25">
      <c r="C69" s="1">
        <f t="shared" ref="C69:C100" si="37">+C68+1</f>
        <v>2044</v>
      </c>
      <c r="D69" s="1">
        <f>+D68-(D44-D43)</f>
        <v>6</v>
      </c>
      <c r="E69" s="1">
        <f t="shared" si="31"/>
        <v>1</v>
      </c>
      <c r="F69" s="1">
        <f t="shared" si="31"/>
        <v>4</v>
      </c>
      <c r="G69" s="1">
        <f t="shared" si="31"/>
        <v>1</v>
      </c>
      <c r="H69" s="1">
        <f t="shared" si="31"/>
        <v>21</v>
      </c>
      <c r="L69" s="1">
        <f t="shared" ref="L69:L100" si="38">+L68+1</f>
        <v>2044</v>
      </c>
      <c r="M69" s="2">
        <f t="shared" si="26"/>
        <v>63</v>
      </c>
      <c r="N69" s="2">
        <f t="shared" si="27"/>
        <v>8</v>
      </c>
      <c r="O69" s="2">
        <f t="shared" si="28"/>
        <v>36</v>
      </c>
      <c r="P69" s="2">
        <f t="shared" si="29"/>
        <v>38</v>
      </c>
      <c r="Q69" s="2">
        <f t="shared" si="30"/>
        <v>97</v>
      </c>
      <c r="R69" s="2"/>
      <c r="T69" s="1">
        <f t="shared" ref="T69:T100" si="39">+T68+1</f>
        <v>2044</v>
      </c>
      <c r="U69" s="1">
        <f t="shared" si="32"/>
        <v>69</v>
      </c>
      <c r="V69" s="1">
        <f t="shared" si="33"/>
        <v>9</v>
      </c>
      <c r="W69" s="1">
        <f t="shared" si="34"/>
        <v>40</v>
      </c>
      <c r="X69" s="1">
        <f t="shared" si="35"/>
        <v>39</v>
      </c>
      <c r="Y69" s="1">
        <f t="shared" si="36"/>
        <v>118</v>
      </c>
    </row>
    <row r="70" spans="3:25">
      <c r="C70" s="1">
        <f t="shared" si="37"/>
        <v>2045</v>
      </c>
      <c r="D70" s="1">
        <v>0</v>
      </c>
      <c r="E70" s="1">
        <v>0</v>
      </c>
      <c r="F70" s="1">
        <v>0</v>
      </c>
      <c r="G70" s="1">
        <v>0</v>
      </c>
      <c r="H70" s="1">
        <v>0</v>
      </c>
      <c r="L70" s="1">
        <f t="shared" si="38"/>
        <v>2045</v>
      </c>
      <c r="M70" s="2">
        <f t="shared" si="26"/>
        <v>63</v>
      </c>
      <c r="N70" s="2">
        <f t="shared" si="27"/>
        <v>8</v>
      </c>
      <c r="O70" s="2">
        <f t="shared" si="28"/>
        <v>36</v>
      </c>
      <c r="P70" s="2">
        <f t="shared" si="29"/>
        <v>38</v>
      </c>
      <c r="Q70" s="2">
        <f t="shared" si="30"/>
        <v>97</v>
      </c>
      <c r="R70" s="2"/>
      <c r="T70" s="1">
        <f t="shared" si="39"/>
        <v>2045</v>
      </c>
      <c r="U70" s="1">
        <f t="shared" si="32"/>
        <v>63</v>
      </c>
      <c r="V70" s="1">
        <f t="shared" si="33"/>
        <v>8</v>
      </c>
      <c r="W70" s="1">
        <f t="shared" si="34"/>
        <v>36</v>
      </c>
      <c r="X70" s="1">
        <f t="shared" si="35"/>
        <v>38</v>
      </c>
      <c r="Y70" s="1">
        <f t="shared" si="36"/>
        <v>97</v>
      </c>
    </row>
    <row r="71" spans="3:25">
      <c r="C71" s="1">
        <f t="shared" si="37"/>
        <v>2046</v>
      </c>
      <c r="D71" s="1">
        <v>0</v>
      </c>
      <c r="E71" s="1">
        <v>0</v>
      </c>
      <c r="F71" s="1">
        <v>0</v>
      </c>
      <c r="G71" s="1">
        <v>0</v>
      </c>
      <c r="H71" s="1">
        <v>0</v>
      </c>
      <c r="L71" s="1">
        <f t="shared" si="38"/>
        <v>2046</v>
      </c>
      <c r="M71" s="1">
        <f t="shared" ref="M71:Q76" si="40">+M70-(M45-M44)</f>
        <v>46</v>
      </c>
      <c r="N71" s="1">
        <f t="shared" si="40"/>
        <v>6</v>
      </c>
      <c r="O71" s="1">
        <f t="shared" si="40"/>
        <v>26</v>
      </c>
      <c r="P71" s="1">
        <f t="shared" si="40"/>
        <v>28</v>
      </c>
      <c r="Q71" s="1">
        <f t="shared" si="40"/>
        <v>71</v>
      </c>
      <c r="T71" s="1">
        <f t="shared" si="39"/>
        <v>2046</v>
      </c>
      <c r="U71" s="1">
        <f t="shared" si="32"/>
        <v>46</v>
      </c>
      <c r="V71" s="1">
        <f t="shared" si="33"/>
        <v>6</v>
      </c>
      <c r="W71" s="1">
        <f t="shared" si="34"/>
        <v>26</v>
      </c>
      <c r="X71" s="1">
        <f t="shared" si="35"/>
        <v>28</v>
      </c>
      <c r="Y71" s="1">
        <f t="shared" si="36"/>
        <v>71</v>
      </c>
    </row>
    <row r="72" spans="3:25">
      <c r="C72" s="1">
        <f t="shared" si="37"/>
        <v>2047</v>
      </c>
      <c r="D72" s="1">
        <v>0</v>
      </c>
      <c r="E72" s="1">
        <v>0</v>
      </c>
      <c r="F72" s="1">
        <v>0</v>
      </c>
      <c r="G72" s="1">
        <v>0</v>
      </c>
      <c r="H72" s="1">
        <v>0</v>
      </c>
      <c r="L72" s="1">
        <f t="shared" si="38"/>
        <v>2047</v>
      </c>
      <c r="M72" s="1">
        <f t="shared" si="40"/>
        <v>25</v>
      </c>
      <c r="N72" s="1">
        <f t="shared" si="40"/>
        <v>3</v>
      </c>
      <c r="O72" s="1">
        <f t="shared" si="40"/>
        <v>14</v>
      </c>
      <c r="P72" s="1">
        <f t="shared" si="40"/>
        <v>15</v>
      </c>
      <c r="Q72" s="1">
        <f t="shared" si="40"/>
        <v>39</v>
      </c>
      <c r="T72" s="1">
        <f t="shared" si="39"/>
        <v>2047</v>
      </c>
      <c r="U72" s="1">
        <f t="shared" si="32"/>
        <v>25</v>
      </c>
      <c r="V72" s="1">
        <f t="shared" si="33"/>
        <v>3</v>
      </c>
      <c r="W72" s="1">
        <f t="shared" si="34"/>
        <v>14</v>
      </c>
      <c r="X72" s="1">
        <f t="shared" si="35"/>
        <v>15</v>
      </c>
      <c r="Y72" s="1">
        <f t="shared" si="36"/>
        <v>39</v>
      </c>
    </row>
    <row r="73" spans="3:25">
      <c r="C73" s="1">
        <f t="shared" si="37"/>
        <v>2048</v>
      </c>
      <c r="D73" s="1">
        <v>0</v>
      </c>
      <c r="E73" s="1">
        <v>0</v>
      </c>
      <c r="F73" s="1">
        <v>0</v>
      </c>
      <c r="G73" s="1">
        <v>0</v>
      </c>
      <c r="H73" s="1">
        <v>0</v>
      </c>
      <c r="L73" s="1">
        <f t="shared" si="38"/>
        <v>2048</v>
      </c>
      <c r="M73" s="1">
        <f t="shared" si="40"/>
        <v>9</v>
      </c>
      <c r="N73" s="1">
        <f t="shared" si="40"/>
        <v>1</v>
      </c>
      <c r="O73" s="1">
        <f t="shared" si="40"/>
        <v>5</v>
      </c>
      <c r="P73" s="1">
        <f t="shared" si="40"/>
        <v>6</v>
      </c>
      <c r="Q73" s="1">
        <f t="shared" si="40"/>
        <v>14</v>
      </c>
      <c r="T73" s="1">
        <f t="shared" si="39"/>
        <v>2048</v>
      </c>
      <c r="U73" s="1">
        <f t="shared" si="32"/>
        <v>9</v>
      </c>
      <c r="V73" s="1">
        <f t="shared" si="33"/>
        <v>1</v>
      </c>
      <c r="W73" s="1">
        <f t="shared" si="34"/>
        <v>5</v>
      </c>
      <c r="X73" s="1">
        <f t="shared" si="35"/>
        <v>6</v>
      </c>
      <c r="Y73" s="1">
        <f t="shared" si="36"/>
        <v>14</v>
      </c>
    </row>
    <row r="74" spans="3:25">
      <c r="C74" s="1">
        <f t="shared" si="37"/>
        <v>2049</v>
      </c>
      <c r="D74" s="1">
        <v>0</v>
      </c>
      <c r="E74" s="1">
        <v>0</v>
      </c>
      <c r="F74" s="1">
        <v>0</v>
      </c>
      <c r="G74" s="1">
        <v>0</v>
      </c>
      <c r="H74" s="1">
        <v>0</v>
      </c>
      <c r="L74" s="1">
        <f t="shared" si="38"/>
        <v>2049</v>
      </c>
      <c r="M74" s="1">
        <f t="shared" si="40"/>
        <v>3</v>
      </c>
      <c r="N74" s="1">
        <f t="shared" si="40"/>
        <v>0</v>
      </c>
      <c r="O74" s="1">
        <f t="shared" si="40"/>
        <v>1</v>
      </c>
      <c r="P74" s="1">
        <f t="shared" si="40"/>
        <v>2</v>
      </c>
      <c r="Q74" s="1">
        <f t="shared" si="40"/>
        <v>4</v>
      </c>
      <c r="T74" s="1">
        <f t="shared" si="39"/>
        <v>2049</v>
      </c>
      <c r="U74" s="1">
        <f t="shared" si="32"/>
        <v>3</v>
      </c>
      <c r="V74" s="1">
        <f t="shared" si="33"/>
        <v>0</v>
      </c>
      <c r="W74" s="1">
        <f t="shared" si="34"/>
        <v>1</v>
      </c>
      <c r="X74" s="1">
        <f t="shared" si="35"/>
        <v>2</v>
      </c>
      <c r="Y74" s="1">
        <f t="shared" si="36"/>
        <v>4</v>
      </c>
    </row>
    <row r="75" spans="3:25">
      <c r="C75" s="1">
        <f t="shared" si="37"/>
        <v>2050</v>
      </c>
      <c r="D75" s="1">
        <v>0</v>
      </c>
      <c r="E75" s="1">
        <v>0</v>
      </c>
      <c r="F75" s="1">
        <v>0</v>
      </c>
      <c r="G75" s="1">
        <v>0</v>
      </c>
      <c r="H75" s="1">
        <v>0</v>
      </c>
      <c r="L75" s="1">
        <f t="shared" si="38"/>
        <v>2050</v>
      </c>
      <c r="M75" s="1">
        <f t="shared" si="40"/>
        <v>1</v>
      </c>
      <c r="N75" s="1">
        <f t="shared" si="40"/>
        <v>0</v>
      </c>
      <c r="O75" s="1">
        <f t="shared" si="40"/>
        <v>1</v>
      </c>
      <c r="P75" s="1">
        <f t="shared" si="40"/>
        <v>1</v>
      </c>
      <c r="Q75" s="1">
        <f t="shared" si="40"/>
        <v>2</v>
      </c>
      <c r="T75" s="1">
        <f t="shared" si="39"/>
        <v>2050</v>
      </c>
      <c r="U75" s="1">
        <f t="shared" si="32"/>
        <v>1</v>
      </c>
      <c r="V75" s="1">
        <f t="shared" si="33"/>
        <v>0</v>
      </c>
      <c r="W75" s="1">
        <f t="shared" si="34"/>
        <v>1</v>
      </c>
      <c r="X75" s="1">
        <f t="shared" si="35"/>
        <v>1</v>
      </c>
      <c r="Y75" s="1">
        <f t="shared" si="36"/>
        <v>2</v>
      </c>
    </row>
    <row r="76" spans="3:25">
      <c r="C76" s="1">
        <f t="shared" si="37"/>
        <v>2051</v>
      </c>
      <c r="D76" s="1">
        <v>0</v>
      </c>
      <c r="E76" s="1">
        <v>0</v>
      </c>
      <c r="F76" s="1">
        <v>0</v>
      </c>
      <c r="G76" s="1">
        <v>0</v>
      </c>
      <c r="H76" s="1">
        <v>0</v>
      </c>
      <c r="L76" s="1">
        <f t="shared" si="38"/>
        <v>2051</v>
      </c>
      <c r="M76" s="1">
        <f t="shared" si="40"/>
        <v>1</v>
      </c>
      <c r="N76" s="1">
        <f t="shared" si="40"/>
        <v>0</v>
      </c>
      <c r="O76" s="1">
        <f t="shared" si="40"/>
        <v>0</v>
      </c>
      <c r="P76" s="1">
        <f t="shared" si="40"/>
        <v>0</v>
      </c>
      <c r="Q76" s="1">
        <f t="shared" si="40"/>
        <v>1</v>
      </c>
      <c r="T76" s="1">
        <f t="shared" si="39"/>
        <v>2051</v>
      </c>
      <c r="U76" s="1">
        <f t="shared" si="32"/>
        <v>1</v>
      </c>
      <c r="V76" s="1">
        <f t="shared" si="33"/>
        <v>0</v>
      </c>
      <c r="W76" s="1">
        <f t="shared" si="34"/>
        <v>0</v>
      </c>
      <c r="X76" s="1">
        <f t="shared" si="35"/>
        <v>0</v>
      </c>
      <c r="Y76" s="1">
        <f t="shared" si="36"/>
        <v>1</v>
      </c>
    </row>
    <row r="77" spans="3:25">
      <c r="C77" s="1">
        <f t="shared" si="37"/>
        <v>2052</v>
      </c>
      <c r="D77" s="1">
        <v>0</v>
      </c>
      <c r="E77" s="1">
        <v>0</v>
      </c>
      <c r="F77" s="1">
        <v>0</v>
      </c>
      <c r="G77" s="1">
        <v>0</v>
      </c>
      <c r="H77" s="1">
        <v>0</v>
      </c>
      <c r="L77" s="1">
        <f t="shared" si="38"/>
        <v>2052</v>
      </c>
      <c r="M77" s="1">
        <v>0</v>
      </c>
      <c r="N77" s="1">
        <v>0</v>
      </c>
      <c r="O77" s="1">
        <v>0</v>
      </c>
      <c r="P77" s="1">
        <v>0</v>
      </c>
      <c r="Q77" s="1">
        <v>0</v>
      </c>
      <c r="T77" s="1">
        <f t="shared" si="39"/>
        <v>2052</v>
      </c>
      <c r="U77" s="1">
        <f t="shared" si="32"/>
        <v>0</v>
      </c>
      <c r="V77" s="1">
        <f t="shared" si="33"/>
        <v>0</v>
      </c>
      <c r="W77" s="1">
        <f t="shared" si="34"/>
        <v>0</v>
      </c>
      <c r="X77" s="1">
        <f t="shared" si="35"/>
        <v>0</v>
      </c>
      <c r="Y77" s="1">
        <f t="shared" si="36"/>
        <v>0</v>
      </c>
    </row>
    <row r="78" spans="3:25">
      <c r="C78" s="1">
        <f t="shared" si="37"/>
        <v>2053</v>
      </c>
      <c r="D78" s="1">
        <v>0</v>
      </c>
      <c r="E78" s="1">
        <v>0</v>
      </c>
      <c r="F78" s="1">
        <v>0</v>
      </c>
      <c r="G78" s="1">
        <v>0</v>
      </c>
      <c r="H78" s="1">
        <v>0</v>
      </c>
      <c r="L78" s="1">
        <f t="shared" si="38"/>
        <v>2053</v>
      </c>
      <c r="M78" s="1">
        <v>0</v>
      </c>
      <c r="N78" s="1">
        <v>0</v>
      </c>
      <c r="O78" s="1">
        <v>0</v>
      </c>
      <c r="P78" s="1">
        <v>0</v>
      </c>
      <c r="Q78" s="1">
        <v>0</v>
      </c>
      <c r="T78" s="1">
        <f t="shared" si="39"/>
        <v>2053</v>
      </c>
      <c r="U78" s="1">
        <f t="shared" si="32"/>
        <v>0</v>
      </c>
      <c r="V78" s="1">
        <f t="shared" si="33"/>
        <v>0</v>
      </c>
      <c r="W78" s="1">
        <f t="shared" si="34"/>
        <v>0</v>
      </c>
      <c r="X78" s="1">
        <f t="shared" si="35"/>
        <v>0</v>
      </c>
      <c r="Y78" s="1">
        <f t="shared" si="36"/>
        <v>0</v>
      </c>
    </row>
    <row r="79" spans="3:25">
      <c r="C79" s="1">
        <f t="shared" si="37"/>
        <v>2054</v>
      </c>
      <c r="D79" s="1">
        <v>0</v>
      </c>
      <c r="E79" s="1">
        <v>0</v>
      </c>
      <c r="F79" s="1">
        <v>0</v>
      </c>
      <c r="G79" s="1">
        <v>0</v>
      </c>
      <c r="H79" s="1">
        <v>0</v>
      </c>
      <c r="L79" s="1">
        <f t="shared" si="38"/>
        <v>2054</v>
      </c>
      <c r="M79" s="1">
        <v>0</v>
      </c>
      <c r="N79" s="1">
        <v>0</v>
      </c>
      <c r="O79" s="1">
        <v>0</v>
      </c>
      <c r="P79" s="1">
        <v>0</v>
      </c>
      <c r="Q79" s="1">
        <v>0</v>
      </c>
      <c r="T79" s="1">
        <f t="shared" si="39"/>
        <v>2054</v>
      </c>
      <c r="U79" s="1">
        <f t="shared" si="32"/>
        <v>0</v>
      </c>
      <c r="V79" s="1">
        <f t="shared" si="33"/>
        <v>0</v>
      </c>
      <c r="W79" s="1">
        <f t="shared" si="34"/>
        <v>0</v>
      </c>
      <c r="X79" s="1">
        <f t="shared" si="35"/>
        <v>0</v>
      </c>
      <c r="Y79" s="1">
        <f t="shared" si="36"/>
        <v>0</v>
      </c>
    </row>
    <row r="80" spans="3:25">
      <c r="C80" s="1">
        <f t="shared" si="37"/>
        <v>2055</v>
      </c>
      <c r="D80" s="1">
        <v>0</v>
      </c>
      <c r="E80" s="1">
        <v>0</v>
      </c>
      <c r="F80" s="1">
        <v>0</v>
      </c>
      <c r="G80" s="1">
        <v>0</v>
      </c>
      <c r="H80" s="1">
        <v>0</v>
      </c>
      <c r="L80" s="1">
        <f t="shared" si="38"/>
        <v>2055</v>
      </c>
      <c r="M80" s="1">
        <v>0</v>
      </c>
      <c r="N80" s="1">
        <v>0</v>
      </c>
      <c r="O80" s="1">
        <v>0</v>
      </c>
      <c r="P80" s="1">
        <v>0</v>
      </c>
      <c r="Q80" s="1">
        <v>0</v>
      </c>
      <c r="T80" s="1">
        <f t="shared" si="39"/>
        <v>2055</v>
      </c>
      <c r="U80" s="1">
        <f t="shared" si="32"/>
        <v>0</v>
      </c>
      <c r="V80" s="1">
        <f t="shared" si="33"/>
        <v>0</v>
      </c>
      <c r="W80" s="1">
        <f t="shared" si="34"/>
        <v>0</v>
      </c>
      <c r="X80" s="1">
        <f t="shared" si="35"/>
        <v>0</v>
      </c>
      <c r="Y80" s="1">
        <f t="shared" si="36"/>
        <v>0</v>
      </c>
    </row>
    <row r="81" spans="3:25">
      <c r="C81" s="1">
        <f t="shared" si="37"/>
        <v>2056</v>
      </c>
      <c r="D81" s="1">
        <v>0</v>
      </c>
      <c r="E81" s="1">
        <v>0</v>
      </c>
      <c r="F81" s="1">
        <v>0</v>
      </c>
      <c r="G81" s="1">
        <v>0</v>
      </c>
      <c r="H81" s="1">
        <v>0</v>
      </c>
      <c r="L81" s="1">
        <f t="shared" si="38"/>
        <v>2056</v>
      </c>
      <c r="M81" s="1">
        <v>0</v>
      </c>
      <c r="N81" s="1">
        <v>0</v>
      </c>
      <c r="O81" s="1">
        <v>0</v>
      </c>
      <c r="P81" s="1">
        <v>0</v>
      </c>
      <c r="Q81" s="1">
        <v>0</v>
      </c>
      <c r="T81" s="1">
        <f t="shared" si="39"/>
        <v>2056</v>
      </c>
      <c r="U81" s="1">
        <f t="shared" si="32"/>
        <v>0</v>
      </c>
      <c r="V81" s="1">
        <f t="shared" si="33"/>
        <v>0</v>
      </c>
      <c r="W81" s="1">
        <f t="shared" si="34"/>
        <v>0</v>
      </c>
      <c r="X81" s="1">
        <f t="shared" si="35"/>
        <v>0</v>
      </c>
      <c r="Y81" s="1">
        <f t="shared" si="36"/>
        <v>0</v>
      </c>
    </row>
    <row r="82" spans="3:25">
      <c r="C82" s="1">
        <f t="shared" si="37"/>
        <v>2057</v>
      </c>
      <c r="D82" s="1">
        <v>0</v>
      </c>
      <c r="E82" s="1">
        <v>0</v>
      </c>
      <c r="F82" s="1">
        <v>0</v>
      </c>
      <c r="G82" s="1">
        <v>0</v>
      </c>
      <c r="H82" s="1">
        <v>0</v>
      </c>
      <c r="L82" s="1">
        <f t="shared" si="38"/>
        <v>2057</v>
      </c>
      <c r="M82" s="1">
        <v>0</v>
      </c>
      <c r="N82" s="1">
        <v>0</v>
      </c>
      <c r="O82" s="1">
        <v>0</v>
      </c>
      <c r="P82" s="1">
        <v>0</v>
      </c>
      <c r="Q82" s="1">
        <v>0</v>
      </c>
      <c r="T82" s="1">
        <f t="shared" si="39"/>
        <v>2057</v>
      </c>
      <c r="U82" s="1">
        <f t="shared" si="32"/>
        <v>0</v>
      </c>
      <c r="V82" s="1">
        <f t="shared" si="33"/>
        <v>0</v>
      </c>
      <c r="W82" s="1">
        <f t="shared" si="34"/>
        <v>0</v>
      </c>
      <c r="X82" s="1">
        <f t="shared" si="35"/>
        <v>0</v>
      </c>
      <c r="Y82" s="1">
        <f t="shared" si="36"/>
        <v>0</v>
      </c>
    </row>
    <row r="83" spans="3:25">
      <c r="C83" s="1">
        <f t="shared" si="37"/>
        <v>2058</v>
      </c>
      <c r="D83" s="1">
        <v>0</v>
      </c>
      <c r="E83" s="1">
        <v>0</v>
      </c>
      <c r="F83" s="1">
        <v>0</v>
      </c>
      <c r="G83" s="1">
        <v>0</v>
      </c>
      <c r="H83" s="1">
        <v>0</v>
      </c>
      <c r="L83" s="1">
        <f t="shared" si="38"/>
        <v>2058</v>
      </c>
      <c r="M83" s="1">
        <v>0</v>
      </c>
      <c r="N83" s="1">
        <v>0</v>
      </c>
      <c r="O83" s="1">
        <v>0</v>
      </c>
      <c r="P83" s="1">
        <v>0</v>
      </c>
      <c r="Q83" s="1">
        <v>0</v>
      </c>
      <c r="T83" s="1">
        <f t="shared" si="39"/>
        <v>2058</v>
      </c>
      <c r="U83" s="1">
        <f t="shared" si="32"/>
        <v>0</v>
      </c>
      <c r="V83" s="1">
        <f t="shared" si="33"/>
        <v>0</v>
      </c>
      <c r="W83" s="1">
        <f t="shared" si="34"/>
        <v>0</v>
      </c>
      <c r="X83" s="1">
        <f t="shared" si="35"/>
        <v>0</v>
      </c>
      <c r="Y83" s="1">
        <f t="shared" si="36"/>
        <v>0</v>
      </c>
    </row>
    <row r="84" spans="3:25">
      <c r="C84" s="1">
        <f t="shared" si="37"/>
        <v>2059</v>
      </c>
      <c r="D84" s="1">
        <v>0</v>
      </c>
      <c r="E84" s="1">
        <v>0</v>
      </c>
      <c r="F84" s="1">
        <v>0</v>
      </c>
      <c r="G84" s="1">
        <v>0</v>
      </c>
      <c r="H84" s="1">
        <v>0</v>
      </c>
      <c r="L84" s="1">
        <f t="shared" si="38"/>
        <v>2059</v>
      </c>
      <c r="M84" s="1">
        <v>0</v>
      </c>
      <c r="N84" s="1">
        <v>0</v>
      </c>
      <c r="O84" s="1">
        <v>0</v>
      </c>
      <c r="P84" s="1">
        <v>0</v>
      </c>
      <c r="Q84" s="1">
        <v>0</v>
      </c>
      <c r="T84" s="1">
        <f t="shared" si="39"/>
        <v>2059</v>
      </c>
      <c r="U84" s="1">
        <f t="shared" si="32"/>
        <v>0</v>
      </c>
      <c r="V84" s="1">
        <f t="shared" si="33"/>
        <v>0</v>
      </c>
      <c r="W84" s="1">
        <f t="shared" si="34"/>
        <v>0</v>
      </c>
      <c r="X84" s="1">
        <f t="shared" si="35"/>
        <v>0</v>
      </c>
      <c r="Y84" s="1">
        <f t="shared" si="36"/>
        <v>0</v>
      </c>
    </row>
    <row r="85" spans="3:25">
      <c r="C85" s="1">
        <f t="shared" si="37"/>
        <v>2060</v>
      </c>
      <c r="D85" s="1">
        <v>0</v>
      </c>
      <c r="E85" s="1">
        <v>0</v>
      </c>
      <c r="F85" s="1">
        <v>0</v>
      </c>
      <c r="G85" s="1">
        <v>0</v>
      </c>
      <c r="H85" s="1">
        <v>0</v>
      </c>
      <c r="L85" s="1">
        <f t="shared" si="38"/>
        <v>2060</v>
      </c>
      <c r="M85" s="1">
        <v>0</v>
      </c>
      <c r="N85" s="1">
        <v>0</v>
      </c>
      <c r="O85" s="1">
        <v>0</v>
      </c>
      <c r="P85" s="1">
        <v>0</v>
      </c>
      <c r="Q85" s="1">
        <v>0</v>
      </c>
      <c r="T85" s="1">
        <f t="shared" si="39"/>
        <v>2060</v>
      </c>
      <c r="U85" s="1">
        <f t="shared" si="32"/>
        <v>0</v>
      </c>
      <c r="V85" s="1">
        <f t="shared" si="33"/>
        <v>0</v>
      </c>
      <c r="W85" s="1">
        <f t="shared" si="34"/>
        <v>0</v>
      </c>
      <c r="X85" s="1">
        <f t="shared" si="35"/>
        <v>0</v>
      </c>
      <c r="Y85" s="1">
        <f t="shared" si="36"/>
        <v>0</v>
      </c>
    </row>
    <row r="86" spans="3:25">
      <c r="C86" s="1">
        <f t="shared" si="37"/>
        <v>2061</v>
      </c>
      <c r="D86" s="1">
        <v>0</v>
      </c>
      <c r="E86" s="1">
        <v>0</v>
      </c>
      <c r="F86" s="1">
        <v>0</v>
      </c>
      <c r="G86" s="1">
        <v>0</v>
      </c>
      <c r="H86" s="1">
        <v>0</v>
      </c>
      <c r="L86" s="1">
        <f t="shared" si="38"/>
        <v>2061</v>
      </c>
      <c r="M86" s="1">
        <v>0</v>
      </c>
      <c r="N86" s="1">
        <v>0</v>
      </c>
      <c r="O86" s="1">
        <v>0</v>
      </c>
      <c r="P86" s="1">
        <v>0</v>
      </c>
      <c r="Q86" s="1">
        <v>0</v>
      </c>
      <c r="T86" s="1">
        <f t="shared" si="39"/>
        <v>2061</v>
      </c>
      <c r="U86" s="1">
        <f t="shared" si="32"/>
        <v>0</v>
      </c>
      <c r="V86" s="1">
        <f t="shared" si="33"/>
        <v>0</v>
      </c>
      <c r="W86" s="1">
        <f t="shared" si="34"/>
        <v>0</v>
      </c>
      <c r="X86" s="1">
        <f t="shared" si="35"/>
        <v>0</v>
      </c>
      <c r="Y86" s="1">
        <f t="shared" si="36"/>
        <v>0</v>
      </c>
    </row>
    <row r="87" spans="3:25">
      <c r="C87" s="1">
        <f t="shared" si="37"/>
        <v>2062</v>
      </c>
      <c r="D87" s="1">
        <v>0</v>
      </c>
      <c r="E87" s="1">
        <v>0</v>
      </c>
      <c r="F87" s="1">
        <v>0</v>
      </c>
      <c r="G87" s="1">
        <v>0</v>
      </c>
      <c r="H87" s="1">
        <v>0</v>
      </c>
      <c r="L87" s="1">
        <f t="shared" si="38"/>
        <v>2062</v>
      </c>
      <c r="M87" s="1">
        <v>0</v>
      </c>
      <c r="N87" s="1">
        <v>0</v>
      </c>
      <c r="O87" s="1">
        <v>0</v>
      </c>
      <c r="P87" s="1">
        <v>0</v>
      </c>
      <c r="Q87" s="1">
        <v>0</v>
      </c>
      <c r="T87" s="1">
        <f t="shared" si="39"/>
        <v>2062</v>
      </c>
      <c r="U87" s="1">
        <f t="shared" si="32"/>
        <v>0</v>
      </c>
      <c r="V87" s="1">
        <f t="shared" si="33"/>
        <v>0</v>
      </c>
      <c r="W87" s="1">
        <f t="shared" si="34"/>
        <v>0</v>
      </c>
      <c r="X87" s="1">
        <f t="shared" si="35"/>
        <v>0</v>
      </c>
      <c r="Y87" s="1">
        <f t="shared" si="36"/>
        <v>0</v>
      </c>
    </row>
    <row r="88" spans="3:25">
      <c r="C88" s="1">
        <f t="shared" si="37"/>
        <v>2063</v>
      </c>
      <c r="D88" s="1">
        <v>0</v>
      </c>
      <c r="E88" s="1">
        <v>0</v>
      </c>
      <c r="F88" s="1">
        <v>0</v>
      </c>
      <c r="G88" s="1">
        <v>0</v>
      </c>
      <c r="H88" s="1">
        <v>0</v>
      </c>
      <c r="L88" s="1">
        <f t="shared" si="38"/>
        <v>2063</v>
      </c>
      <c r="M88" s="1">
        <v>0</v>
      </c>
      <c r="N88" s="1">
        <v>0</v>
      </c>
      <c r="O88" s="1">
        <v>0</v>
      </c>
      <c r="P88" s="1">
        <v>0</v>
      </c>
      <c r="Q88" s="1">
        <v>0</v>
      </c>
      <c r="T88" s="1">
        <f t="shared" si="39"/>
        <v>2063</v>
      </c>
      <c r="U88" s="1">
        <f t="shared" si="32"/>
        <v>0</v>
      </c>
      <c r="V88" s="1">
        <f t="shared" si="33"/>
        <v>0</v>
      </c>
      <c r="W88" s="1">
        <f t="shared" si="34"/>
        <v>0</v>
      </c>
      <c r="X88" s="1">
        <f t="shared" si="35"/>
        <v>0</v>
      </c>
      <c r="Y88" s="1">
        <f t="shared" si="36"/>
        <v>0</v>
      </c>
    </row>
    <row r="89" spans="3:25">
      <c r="C89" s="1">
        <f t="shared" si="37"/>
        <v>2064</v>
      </c>
      <c r="D89" s="1">
        <v>0</v>
      </c>
      <c r="E89" s="1">
        <v>0</v>
      </c>
      <c r="F89" s="1">
        <v>0</v>
      </c>
      <c r="G89" s="1">
        <v>0</v>
      </c>
      <c r="H89" s="1">
        <v>0</v>
      </c>
      <c r="L89" s="1">
        <f t="shared" si="38"/>
        <v>2064</v>
      </c>
      <c r="M89" s="1">
        <v>0</v>
      </c>
      <c r="N89" s="1">
        <v>0</v>
      </c>
      <c r="O89" s="1">
        <v>0</v>
      </c>
      <c r="P89" s="1">
        <v>0</v>
      </c>
      <c r="Q89" s="1">
        <v>0</v>
      </c>
      <c r="T89" s="1">
        <f t="shared" si="39"/>
        <v>2064</v>
      </c>
      <c r="U89" s="1">
        <f t="shared" si="32"/>
        <v>0</v>
      </c>
      <c r="V89" s="1">
        <f t="shared" si="33"/>
        <v>0</v>
      </c>
      <c r="W89" s="1">
        <f t="shared" si="34"/>
        <v>0</v>
      </c>
      <c r="X89" s="1">
        <f t="shared" si="35"/>
        <v>0</v>
      </c>
      <c r="Y89" s="1">
        <f t="shared" si="36"/>
        <v>0</v>
      </c>
    </row>
    <row r="90" spans="3:25">
      <c r="C90" s="1">
        <f t="shared" si="37"/>
        <v>2065</v>
      </c>
      <c r="D90" s="1">
        <v>0</v>
      </c>
      <c r="E90" s="1">
        <v>0</v>
      </c>
      <c r="F90" s="1">
        <v>0</v>
      </c>
      <c r="G90" s="1">
        <v>0</v>
      </c>
      <c r="H90" s="1">
        <v>0</v>
      </c>
      <c r="L90" s="1">
        <f t="shared" si="38"/>
        <v>2065</v>
      </c>
      <c r="M90" s="1">
        <v>0</v>
      </c>
      <c r="N90" s="1">
        <v>0</v>
      </c>
      <c r="O90" s="1">
        <v>0</v>
      </c>
      <c r="P90" s="1">
        <v>0</v>
      </c>
      <c r="Q90" s="1">
        <v>0</v>
      </c>
      <c r="T90" s="1">
        <f t="shared" si="39"/>
        <v>2065</v>
      </c>
      <c r="U90" s="1">
        <f t="shared" si="32"/>
        <v>0</v>
      </c>
      <c r="V90" s="1">
        <f t="shared" si="33"/>
        <v>0</v>
      </c>
      <c r="W90" s="1">
        <f t="shared" si="34"/>
        <v>0</v>
      </c>
      <c r="X90" s="1">
        <f t="shared" si="35"/>
        <v>0</v>
      </c>
      <c r="Y90" s="1">
        <f t="shared" si="36"/>
        <v>0</v>
      </c>
    </row>
    <row r="91" spans="3:25">
      <c r="C91" s="1">
        <f t="shared" si="37"/>
        <v>2066</v>
      </c>
      <c r="D91" s="1">
        <v>0</v>
      </c>
      <c r="E91" s="1">
        <v>0</v>
      </c>
      <c r="F91" s="1">
        <v>0</v>
      </c>
      <c r="G91" s="1">
        <v>0</v>
      </c>
      <c r="H91" s="1">
        <v>0</v>
      </c>
      <c r="L91" s="1">
        <f t="shared" si="38"/>
        <v>2066</v>
      </c>
      <c r="M91" s="1">
        <v>0</v>
      </c>
      <c r="N91" s="1">
        <v>0</v>
      </c>
      <c r="O91" s="1">
        <v>0</v>
      </c>
      <c r="P91" s="1">
        <v>0</v>
      </c>
      <c r="Q91" s="1">
        <v>0</v>
      </c>
      <c r="T91" s="1">
        <f t="shared" si="39"/>
        <v>2066</v>
      </c>
      <c r="U91" s="1">
        <f t="shared" si="32"/>
        <v>0</v>
      </c>
      <c r="V91" s="1">
        <f t="shared" si="33"/>
        <v>0</v>
      </c>
      <c r="W91" s="1">
        <f t="shared" si="34"/>
        <v>0</v>
      </c>
      <c r="X91" s="1">
        <f t="shared" si="35"/>
        <v>0</v>
      </c>
      <c r="Y91" s="1">
        <f t="shared" si="36"/>
        <v>0</v>
      </c>
    </row>
    <row r="92" spans="3:25">
      <c r="C92" s="1">
        <f t="shared" si="37"/>
        <v>2067</v>
      </c>
      <c r="D92" s="1">
        <v>0</v>
      </c>
      <c r="E92" s="1">
        <v>0</v>
      </c>
      <c r="F92" s="1">
        <v>0</v>
      </c>
      <c r="G92" s="1">
        <v>0</v>
      </c>
      <c r="H92" s="1">
        <v>0</v>
      </c>
      <c r="L92" s="1">
        <f t="shared" si="38"/>
        <v>2067</v>
      </c>
      <c r="M92" s="1">
        <v>0</v>
      </c>
      <c r="N92" s="1">
        <v>0</v>
      </c>
      <c r="O92" s="1">
        <v>0</v>
      </c>
      <c r="P92" s="1">
        <v>0</v>
      </c>
      <c r="Q92" s="1">
        <v>0</v>
      </c>
      <c r="T92" s="1">
        <f t="shared" si="39"/>
        <v>2067</v>
      </c>
      <c r="U92" s="1">
        <f t="shared" si="32"/>
        <v>0</v>
      </c>
      <c r="V92" s="1">
        <f t="shared" si="33"/>
        <v>0</v>
      </c>
      <c r="W92" s="1">
        <f t="shared" si="34"/>
        <v>0</v>
      </c>
      <c r="X92" s="1">
        <f t="shared" si="35"/>
        <v>0</v>
      </c>
      <c r="Y92" s="1">
        <f t="shared" si="36"/>
        <v>0</v>
      </c>
    </row>
    <row r="93" spans="3:25">
      <c r="C93" s="1">
        <f t="shared" si="37"/>
        <v>2068</v>
      </c>
      <c r="D93" s="1">
        <v>0</v>
      </c>
      <c r="E93" s="1">
        <v>0</v>
      </c>
      <c r="F93" s="1">
        <v>0</v>
      </c>
      <c r="G93" s="1">
        <v>0</v>
      </c>
      <c r="H93" s="1">
        <v>0</v>
      </c>
      <c r="L93" s="1">
        <f t="shared" si="38"/>
        <v>2068</v>
      </c>
      <c r="M93" s="1">
        <v>0</v>
      </c>
      <c r="N93" s="1">
        <v>0</v>
      </c>
      <c r="O93" s="1">
        <v>0</v>
      </c>
      <c r="P93" s="1">
        <v>0</v>
      </c>
      <c r="Q93" s="1">
        <v>0</v>
      </c>
      <c r="T93" s="1">
        <f t="shared" si="39"/>
        <v>2068</v>
      </c>
      <c r="U93" s="1">
        <f t="shared" si="32"/>
        <v>0</v>
      </c>
      <c r="V93" s="1">
        <f t="shared" si="33"/>
        <v>0</v>
      </c>
      <c r="W93" s="1">
        <f t="shared" si="34"/>
        <v>0</v>
      </c>
      <c r="X93" s="1">
        <f t="shared" si="35"/>
        <v>0</v>
      </c>
      <c r="Y93" s="1">
        <f t="shared" si="36"/>
        <v>0</v>
      </c>
    </row>
    <row r="94" spans="3:25">
      <c r="C94" s="1">
        <f t="shared" si="37"/>
        <v>2069</v>
      </c>
      <c r="D94" s="1">
        <v>0</v>
      </c>
      <c r="E94" s="1">
        <v>0</v>
      </c>
      <c r="F94" s="1">
        <v>0</v>
      </c>
      <c r="G94" s="1">
        <v>0</v>
      </c>
      <c r="H94" s="1">
        <v>0</v>
      </c>
      <c r="L94" s="1">
        <f t="shared" si="38"/>
        <v>2069</v>
      </c>
      <c r="M94" s="1">
        <v>0</v>
      </c>
      <c r="N94" s="1">
        <v>0</v>
      </c>
      <c r="O94" s="1">
        <v>0</v>
      </c>
      <c r="P94" s="1">
        <v>0</v>
      </c>
      <c r="Q94" s="1">
        <v>0</v>
      </c>
      <c r="T94" s="1">
        <f t="shared" si="39"/>
        <v>2069</v>
      </c>
      <c r="U94" s="1">
        <f t="shared" si="32"/>
        <v>0</v>
      </c>
      <c r="V94" s="1">
        <f t="shared" si="33"/>
        <v>0</v>
      </c>
      <c r="W94" s="1">
        <f t="shared" si="34"/>
        <v>0</v>
      </c>
      <c r="X94" s="1">
        <f t="shared" si="35"/>
        <v>0</v>
      </c>
      <c r="Y94" s="1">
        <f t="shared" si="36"/>
        <v>0</v>
      </c>
    </row>
    <row r="95" spans="3:25">
      <c r="C95" s="1">
        <f t="shared" si="37"/>
        <v>2070</v>
      </c>
      <c r="D95" s="1">
        <v>0</v>
      </c>
      <c r="E95" s="1">
        <v>0</v>
      </c>
      <c r="F95" s="1">
        <v>0</v>
      </c>
      <c r="G95" s="1">
        <v>0</v>
      </c>
      <c r="H95" s="1">
        <v>0</v>
      </c>
      <c r="L95" s="1">
        <f t="shared" si="38"/>
        <v>2070</v>
      </c>
      <c r="M95" s="1">
        <v>0</v>
      </c>
      <c r="N95" s="1">
        <v>0</v>
      </c>
      <c r="O95" s="1">
        <v>0</v>
      </c>
      <c r="P95" s="1">
        <v>0</v>
      </c>
      <c r="Q95" s="1">
        <v>0</v>
      </c>
      <c r="T95" s="1">
        <f t="shared" si="39"/>
        <v>2070</v>
      </c>
      <c r="U95" s="1">
        <f t="shared" si="32"/>
        <v>0</v>
      </c>
      <c r="V95" s="1">
        <f t="shared" si="33"/>
        <v>0</v>
      </c>
      <c r="W95" s="1">
        <f t="shared" si="34"/>
        <v>0</v>
      </c>
      <c r="X95" s="1">
        <f t="shared" si="35"/>
        <v>0</v>
      </c>
      <c r="Y95" s="1">
        <f t="shared" si="36"/>
        <v>0</v>
      </c>
    </row>
    <row r="96" spans="3:25">
      <c r="C96" s="1">
        <f t="shared" si="37"/>
        <v>2071</v>
      </c>
      <c r="D96" s="1">
        <v>0</v>
      </c>
      <c r="E96" s="1">
        <v>0</v>
      </c>
      <c r="F96" s="1">
        <v>0</v>
      </c>
      <c r="G96" s="1">
        <v>0</v>
      </c>
      <c r="H96" s="1">
        <v>0</v>
      </c>
      <c r="L96" s="1">
        <f t="shared" si="38"/>
        <v>2071</v>
      </c>
      <c r="M96" s="1">
        <v>0</v>
      </c>
      <c r="N96" s="1">
        <v>0</v>
      </c>
      <c r="O96" s="1">
        <v>0</v>
      </c>
      <c r="P96" s="1">
        <v>0</v>
      </c>
      <c r="Q96" s="1">
        <v>0</v>
      </c>
      <c r="T96" s="1">
        <f t="shared" si="39"/>
        <v>2071</v>
      </c>
      <c r="U96" s="1">
        <f t="shared" si="32"/>
        <v>0</v>
      </c>
      <c r="V96" s="1">
        <f t="shared" si="33"/>
        <v>0</v>
      </c>
      <c r="W96" s="1">
        <f t="shared" si="34"/>
        <v>0</v>
      </c>
      <c r="X96" s="1">
        <f t="shared" si="35"/>
        <v>0</v>
      </c>
      <c r="Y96" s="1">
        <f t="shared" si="36"/>
        <v>0</v>
      </c>
    </row>
    <row r="97" spans="3:25">
      <c r="C97" s="1">
        <f t="shared" si="37"/>
        <v>2072</v>
      </c>
      <c r="D97" s="1">
        <v>0</v>
      </c>
      <c r="E97" s="1">
        <v>0</v>
      </c>
      <c r="F97" s="1">
        <v>0</v>
      </c>
      <c r="G97" s="1">
        <v>0</v>
      </c>
      <c r="H97" s="1">
        <v>0</v>
      </c>
      <c r="L97" s="1">
        <f t="shared" si="38"/>
        <v>2072</v>
      </c>
      <c r="M97" s="1">
        <v>0</v>
      </c>
      <c r="N97" s="1">
        <v>0</v>
      </c>
      <c r="O97" s="1">
        <v>0</v>
      </c>
      <c r="P97" s="1">
        <v>0</v>
      </c>
      <c r="Q97" s="1">
        <v>0</v>
      </c>
      <c r="T97" s="1">
        <f t="shared" si="39"/>
        <v>2072</v>
      </c>
      <c r="U97" s="1">
        <f t="shared" si="32"/>
        <v>0</v>
      </c>
      <c r="V97" s="1">
        <f t="shared" si="33"/>
        <v>0</v>
      </c>
      <c r="W97" s="1">
        <f t="shared" si="34"/>
        <v>0</v>
      </c>
      <c r="X97" s="1">
        <f t="shared" si="35"/>
        <v>0</v>
      </c>
      <c r="Y97" s="1">
        <f t="shared" si="36"/>
        <v>0</v>
      </c>
    </row>
    <row r="98" spans="3:25">
      <c r="C98" s="1">
        <f t="shared" si="37"/>
        <v>2073</v>
      </c>
      <c r="D98" s="1">
        <v>0</v>
      </c>
      <c r="E98" s="1">
        <v>0</v>
      </c>
      <c r="F98" s="1">
        <v>0</v>
      </c>
      <c r="G98" s="1">
        <v>0</v>
      </c>
      <c r="H98" s="1">
        <v>0</v>
      </c>
      <c r="L98" s="1">
        <f t="shared" si="38"/>
        <v>2073</v>
      </c>
      <c r="M98" s="1">
        <v>0</v>
      </c>
      <c r="N98" s="1">
        <v>0</v>
      </c>
      <c r="O98" s="1">
        <v>0</v>
      </c>
      <c r="P98" s="1">
        <v>0</v>
      </c>
      <c r="Q98" s="1">
        <v>0</v>
      </c>
      <c r="T98" s="1">
        <f t="shared" si="39"/>
        <v>2073</v>
      </c>
      <c r="U98" s="1">
        <f t="shared" si="32"/>
        <v>0</v>
      </c>
      <c r="V98" s="1">
        <f t="shared" si="33"/>
        <v>0</v>
      </c>
      <c r="W98" s="1">
        <f t="shared" si="34"/>
        <v>0</v>
      </c>
      <c r="X98" s="1">
        <f t="shared" si="35"/>
        <v>0</v>
      </c>
      <c r="Y98" s="1">
        <f t="shared" si="36"/>
        <v>0</v>
      </c>
    </row>
    <row r="99" spans="3:25">
      <c r="C99" s="1">
        <f t="shared" si="37"/>
        <v>2074</v>
      </c>
      <c r="D99" s="1">
        <v>0</v>
      </c>
      <c r="E99" s="1">
        <v>0</v>
      </c>
      <c r="F99" s="1">
        <v>0</v>
      </c>
      <c r="G99" s="1">
        <v>0</v>
      </c>
      <c r="H99" s="1">
        <v>0</v>
      </c>
      <c r="L99" s="1">
        <f t="shared" si="38"/>
        <v>2074</v>
      </c>
      <c r="M99" s="1">
        <v>0</v>
      </c>
      <c r="N99" s="1">
        <v>0</v>
      </c>
      <c r="O99" s="1">
        <v>0</v>
      </c>
      <c r="P99" s="1">
        <v>0</v>
      </c>
      <c r="Q99" s="1">
        <v>0</v>
      </c>
      <c r="T99" s="1">
        <f t="shared" si="39"/>
        <v>2074</v>
      </c>
      <c r="U99" s="1">
        <f t="shared" si="32"/>
        <v>0</v>
      </c>
      <c r="V99" s="1">
        <f t="shared" si="33"/>
        <v>0</v>
      </c>
      <c r="W99" s="1">
        <f t="shared" si="34"/>
        <v>0</v>
      </c>
      <c r="X99" s="1">
        <f t="shared" si="35"/>
        <v>0</v>
      </c>
      <c r="Y99" s="1">
        <f t="shared" si="36"/>
        <v>0</v>
      </c>
    </row>
    <row r="100" spans="3:25">
      <c r="C100" s="1">
        <f t="shared" si="37"/>
        <v>2075</v>
      </c>
      <c r="D100" s="1">
        <v>0</v>
      </c>
      <c r="E100" s="1">
        <v>0</v>
      </c>
      <c r="F100" s="1">
        <v>0</v>
      </c>
      <c r="G100" s="1">
        <v>0</v>
      </c>
      <c r="H100" s="1">
        <v>0</v>
      </c>
      <c r="L100" s="1">
        <f t="shared" si="38"/>
        <v>2075</v>
      </c>
      <c r="M100" s="1">
        <v>0</v>
      </c>
      <c r="N100" s="1">
        <v>0</v>
      </c>
      <c r="O100" s="1">
        <v>0</v>
      </c>
      <c r="P100" s="1">
        <v>0</v>
      </c>
      <c r="Q100" s="1">
        <v>0</v>
      </c>
      <c r="T100" s="1">
        <f t="shared" si="39"/>
        <v>2075</v>
      </c>
      <c r="U100" s="1">
        <f t="shared" si="32"/>
        <v>0</v>
      </c>
      <c r="V100" s="1">
        <f t="shared" si="33"/>
        <v>0</v>
      </c>
      <c r="W100" s="1">
        <f t="shared" si="34"/>
        <v>0</v>
      </c>
      <c r="X100" s="1">
        <f t="shared" si="35"/>
        <v>0</v>
      </c>
      <c r="Y100" s="1">
        <f t="shared" si="36"/>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7"/>
  <sheetViews>
    <sheetView topLeftCell="A3" workbookViewId="0">
      <selection activeCell="G60" sqref="G60"/>
    </sheetView>
  </sheetViews>
  <sheetFormatPr defaultRowHeight="15"/>
  <cols>
    <col min="1" max="2" width="9.140625" style="1"/>
    <col min="3" max="3" width="11.85546875" style="1" bestFit="1" customWidth="1"/>
    <col min="4" max="4" width="18" style="1" bestFit="1" customWidth="1"/>
    <col min="5" max="7" width="9.140625" style="1"/>
    <col min="8" max="8" width="21" style="1" bestFit="1" customWidth="1"/>
    <col min="9" max="9" width="11.85546875" style="1" bestFit="1" customWidth="1"/>
    <col min="10" max="10" width="18" style="1" bestFit="1" customWidth="1"/>
    <col min="11" max="16384" width="9.140625" style="1"/>
  </cols>
  <sheetData>
    <row r="1" spans="1:10">
      <c r="A1" s="1" t="s">
        <v>61</v>
      </c>
    </row>
    <row r="3" spans="1:10">
      <c r="B3" s="1" t="s">
        <v>78</v>
      </c>
    </row>
    <row r="4" spans="1:10">
      <c r="B4" s="1" t="s">
        <v>49</v>
      </c>
      <c r="C4" s="1" t="s">
        <v>77</v>
      </c>
      <c r="D4" s="1" t="s">
        <v>76</v>
      </c>
      <c r="H4" s="1">
        <v>2019</v>
      </c>
      <c r="I4" s="1" t="s">
        <v>77</v>
      </c>
      <c r="J4" s="1" t="s">
        <v>76</v>
      </c>
    </row>
    <row r="5" spans="1:10">
      <c r="B5" s="1">
        <v>1998</v>
      </c>
      <c r="C5" s="1">
        <v>1</v>
      </c>
      <c r="D5" s="1">
        <v>0</v>
      </c>
      <c r="G5" s="1" t="s">
        <v>20</v>
      </c>
      <c r="H5" s="1" t="s">
        <v>19</v>
      </c>
      <c r="I5" s="1">
        <v>3</v>
      </c>
      <c r="J5" s="1">
        <v>3</v>
      </c>
    </row>
    <row r="6" spans="1:10">
      <c r="B6" s="1">
        <v>2003</v>
      </c>
      <c r="C6" s="1">
        <v>2</v>
      </c>
      <c r="D6" s="1">
        <v>0</v>
      </c>
      <c r="G6" s="1" t="s">
        <v>3</v>
      </c>
      <c r="H6" s="1" t="s">
        <v>18</v>
      </c>
    </row>
    <row r="7" spans="1:10">
      <c r="B7" s="1">
        <v>2005</v>
      </c>
      <c r="C7" s="1">
        <v>3</v>
      </c>
      <c r="D7" s="1">
        <v>0</v>
      </c>
      <c r="G7" s="1" t="s">
        <v>1</v>
      </c>
      <c r="H7" s="1" t="s">
        <v>17</v>
      </c>
      <c r="I7" s="1">
        <v>121</v>
      </c>
      <c r="J7" s="1">
        <v>73</v>
      </c>
    </row>
    <row r="8" spans="1:10">
      <c r="B8" s="1">
        <v>2008</v>
      </c>
      <c r="C8" s="1">
        <v>6</v>
      </c>
      <c r="D8" s="1">
        <v>0</v>
      </c>
      <c r="G8" s="1" t="s">
        <v>16</v>
      </c>
      <c r="H8" s="1" t="s">
        <v>15</v>
      </c>
      <c r="I8" s="1">
        <v>1</v>
      </c>
      <c r="J8" s="1">
        <v>1</v>
      </c>
    </row>
    <row r="9" spans="1:10">
      <c r="B9" s="1">
        <f t="shared" ref="B9:B22" si="0">+B8+1</f>
        <v>2009</v>
      </c>
      <c r="C9" s="1">
        <v>7</v>
      </c>
      <c r="D9" s="1">
        <v>0</v>
      </c>
      <c r="G9" s="1" t="s">
        <v>8</v>
      </c>
      <c r="H9" s="1" t="s">
        <v>14</v>
      </c>
      <c r="I9" s="1">
        <v>2</v>
      </c>
      <c r="J9" s="1">
        <v>4</v>
      </c>
    </row>
    <row r="10" spans="1:10">
      <c r="B10" s="1">
        <f t="shared" si="0"/>
        <v>2010</v>
      </c>
      <c r="C10" s="1">
        <v>13</v>
      </c>
      <c r="D10" s="1">
        <v>0</v>
      </c>
      <c r="G10" s="1" t="s">
        <v>1</v>
      </c>
      <c r="H10" s="1" t="s">
        <v>13</v>
      </c>
      <c r="I10" s="1">
        <v>3</v>
      </c>
      <c r="J10" s="1">
        <v>15</v>
      </c>
    </row>
    <row r="11" spans="1:10">
      <c r="B11" s="1">
        <f t="shared" si="0"/>
        <v>2011</v>
      </c>
      <c r="C11" s="1">
        <v>22</v>
      </c>
      <c r="D11" s="1">
        <v>0</v>
      </c>
      <c r="G11" s="1" t="s">
        <v>1</v>
      </c>
      <c r="H11" s="1" t="s">
        <v>12</v>
      </c>
      <c r="I11" s="1">
        <v>7</v>
      </c>
      <c r="J11" s="1">
        <v>11</v>
      </c>
    </row>
    <row r="12" spans="1:10">
      <c r="B12" s="1">
        <f t="shared" si="0"/>
        <v>2012</v>
      </c>
      <c r="C12" s="1">
        <v>31</v>
      </c>
      <c r="D12" s="1">
        <v>0</v>
      </c>
      <c r="G12" s="1" t="s">
        <v>8</v>
      </c>
      <c r="H12" s="1" t="s">
        <v>11</v>
      </c>
    </row>
    <row r="13" spans="1:10">
      <c r="B13" s="1">
        <f t="shared" si="0"/>
        <v>2013</v>
      </c>
      <c r="C13" s="1">
        <v>55</v>
      </c>
      <c r="D13" s="1">
        <v>0</v>
      </c>
      <c r="G13" s="1" t="s">
        <v>3</v>
      </c>
      <c r="H13" s="1" t="s">
        <v>10</v>
      </c>
      <c r="I13" s="1">
        <v>2</v>
      </c>
      <c r="J13" s="1">
        <v>1</v>
      </c>
    </row>
    <row r="14" spans="1:10">
      <c r="B14" s="1">
        <f t="shared" si="0"/>
        <v>2014</v>
      </c>
      <c r="C14" s="1">
        <v>70</v>
      </c>
      <c r="D14" s="1">
        <v>0</v>
      </c>
      <c r="G14" s="1" t="s">
        <v>1</v>
      </c>
      <c r="H14" s="1" t="s">
        <v>9</v>
      </c>
      <c r="I14" s="1">
        <v>38</v>
      </c>
      <c r="J14" s="1">
        <v>21</v>
      </c>
    </row>
    <row r="15" spans="1:10">
      <c r="B15" s="1">
        <f t="shared" si="0"/>
        <v>2015</v>
      </c>
      <c r="C15" s="1">
        <v>81</v>
      </c>
      <c r="D15" s="1">
        <v>0</v>
      </c>
      <c r="G15" s="1" t="s">
        <v>1</v>
      </c>
      <c r="H15" s="1" t="s">
        <v>7</v>
      </c>
      <c r="I15" s="1">
        <v>2</v>
      </c>
      <c r="J15" s="1">
        <v>3</v>
      </c>
    </row>
    <row r="16" spans="1:10">
      <c r="B16" s="1">
        <f t="shared" si="0"/>
        <v>2016</v>
      </c>
      <c r="C16" s="1">
        <v>104</v>
      </c>
      <c r="D16" s="1">
        <v>0</v>
      </c>
      <c r="G16" s="1" t="s">
        <v>1</v>
      </c>
      <c r="H16" s="1" t="s">
        <v>6</v>
      </c>
      <c r="I16" s="1">
        <v>47</v>
      </c>
      <c r="J16" s="1">
        <v>42</v>
      </c>
    </row>
    <row r="17" spans="2:31">
      <c r="B17" s="1">
        <f t="shared" si="0"/>
        <v>2017</v>
      </c>
      <c r="C17" s="1">
        <v>132</v>
      </c>
      <c r="D17" s="1">
        <v>0</v>
      </c>
      <c r="G17" s="1" t="s">
        <v>1</v>
      </c>
      <c r="H17" s="1" t="s">
        <v>5</v>
      </c>
      <c r="I17" s="1">
        <v>5</v>
      </c>
      <c r="J17" s="1">
        <v>8</v>
      </c>
    </row>
    <row r="18" spans="2:31">
      <c r="B18" s="1">
        <f t="shared" si="0"/>
        <v>2018</v>
      </c>
      <c r="C18" s="1">
        <v>168</v>
      </c>
      <c r="D18" s="1">
        <v>2</v>
      </c>
      <c r="G18" s="1" t="s">
        <v>3</v>
      </c>
      <c r="H18" s="1" t="s">
        <v>4</v>
      </c>
      <c r="I18" s="1">
        <v>3</v>
      </c>
      <c r="J18" s="1">
        <v>0</v>
      </c>
    </row>
    <row r="19" spans="2:31">
      <c r="B19" s="1">
        <f t="shared" si="0"/>
        <v>2019</v>
      </c>
      <c r="C19" s="1">
        <v>237</v>
      </c>
      <c r="D19" s="1">
        <v>71</v>
      </c>
      <c r="G19" s="1" t="s">
        <v>3</v>
      </c>
      <c r="H19" s="1" t="s">
        <v>2</v>
      </c>
      <c r="I19" s="1">
        <v>1</v>
      </c>
      <c r="J19" s="1">
        <v>15</v>
      </c>
    </row>
    <row r="20" spans="2:31">
      <c r="B20" s="1">
        <f t="shared" si="0"/>
        <v>2020</v>
      </c>
      <c r="C20" s="1">
        <v>246</v>
      </c>
      <c r="D20" s="1">
        <v>156</v>
      </c>
      <c r="G20" s="1" t="s">
        <v>1</v>
      </c>
      <c r="H20" s="1" t="s">
        <v>0</v>
      </c>
      <c r="I20" s="1">
        <v>11</v>
      </c>
      <c r="J20" s="1">
        <v>5</v>
      </c>
    </row>
    <row r="21" spans="2:31">
      <c r="B21" s="1">
        <f t="shared" si="0"/>
        <v>2021</v>
      </c>
      <c r="C21" s="1">
        <v>246</v>
      </c>
      <c r="D21" s="1">
        <v>195</v>
      </c>
    </row>
    <row r="22" spans="2:31">
      <c r="B22" s="1">
        <f t="shared" si="0"/>
        <v>2022</v>
      </c>
      <c r="C22" s="1">
        <v>246</v>
      </c>
      <c r="D22" s="1">
        <v>197</v>
      </c>
      <c r="G22" s="1" t="s">
        <v>47</v>
      </c>
    </row>
    <row r="23" spans="2:31">
      <c r="B23" s="1">
        <v>2024</v>
      </c>
      <c r="C23" s="1">
        <v>246</v>
      </c>
      <c r="D23" s="1">
        <v>201</v>
      </c>
      <c r="G23" s="1" t="s">
        <v>8</v>
      </c>
      <c r="I23" s="1">
        <f>+SUMIF($G$5:$G$20,$G23,I$5:I$20)</f>
        <v>2</v>
      </c>
      <c r="J23" s="1">
        <f>+SUMIF($G$5:$G$20,$G23,J$5:J$20)</f>
        <v>4</v>
      </c>
    </row>
    <row r="24" spans="2:31">
      <c r="B24" s="1">
        <v>2026</v>
      </c>
      <c r="C24" s="1">
        <v>246</v>
      </c>
      <c r="D24" s="1">
        <v>202</v>
      </c>
      <c r="G24" s="1" t="s">
        <v>20</v>
      </c>
      <c r="I24" s="1">
        <f t="shared" ref="I24:J27" si="1">+SUMIF($G$5:$G$20,$G24,I$5:I$20)</f>
        <v>3</v>
      </c>
      <c r="J24" s="1">
        <f t="shared" si="1"/>
        <v>3</v>
      </c>
    </row>
    <row r="25" spans="2:31">
      <c r="G25" s="1" t="s">
        <v>3</v>
      </c>
      <c r="I25" s="1">
        <f>+SUMIF($G$5:$G$20,$G25,I$5:I$20)</f>
        <v>6</v>
      </c>
      <c r="J25" s="1">
        <f t="shared" si="1"/>
        <v>16</v>
      </c>
    </row>
    <row r="26" spans="2:31">
      <c r="G26" s="1" t="s">
        <v>16</v>
      </c>
      <c r="I26" s="1">
        <f t="shared" si="1"/>
        <v>1</v>
      </c>
      <c r="J26" s="1">
        <f t="shared" si="1"/>
        <v>1</v>
      </c>
    </row>
    <row r="27" spans="2:31">
      <c r="G27" s="1" t="s">
        <v>1</v>
      </c>
      <c r="I27" s="1">
        <f t="shared" si="1"/>
        <v>234</v>
      </c>
      <c r="J27" s="1">
        <f t="shared" si="1"/>
        <v>178</v>
      </c>
    </row>
    <row r="31" spans="2:31">
      <c r="C31" s="1" t="s">
        <v>41</v>
      </c>
      <c r="J31" s="1" t="s">
        <v>75</v>
      </c>
      <c r="R31" s="1" t="s">
        <v>74</v>
      </c>
      <c r="Z31" s="1" t="s">
        <v>129</v>
      </c>
    </row>
    <row r="32" spans="2:31">
      <c r="B32" s="1" t="s">
        <v>40</v>
      </c>
      <c r="C32" s="1" t="s">
        <v>73</v>
      </c>
      <c r="D32" s="1" t="s">
        <v>72</v>
      </c>
      <c r="E32" s="1" t="s">
        <v>71</v>
      </c>
      <c r="F32" s="1" t="s">
        <v>70</v>
      </c>
      <c r="G32" s="1" t="s">
        <v>69</v>
      </c>
      <c r="J32" s="1" t="s">
        <v>40</v>
      </c>
      <c r="K32" s="1" t="s">
        <v>73</v>
      </c>
      <c r="L32" s="1" t="s">
        <v>72</v>
      </c>
      <c r="M32" s="1" t="s">
        <v>71</v>
      </c>
      <c r="N32" s="1" t="s">
        <v>70</v>
      </c>
      <c r="O32" s="1" t="s">
        <v>69</v>
      </c>
      <c r="R32" s="1" t="s">
        <v>40</v>
      </c>
      <c r="S32" s="1" t="s">
        <v>73</v>
      </c>
      <c r="T32" s="1" t="s">
        <v>72</v>
      </c>
      <c r="U32" s="1" t="s">
        <v>71</v>
      </c>
      <c r="V32" s="1" t="s">
        <v>70</v>
      </c>
      <c r="W32" s="1" t="s">
        <v>69</v>
      </c>
      <c r="Z32" s="1" t="s">
        <v>40</v>
      </c>
      <c r="AA32" s="1" t="s">
        <v>73</v>
      </c>
      <c r="AB32" s="1" t="s">
        <v>72</v>
      </c>
      <c r="AC32" s="1" t="s">
        <v>71</v>
      </c>
      <c r="AD32" s="1" t="s">
        <v>70</v>
      </c>
      <c r="AE32" s="1" t="s">
        <v>69</v>
      </c>
    </row>
    <row r="33" spans="1:31">
      <c r="A33" s="1">
        <f>+C11</f>
        <v>22</v>
      </c>
      <c r="B33" s="1">
        <v>2011</v>
      </c>
      <c r="C33" s="2">
        <f t="shared" ref="C33:G41" si="2">+ROUND((C$42/SUM($C$42:$G$42))*$A33,0)</f>
        <v>0</v>
      </c>
      <c r="D33" s="2">
        <f t="shared" si="2"/>
        <v>0</v>
      </c>
      <c r="E33" s="2">
        <f t="shared" si="2"/>
        <v>1</v>
      </c>
      <c r="F33" s="2">
        <f t="shared" si="2"/>
        <v>0</v>
      </c>
      <c r="G33" s="2">
        <f>+ROUND((G$42/SUM($C$42:$G$42))*$A33,0)</f>
        <v>21</v>
      </c>
      <c r="J33" s="1">
        <v>2011</v>
      </c>
      <c r="K33" s="1">
        <v>0</v>
      </c>
      <c r="L33" s="1">
        <v>0</v>
      </c>
      <c r="M33" s="1">
        <v>0</v>
      </c>
      <c r="N33" s="1">
        <v>0</v>
      </c>
      <c r="O33" s="1">
        <v>0</v>
      </c>
      <c r="R33" s="1">
        <v>2011</v>
      </c>
      <c r="S33" s="1">
        <f t="shared" ref="S33:S64" si="3">+C33+K33</f>
        <v>0</v>
      </c>
      <c r="T33" s="1">
        <f t="shared" ref="T33:T64" si="4">+D33+L33</f>
        <v>0</v>
      </c>
      <c r="U33" s="1">
        <f t="shared" ref="U33:U64" si="5">+E33+M33</f>
        <v>1</v>
      </c>
      <c r="V33" s="1">
        <f t="shared" ref="V33:V64" si="6">+F33+N33</f>
        <v>0</v>
      </c>
      <c r="W33" s="1">
        <f t="shared" ref="W33:W64" si="7">+G33+O33</f>
        <v>21</v>
      </c>
      <c r="Z33" s="1">
        <v>2011</v>
      </c>
    </row>
    <row r="34" spans="1:31">
      <c r="A34" s="1">
        <f t="shared" ref="A34:A42" si="8">+C12</f>
        <v>31</v>
      </c>
      <c r="B34" s="1">
        <f t="shared" ref="B34:B65" si="9">+B33+1</f>
        <v>2012</v>
      </c>
      <c r="C34" s="2">
        <f t="shared" si="2"/>
        <v>0</v>
      </c>
      <c r="D34" s="2">
        <f t="shared" si="2"/>
        <v>0</v>
      </c>
      <c r="E34" s="2">
        <f t="shared" si="2"/>
        <v>1</v>
      </c>
      <c r="F34" s="2">
        <f t="shared" si="2"/>
        <v>0</v>
      </c>
      <c r="G34" s="2">
        <f t="shared" si="2"/>
        <v>29</v>
      </c>
      <c r="J34" s="1">
        <f t="shared" ref="J34:J65" si="10">+J33+1</f>
        <v>2012</v>
      </c>
      <c r="K34" s="1">
        <v>0</v>
      </c>
      <c r="L34" s="1">
        <v>0</v>
      </c>
      <c r="M34" s="1">
        <v>0</v>
      </c>
      <c r="N34" s="1">
        <v>0</v>
      </c>
      <c r="O34" s="1">
        <v>0</v>
      </c>
      <c r="R34" s="1">
        <f t="shared" ref="R34:R65" si="11">+R33+1</f>
        <v>2012</v>
      </c>
      <c r="S34" s="1">
        <f t="shared" si="3"/>
        <v>0</v>
      </c>
      <c r="T34" s="1">
        <f t="shared" si="4"/>
        <v>0</v>
      </c>
      <c r="U34" s="1">
        <f t="shared" si="5"/>
        <v>1</v>
      </c>
      <c r="V34" s="1">
        <f t="shared" si="6"/>
        <v>0</v>
      </c>
      <c r="W34" s="1">
        <f t="shared" si="7"/>
        <v>29</v>
      </c>
      <c r="Z34" s="1">
        <f t="shared" ref="Z34:Z97" si="12">+Z33+1</f>
        <v>2012</v>
      </c>
    </row>
    <row r="35" spans="1:31">
      <c r="A35" s="1">
        <f t="shared" si="8"/>
        <v>55</v>
      </c>
      <c r="B35" s="1">
        <f t="shared" si="9"/>
        <v>2013</v>
      </c>
      <c r="C35" s="2">
        <f t="shared" si="2"/>
        <v>0</v>
      </c>
      <c r="D35" s="2">
        <f t="shared" si="2"/>
        <v>1</v>
      </c>
      <c r="E35" s="2">
        <f t="shared" si="2"/>
        <v>1</v>
      </c>
      <c r="F35" s="2">
        <f t="shared" si="2"/>
        <v>0</v>
      </c>
      <c r="G35" s="2">
        <f t="shared" si="2"/>
        <v>52</v>
      </c>
      <c r="J35" s="1">
        <f t="shared" si="10"/>
        <v>2013</v>
      </c>
      <c r="K35" s="1">
        <v>0</v>
      </c>
      <c r="L35" s="1">
        <v>0</v>
      </c>
      <c r="M35" s="1">
        <v>0</v>
      </c>
      <c r="N35" s="1">
        <v>0</v>
      </c>
      <c r="O35" s="1">
        <v>0</v>
      </c>
      <c r="R35" s="1">
        <f t="shared" si="11"/>
        <v>2013</v>
      </c>
      <c r="S35" s="1">
        <f t="shared" si="3"/>
        <v>0</v>
      </c>
      <c r="T35" s="1">
        <f t="shared" si="4"/>
        <v>1</v>
      </c>
      <c r="U35" s="1">
        <f t="shared" si="5"/>
        <v>1</v>
      </c>
      <c r="V35" s="1">
        <f t="shared" si="6"/>
        <v>0</v>
      </c>
      <c r="W35" s="1">
        <f t="shared" si="7"/>
        <v>52</v>
      </c>
      <c r="Z35" s="1">
        <f t="shared" si="12"/>
        <v>2013</v>
      </c>
    </row>
    <row r="36" spans="1:31">
      <c r="A36" s="1">
        <f t="shared" si="8"/>
        <v>70</v>
      </c>
      <c r="B36" s="1">
        <f t="shared" si="9"/>
        <v>2014</v>
      </c>
      <c r="C36" s="2">
        <f t="shared" si="2"/>
        <v>1</v>
      </c>
      <c r="D36" s="2">
        <f t="shared" si="2"/>
        <v>1</v>
      </c>
      <c r="E36" s="2">
        <f t="shared" si="2"/>
        <v>2</v>
      </c>
      <c r="F36" s="2">
        <f t="shared" si="2"/>
        <v>0</v>
      </c>
      <c r="G36" s="2">
        <f t="shared" si="2"/>
        <v>67</v>
      </c>
      <c r="J36" s="1">
        <f t="shared" si="10"/>
        <v>2014</v>
      </c>
      <c r="K36" s="1">
        <v>0</v>
      </c>
      <c r="L36" s="1">
        <v>0</v>
      </c>
      <c r="M36" s="1">
        <v>0</v>
      </c>
      <c r="N36" s="1">
        <v>0</v>
      </c>
      <c r="O36" s="1">
        <v>0</v>
      </c>
      <c r="R36" s="1">
        <f t="shared" si="11"/>
        <v>2014</v>
      </c>
      <c r="S36" s="1">
        <f t="shared" si="3"/>
        <v>1</v>
      </c>
      <c r="T36" s="1">
        <f t="shared" si="4"/>
        <v>1</v>
      </c>
      <c r="U36" s="1">
        <f t="shared" si="5"/>
        <v>2</v>
      </c>
      <c r="V36" s="1">
        <f t="shared" si="6"/>
        <v>0</v>
      </c>
      <c r="W36" s="1">
        <f t="shared" si="7"/>
        <v>67</v>
      </c>
      <c r="Z36" s="1">
        <f t="shared" si="12"/>
        <v>2014</v>
      </c>
    </row>
    <row r="37" spans="1:31">
      <c r="A37" s="1">
        <f t="shared" si="8"/>
        <v>81</v>
      </c>
      <c r="B37" s="1">
        <f t="shared" si="9"/>
        <v>2015</v>
      </c>
      <c r="C37" s="2">
        <f t="shared" si="2"/>
        <v>1</v>
      </c>
      <c r="D37" s="2">
        <f t="shared" si="2"/>
        <v>1</v>
      </c>
      <c r="E37" s="2">
        <f>+ROUND((E$42/SUM($C$42:$G$42))*$A37,0)</f>
        <v>2</v>
      </c>
      <c r="F37" s="2">
        <f t="shared" si="2"/>
        <v>0</v>
      </c>
      <c r="G37" s="2">
        <f t="shared" si="2"/>
        <v>77</v>
      </c>
      <c r="J37" s="1">
        <f t="shared" si="10"/>
        <v>2015</v>
      </c>
      <c r="K37" s="1">
        <v>0</v>
      </c>
      <c r="L37" s="1">
        <v>0</v>
      </c>
      <c r="M37" s="1">
        <v>0</v>
      </c>
      <c r="N37" s="1">
        <v>0</v>
      </c>
      <c r="O37" s="1">
        <v>0</v>
      </c>
      <c r="R37" s="1">
        <f t="shared" si="11"/>
        <v>2015</v>
      </c>
      <c r="S37" s="1">
        <f t="shared" si="3"/>
        <v>1</v>
      </c>
      <c r="T37" s="1">
        <f t="shared" si="4"/>
        <v>1</v>
      </c>
      <c r="U37" s="1">
        <f t="shared" si="5"/>
        <v>2</v>
      </c>
      <c r="V37" s="1">
        <f t="shared" si="6"/>
        <v>0</v>
      </c>
      <c r="W37" s="1">
        <f t="shared" si="7"/>
        <v>77</v>
      </c>
      <c r="Z37" s="1">
        <f t="shared" si="12"/>
        <v>2015</v>
      </c>
    </row>
    <row r="38" spans="1:31">
      <c r="A38" s="1">
        <f t="shared" si="8"/>
        <v>104</v>
      </c>
      <c r="B38" s="1">
        <f t="shared" si="9"/>
        <v>2016</v>
      </c>
      <c r="C38" s="2">
        <f t="shared" si="2"/>
        <v>1</v>
      </c>
      <c r="D38" s="2">
        <f t="shared" si="2"/>
        <v>1</v>
      </c>
      <c r="E38" s="2">
        <f t="shared" si="2"/>
        <v>3</v>
      </c>
      <c r="F38" s="2">
        <f t="shared" si="2"/>
        <v>0</v>
      </c>
      <c r="G38" s="2">
        <f t="shared" si="2"/>
        <v>99</v>
      </c>
      <c r="J38" s="1">
        <f t="shared" si="10"/>
        <v>2016</v>
      </c>
      <c r="K38" s="1">
        <v>0</v>
      </c>
      <c r="L38" s="1">
        <v>0</v>
      </c>
      <c r="M38" s="1">
        <v>0</v>
      </c>
      <c r="N38" s="1">
        <v>0</v>
      </c>
      <c r="O38" s="1">
        <v>0</v>
      </c>
      <c r="R38" s="1">
        <f t="shared" si="11"/>
        <v>2016</v>
      </c>
      <c r="S38" s="1">
        <f t="shared" si="3"/>
        <v>1</v>
      </c>
      <c r="T38" s="1">
        <f t="shared" si="4"/>
        <v>1</v>
      </c>
      <c r="U38" s="1">
        <f t="shared" si="5"/>
        <v>3</v>
      </c>
      <c r="V38" s="1">
        <f t="shared" si="6"/>
        <v>0</v>
      </c>
      <c r="W38" s="1">
        <f t="shared" si="7"/>
        <v>99</v>
      </c>
      <c r="Z38" s="1">
        <f t="shared" si="12"/>
        <v>2016</v>
      </c>
    </row>
    <row r="39" spans="1:31">
      <c r="A39" s="1">
        <f t="shared" si="8"/>
        <v>132</v>
      </c>
      <c r="B39" s="1">
        <f t="shared" si="9"/>
        <v>2017</v>
      </c>
      <c r="C39" s="2">
        <f t="shared" si="2"/>
        <v>1</v>
      </c>
      <c r="D39" s="2">
        <f t="shared" si="2"/>
        <v>2</v>
      </c>
      <c r="E39" s="2">
        <f t="shared" si="2"/>
        <v>3</v>
      </c>
      <c r="F39" s="2">
        <f t="shared" si="2"/>
        <v>1</v>
      </c>
      <c r="G39" s="2">
        <f t="shared" si="2"/>
        <v>126</v>
      </c>
      <c r="J39" s="1">
        <f t="shared" si="10"/>
        <v>2017</v>
      </c>
      <c r="K39" s="1">
        <v>0</v>
      </c>
      <c r="L39" s="1">
        <v>0</v>
      </c>
      <c r="M39" s="1">
        <v>0</v>
      </c>
      <c r="N39" s="1">
        <v>0</v>
      </c>
      <c r="O39" s="1">
        <v>0</v>
      </c>
      <c r="R39" s="1">
        <f t="shared" si="11"/>
        <v>2017</v>
      </c>
      <c r="S39" s="1">
        <f t="shared" si="3"/>
        <v>1</v>
      </c>
      <c r="T39" s="1">
        <f t="shared" si="4"/>
        <v>2</v>
      </c>
      <c r="U39" s="1">
        <f t="shared" si="5"/>
        <v>3</v>
      </c>
      <c r="V39" s="1">
        <f t="shared" si="6"/>
        <v>1</v>
      </c>
      <c r="W39" s="1">
        <f t="shared" si="7"/>
        <v>126</v>
      </c>
      <c r="Z39" s="1">
        <f t="shared" si="12"/>
        <v>2017</v>
      </c>
    </row>
    <row r="40" spans="1:31">
      <c r="A40" s="1">
        <f t="shared" si="8"/>
        <v>168</v>
      </c>
      <c r="B40" s="1">
        <f t="shared" si="9"/>
        <v>2018</v>
      </c>
      <c r="C40" s="2">
        <f t="shared" si="2"/>
        <v>1</v>
      </c>
      <c r="D40" s="2">
        <f t="shared" si="2"/>
        <v>2</v>
      </c>
      <c r="E40" s="2">
        <f t="shared" si="2"/>
        <v>4</v>
      </c>
      <c r="F40" s="2">
        <f t="shared" si="2"/>
        <v>1</v>
      </c>
      <c r="G40" s="2">
        <f t="shared" si="2"/>
        <v>160</v>
      </c>
      <c r="J40" s="1">
        <f t="shared" si="10"/>
        <v>2018</v>
      </c>
      <c r="K40" s="1">
        <v>0</v>
      </c>
      <c r="L40" s="1">
        <v>0</v>
      </c>
      <c r="M40" s="1">
        <v>0</v>
      </c>
      <c r="N40" s="1">
        <v>0</v>
      </c>
      <c r="O40" s="1">
        <v>0</v>
      </c>
      <c r="R40" s="1">
        <f t="shared" si="11"/>
        <v>2018</v>
      </c>
      <c r="S40" s="1">
        <f t="shared" si="3"/>
        <v>1</v>
      </c>
      <c r="T40" s="1">
        <f t="shared" si="4"/>
        <v>2</v>
      </c>
      <c r="U40" s="1">
        <f t="shared" si="5"/>
        <v>4</v>
      </c>
      <c r="V40" s="1">
        <f t="shared" si="6"/>
        <v>1</v>
      </c>
      <c r="W40" s="1">
        <f t="shared" si="7"/>
        <v>160</v>
      </c>
      <c r="Z40" s="1">
        <f t="shared" si="12"/>
        <v>2018</v>
      </c>
    </row>
    <row r="41" spans="1:31" s="2" customFormat="1">
      <c r="A41" s="1">
        <f t="shared" si="8"/>
        <v>237</v>
      </c>
      <c r="B41" s="2">
        <f t="shared" si="9"/>
        <v>2019</v>
      </c>
      <c r="C41" s="2">
        <f t="shared" si="2"/>
        <v>2</v>
      </c>
      <c r="D41" s="2">
        <f t="shared" si="2"/>
        <v>3</v>
      </c>
      <c r="E41" s="2">
        <f t="shared" si="2"/>
        <v>6</v>
      </c>
      <c r="F41" s="2">
        <f t="shared" si="2"/>
        <v>1</v>
      </c>
      <c r="G41" s="2">
        <f t="shared" si="2"/>
        <v>225</v>
      </c>
      <c r="J41" s="2">
        <f t="shared" si="10"/>
        <v>2019</v>
      </c>
      <c r="K41" s="1">
        <v>0</v>
      </c>
      <c r="L41" s="1">
        <v>0</v>
      </c>
      <c r="M41" s="1">
        <v>0</v>
      </c>
      <c r="N41" s="1">
        <v>0</v>
      </c>
      <c r="O41" s="1">
        <v>0</v>
      </c>
      <c r="R41" s="2">
        <f t="shared" si="11"/>
        <v>2019</v>
      </c>
      <c r="S41" s="1">
        <f t="shared" si="3"/>
        <v>2</v>
      </c>
      <c r="T41" s="1">
        <f t="shared" si="4"/>
        <v>3</v>
      </c>
      <c r="U41" s="1">
        <f t="shared" si="5"/>
        <v>6</v>
      </c>
      <c r="V41" s="1">
        <f t="shared" si="6"/>
        <v>1</v>
      </c>
      <c r="W41" s="1">
        <f t="shared" si="7"/>
        <v>225</v>
      </c>
      <c r="Z41" s="2">
        <f t="shared" si="12"/>
        <v>2019</v>
      </c>
      <c r="AA41" s="1"/>
      <c r="AB41" s="1"/>
      <c r="AC41" s="1"/>
      <c r="AD41" s="1"/>
      <c r="AE41" s="1"/>
    </row>
    <row r="42" spans="1:31" s="2" customFormat="1">
      <c r="A42" s="1">
        <f t="shared" si="8"/>
        <v>246</v>
      </c>
      <c r="B42" s="2">
        <f t="shared" si="9"/>
        <v>2020</v>
      </c>
      <c r="C42" s="5">
        <f>+I23</f>
        <v>2</v>
      </c>
      <c r="D42" s="5">
        <f>+I24</f>
        <v>3</v>
      </c>
      <c r="E42" s="5">
        <f>+I25</f>
        <v>6</v>
      </c>
      <c r="F42" s="5">
        <f>+I26</f>
        <v>1</v>
      </c>
      <c r="G42" s="5">
        <f>+I27</f>
        <v>234</v>
      </c>
      <c r="H42" s="6">
        <f t="shared" ref="H42:H47" si="13">+I42/$I$48</f>
        <v>9.9009900990099011E-3</v>
      </c>
      <c r="I42" s="1">
        <f>+D18</f>
        <v>2</v>
      </c>
      <c r="J42" s="2">
        <f t="shared" si="10"/>
        <v>2020</v>
      </c>
      <c r="K42" s="1">
        <f t="shared" ref="K42:O46" si="14">+ROUND($H42*K$48,0)</f>
        <v>0</v>
      </c>
      <c r="L42" s="1">
        <f t="shared" si="14"/>
        <v>0</v>
      </c>
      <c r="M42" s="1">
        <f t="shared" si="14"/>
        <v>0</v>
      </c>
      <c r="N42" s="1">
        <f t="shared" si="14"/>
        <v>0</v>
      </c>
      <c r="O42" s="1">
        <f t="shared" si="14"/>
        <v>2</v>
      </c>
      <c r="R42" s="2">
        <f t="shared" si="11"/>
        <v>2020</v>
      </c>
      <c r="S42" s="1">
        <f t="shared" si="3"/>
        <v>2</v>
      </c>
      <c r="T42" s="1">
        <f t="shared" si="4"/>
        <v>3</v>
      </c>
      <c r="U42" s="1">
        <f t="shared" si="5"/>
        <v>6</v>
      </c>
      <c r="V42" s="1">
        <f t="shared" si="6"/>
        <v>1</v>
      </c>
      <c r="W42" s="1">
        <f t="shared" si="7"/>
        <v>236</v>
      </c>
      <c r="Z42" s="2">
        <f t="shared" si="12"/>
        <v>2020</v>
      </c>
      <c r="AA42" s="1"/>
      <c r="AB42" s="1"/>
      <c r="AC42" s="1"/>
      <c r="AD42" s="1"/>
      <c r="AE42" s="1"/>
    </row>
    <row r="43" spans="1:31">
      <c r="B43" s="1">
        <f t="shared" si="9"/>
        <v>2021</v>
      </c>
      <c r="C43" s="5">
        <f>+C42</f>
        <v>2</v>
      </c>
      <c r="D43" s="5">
        <f t="shared" ref="D43:G43" si="15">+D42</f>
        <v>3</v>
      </c>
      <c r="E43" s="5">
        <f t="shared" si="15"/>
        <v>6</v>
      </c>
      <c r="F43" s="5">
        <f t="shared" si="15"/>
        <v>1</v>
      </c>
      <c r="G43" s="5">
        <f t="shared" si="15"/>
        <v>234</v>
      </c>
      <c r="H43" s="6">
        <f t="shared" si="13"/>
        <v>0.35148514851485146</v>
      </c>
      <c r="I43" s="1">
        <f t="shared" ref="I43:I48" si="16">+D19</f>
        <v>71</v>
      </c>
      <c r="J43" s="1">
        <f t="shared" si="10"/>
        <v>2021</v>
      </c>
      <c r="K43" s="1">
        <f t="shared" si="14"/>
        <v>1</v>
      </c>
      <c r="L43" s="1">
        <f t="shared" si="14"/>
        <v>1</v>
      </c>
      <c r="M43" s="1">
        <f t="shared" si="14"/>
        <v>6</v>
      </c>
      <c r="N43" s="1">
        <f t="shared" si="14"/>
        <v>0</v>
      </c>
      <c r="O43" s="1">
        <f t="shared" si="14"/>
        <v>63</v>
      </c>
      <c r="R43" s="1">
        <f t="shared" si="11"/>
        <v>2021</v>
      </c>
      <c r="S43" s="1">
        <f t="shared" si="3"/>
        <v>3</v>
      </c>
      <c r="T43" s="1">
        <f t="shared" si="4"/>
        <v>4</v>
      </c>
      <c r="U43" s="1">
        <f t="shared" si="5"/>
        <v>12</v>
      </c>
      <c r="V43" s="1">
        <f t="shared" si="6"/>
        <v>1</v>
      </c>
      <c r="W43" s="1">
        <f t="shared" si="7"/>
        <v>297</v>
      </c>
      <c r="Z43" s="1">
        <f t="shared" si="12"/>
        <v>2021</v>
      </c>
    </row>
    <row r="44" spans="1:31">
      <c r="B44" s="1">
        <f t="shared" si="9"/>
        <v>2022</v>
      </c>
      <c r="C44" s="5">
        <f t="shared" ref="C44:C53" si="17">+C43</f>
        <v>2</v>
      </c>
      <c r="D44" s="5">
        <f t="shared" ref="D44:D53" si="18">+D43</f>
        <v>3</v>
      </c>
      <c r="E44" s="5">
        <f t="shared" ref="E44:E53" si="19">+E43</f>
        <v>6</v>
      </c>
      <c r="F44" s="5">
        <f t="shared" ref="F44:F53" si="20">+F43</f>
        <v>1</v>
      </c>
      <c r="G44" s="5">
        <f t="shared" ref="G44:G53" si="21">+G43</f>
        <v>234</v>
      </c>
      <c r="H44" s="6">
        <f t="shared" si="13"/>
        <v>0.7722772277227723</v>
      </c>
      <c r="I44" s="1">
        <f t="shared" si="16"/>
        <v>156</v>
      </c>
      <c r="J44" s="1">
        <f t="shared" si="10"/>
        <v>2022</v>
      </c>
      <c r="K44" s="1">
        <f t="shared" si="14"/>
        <v>3</v>
      </c>
      <c r="L44" s="1">
        <f t="shared" si="14"/>
        <v>2</v>
      </c>
      <c r="M44" s="1">
        <f t="shared" si="14"/>
        <v>12</v>
      </c>
      <c r="N44" s="1">
        <f t="shared" si="14"/>
        <v>1</v>
      </c>
      <c r="O44" s="1">
        <f t="shared" si="14"/>
        <v>137</v>
      </c>
      <c r="R44" s="1">
        <f t="shared" si="11"/>
        <v>2022</v>
      </c>
      <c r="S44" s="1">
        <f t="shared" si="3"/>
        <v>5</v>
      </c>
      <c r="T44" s="1">
        <f t="shared" si="4"/>
        <v>5</v>
      </c>
      <c r="U44" s="1">
        <f t="shared" si="5"/>
        <v>18</v>
      </c>
      <c r="V44" s="1">
        <f t="shared" si="6"/>
        <v>2</v>
      </c>
      <c r="W44" s="1">
        <f t="shared" si="7"/>
        <v>371</v>
      </c>
      <c r="Z44" s="1">
        <f t="shared" si="12"/>
        <v>2022</v>
      </c>
    </row>
    <row r="45" spans="1:31">
      <c r="B45" s="1">
        <f t="shared" si="9"/>
        <v>2023</v>
      </c>
      <c r="C45" s="5">
        <f t="shared" si="17"/>
        <v>2</v>
      </c>
      <c r="D45" s="5">
        <f t="shared" si="18"/>
        <v>3</v>
      </c>
      <c r="E45" s="5">
        <f t="shared" si="19"/>
        <v>6</v>
      </c>
      <c r="F45" s="5">
        <f t="shared" si="20"/>
        <v>1</v>
      </c>
      <c r="G45" s="5">
        <f t="shared" si="21"/>
        <v>234</v>
      </c>
      <c r="H45" s="6">
        <f t="shared" si="13"/>
        <v>0.96534653465346532</v>
      </c>
      <c r="I45" s="1">
        <f t="shared" si="16"/>
        <v>195</v>
      </c>
      <c r="J45" s="1">
        <f t="shared" si="10"/>
        <v>2023</v>
      </c>
      <c r="K45" s="1">
        <f t="shared" si="14"/>
        <v>4</v>
      </c>
      <c r="L45" s="1">
        <f t="shared" si="14"/>
        <v>3</v>
      </c>
      <c r="M45" s="1">
        <f t="shared" si="14"/>
        <v>15</v>
      </c>
      <c r="N45" s="1">
        <f t="shared" si="14"/>
        <v>1</v>
      </c>
      <c r="O45" s="1">
        <f t="shared" si="14"/>
        <v>172</v>
      </c>
      <c r="R45" s="1">
        <f t="shared" si="11"/>
        <v>2023</v>
      </c>
      <c r="S45" s="1">
        <f t="shared" si="3"/>
        <v>6</v>
      </c>
      <c r="T45" s="1">
        <f t="shared" si="4"/>
        <v>6</v>
      </c>
      <c r="U45" s="1">
        <f t="shared" si="5"/>
        <v>21</v>
      </c>
      <c r="V45" s="1">
        <f t="shared" si="6"/>
        <v>2</v>
      </c>
      <c r="W45" s="1">
        <f t="shared" si="7"/>
        <v>406</v>
      </c>
      <c r="Z45" s="1">
        <f t="shared" si="12"/>
        <v>2023</v>
      </c>
    </row>
    <row r="46" spans="1:31">
      <c r="B46" s="1">
        <f t="shared" si="9"/>
        <v>2024</v>
      </c>
      <c r="C46" s="5">
        <f t="shared" si="17"/>
        <v>2</v>
      </c>
      <c r="D46" s="5">
        <f t="shared" si="18"/>
        <v>3</v>
      </c>
      <c r="E46" s="5">
        <f t="shared" si="19"/>
        <v>6</v>
      </c>
      <c r="F46" s="5">
        <f t="shared" si="20"/>
        <v>1</v>
      </c>
      <c r="G46" s="5">
        <f t="shared" si="21"/>
        <v>234</v>
      </c>
      <c r="H46" s="6">
        <f t="shared" si="13"/>
        <v>0.97524752475247523</v>
      </c>
      <c r="I46" s="1">
        <f t="shared" si="16"/>
        <v>197</v>
      </c>
      <c r="J46" s="1">
        <f t="shared" si="10"/>
        <v>2024</v>
      </c>
      <c r="K46" s="1">
        <f t="shared" si="14"/>
        <v>4</v>
      </c>
      <c r="L46" s="1">
        <f t="shared" si="14"/>
        <v>3</v>
      </c>
      <c r="M46" s="1">
        <f t="shared" si="14"/>
        <v>16</v>
      </c>
      <c r="N46" s="1">
        <f t="shared" si="14"/>
        <v>1</v>
      </c>
      <c r="O46" s="1">
        <f t="shared" si="14"/>
        <v>174</v>
      </c>
      <c r="R46" s="1">
        <f t="shared" si="11"/>
        <v>2024</v>
      </c>
      <c r="S46" s="1">
        <f t="shared" si="3"/>
        <v>6</v>
      </c>
      <c r="T46" s="1">
        <f t="shared" si="4"/>
        <v>6</v>
      </c>
      <c r="U46" s="1">
        <f t="shared" si="5"/>
        <v>22</v>
      </c>
      <c r="V46" s="1">
        <f t="shared" si="6"/>
        <v>2</v>
      </c>
      <c r="W46" s="1">
        <f t="shared" si="7"/>
        <v>408</v>
      </c>
      <c r="Z46" s="1">
        <f t="shared" si="12"/>
        <v>2024</v>
      </c>
    </row>
    <row r="47" spans="1:31">
      <c r="B47" s="1">
        <f t="shared" si="9"/>
        <v>2025</v>
      </c>
      <c r="C47" s="5">
        <f t="shared" si="17"/>
        <v>2</v>
      </c>
      <c r="D47" s="5">
        <f t="shared" si="18"/>
        <v>3</v>
      </c>
      <c r="E47" s="5">
        <f t="shared" si="19"/>
        <v>6</v>
      </c>
      <c r="F47" s="5">
        <f t="shared" si="20"/>
        <v>1</v>
      </c>
      <c r="G47" s="5">
        <f t="shared" si="21"/>
        <v>234</v>
      </c>
      <c r="H47" s="6">
        <f t="shared" si="13"/>
        <v>0.99504950495049505</v>
      </c>
      <c r="I47" s="1">
        <f t="shared" si="16"/>
        <v>201</v>
      </c>
      <c r="J47" s="1">
        <f t="shared" si="10"/>
        <v>2025</v>
      </c>
      <c r="K47" s="1">
        <f>+ROUND($H47*K$48,0)</f>
        <v>4</v>
      </c>
      <c r="L47" s="1">
        <f t="shared" ref="L47:O47" si="22">+ROUND($H47*L$48,0)</f>
        <v>3</v>
      </c>
      <c r="M47" s="1">
        <f t="shared" si="22"/>
        <v>16</v>
      </c>
      <c r="N47" s="1">
        <f t="shared" si="22"/>
        <v>1</v>
      </c>
      <c r="O47" s="1">
        <f t="shared" si="22"/>
        <v>177</v>
      </c>
      <c r="R47" s="1">
        <f t="shared" si="11"/>
        <v>2025</v>
      </c>
      <c r="S47" s="1">
        <f t="shared" si="3"/>
        <v>6</v>
      </c>
      <c r="T47" s="1">
        <f t="shared" si="4"/>
        <v>6</v>
      </c>
      <c r="U47" s="1">
        <f t="shared" si="5"/>
        <v>22</v>
      </c>
      <c r="V47" s="1">
        <f t="shared" si="6"/>
        <v>2</v>
      </c>
      <c r="W47" s="1">
        <f t="shared" si="7"/>
        <v>411</v>
      </c>
      <c r="Z47" s="1">
        <f t="shared" si="12"/>
        <v>2025</v>
      </c>
    </row>
    <row r="48" spans="1:31">
      <c r="B48" s="1">
        <f t="shared" si="9"/>
        <v>2026</v>
      </c>
      <c r="C48" s="5">
        <f t="shared" si="17"/>
        <v>2</v>
      </c>
      <c r="D48" s="5">
        <f t="shared" si="18"/>
        <v>3</v>
      </c>
      <c r="E48" s="5">
        <f t="shared" si="19"/>
        <v>6</v>
      </c>
      <c r="F48" s="5">
        <f t="shared" si="20"/>
        <v>1</v>
      </c>
      <c r="G48" s="5">
        <f t="shared" si="21"/>
        <v>234</v>
      </c>
      <c r="H48" s="6">
        <f>+I48/$I$48</f>
        <v>1</v>
      </c>
      <c r="I48" s="1">
        <f t="shared" si="16"/>
        <v>202</v>
      </c>
      <c r="J48" s="1">
        <f t="shared" si="10"/>
        <v>2026</v>
      </c>
      <c r="K48" s="1">
        <f>+J23</f>
        <v>4</v>
      </c>
      <c r="L48" s="1">
        <f>+J24</f>
        <v>3</v>
      </c>
      <c r="M48" s="1">
        <f>+J25</f>
        <v>16</v>
      </c>
      <c r="N48" s="1">
        <f>+J26</f>
        <v>1</v>
      </c>
      <c r="O48" s="1">
        <f>+J27</f>
        <v>178</v>
      </c>
      <c r="R48" s="1">
        <f t="shared" si="11"/>
        <v>2026</v>
      </c>
      <c r="S48" s="1">
        <f t="shared" si="3"/>
        <v>6</v>
      </c>
      <c r="T48" s="1">
        <f t="shared" si="4"/>
        <v>6</v>
      </c>
      <c r="U48" s="1">
        <f t="shared" si="5"/>
        <v>22</v>
      </c>
      <c r="V48" s="1">
        <f t="shared" si="6"/>
        <v>2</v>
      </c>
      <c r="W48" s="1">
        <f t="shared" si="7"/>
        <v>412</v>
      </c>
      <c r="Z48" s="1">
        <f t="shared" si="12"/>
        <v>2026</v>
      </c>
    </row>
    <row r="49" spans="2:26">
      <c r="B49" s="1">
        <f t="shared" si="9"/>
        <v>2027</v>
      </c>
      <c r="C49" s="5">
        <f t="shared" si="17"/>
        <v>2</v>
      </c>
      <c r="D49" s="5">
        <f t="shared" si="18"/>
        <v>3</v>
      </c>
      <c r="E49" s="5">
        <f t="shared" si="19"/>
        <v>6</v>
      </c>
      <c r="F49" s="5">
        <f t="shared" si="20"/>
        <v>1</v>
      </c>
      <c r="G49" s="5">
        <f t="shared" si="21"/>
        <v>234</v>
      </c>
      <c r="J49" s="1">
        <f t="shared" si="10"/>
        <v>2027</v>
      </c>
      <c r="K49" s="1">
        <f>+K48</f>
        <v>4</v>
      </c>
      <c r="L49" s="1">
        <f t="shared" ref="L49:O49" si="23">+L48</f>
        <v>3</v>
      </c>
      <c r="M49" s="1">
        <f t="shared" si="23"/>
        <v>16</v>
      </c>
      <c r="N49" s="1">
        <f t="shared" si="23"/>
        <v>1</v>
      </c>
      <c r="O49" s="1">
        <f t="shared" si="23"/>
        <v>178</v>
      </c>
      <c r="R49" s="1">
        <f t="shared" si="11"/>
        <v>2027</v>
      </c>
      <c r="S49" s="1">
        <f t="shared" si="3"/>
        <v>6</v>
      </c>
      <c r="T49" s="1">
        <f t="shared" si="4"/>
        <v>6</v>
      </c>
      <c r="U49" s="1">
        <f t="shared" si="5"/>
        <v>22</v>
      </c>
      <c r="V49" s="1">
        <f t="shared" si="6"/>
        <v>2</v>
      </c>
      <c r="W49" s="1">
        <f t="shared" si="7"/>
        <v>412</v>
      </c>
      <c r="Z49" s="1">
        <f t="shared" si="12"/>
        <v>2027</v>
      </c>
    </row>
    <row r="50" spans="2:26">
      <c r="B50" s="1">
        <f t="shared" si="9"/>
        <v>2028</v>
      </c>
      <c r="C50" s="5">
        <f t="shared" si="17"/>
        <v>2</v>
      </c>
      <c r="D50" s="5">
        <f t="shared" si="18"/>
        <v>3</v>
      </c>
      <c r="E50" s="5">
        <f t="shared" si="19"/>
        <v>6</v>
      </c>
      <c r="F50" s="5">
        <f t="shared" si="20"/>
        <v>1</v>
      </c>
      <c r="G50" s="5">
        <f t="shared" si="21"/>
        <v>234</v>
      </c>
      <c r="J50" s="1">
        <f t="shared" si="10"/>
        <v>2028</v>
      </c>
      <c r="K50" s="1">
        <f t="shared" ref="K50:K67" si="24">+K49</f>
        <v>4</v>
      </c>
      <c r="L50" s="1">
        <f t="shared" ref="L50:L67" si="25">+L49</f>
        <v>3</v>
      </c>
      <c r="M50" s="1">
        <f t="shared" ref="M50:M67" si="26">+M49</f>
        <v>16</v>
      </c>
      <c r="N50" s="1">
        <f t="shared" ref="N50:N67" si="27">+N49</f>
        <v>1</v>
      </c>
      <c r="O50" s="1">
        <f t="shared" ref="O50:O67" si="28">+O49</f>
        <v>178</v>
      </c>
      <c r="R50" s="1">
        <f t="shared" si="11"/>
        <v>2028</v>
      </c>
      <c r="S50" s="1">
        <f t="shared" si="3"/>
        <v>6</v>
      </c>
      <c r="T50" s="1">
        <f t="shared" si="4"/>
        <v>6</v>
      </c>
      <c r="U50" s="1">
        <f t="shared" si="5"/>
        <v>22</v>
      </c>
      <c r="V50" s="1">
        <f t="shared" si="6"/>
        <v>2</v>
      </c>
      <c r="W50" s="1">
        <f t="shared" si="7"/>
        <v>412</v>
      </c>
      <c r="Z50" s="1">
        <f t="shared" si="12"/>
        <v>2028</v>
      </c>
    </row>
    <row r="51" spans="2:26">
      <c r="B51" s="1">
        <f t="shared" si="9"/>
        <v>2029</v>
      </c>
      <c r="C51" s="5">
        <f t="shared" si="17"/>
        <v>2</v>
      </c>
      <c r="D51" s="5">
        <f t="shared" si="18"/>
        <v>3</v>
      </c>
      <c r="E51" s="5">
        <f t="shared" si="19"/>
        <v>6</v>
      </c>
      <c r="F51" s="5">
        <f t="shared" si="20"/>
        <v>1</v>
      </c>
      <c r="G51" s="5">
        <f t="shared" si="21"/>
        <v>234</v>
      </c>
      <c r="J51" s="1">
        <f t="shared" si="10"/>
        <v>2029</v>
      </c>
      <c r="K51" s="1">
        <f t="shared" si="24"/>
        <v>4</v>
      </c>
      <c r="L51" s="1">
        <f t="shared" si="25"/>
        <v>3</v>
      </c>
      <c r="M51" s="1">
        <f t="shared" si="26"/>
        <v>16</v>
      </c>
      <c r="N51" s="1">
        <f t="shared" si="27"/>
        <v>1</v>
      </c>
      <c r="O51" s="1">
        <f t="shared" si="28"/>
        <v>178</v>
      </c>
      <c r="R51" s="1">
        <f t="shared" si="11"/>
        <v>2029</v>
      </c>
      <c r="S51" s="1">
        <f t="shared" si="3"/>
        <v>6</v>
      </c>
      <c r="T51" s="1">
        <f t="shared" si="4"/>
        <v>6</v>
      </c>
      <c r="U51" s="1">
        <f t="shared" si="5"/>
        <v>22</v>
      </c>
      <c r="V51" s="1">
        <f t="shared" si="6"/>
        <v>2</v>
      </c>
      <c r="W51" s="1">
        <f t="shared" si="7"/>
        <v>412</v>
      </c>
      <c r="Z51" s="1">
        <f t="shared" si="12"/>
        <v>2029</v>
      </c>
    </row>
    <row r="52" spans="2:26">
      <c r="B52" s="1">
        <f t="shared" si="9"/>
        <v>2030</v>
      </c>
      <c r="C52" s="5">
        <f t="shared" si="17"/>
        <v>2</v>
      </c>
      <c r="D52" s="5">
        <f t="shared" si="18"/>
        <v>3</v>
      </c>
      <c r="E52" s="5">
        <f t="shared" si="19"/>
        <v>6</v>
      </c>
      <c r="F52" s="5">
        <f t="shared" si="20"/>
        <v>1</v>
      </c>
      <c r="G52" s="5">
        <f t="shared" si="21"/>
        <v>234</v>
      </c>
      <c r="J52" s="1">
        <f t="shared" si="10"/>
        <v>2030</v>
      </c>
      <c r="K52" s="1">
        <f t="shared" si="24"/>
        <v>4</v>
      </c>
      <c r="L52" s="1">
        <f t="shared" si="25"/>
        <v>3</v>
      </c>
      <c r="M52" s="1">
        <f t="shared" si="26"/>
        <v>16</v>
      </c>
      <c r="N52" s="1">
        <f t="shared" si="27"/>
        <v>1</v>
      </c>
      <c r="O52" s="1">
        <f t="shared" si="28"/>
        <v>178</v>
      </c>
      <c r="R52" s="1">
        <f t="shared" si="11"/>
        <v>2030</v>
      </c>
      <c r="S52" s="1">
        <f t="shared" si="3"/>
        <v>6</v>
      </c>
      <c r="T52" s="1">
        <f t="shared" si="4"/>
        <v>6</v>
      </c>
      <c r="U52" s="1">
        <f t="shared" si="5"/>
        <v>22</v>
      </c>
      <c r="V52" s="1">
        <f t="shared" si="6"/>
        <v>2</v>
      </c>
      <c r="W52" s="1">
        <f t="shared" si="7"/>
        <v>412</v>
      </c>
      <c r="Z52" s="1">
        <f t="shared" si="12"/>
        <v>2030</v>
      </c>
    </row>
    <row r="53" spans="2:26">
      <c r="B53" s="1">
        <f t="shared" si="9"/>
        <v>2031</v>
      </c>
      <c r="C53" s="5">
        <f t="shared" si="17"/>
        <v>2</v>
      </c>
      <c r="D53" s="5">
        <f t="shared" si="18"/>
        <v>3</v>
      </c>
      <c r="E53" s="5">
        <f t="shared" si="19"/>
        <v>6</v>
      </c>
      <c r="F53" s="5">
        <f t="shared" si="20"/>
        <v>1</v>
      </c>
      <c r="G53" s="5">
        <f t="shared" si="21"/>
        <v>234</v>
      </c>
      <c r="J53" s="1">
        <f t="shared" si="10"/>
        <v>2031</v>
      </c>
      <c r="K53" s="1">
        <f t="shared" si="24"/>
        <v>4</v>
      </c>
      <c r="L53" s="1">
        <f t="shared" si="25"/>
        <v>3</v>
      </c>
      <c r="M53" s="1">
        <f t="shared" si="26"/>
        <v>16</v>
      </c>
      <c r="N53" s="1">
        <f t="shared" si="27"/>
        <v>1</v>
      </c>
      <c r="O53" s="1">
        <f t="shared" si="28"/>
        <v>178</v>
      </c>
      <c r="R53" s="1">
        <f t="shared" si="11"/>
        <v>2031</v>
      </c>
      <c r="S53" s="1">
        <f t="shared" si="3"/>
        <v>6</v>
      </c>
      <c r="T53" s="1">
        <f t="shared" si="4"/>
        <v>6</v>
      </c>
      <c r="U53" s="1">
        <f t="shared" si="5"/>
        <v>22</v>
      </c>
      <c r="V53" s="1">
        <f t="shared" si="6"/>
        <v>2</v>
      </c>
      <c r="W53" s="1">
        <f t="shared" si="7"/>
        <v>412</v>
      </c>
      <c r="Z53" s="1">
        <f t="shared" si="12"/>
        <v>2031</v>
      </c>
    </row>
    <row r="54" spans="2:26">
      <c r="B54" s="1">
        <f t="shared" si="9"/>
        <v>2032</v>
      </c>
      <c r="C54" s="5">
        <f t="shared" ref="C54:C58" si="29">+C53</f>
        <v>2</v>
      </c>
      <c r="D54" s="5">
        <f t="shared" ref="D54:D58" si="30">+D53</f>
        <v>3</v>
      </c>
      <c r="E54" s="5">
        <f t="shared" ref="E54:E58" si="31">+E53</f>
        <v>6</v>
      </c>
      <c r="F54" s="5">
        <f t="shared" ref="F54:F58" si="32">+F53</f>
        <v>1</v>
      </c>
      <c r="G54" s="5">
        <f t="shared" ref="G54:G58" si="33">+G53</f>
        <v>234</v>
      </c>
      <c r="J54" s="1">
        <f t="shared" si="10"/>
        <v>2032</v>
      </c>
      <c r="K54" s="1">
        <f t="shared" si="24"/>
        <v>4</v>
      </c>
      <c r="L54" s="1">
        <f t="shared" si="25"/>
        <v>3</v>
      </c>
      <c r="M54" s="1">
        <f t="shared" si="26"/>
        <v>16</v>
      </c>
      <c r="N54" s="1">
        <f t="shared" si="27"/>
        <v>1</v>
      </c>
      <c r="O54" s="1">
        <f t="shared" si="28"/>
        <v>178</v>
      </c>
      <c r="R54" s="1">
        <f t="shared" si="11"/>
        <v>2032</v>
      </c>
      <c r="S54" s="1">
        <f t="shared" si="3"/>
        <v>6</v>
      </c>
      <c r="T54" s="1">
        <f t="shared" si="4"/>
        <v>6</v>
      </c>
      <c r="U54" s="1">
        <f t="shared" si="5"/>
        <v>22</v>
      </c>
      <c r="V54" s="1">
        <f t="shared" si="6"/>
        <v>2</v>
      </c>
      <c r="W54" s="1">
        <f t="shared" si="7"/>
        <v>412</v>
      </c>
      <c r="Z54" s="1">
        <f t="shared" si="12"/>
        <v>2032</v>
      </c>
    </row>
    <row r="55" spans="2:26">
      <c r="B55" s="1">
        <f t="shared" si="9"/>
        <v>2033</v>
      </c>
      <c r="C55" s="5">
        <f t="shared" si="29"/>
        <v>2</v>
      </c>
      <c r="D55" s="5">
        <f t="shared" si="30"/>
        <v>3</v>
      </c>
      <c r="E55" s="5">
        <f t="shared" si="31"/>
        <v>6</v>
      </c>
      <c r="F55" s="5">
        <f t="shared" si="32"/>
        <v>1</v>
      </c>
      <c r="G55" s="5">
        <f t="shared" si="33"/>
        <v>234</v>
      </c>
      <c r="J55" s="1">
        <f t="shared" si="10"/>
        <v>2033</v>
      </c>
      <c r="K55" s="1">
        <f t="shared" si="24"/>
        <v>4</v>
      </c>
      <c r="L55" s="1">
        <f t="shared" si="25"/>
        <v>3</v>
      </c>
      <c r="M55" s="1">
        <f t="shared" si="26"/>
        <v>16</v>
      </c>
      <c r="N55" s="1">
        <f t="shared" si="27"/>
        <v>1</v>
      </c>
      <c r="O55" s="1">
        <f t="shared" si="28"/>
        <v>178</v>
      </c>
      <c r="R55" s="1">
        <f t="shared" si="11"/>
        <v>2033</v>
      </c>
      <c r="S55" s="1">
        <f t="shared" si="3"/>
        <v>6</v>
      </c>
      <c r="T55" s="1">
        <f t="shared" si="4"/>
        <v>6</v>
      </c>
      <c r="U55" s="1">
        <f t="shared" si="5"/>
        <v>22</v>
      </c>
      <c r="V55" s="1">
        <f t="shared" si="6"/>
        <v>2</v>
      </c>
      <c r="W55" s="1">
        <f t="shared" si="7"/>
        <v>412</v>
      </c>
      <c r="Z55" s="1">
        <f t="shared" si="12"/>
        <v>2033</v>
      </c>
    </row>
    <row r="56" spans="2:26">
      <c r="B56" s="1">
        <f t="shared" si="9"/>
        <v>2034</v>
      </c>
      <c r="C56" s="5">
        <f t="shared" si="29"/>
        <v>2</v>
      </c>
      <c r="D56" s="5">
        <f t="shared" si="30"/>
        <v>3</v>
      </c>
      <c r="E56" s="5">
        <f t="shared" si="31"/>
        <v>6</v>
      </c>
      <c r="F56" s="5">
        <f t="shared" si="32"/>
        <v>1</v>
      </c>
      <c r="G56" s="5">
        <f t="shared" si="33"/>
        <v>234</v>
      </c>
      <c r="J56" s="1">
        <f t="shared" si="10"/>
        <v>2034</v>
      </c>
      <c r="K56" s="1">
        <f t="shared" si="24"/>
        <v>4</v>
      </c>
      <c r="L56" s="1">
        <f t="shared" si="25"/>
        <v>3</v>
      </c>
      <c r="M56" s="1">
        <f t="shared" si="26"/>
        <v>16</v>
      </c>
      <c r="N56" s="1">
        <f t="shared" si="27"/>
        <v>1</v>
      </c>
      <c r="O56" s="1">
        <f t="shared" si="28"/>
        <v>178</v>
      </c>
      <c r="R56" s="1">
        <f t="shared" si="11"/>
        <v>2034</v>
      </c>
      <c r="S56" s="1">
        <f t="shared" si="3"/>
        <v>6</v>
      </c>
      <c r="T56" s="1">
        <f t="shared" si="4"/>
        <v>6</v>
      </c>
      <c r="U56" s="1">
        <f t="shared" si="5"/>
        <v>22</v>
      </c>
      <c r="V56" s="1">
        <f t="shared" si="6"/>
        <v>2</v>
      </c>
      <c r="W56" s="1">
        <f t="shared" si="7"/>
        <v>412</v>
      </c>
      <c r="Z56" s="1">
        <f t="shared" si="12"/>
        <v>2034</v>
      </c>
    </row>
    <row r="57" spans="2:26">
      <c r="B57" s="1">
        <f t="shared" si="9"/>
        <v>2035</v>
      </c>
      <c r="C57" s="5">
        <f t="shared" si="29"/>
        <v>2</v>
      </c>
      <c r="D57" s="5">
        <f t="shared" si="30"/>
        <v>3</v>
      </c>
      <c r="E57" s="5">
        <f t="shared" si="31"/>
        <v>6</v>
      </c>
      <c r="F57" s="5">
        <f t="shared" si="32"/>
        <v>1</v>
      </c>
      <c r="G57" s="5">
        <f t="shared" si="33"/>
        <v>234</v>
      </c>
      <c r="J57" s="1">
        <f t="shared" si="10"/>
        <v>2035</v>
      </c>
      <c r="K57" s="1">
        <f t="shared" si="24"/>
        <v>4</v>
      </c>
      <c r="L57" s="1">
        <f t="shared" si="25"/>
        <v>3</v>
      </c>
      <c r="M57" s="1">
        <f t="shared" si="26"/>
        <v>16</v>
      </c>
      <c r="N57" s="1">
        <f t="shared" si="27"/>
        <v>1</v>
      </c>
      <c r="O57" s="1">
        <f t="shared" si="28"/>
        <v>178</v>
      </c>
      <c r="R57" s="1">
        <f t="shared" si="11"/>
        <v>2035</v>
      </c>
      <c r="S57" s="1">
        <f t="shared" si="3"/>
        <v>6</v>
      </c>
      <c r="T57" s="1">
        <f t="shared" si="4"/>
        <v>6</v>
      </c>
      <c r="U57" s="1">
        <f t="shared" si="5"/>
        <v>22</v>
      </c>
      <c r="V57" s="1">
        <f t="shared" si="6"/>
        <v>2</v>
      </c>
      <c r="W57" s="1">
        <f t="shared" si="7"/>
        <v>412</v>
      </c>
      <c r="Z57" s="1">
        <f t="shared" si="12"/>
        <v>2035</v>
      </c>
    </row>
    <row r="58" spans="2:26">
      <c r="B58" s="1">
        <f t="shared" si="9"/>
        <v>2036</v>
      </c>
      <c r="C58" s="5">
        <f t="shared" si="29"/>
        <v>2</v>
      </c>
      <c r="D58" s="5">
        <f t="shared" si="30"/>
        <v>3</v>
      </c>
      <c r="E58" s="5">
        <f t="shared" si="31"/>
        <v>6</v>
      </c>
      <c r="F58" s="5">
        <f t="shared" si="32"/>
        <v>1</v>
      </c>
      <c r="G58" s="5">
        <f t="shared" si="33"/>
        <v>234</v>
      </c>
      <c r="J58" s="1">
        <f t="shared" si="10"/>
        <v>2036</v>
      </c>
      <c r="K58" s="1">
        <f t="shared" si="24"/>
        <v>4</v>
      </c>
      <c r="L58" s="1">
        <f t="shared" si="25"/>
        <v>3</v>
      </c>
      <c r="M58" s="1">
        <f t="shared" si="26"/>
        <v>16</v>
      </c>
      <c r="N58" s="1">
        <f t="shared" si="27"/>
        <v>1</v>
      </c>
      <c r="O58" s="1">
        <f t="shared" si="28"/>
        <v>178</v>
      </c>
      <c r="R58" s="1">
        <f t="shared" si="11"/>
        <v>2036</v>
      </c>
      <c r="S58" s="1">
        <f t="shared" si="3"/>
        <v>6</v>
      </c>
      <c r="T58" s="1">
        <f t="shared" si="4"/>
        <v>6</v>
      </c>
      <c r="U58" s="1">
        <f t="shared" si="5"/>
        <v>22</v>
      </c>
      <c r="V58" s="1">
        <f t="shared" si="6"/>
        <v>2</v>
      </c>
      <c r="W58" s="1">
        <f t="shared" si="7"/>
        <v>412</v>
      </c>
      <c r="Z58" s="1">
        <f t="shared" si="12"/>
        <v>2036</v>
      </c>
    </row>
    <row r="59" spans="2:26">
      <c r="B59" s="1">
        <f t="shared" si="9"/>
        <v>2037</v>
      </c>
      <c r="C59" s="1">
        <f>+C58-(C34-C33)</f>
        <v>2</v>
      </c>
      <c r="D59" s="1">
        <f t="shared" ref="D59:D67" si="34">+D58-(D34-D33)</f>
        <v>3</v>
      </c>
      <c r="E59" s="1">
        <f t="shared" ref="E59:E67" si="35">+E58-(E34-E33)</f>
        <v>6</v>
      </c>
      <c r="F59" s="1">
        <f t="shared" ref="F59:F67" si="36">+F58-(F34-F33)</f>
        <v>1</v>
      </c>
      <c r="G59" s="1">
        <f>+G58-(G34-G33)</f>
        <v>226</v>
      </c>
      <c r="J59" s="1">
        <f t="shared" si="10"/>
        <v>2037</v>
      </c>
      <c r="K59" s="1">
        <f t="shared" si="24"/>
        <v>4</v>
      </c>
      <c r="L59" s="1">
        <f t="shared" si="25"/>
        <v>3</v>
      </c>
      <c r="M59" s="1">
        <f t="shared" si="26"/>
        <v>16</v>
      </c>
      <c r="N59" s="1">
        <f t="shared" si="27"/>
        <v>1</v>
      </c>
      <c r="O59" s="1">
        <f t="shared" si="28"/>
        <v>178</v>
      </c>
      <c r="R59" s="1">
        <f t="shared" si="11"/>
        <v>2037</v>
      </c>
      <c r="S59" s="1">
        <f t="shared" si="3"/>
        <v>6</v>
      </c>
      <c r="T59" s="1">
        <f t="shared" si="4"/>
        <v>6</v>
      </c>
      <c r="U59" s="1">
        <f t="shared" si="5"/>
        <v>22</v>
      </c>
      <c r="V59" s="1">
        <f t="shared" si="6"/>
        <v>2</v>
      </c>
      <c r="W59" s="1">
        <f t="shared" si="7"/>
        <v>404</v>
      </c>
      <c r="Z59" s="1">
        <f t="shared" si="12"/>
        <v>2037</v>
      </c>
    </row>
    <row r="60" spans="2:26">
      <c r="B60" s="1">
        <f t="shared" si="9"/>
        <v>2038</v>
      </c>
      <c r="C60" s="1">
        <f t="shared" ref="C60:C67" si="37">+C59-(C35-C34)</f>
        <v>2</v>
      </c>
      <c r="D60" s="1">
        <f t="shared" si="34"/>
        <v>2</v>
      </c>
      <c r="E60" s="1">
        <f t="shared" si="35"/>
        <v>6</v>
      </c>
      <c r="F60" s="1">
        <f t="shared" si="36"/>
        <v>1</v>
      </c>
      <c r="G60" s="1">
        <f t="shared" ref="G60:G67" si="38">+G59-(G35-G34)</f>
        <v>203</v>
      </c>
      <c r="J60" s="1">
        <f t="shared" si="10"/>
        <v>2038</v>
      </c>
      <c r="K60" s="1">
        <f t="shared" si="24"/>
        <v>4</v>
      </c>
      <c r="L60" s="1">
        <f t="shared" si="25"/>
        <v>3</v>
      </c>
      <c r="M60" s="1">
        <f t="shared" si="26"/>
        <v>16</v>
      </c>
      <c r="N60" s="1">
        <f t="shared" si="27"/>
        <v>1</v>
      </c>
      <c r="O60" s="1">
        <f t="shared" si="28"/>
        <v>178</v>
      </c>
      <c r="R60" s="1">
        <f t="shared" si="11"/>
        <v>2038</v>
      </c>
      <c r="S60" s="1">
        <f t="shared" si="3"/>
        <v>6</v>
      </c>
      <c r="T60" s="1">
        <f t="shared" si="4"/>
        <v>5</v>
      </c>
      <c r="U60" s="1">
        <f t="shared" si="5"/>
        <v>22</v>
      </c>
      <c r="V60" s="1">
        <f t="shared" si="6"/>
        <v>2</v>
      </c>
      <c r="W60" s="1">
        <f t="shared" si="7"/>
        <v>381</v>
      </c>
      <c r="Z60" s="1">
        <f t="shared" si="12"/>
        <v>2038</v>
      </c>
    </row>
    <row r="61" spans="2:26">
      <c r="B61" s="1">
        <f t="shared" si="9"/>
        <v>2039</v>
      </c>
      <c r="C61" s="1">
        <f>+C60-(C36-C35)</f>
        <v>1</v>
      </c>
      <c r="D61" s="1">
        <f t="shared" si="34"/>
        <v>2</v>
      </c>
      <c r="E61" s="1">
        <f t="shared" si="35"/>
        <v>5</v>
      </c>
      <c r="F61" s="1">
        <f t="shared" si="36"/>
        <v>1</v>
      </c>
      <c r="G61" s="1">
        <f t="shared" si="38"/>
        <v>188</v>
      </c>
      <c r="J61" s="1">
        <f t="shared" si="10"/>
        <v>2039</v>
      </c>
      <c r="K61" s="1">
        <f t="shared" si="24"/>
        <v>4</v>
      </c>
      <c r="L61" s="1">
        <f t="shared" si="25"/>
        <v>3</v>
      </c>
      <c r="M61" s="1">
        <f t="shared" si="26"/>
        <v>16</v>
      </c>
      <c r="N61" s="1">
        <f t="shared" si="27"/>
        <v>1</v>
      </c>
      <c r="O61" s="1">
        <f t="shared" si="28"/>
        <v>178</v>
      </c>
      <c r="R61" s="1">
        <f t="shared" si="11"/>
        <v>2039</v>
      </c>
      <c r="S61" s="1">
        <f t="shared" si="3"/>
        <v>5</v>
      </c>
      <c r="T61" s="1">
        <f t="shared" si="4"/>
        <v>5</v>
      </c>
      <c r="U61" s="1">
        <f t="shared" si="5"/>
        <v>21</v>
      </c>
      <c r="V61" s="1">
        <f t="shared" si="6"/>
        <v>2</v>
      </c>
      <c r="W61" s="1">
        <f t="shared" si="7"/>
        <v>366</v>
      </c>
      <c r="Z61" s="1">
        <f t="shared" si="12"/>
        <v>2039</v>
      </c>
    </row>
    <row r="62" spans="2:26">
      <c r="B62" s="1">
        <f t="shared" si="9"/>
        <v>2040</v>
      </c>
      <c r="C62" s="1">
        <f t="shared" si="37"/>
        <v>1</v>
      </c>
      <c r="D62" s="1">
        <f t="shared" si="34"/>
        <v>2</v>
      </c>
      <c r="E62" s="1">
        <f t="shared" si="35"/>
        <v>5</v>
      </c>
      <c r="F62" s="1">
        <f t="shared" si="36"/>
        <v>1</v>
      </c>
      <c r="G62" s="1">
        <f t="shared" si="38"/>
        <v>178</v>
      </c>
      <c r="J62" s="1">
        <f t="shared" si="10"/>
        <v>2040</v>
      </c>
      <c r="K62" s="1">
        <f t="shared" si="24"/>
        <v>4</v>
      </c>
      <c r="L62" s="1">
        <f t="shared" si="25"/>
        <v>3</v>
      </c>
      <c r="M62" s="1">
        <f t="shared" si="26"/>
        <v>16</v>
      </c>
      <c r="N62" s="1">
        <f t="shared" si="27"/>
        <v>1</v>
      </c>
      <c r="O62" s="1">
        <f t="shared" si="28"/>
        <v>178</v>
      </c>
      <c r="R62" s="1">
        <f t="shared" si="11"/>
        <v>2040</v>
      </c>
      <c r="S62" s="1">
        <f t="shared" si="3"/>
        <v>5</v>
      </c>
      <c r="T62" s="1">
        <f t="shared" si="4"/>
        <v>5</v>
      </c>
      <c r="U62" s="1">
        <f t="shared" si="5"/>
        <v>21</v>
      </c>
      <c r="V62" s="1">
        <f t="shared" si="6"/>
        <v>2</v>
      </c>
      <c r="W62" s="1">
        <f t="shared" si="7"/>
        <v>356</v>
      </c>
      <c r="Z62" s="1">
        <f t="shared" si="12"/>
        <v>2040</v>
      </c>
    </row>
    <row r="63" spans="2:26">
      <c r="B63" s="1">
        <f t="shared" si="9"/>
        <v>2041</v>
      </c>
      <c r="C63" s="1">
        <f t="shared" si="37"/>
        <v>1</v>
      </c>
      <c r="D63" s="1">
        <f t="shared" si="34"/>
        <v>2</v>
      </c>
      <c r="E63" s="1">
        <f t="shared" si="35"/>
        <v>4</v>
      </c>
      <c r="F63" s="1">
        <f t="shared" si="36"/>
        <v>1</v>
      </c>
      <c r="G63" s="1">
        <f t="shared" si="38"/>
        <v>156</v>
      </c>
      <c r="J63" s="1">
        <f t="shared" si="10"/>
        <v>2041</v>
      </c>
      <c r="K63" s="1">
        <f t="shared" si="24"/>
        <v>4</v>
      </c>
      <c r="L63" s="1">
        <f t="shared" si="25"/>
        <v>3</v>
      </c>
      <c r="M63" s="1">
        <f t="shared" si="26"/>
        <v>16</v>
      </c>
      <c r="N63" s="1">
        <f t="shared" si="27"/>
        <v>1</v>
      </c>
      <c r="O63" s="1">
        <f t="shared" si="28"/>
        <v>178</v>
      </c>
      <c r="R63" s="1">
        <f t="shared" si="11"/>
        <v>2041</v>
      </c>
      <c r="S63" s="1">
        <f t="shared" si="3"/>
        <v>5</v>
      </c>
      <c r="T63" s="1">
        <f t="shared" si="4"/>
        <v>5</v>
      </c>
      <c r="U63" s="1">
        <f t="shared" si="5"/>
        <v>20</v>
      </c>
      <c r="V63" s="1">
        <f t="shared" si="6"/>
        <v>2</v>
      </c>
      <c r="W63" s="1">
        <f t="shared" si="7"/>
        <v>334</v>
      </c>
      <c r="Z63" s="1">
        <f t="shared" si="12"/>
        <v>2041</v>
      </c>
    </row>
    <row r="64" spans="2:26">
      <c r="B64" s="1">
        <f t="shared" si="9"/>
        <v>2042</v>
      </c>
      <c r="C64" s="1">
        <f t="shared" si="37"/>
        <v>1</v>
      </c>
      <c r="D64" s="1">
        <f t="shared" si="34"/>
        <v>1</v>
      </c>
      <c r="E64" s="1">
        <f t="shared" si="35"/>
        <v>4</v>
      </c>
      <c r="F64" s="1">
        <f t="shared" si="36"/>
        <v>0</v>
      </c>
      <c r="G64" s="1">
        <f t="shared" si="38"/>
        <v>129</v>
      </c>
      <c r="J64" s="1">
        <f t="shared" si="10"/>
        <v>2042</v>
      </c>
      <c r="K64" s="1">
        <f t="shared" si="24"/>
        <v>4</v>
      </c>
      <c r="L64" s="1">
        <f t="shared" si="25"/>
        <v>3</v>
      </c>
      <c r="M64" s="1">
        <f t="shared" si="26"/>
        <v>16</v>
      </c>
      <c r="N64" s="1">
        <f t="shared" si="27"/>
        <v>1</v>
      </c>
      <c r="O64" s="1">
        <f t="shared" si="28"/>
        <v>178</v>
      </c>
      <c r="R64" s="1">
        <f t="shared" si="11"/>
        <v>2042</v>
      </c>
      <c r="S64" s="1">
        <f t="shared" si="3"/>
        <v>5</v>
      </c>
      <c r="T64" s="1">
        <f t="shared" si="4"/>
        <v>4</v>
      </c>
      <c r="U64" s="1">
        <f t="shared" si="5"/>
        <v>20</v>
      </c>
      <c r="V64" s="1">
        <f t="shared" si="6"/>
        <v>1</v>
      </c>
      <c r="W64" s="1">
        <f t="shared" si="7"/>
        <v>307</v>
      </c>
      <c r="Z64" s="1">
        <f t="shared" si="12"/>
        <v>2042</v>
      </c>
    </row>
    <row r="65" spans="2:26">
      <c r="B65" s="1">
        <f t="shared" si="9"/>
        <v>2043</v>
      </c>
      <c r="C65" s="1">
        <f t="shared" si="37"/>
        <v>1</v>
      </c>
      <c r="D65" s="1">
        <f t="shared" si="34"/>
        <v>1</v>
      </c>
      <c r="E65" s="1">
        <f t="shared" si="35"/>
        <v>3</v>
      </c>
      <c r="F65" s="1">
        <f t="shared" si="36"/>
        <v>0</v>
      </c>
      <c r="G65" s="1">
        <f t="shared" si="38"/>
        <v>95</v>
      </c>
      <c r="J65" s="1">
        <f t="shared" si="10"/>
        <v>2043</v>
      </c>
      <c r="K65" s="1">
        <f t="shared" si="24"/>
        <v>4</v>
      </c>
      <c r="L65" s="1">
        <f t="shared" si="25"/>
        <v>3</v>
      </c>
      <c r="M65" s="1">
        <f t="shared" si="26"/>
        <v>16</v>
      </c>
      <c r="N65" s="1">
        <f t="shared" si="27"/>
        <v>1</v>
      </c>
      <c r="O65" s="1">
        <f t="shared" si="28"/>
        <v>178</v>
      </c>
      <c r="R65" s="1">
        <f t="shared" si="11"/>
        <v>2043</v>
      </c>
      <c r="S65" s="1">
        <f t="shared" ref="S65:S97" si="39">+C65+K65</f>
        <v>5</v>
      </c>
      <c r="T65" s="1">
        <f t="shared" ref="T65:T97" si="40">+D65+L65</f>
        <v>4</v>
      </c>
      <c r="U65" s="1">
        <f t="shared" ref="U65:U97" si="41">+E65+M65</f>
        <v>19</v>
      </c>
      <c r="V65" s="1">
        <f t="shared" ref="V65:V97" si="42">+F65+N65</f>
        <v>1</v>
      </c>
      <c r="W65" s="1">
        <f t="shared" ref="W65:W97" si="43">+G65+O65</f>
        <v>273</v>
      </c>
      <c r="Z65" s="1">
        <f t="shared" si="12"/>
        <v>2043</v>
      </c>
    </row>
    <row r="66" spans="2:26">
      <c r="B66" s="1">
        <f t="shared" ref="B66:B97" si="44">+B65+1</f>
        <v>2044</v>
      </c>
      <c r="C66" s="1">
        <f t="shared" si="37"/>
        <v>0</v>
      </c>
      <c r="D66" s="1">
        <f t="shared" si="34"/>
        <v>0</v>
      </c>
      <c r="E66" s="1">
        <f t="shared" si="35"/>
        <v>1</v>
      </c>
      <c r="F66" s="1">
        <f t="shared" si="36"/>
        <v>0</v>
      </c>
      <c r="G66" s="1">
        <f>+G65-(G41-G40)</f>
        <v>30</v>
      </c>
      <c r="J66" s="1">
        <f t="shared" ref="J66:J97" si="45">+J65+1</f>
        <v>2044</v>
      </c>
      <c r="K66" s="1">
        <f t="shared" si="24"/>
        <v>4</v>
      </c>
      <c r="L66" s="1">
        <f t="shared" si="25"/>
        <v>3</v>
      </c>
      <c r="M66" s="1">
        <f t="shared" si="26"/>
        <v>16</v>
      </c>
      <c r="N66" s="1">
        <f t="shared" si="27"/>
        <v>1</v>
      </c>
      <c r="O66" s="1">
        <f t="shared" si="28"/>
        <v>178</v>
      </c>
      <c r="R66" s="1">
        <f t="shared" ref="R66:R97" si="46">+R65+1</f>
        <v>2044</v>
      </c>
      <c r="S66" s="1">
        <f t="shared" si="39"/>
        <v>4</v>
      </c>
      <c r="T66" s="1">
        <f t="shared" si="40"/>
        <v>3</v>
      </c>
      <c r="U66" s="1">
        <f t="shared" si="41"/>
        <v>17</v>
      </c>
      <c r="V66" s="1">
        <f t="shared" si="42"/>
        <v>1</v>
      </c>
      <c r="W66" s="1">
        <f t="shared" si="43"/>
        <v>208</v>
      </c>
      <c r="Z66" s="1">
        <f t="shared" si="12"/>
        <v>2044</v>
      </c>
    </row>
    <row r="67" spans="2:26">
      <c r="B67" s="1">
        <f t="shared" si="44"/>
        <v>2045</v>
      </c>
      <c r="C67" s="1">
        <f t="shared" si="37"/>
        <v>0</v>
      </c>
      <c r="D67" s="1">
        <f t="shared" si="34"/>
        <v>0</v>
      </c>
      <c r="E67" s="1">
        <f t="shared" si="35"/>
        <v>1</v>
      </c>
      <c r="F67" s="1">
        <f t="shared" si="36"/>
        <v>0</v>
      </c>
      <c r="G67" s="1">
        <f t="shared" si="38"/>
        <v>21</v>
      </c>
      <c r="J67" s="1">
        <f t="shared" si="45"/>
        <v>2045</v>
      </c>
      <c r="K67" s="1">
        <f t="shared" si="24"/>
        <v>4</v>
      </c>
      <c r="L67" s="1">
        <f t="shared" si="25"/>
        <v>3</v>
      </c>
      <c r="M67" s="1">
        <f t="shared" si="26"/>
        <v>16</v>
      </c>
      <c r="N67" s="1">
        <f t="shared" si="27"/>
        <v>1</v>
      </c>
      <c r="O67" s="1">
        <f t="shared" si="28"/>
        <v>178</v>
      </c>
      <c r="R67" s="1">
        <f t="shared" si="46"/>
        <v>2045</v>
      </c>
      <c r="S67" s="1">
        <f t="shared" si="39"/>
        <v>4</v>
      </c>
      <c r="T67" s="1">
        <f t="shared" si="40"/>
        <v>3</v>
      </c>
      <c r="U67" s="1">
        <f t="shared" si="41"/>
        <v>17</v>
      </c>
      <c r="V67" s="1">
        <f t="shared" si="42"/>
        <v>1</v>
      </c>
      <c r="W67" s="1">
        <f t="shared" si="43"/>
        <v>199</v>
      </c>
      <c r="Z67" s="1">
        <f t="shared" si="12"/>
        <v>2045</v>
      </c>
    </row>
    <row r="68" spans="2:26">
      <c r="B68" s="1">
        <f t="shared" si="44"/>
        <v>2046</v>
      </c>
      <c r="C68" s="1">
        <v>0</v>
      </c>
      <c r="D68" s="1">
        <v>0</v>
      </c>
      <c r="E68" s="1">
        <v>0</v>
      </c>
      <c r="F68" s="1">
        <v>0</v>
      </c>
      <c r="G68" s="1">
        <v>0</v>
      </c>
      <c r="J68" s="1">
        <f t="shared" si="45"/>
        <v>2046</v>
      </c>
      <c r="K68" s="1">
        <f t="shared" ref="K68:O75" si="47">+K67-(K43-K42)</f>
        <v>3</v>
      </c>
      <c r="L68" s="1">
        <f t="shared" si="47"/>
        <v>2</v>
      </c>
      <c r="M68" s="1">
        <f t="shared" si="47"/>
        <v>10</v>
      </c>
      <c r="N68" s="1">
        <f t="shared" si="47"/>
        <v>1</v>
      </c>
      <c r="O68" s="1">
        <f t="shared" si="47"/>
        <v>117</v>
      </c>
      <c r="R68" s="1">
        <f t="shared" si="46"/>
        <v>2046</v>
      </c>
      <c r="S68" s="1">
        <f t="shared" si="39"/>
        <v>3</v>
      </c>
      <c r="T68" s="1">
        <f t="shared" si="40"/>
        <v>2</v>
      </c>
      <c r="U68" s="1">
        <f t="shared" si="41"/>
        <v>10</v>
      </c>
      <c r="V68" s="1">
        <f t="shared" si="42"/>
        <v>1</v>
      </c>
      <c r="W68" s="1">
        <f>+G68+O68</f>
        <v>117</v>
      </c>
      <c r="Z68" s="1">
        <f t="shared" si="12"/>
        <v>2046</v>
      </c>
    </row>
    <row r="69" spans="2:26">
      <c r="B69" s="1">
        <f t="shared" si="44"/>
        <v>2047</v>
      </c>
      <c r="C69" s="1">
        <v>0</v>
      </c>
      <c r="D69" s="1">
        <v>0</v>
      </c>
      <c r="E69" s="1">
        <v>0</v>
      </c>
      <c r="F69" s="1">
        <v>0</v>
      </c>
      <c r="G69" s="1">
        <v>0</v>
      </c>
      <c r="J69" s="1">
        <f t="shared" si="45"/>
        <v>2047</v>
      </c>
      <c r="K69" s="1">
        <f t="shared" si="47"/>
        <v>1</v>
      </c>
      <c r="L69" s="1">
        <f t="shared" si="47"/>
        <v>1</v>
      </c>
      <c r="M69" s="1">
        <f t="shared" si="47"/>
        <v>4</v>
      </c>
      <c r="N69" s="1">
        <f t="shared" si="47"/>
        <v>0</v>
      </c>
      <c r="O69" s="1">
        <f t="shared" si="47"/>
        <v>43</v>
      </c>
      <c r="R69" s="1">
        <f t="shared" si="46"/>
        <v>2047</v>
      </c>
      <c r="S69" s="1">
        <f t="shared" si="39"/>
        <v>1</v>
      </c>
      <c r="T69" s="1">
        <f t="shared" si="40"/>
        <v>1</v>
      </c>
      <c r="U69" s="1">
        <f t="shared" si="41"/>
        <v>4</v>
      </c>
      <c r="V69" s="1">
        <f t="shared" si="42"/>
        <v>0</v>
      </c>
      <c r="W69" s="1">
        <f t="shared" si="43"/>
        <v>43</v>
      </c>
      <c r="Z69" s="1">
        <f t="shared" si="12"/>
        <v>2047</v>
      </c>
    </row>
    <row r="70" spans="2:26">
      <c r="B70" s="1">
        <f t="shared" si="44"/>
        <v>2048</v>
      </c>
      <c r="C70" s="1">
        <v>0</v>
      </c>
      <c r="D70" s="1">
        <v>0</v>
      </c>
      <c r="E70" s="1">
        <v>0</v>
      </c>
      <c r="F70" s="1">
        <v>0</v>
      </c>
      <c r="G70" s="1">
        <v>0</v>
      </c>
      <c r="J70" s="1">
        <f t="shared" si="45"/>
        <v>2048</v>
      </c>
      <c r="K70" s="1">
        <f t="shared" si="47"/>
        <v>0</v>
      </c>
      <c r="L70" s="1">
        <f t="shared" si="47"/>
        <v>0</v>
      </c>
      <c r="M70" s="1">
        <f>+M69-(M45-M44)</f>
        <v>1</v>
      </c>
      <c r="N70" s="1">
        <f t="shared" si="47"/>
        <v>0</v>
      </c>
      <c r="O70" s="1">
        <f t="shared" si="47"/>
        <v>8</v>
      </c>
      <c r="R70" s="1">
        <f t="shared" si="46"/>
        <v>2048</v>
      </c>
      <c r="S70" s="1">
        <f t="shared" si="39"/>
        <v>0</v>
      </c>
      <c r="T70" s="1">
        <f t="shared" si="40"/>
        <v>0</v>
      </c>
      <c r="U70" s="1">
        <f t="shared" si="41"/>
        <v>1</v>
      </c>
      <c r="V70" s="1">
        <f t="shared" si="42"/>
        <v>0</v>
      </c>
      <c r="W70" s="1">
        <f t="shared" si="43"/>
        <v>8</v>
      </c>
      <c r="Z70" s="1">
        <f t="shared" si="12"/>
        <v>2048</v>
      </c>
    </row>
    <row r="71" spans="2:26">
      <c r="B71" s="1">
        <f t="shared" si="44"/>
        <v>2049</v>
      </c>
      <c r="C71" s="1">
        <v>0</v>
      </c>
      <c r="D71" s="1">
        <v>0</v>
      </c>
      <c r="E71" s="1">
        <v>0</v>
      </c>
      <c r="F71" s="1">
        <v>0</v>
      </c>
      <c r="G71" s="1">
        <v>0</v>
      </c>
      <c r="J71" s="1">
        <f t="shared" si="45"/>
        <v>2049</v>
      </c>
      <c r="K71" s="1">
        <f t="shared" si="47"/>
        <v>0</v>
      </c>
      <c r="L71" s="1">
        <f t="shared" si="47"/>
        <v>0</v>
      </c>
      <c r="M71" s="1">
        <f t="shared" si="47"/>
        <v>0</v>
      </c>
      <c r="N71" s="1">
        <f t="shared" si="47"/>
        <v>0</v>
      </c>
      <c r="O71" s="1">
        <f t="shared" si="47"/>
        <v>6</v>
      </c>
      <c r="R71" s="1">
        <f t="shared" si="46"/>
        <v>2049</v>
      </c>
      <c r="S71" s="1">
        <f t="shared" si="39"/>
        <v>0</v>
      </c>
      <c r="T71" s="1">
        <f t="shared" si="40"/>
        <v>0</v>
      </c>
      <c r="U71" s="1">
        <f t="shared" si="41"/>
        <v>0</v>
      </c>
      <c r="V71" s="1">
        <f t="shared" si="42"/>
        <v>0</v>
      </c>
      <c r="W71" s="1">
        <f t="shared" si="43"/>
        <v>6</v>
      </c>
      <c r="Z71" s="1">
        <f t="shared" si="12"/>
        <v>2049</v>
      </c>
    </row>
    <row r="72" spans="2:26">
      <c r="B72" s="1">
        <f t="shared" si="44"/>
        <v>2050</v>
      </c>
      <c r="C72" s="1">
        <v>0</v>
      </c>
      <c r="D72" s="1">
        <v>0</v>
      </c>
      <c r="E72" s="1">
        <v>0</v>
      </c>
      <c r="F72" s="1">
        <v>0</v>
      </c>
      <c r="G72" s="1">
        <v>0</v>
      </c>
      <c r="J72" s="1">
        <f t="shared" si="45"/>
        <v>2050</v>
      </c>
      <c r="K72" s="1">
        <f t="shared" si="47"/>
        <v>0</v>
      </c>
      <c r="L72" s="1">
        <f t="shared" si="47"/>
        <v>0</v>
      </c>
      <c r="M72" s="1">
        <f t="shared" si="47"/>
        <v>0</v>
      </c>
      <c r="N72" s="1">
        <f t="shared" si="47"/>
        <v>0</v>
      </c>
      <c r="O72" s="1">
        <f t="shared" si="47"/>
        <v>3</v>
      </c>
      <c r="R72" s="1">
        <f t="shared" si="46"/>
        <v>2050</v>
      </c>
      <c r="S72" s="1">
        <f t="shared" si="39"/>
        <v>0</v>
      </c>
      <c r="T72" s="1">
        <f t="shared" si="40"/>
        <v>0</v>
      </c>
      <c r="U72" s="1">
        <f t="shared" si="41"/>
        <v>0</v>
      </c>
      <c r="V72" s="1">
        <f t="shared" si="42"/>
        <v>0</v>
      </c>
      <c r="W72" s="1">
        <f t="shared" si="43"/>
        <v>3</v>
      </c>
      <c r="Z72" s="1">
        <f t="shared" si="12"/>
        <v>2050</v>
      </c>
    </row>
    <row r="73" spans="2:26">
      <c r="B73" s="1">
        <f t="shared" si="44"/>
        <v>2051</v>
      </c>
      <c r="C73" s="1">
        <v>0</v>
      </c>
      <c r="D73" s="1">
        <v>0</v>
      </c>
      <c r="E73" s="1">
        <v>0</v>
      </c>
      <c r="F73" s="1">
        <v>0</v>
      </c>
      <c r="G73" s="1">
        <v>0</v>
      </c>
      <c r="J73" s="1">
        <f t="shared" si="45"/>
        <v>2051</v>
      </c>
      <c r="K73" s="1">
        <f t="shared" si="47"/>
        <v>0</v>
      </c>
      <c r="L73" s="1">
        <f t="shared" si="47"/>
        <v>0</v>
      </c>
      <c r="M73" s="1">
        <f t="shared" si="47"/>
        <v>0</v>
      </c>
      <c r="N73" s="1">
        <f t="shared" si="47"/>
        <v>0</v>
      </c>
      <c r="O73" s="1">
        <f t="shared" si="47"/>
        <v>2</v>
      </c>
      <c r="R73" s="1">
        <f t="shared" si="46"/>
        <v>2051</v>
      </c>
      <c r="S73" s="1">
        <f t="shared" si="39"/>
        <v>0</v>
      </c>
      <c r="T73" s="1">
        <f t="shared" si="40"/>
        <v>0</v>
      </c>
      <c r="U73" s="1">
        <f t="shared" si="41"/>
        <v>0</v>
      </c>
      <c r="V73" s="1">
        <f t="shared" si="42"/>
        <v>0</v>
      </c>
      <c r="W73" s="1">
        <f t="shared" si="43"/>
        <v>2</v>
      </c>
      <c r="Z73" s="1">
        <f t="shared" si="12"/>
        <v>2051</v>
      </c>
    </row>
    <row r="74" spans="2:26">
      <c r="B74" s="1">
        <f t="shared" si="44"/>
        <v>2052</v>
      </c>
      <c r="C74" s="1">
        <v>0</v>
      </c>
      <c r="D74" s="1">
        <v>0</v>
      </c>
      <c r="E74" s="1">
        <v>0</v>
      </c>
      <c r="F74" s="1">
        <v>0</v>
      </c>
      <c r="G74" s="1">
        <v>0</v>
      </c>
      <c r="J74" s="1">
        <f t="shared" si="45"/>
        <v>2052</v>
      </c>
      <c r="K74" s="1">
        <f t="shared" si="47"/>
        <v>0</v>
      </c>
      <c r="L74" s="1">
        <f t="shared" si="47"/>
        <v>0</v>
      </c>
      <c r="M74" s="1">
        <f t="shared" si="47"/>
        <v>0</v>
      </c>
      <c r="N74" s="1">
        <f t="shared" si="47"/>
        <v>0</v>
      </c>
      <c r="O74" s="1">
        <f t="shared" si="47"/>
        <v>2</v>
      </c>
      <c r="R74" s="1">
        <f t="shared" si="46"/>
        <v>2052</v>
      </c>
      <c r="S74" s="1">
        <f t="shared" si="39"/>
        <v>0</v>
      </c>
      <c r="T74" s="1">
        <f t="shared" si="40"/>
        <v>0</v>
      </c>
      <c r="U74" s="1">
        <f t="shared" si="41"/>
        <v>0</v>
      </c>
      <c r="V74" s="1">
        <f t="shared" si="42"/>
        <v>0</v>
      </c>
      <c r="W74" s="1">
        <f t="shared" si="43"/>
        <v>2</v>
      </c>
      <c r="Z74" s="1">
        <f t="shared" si="12"/>
        <v>2052</v>
      </c>
    </row>
    <row r="75" spans="2:26">
      <c r="B75" s="1">
        <f t="shared" si="44"/>
        <v>2053</v>
      </c>
      <c r="C75" s="1">
        <v>0</v>
      </c>
      <c r="D75" s="1">
        <v>0</v>
      </c>
      <c r="E75" s="1">
        <v>0</v>
      </c>
      <c r="F75" s="1">
        <v>0</v>
      </c>
      <c r="G75" s="1">
        <v>0</v>
      </c>
      <c r="J75" s="1">
        <f t="shared" si="45"/>
        <v>2053</v>
      </c>
      <c r="K75" s="1">
        <f t="shared" si="47"/>
        <v>0</v>
      </c>
      <c r="L75" s="1">
        <f t="shared" si="47"/>
        <v>0</v>
      </c>
      <c r="M75" s="1">
        <f>+M74-(M50-M49)</f>
        <v>0</v>
      </c>
      <c r="N75" s="1">
        <f t="shared" si="47"/>
        <v>0</v>
      </c>
      <c r="O75" s="1">
        <f t="shared" si="47"/>
        <v>2</v>
      </c>
      <c r="R75" s="1">
        <f t="shared" si="46"/>
        <v>2053</v>
      </c>
      <c r="S75" s="1">
        <f t="shared" si="39"/>
        <v>0</v>
      </c>
      <c r="T75" s="1">
        <f t="shared" si="40"/>
        <v>0</v>
      </c>
      <c r="U75" s="1">
        <f t="shared" si="41"/>
        <v>0</v>
      </c>
      <c r="V75" s="1">
        <f t="shared" si="42"/>
        <v>0</v>
      </c>
      <c r="W75" s="1">
        <f t="shared" si="43"/>
        <v>2</v>
      </c>
      <c r="Z75" s="1">
        <f t="shared" si="12"/>
        <v>2053</v>
      </c>
    </row>
    <row r="76" spans="2:26">
      <c r="B76" s="1">
        <f t="shared" si="44"/>
        <v>2054</v>
      </c>
      <c r="C76" s="1">
        <v>0</v>
      </c>
      <c r="D76" s="1">
        <v>0</v>
      </c>
      <c r="E76" s="1">
        <v>0</v>
      </c>
      <c r="F76" s="1">
        <v>0</v>
      </c>
      <c r="G76" s="1">
        <v>0</v>
      </c>
      <c r="J76" s="1">
        <f t="shared" si="45"/>
        <v>2054</v>
      </c>
      <c r="K76" s="1">
        <v>0</v>
      </c>
      <c r="L76" s="1">
        <v>0</v>
      </c>
      <c r="M76" s="1">
        <v>0</v>
      </c>
      <c r="N76" s="1">
        <v>0</v>
      </c>
      <c r="O76" s="1">
        <v>0</v>
      </c>
      <c r="R76" s="1">
        <f t="shared" si="46"/>
        <v>2054</v>
      </c>
      <c r="S76" s="1">
        <f t="shared" si="39"/>
        <v>0</v>
      </c>
      <c r="T76" s="1">
        <f t="shared" si="40"/>
        <v>0</v>
      </c>
      <c r="U76" s="1">
        <f t="shared" si="41"/>
        <v>0</v>
      </c>
      <c r="V76" s="1">
        <f t="shared" si="42"/>
        <v>0</v>
      </c>
      <c r="W76" s="1">
        <f t="shared" si="43"/>
        <v>0</v>
      </c>
      <c r="Z76" s="1">
        <f t="shared" si="12"/>
        <v>2054</v>
      </c>
    </row>
    <row r="77" spans="2:26">
      <c r="B77" s="1">
        <f t="shared" si="44"/>
        <v>2055</v>
      </c>
      <c r="C77" s="1">
        <v>0</v>
      </c>
      <c r="D77" s="1">
        <v>0</v>
      </c>
      <c r="E77" s="1">
        <v>0</v>
      </c>
      <c r="F77" s="1">
        <v>0</v>
      </c>
      <c r="G77" s="1">
        <v>0</v>
      </c>
      <c r="J77" s="1">
        <f t="shared" si="45"/>
        <v>2055</v>
      </c>
      <c r="K77" s="1">
        <v>0</v>
      </c>
      <c r="L77" s="1">
        <v>0</v>
      </c>
      <c r="M77" s="1">
        <v>0</v>
      </c>
      <c r="N77" s="1">
        <v>0</v>
      </c>
      <c r="O77" s="1">
        <v>0</v>
      </c>
      <c r="R77" s="1">
        <f t="shared" si="46"/>
        <v>2055</v>
      </c>
      <c r="S77" s="1">
        <f t="shared" si="39"/>
        <v>0</v>
      </c>
      <c r="T77" s="1">
        <f t="shared" si="40"/>
        <v>0</v>
      </c>
      <c r="U77" s="1">
        <f t="shared" si="41"/>
        <v>0</v>
      </c>
      <c r="V77" s="1">
        <f t="shared" si="42"/>
        <v>0</v>
      </c>
      <c r="W77" s="1">
        <f t="shared" si="43"/>
        <v>0</v>
      </c>
      <c r="Z77" s="1">
        <f t="shared" si="12"/>
        <v>2055</v>
      </c>
    </row>
    <row r="78" spans="2:26">
      <c r="B78" s="1">
        <f t="shared" si="44"/>
        <v>2056</v>
      </c>
      <c r="C78" s="1">
        <v>0</v>
      </c>
      <c r="D78" s="1">
        <v>0</v>
      </c>
      <c r="E78" s="1">
        <v>0</v>
      </c>
      <c r="F78" s="1">
        <v>0</v>
      </c>
      <c r="G78" s="1">
        <v>0</v>
      </c>
      <c r="J78" s="1">
        <f t="shared" si="45"/>
        <v>2056</v>
      </c>
      <c r="K78" s="1">
        <v>0</v>
      </c>
      <c r="L78" s="1">
        <v>0</v>
      </c>
      <c r="M78" s="1">
        <v>0</v>
      </c>
      <c r="N78" s="1">
        <v>0</v>
      </c>
      <c r="O78" s="1">
        <v>0</v>
      </c>
      <c r="R78" s="1">
        <f t="shared" si="46"/>
        <v>2056</v>
      </c>
      <c r="S78" s="1">
        <f t="shared" si="39"/>
        <v>0</v>
      </c>
      <c r="T78" s="1">
        <f t="shared" si="40"/>
        <v>0</v>
      </c>
      <c r="U78" s="1">
        <f t="shared" si="41"/>
        <v>0</v>
      </c>
      <c r="V78" s="1">
        <f t="shared" si="42"/>
        <v>0</v>
      </c>
      <c r="W78" s="1">
        <f t="shared" si="43"/>
        <v>0</v>
      </c>
      <c r="Z78" s="1">
        <f t="shared" si="12"/>
        <v>2056</v>
      </c>
    </row>
    <row r="79" spans="2:26">
      <c r="B79" s="1">
        <f t="shared" si="44"/>
        <v>2057</v>
      </c>
      <c r="C79" s="1">
        <v>0</v>
      </c>
      <c r="D79" s="1">
        <v>0</v>
      </c>
      <c r="E79" s="1">
        <v>0</v>
      </c>
      <c r="F79" s="1">
        <v>0</v>
      </c>
      <c r="G79" s="1">
        <v>0</v>
      </c>
      <c r="J79" s="1">
        <f t="shared" si="45"/>
        <v>2057</v>
      </c>
      <c r="K79" s="1">
        <v>0</v>
      </c>
      <c r="L79" s="1">
        <v>0</v>
      </c>
      <c r="M79" s="1">
        <v>0</v>
      </c>
      <c r="N79" s="1">
        <v>0</v>
      </c>
      <c r="O79" s="1">
        <v>0</v>
      </c>
      <c r="R79" s="1">
        <f t="shared" si="46"/>
        <v>2057</v>
      </c>
      <c r="S79" s="1">
        <f t="shared" si="39"/>
        <v>0</v>
      </c>
      <c r="T79" s="1">
        <f t="shared" si="40"/>
        <v>0</v>
      </c>
      <c r="U79" s="1">
        <f t="shared" si="41"/>
        <v>0</v>
      </c>
      <c r="V79" s="1">
        <f t="shared" si="42"/>
        <v>0</v>
      </c>
      <c r="W79" s="1">
        <f t="shared" si="43"/>
        <v>0</v>
      </c>
      <c r="Z79" s="1">
        <f t="shared" si="12"/>
        <v>2057</v>
      </c>
    </row>
    <row r="80" spans="2:26">
      <c r="B80" s="1">
        <f t="shared" si="44"/>
        <v>2058</v>
      </c>
      <c r="C80" s="1">
        <v>0</v>
      </c>
      <c r="D80" s="1">
        <v>0</v>
      </c>
      <c r="E80" s="1">
        <v>0</v>
      </c>
      <c r="F80" s="1">
        <v>0</v>
      </c>
      <c r="G80" s="1">
        <v>0</v>
      </c>
      <c r="J80" s="1">
        <f t="shared" si="45"/>
        <v>2058</v>
      </c>
      <c r="K80" s="1">
        <v>0</v>
      </c>
      <c r="L80" s="1">
        <v>0</v>
      </c>
      <c r="M80" s="1">
        <v>0</v>
      </c>
      <c r="N80" s="1">
        <v>0</v>
      </c>
      <c r="O80" s="1">
        <v>0</v>
      </c>
      <c r="R80" s="1">
        <f t="shared" si="46"/>
        <v>2058</v>
      </c>
      <c r="S80" s="1">
        <f t="shared" si="39"/>
        <v>0</v>
      </c>
      <c r="T80" s="1">
        <f t="shared" si="40"/>
        <v>0</v>
      </c>
      <c r="U80" s="1">
        <f t="shared" si="41"/>
        <v>0</v>
      </c>
      <c r="V80" s="1">
        <f t="shared" si="42"/>
        <v>0</v>
      </c>
      <c r="W80" s="1">
        <f t="shared" si="43"/>
        <v>0</v>
      </c>
      <c r="Z80" s="1">
        <f t="shared" si="12"/>
        <v>2058</v>
      </c>
    </row>
    <row r="81" spans="2:26">
      <c r="B81" s="1">
        <f t="shared" si="44"/>
        <v>2059</v>
      </c>
      <c r="C81" s="1">
        <v>0</v>
      </c>
      <c r="D81" s="1">
        <v>0</v>
      </c>
      <c r="E81" s="1">
        <v>0</v>
      </c>
      <c r="F81" s="1">
        <v>0</v>
      </c>
      <c r="G81" s="1">
        <v>0</v>
      </c>
      <c r="J81" s="1">
        <f t="shared" si="45"/>
        <v>2059</v>
      </c>
      <c r="K81" s="1">
        <v>0</v>
      </c>
      <c r="L81" s="1">
        <v>0</v>
      </c>
      <c r="M81" s="1">
        <v>0</v>
      </c>
      <c r="N81" s="1">
        <v>0</v>
      </c>
      <c r="O81" s="1">
        <v>0</v>
      </c>
      <c r="R81" s="1">
        <f t="shared" si="46"/>
        <v>2059</v>
      </c>
      <c r="S81" s="1">
        <f t="shared" si="39"/>
        <v>0</v>
      </c>
      <c r="T81" s="1">
        <f t="shared" si="40"/>
        <v>0</v>
      </c>
      <c r="U81" s="1">
        <f t="shared" si="41"/>
        <v>0</v>
      </c>
      <c r="V81" s="1">
        <f t="shared" si="42"/>
        <v>0</v>
      </c>
      <c r="W81" s="1">
        <f t="shared" si="43"/>
        <v>0</v>
      </c>
      <c r="Z81" s="1">
        <f t="shared" si="12"/>
        <v>2059</v>
      </c>
    </row>
    <row r="82" spans="2:26">
      <c r="B82" s="1">
        <f t="shared" si="44"/>
        <v>2060</v>
      </c>
      <c r="C82" s="1">
        <v>0</v>
      </c>
      <c r="D82" s="1">
        <v>0</v>
      </c>
      <c r="E82" s="1">
        <v>0</v>
      </c>
      <c r="F82" s="1">
        <v>0</v>
      </c>
      <c r="G82" s="1">
        <v>0</v>
      </c>
      <c r="J82" s="1">
        <f t="shared" si="45"/>
        <v>2060</v>
      </c>
      <c r="K82" s="1">
        <v>0</v>
      </c>
      <c r="L82" s="1">
        <v>0</v>
      </c>
      <c r="M82" s="1">
        <v>0</v>
      </c>
      <c r="N82" s="1">
        <v>0</v>
      </c>
      <c r="O82" s="1">
        <v>0</v>
      </c>
      <c r="R82" s="1">
        <f t="shared" si="46"/>
        <v>2060</v>
      </c>
      <c r="S82" s="1">
        <f t="shared" si="39"/>
        <v>0</v>
      </c>
      <c r="T82" s="1">
        <f t="shared" si="40"/>
        <v>0</v>
      </c>
      <c r="U82" s="1">
        <f t="shared" si="41"/>
        <v>0</v>
      </c>
      <c r="V82" s="1">
        <f t="shared" si="42"/>
        <v>0</v>
      </c>
      <c r="W82" s="1">
        <f t="shared" si="43"/>
        <v>0</v>
      </c>
      <c r="Z82" s="1">
        <f t="shared" si="12"/>
        <v>2060</v>
      </c>
    </row>
    <row r="83" spans="2:26">
      <c r="B83" s="1">
        <f t="shared" si="44"/>
        <v>2061</v>
      </c>
      <c r="C83" s="1">
        <v>0</v>
      </c>
      <c r="D83" s="1">
        <v>0</v>
      </c>
      <c r="E83" s="1">
        <v>0</v>
      </c>
      <c r="F83" s="1">
        <v>0</v>
      </c>
      <c r="G83" s="1">
        <v>0</v>
      </c>
      <c r="J83" s="1">
        <f t="shared" si="45"/>
        <v>2061</v>
      </c>
      <c r="K83" s="1">
        <v>0</v>
      </c>
      <c r="L83" s="1">
        <v>0</v>
      </c>
      <c r="M83" s="1">
        <v>0</v>
      </c>
      <c r="N83" s="1">
        <v>0</v>
      </c>
      <c r="O83" s="1">
        <v>0</v>
      </c>
      <c r="R83" s="1">
        <f t="shared" si="46"/>
        <v>2061</v>
      </c>
      <c r="S83" s="1">
        <f t="shared" si="39"/>
        <v>0</v>
      </c>
      <c r="T83" s="1">
        <f t="shared" si="40"/>
        <v>0</v>
      </c>
      <c r="U83" s="1">
        <f t="shared" si="41"/>
        <v>0</v>
      </c>
      <c r="V83" s="1">
        <f t="shared" si="42"/>
        <v>0</v>
      </c>
      <c r="W83" s="1">
        <f t="shared" si="43"/>
        <v>0</v>
      </c>
      <c r="Z83" s="1">
        <f t="shared" si="12"/>
        <v>2061</v>
      </c>
    </row>
    <row r="84" spans="2:26">
      <c r="B84" s="1">
        <f t="shared" si="44"/>
        <v>2062</v>
      </c>
      <c r="C84" s="1">
        <v>0</v>
      </c>
      <c r="D84" s="1">
        <v>0</v>
      </c>
      <c r="E84" s="1">
        <v>0</v>
      </c>
      <c r="F84" s="1">
        <v>0</v>
      </c>
      <c r="G84" s="1">
        <v>0</v>
      </c>
      <c r="J84" s="1">
        <f t="shared" si="45"/>
        <v>2062</v>
      </c>
      <c r="K84" s="1">
        <v>0</v>
      </c>
      <c r="L84" s="1">
        <v>0</v>
      </c>
      <c r="M84" s="1">
        <v>0</v>
      </c>
      <c r="N84" s="1">
        <v>0</v>
      </c>
      <c r="O84" s="1">
        <v>0</v>
      </c>
      <c r="R84" s="1">
        <f t="shared" si="46"/>
        <v>2062</v>
      </c>
      <c r="S84" s="1">
        <f t="shared" si="39"/>
        <v>0</v>
      </c>
      <c r="T84" s="1">
        <f t="shared" si="40"/>
        <v>0</v>
      </c>
      <c r="U84" s="1">
        <f t="shared" si="41"/>
        <v>0</v>
      </c>
      <c r="V84" s="1">
        <f t="shared" si="42"/>
        <v>0</v>
      </c>
      <c r="W84" s="1">
        <f t="shared" si="43"/>
        <v>0</v>
      </c>
      <c r="Z84" s="1">
        <f t="shared" si="12"/>
        <v>2062</v>
      </c>
    </row>
    <row r="85" spans="2:26">
      <c r="B85" s="1">
        <f t="shared" si="44"/>
        <v>2063</v>
      </c>
      <c r="C85" s="1">
        <v>0</v>
      </c>
      <c r="D85" s="1">
        <v>0</v>
      </c>
      <c r="E85" s="1">
        <v>0</v>
      </c>
      <c r="F85" s="1">
        <v>0</v>
      </c>
      <c r="G85" s="1">
        <v>0</v>
      </c>
      <c r="J85" s="1">
        <f t="shared" si="45"/>
        <v>2063</v>
      </c>
      <c r="K85" s="1">
        <v>0</v>
      </c>
      <c r="L85" s="1">
        <v>0</v>
      </c>
      <c r="M85" s="1">
        <v>0</v>
      </c>
      <c r="N85" s="1">
        <v>0</v>
      </c>
      <c r="O85" s="1">
        <v>0</v>
      </c>
      <c r="R85" s="1">
        <f t="shared" si="46"/>
        <v>2063</v>
      </c>
      <c r="S85" s="1">
        <f t="shared" si="39"/>
        <v>0</v>
      </c>
      <c r="T85" s="1">
        <f t="shared" si="40"/>
        <v>0</v>
      </c>
      <c r="U85" s="1">
        <f t="shared" si="41"/>
        <v>0</v>
      </c>
      <c r="V85" s="1">
        <f t="shared" si="42"/>
        <v>0</v>
      </c>
      <c r="W85" s="1">
        <f t="shared" si="43"/>
        <v>0</v>
      </c>
      <c r="Z85" s="1">
        <f t="shared" si="12"/>
        <v>2063</v>
      </c>
    </row>
    <row r="86" spans="2:26">
      <c r="B86" s="1">
        <f t="shared" si="44"/>
        <v>2064</v>
      </c>
      <c r="C86" s="1">
        <v>0</v>
      </c>
      <c r="D86" s="1">
        <v>0</v>
      </c>
      <c r="E86" s="1">
        <v>0</v>
      </c>
      <c r="F86" s="1">
        <v>0</v>
      </c>
      <c r="G86" s="1">
        <v>0</v>
      </c>
      <c r="J86" s="1">
        <f t="shared" si="45"/>
        <v>2064</v>
      </c>
      <c r="K86" s="1">
        <v>0</v>
      </c>
      <c r="L86" s="1">
        <v>0</v>
      </c>
      <c r="M86" s="1">
        <v>0</v>
      </c>
      <c r="N86" s="1">
        <v>0</v>
      </c>
      <c r="O86" s="1">
        <v>0</v>
      </c>
      <c r="R86" s="1">
        <f t="shared" si="46"/>
        <v>2064</v>
      </c>
      <c r="S86" s="1">
        <f t="shared" si="39"/>
        <v>0</v>
      </c>
      <c r="T86" s="1">
        <f t="shared" si="40"/>
        <v>0</v>
      </c>
      <c r="U86" s="1">
        <f t="shared" si="41"/>
        <v>0</v>
      </c>
      <c r="V86" s="1">
        <f t="shared" si="42"/>
        <v>0</v>
      </c>
      <c r="W86" s="1">
        <f t="shared" si="43"/>
        <v>0</v>
      </c>
      <c r="Z86" s="1">
        <f t="shared" si="12"/>
        <v>2064</v>
      </c>
    </row>
    <row r="87" spans="2:26">
      <c r="B87" s="1">
        <f t="shared" si="44"/>
        <v>2065</v>
      </c>
      <c r="C87" s="1">
        <v>0</v>
      </c>
      <c r="D87" s="1">
        <v>0</v>
      </c>
      <c r="E87" s="1">
        <v>0</v>
      </c>
      <c r="F87" s="1">
        <v>0</v>
      </c>
      <c r="G87" s="1">
        <v>0</v>
      </c>
      <c r="J87" s="1">
        <f t="shared" si="45"/>
        <v>2065</v>
      </c>
      <c r="K87" s="1">
        <v>0</v>
      </c>
      <c r="L87" s="1">
        <v>0</v>
      </c>
      <c r="M87" s="1">
        <v>0</v>
      </c>
      <c r="N87" s="1">
        <v>0</v>
      </c>
      <c r="O87" s="1">
        <v>0</v>
      </c>
      <c r="R87" s="1">
        <f t="shared" si="46"/>
        <v>2065</v>
      </c>
      <c r="S87" s="1">
        <f t="shared" si="39"/>
        <v>0</v>
      </c>
      <c r="T87" s="1">
        <f t="shared" si="40"/>
        <v>0</v>
      </c>
      <c r="U87" s="1">
        <f t="shared" si="41"/>
        <v>0</v>
      </c>
      <c r="V87" s="1">
        <f t="shared" si="42"/>
        <v>0</v>
      </c>
      <c r="W87" s="1">
        <f t="shared" si="43"/>
        <v>0</v>
      </c>
      <c r="Z87" s="1">
        <f t="shared" si="12"/>
        <v>2065</v>
      </c>
    </row>
    <row r="88" spans="2:26">
      <c r="B88" s="1">
        <f t="shared" si="44"/>
        <v>2066</v>
      </c>
      <c r="C88" s="1">
        <v>0</v>
      </c>
      <c r="D88" s="1">
        <v>0</v>
      </c>
      <c r="E88" s="1">
        <v>0</v>
      </c>
      <c r="F88" s="1">
        <v>0</v>
      </c>
      <c r="G88" s="1">
        <v>0</v>
      </c>
      <c r="J88" s="1">
        <f t="shared" si="45"/>
        <v>2066</v>
      </c>
      <c r="K88" s="1">
        <v>0</v>
      </c>
      <c r="L88" s="1">
        <v>0</v>
      </c>
      <c r="M88" s="1">
        <v>0</v>
      </c>
      <c r="N88" s="1">
        <v>0</v>
      </c>
      <c r="O88" s="1">
        <v>0</v>
      </c>
      <c r="R88" s="1">
        <f t="shared" si="46"/>
        <v>2066</v>
      </c>
      <c r="S88" s="1">
        <f t="shared" si="39"/>
        <v>0</v>
      </c>
      <c r="T88" s="1">
        <f t="shared" si="40"/>
        <v>0</v>
      </c>
      <c r="U88" s="1">
        <f t="shared" si="41"/>
        <v>0</v>
      </c>
      <c r="V88" s="1">
        <f t="shared" si="42"/>
        <v>0</v>
      </c>
      <c r="W88" s="1">
        <f t="shared" si="43"/>
        <v>0</v>
      </c>
      <c r="Z88" s="1">
        <f t="shared" si="12"/>
        <v>2066</v>
      </c>
    </row>
    <row r="89" spans="2:26">
      <c r="B89" s="1">
        <f t="shared" si="44"/>
        <v>2067</v>
      </c>
      <c r="C89" s="1">
        <v>0</v>
      </c>
      <c r="D89" s="1">
        <v>0</v>
      </c>
      <c r="E89" s="1">
        <v>0</v>
      </c>
      <c r="F89" s="1">
        <v>0</v>
      </c>
      <c r="G89" s="1">
        <v>0</v>
      </c>
      <c r="J89" s="1">
        <f t="shared" si="45"/>
        <v>2067</v>
      </c>
      <c r="K89" s="1">
        <v>0</v>
      </c>
      <c r="L89" s="1">
        <v>0</v>
      </c>
      <c r="M89" s="1">
        <v>0</v>
      </c>
      <c r="N89" s="1">
        <v>0</v>
      </c>
      <c r="O89" s="1">
        <v>0</v>
      </c>
      <c r="R89" s="1">
        <f t="shared" si="46"/>
        <v>2067</v>
      </c>
      <c r="S89" s="1">
        <f t="shared" si="39"/>
        <v>0</v>
      </c>
      <c r="T89" s="1">
        <f t="shared" si="40"/>
        <v>0</v>
      </c>
      <c r="U89" s="1">
        <f t="shared" si="41"/>
        <v>0</v>
      </c>
      <c r="V89" s="1">
        <f t="shared" si="42"/>
        <v>0</v>
      </c>
      <c r="W89" s="1">
        <f t="shared" si="43"/>
        <v>0</v>
      </c>
      <c r="Z89" s="1">
        <f t="shared" si="12"/>
        <v>2067</v>
      </c>
    </row>
    <row r="90" spans="2:26">
      <c r="B90" s="1">
        <f t="shared" si="44"/>
        <v>2068</v>
      </c>
      <c r="C90" s="1">
        <v>0</v>
      </c>
      <c r="D90" s="1">
        <v>0</v>
      </c>
      <c r="E90" s="1">
        <v>0</v>
      </c>
      <c r="F90" s="1">
        <v>0</v>
      </c>
      <c r="G90" s="1">
        <v>0</v>
      </c>
      <c r="J90" s="1">
        <f t="shared" si="45"/>
        <v>2068</v>
      </c>
      <c r="K90" s="1">
        <v>0</v>
      </c>
      <c r="L90" s="1">
        <v>0</v>
      </c>
      <c r="M90" s="1">
        <v>0</v>
      </c>
      <c r="N90" s="1">
        <v>0</v>
      </c>
      <c r="O90" s="1">
        <v>0</v>
      </c>
      <c r="R90" s="1">
        <f t="shared" si="46"/>
        <v>2068</v>
      </c>
      <c r="S90" s="1">
        <f t="shared" si="39"/>
        <v>0</v>
      </c>
      <c r="T90" s="1">
        <f t="shared" si="40"/>
        <v>0</v>
      </c>
      <c r="U90" s="1">
        <f t="shared" si="41"/>
        <v>0</v>
      </c>
      <c r="V90" s="1">
        <f t="shared" si="42"/>
        <v>0</v>
      </c>
      <c r="W90" s="1">
        <f t="shared" si="43"/>
        <v>0</v>
      </c>
      <c r="Z90" s="1">
        <f t="shared" si="12"/>
        <v>2068</v>
      </c>
    </row>
    <row r="91" spans="2:26">
      <c r="B91" s="1">
        <f t="shared" si="44"/>
        <v>2069</v>
      </c>
      <c r="C91" s="1">
        <v>0</v>
      </c>
      <c r="D91" s="1">
        <v>0</v>
      </c>
      <c r="E91" s="1">
        <v>0</v>
      </c>
      <c r="F91" s="1">
        <v>0</v>
      </c>
      <c r="G91" s="1">
        <v>0</v>
      </c>
      <c r="J91" s="1">
        <f t="shared" si="45"/>
        <v>2069</v>
      </c>
      <c r="K91" s="1">
        <v>0</v>
      </c>
      <c r="L91" s="1">
        <v>0</v>
      </c>
      <c r="M91" s="1">
        <v>0</v>
      </c>
      <c r="N91" s="1">
        <v>0</v>
      </c>
      <c r="O91" s="1">
        <v>0</v>
      </c>
      <c r="R91" s="1">
        <f t="shared" si="46"/>
        <v>2069</v>
      </c>
      <c r="S91" s="1">
        <f t="shared" si="39"/>
        <v>0</v>
      </c>
      <c r="T91" s="1">
        <f t="shared" si="40"/>
        <v>0</v>
      </c>
      <c r="U91" s="1">
        <f t="shared" si="41"/>
        <v>0</v>
      </c>
      <c r="V91" s="1">
        <f t="shared" si="42"/>
        <v>0</v>
      </c>
      <c r="W91" s="1">
        <f t="shared" si="43"/>
        <v>0</v>
      </c>
      <c r="Z91" s="1">
        <f t="shared" si="12"/>
        <v>2069</v>
      </c>
    </row>
    <row r="92" spans="2:26">
      <c r="B92" s="1">
        <f t="shared" si="44"/>
        <v>2070</v>
      </c>
      <c r="C92" s="1">
        <v>0</v>
      </c>
      <c r="D92" s="1">
        <v>0</v>
      </c>
      <c r="E92" s="1">
        <v>0</v>
      </c>
      <c r="F92" s="1">
        <v>0</v>
      </c>
      <c r="G92" s="1">
        <v>0</v>
      </c>
      <c r="J92" s="1">
        <f t="shared" si="45"/>
        <v>2070</v>
      </c>
      <c r="K92" s="1">
        <v>0</v>
      </c>
      <c r="L92" s="1">
        <v>0</v>
      </c>
      <c r="M92" s="1">
        <v>0</v>
      </c>
      <c r="N92" s="1">
        <v>0</v>
      </c>
      <c r="O92" s="1">
        <v>0</v>
      </c>
      <c r="R92" s="1">
        <f t="shared" si="46"/>
        <v>2070</v>
      </c>
      <c r="S92" s="1">
        <f t="shared" si="39"/>
        <v>0</v>
      </c>
      <c r="T92" s="1">
        <f t="shared" si="40"/>
        <v>0</v>
      </c>
      <c r="U92" s="1">
        <f t="shared" si="41"/>
        <v>0</v>
      </c>
      <c r="V92" s="1">
        <f t="shared" si="42"/>
        <v>0</v>
      </c>
      <c r="W92" s="1">
        <f t="shared" si="43"/>
        <v>0</v>
      </c>
      <c r="Z92" s="1">
        <f t="shared" si="12"/>
        <v>2070</v>
      </c>
    </row>
    <row r="93" spans="2:26">
      <c r="B93" s="1">
        <f t="shared" si="44"/>
        <v>2071</v>
      </c>
      <c r="C93" s="1">
        <v>0</v>
      </c>
      <c r="D93" s="1">
        <v>0</v>
      </c>
      <c r="E93" s="1">
        <v>0</v>
      </c>
      <c r="F93" s="1">
        <v>0</v>
      </c>
      <c r="G93" s="1">
        <v>0</v>
      </c>
      <c r="J93" s="1">
        <f t="shared" si="45"/>
        <v>2071</v>
      </c>
      <c r="K93" s="1">
        <v>0</v>
      </c>
      <c r="L93" s="1">
        <v>0</v>
      </c>
      <c r="M93" s="1">
        <v>0</v>
      </c>
      <c r="N93" s="1">
        <v>0</v>
      </c>
      <c r="O93" s="1">
        <v>0</v>
      </c>
      <c r="R93" s="1">
        <f t="shared" si="46"/>
        <v>2071</v>
      </c>
      <c r="S93" s="1">
        <f t="shared" si="39"/>
        <v>0</v>
      </c>
      <c r="T93" s="1">
        <f t="shared" si="40"/>
        <v>0</v>
      </c>
      <c r="U93" s="1">
        <f t="shared" si="41"/>
        <v>0</v>
      </c>
      <c r="V93" s="1">
        <f t="shared" si="42"/>
        <v>0</v>
      </c>
      <c r="W93" s="1">
        <f t="shared" si="43"/>
        <v>0</v>
      </c>
      <c r="Z93" s="1">
        <f t="shared" si="12"/>
        <v>2071</v>
      </c>
    </row>
    <row r="94" spans="2:26">
      <c r="B94" s="1">
        <f t="shared" si="44"/>
        <v>2072</v>
      </c>
      <c r="C94" s="1">
        <v>0</v>
      </c>
      <c r="D94" s="1">
        <v>0</v>
      </c>
      <c r="E94" s="1">
        <v>0</v>
      </c>
      <c r="F94" s="1">
        <v>0</v>
      </c>
      <c r="G94" s="1">
        <v>0</v>
      </c>
      <c r="J94" s="1">
        <f t="shared" si="45"/>
        <v>2072</v>
      </c>
      <c r="K94" s="1">
        <v>0</v>
      </c>
      <c r="L94" s="1">
        <v>0</v>
      </c>
      <c r="M94" s="1">
        <v>0</v>
      </c>
      <c r="N94" s="1">
        <v>0</v>
      </c>
      <c r="O94" s="1">
        <v>0</v>
      </c>
      <c r="R94" s="1">
        <f t="shared" si="46"/>
        <v>2072</v>
      </c>
      <c r="S94" s="1">
        <f t="shared" si="39"/>
        <v>0</v>
      </c>
      <c r="T94" s="1">
        <f t="shared" si="40"/>
        <v>0</v>
      </c>
      <c r="U94" s="1">
        <f t="shared" si="41"/>
        <v>0</v>
      </c>
      <c r="V94" s="1">
        <f t="shared" si="42"/>
        <v>0</v>
      </c>
      <c r="W94" s="1">
        <f t="shared" si="43"/>
        <v>0</v>
      </c>
      <c r="Z94" s="1">
        <f t="shared" si="12"/>
        <v>2072</v>
      </c>
    </row>
    <row r="95" spans="2:26">
      <c r="B95" s="1">
        <f t="shared" si="44"/>
        <v>2073</v>
      </c>
      <c r="C95" s="1">
        <v>0</v>
      </c>
      <c r="D95" s="1">
        <v>0</v>
      </c>
      <c r="E95" s="1">
        <v>0</v>
      </c>
      <c r="F95" s="1">
        <v>0</v>
      </c>
      <c r="G95" s="1">
        <v>0</v>
      </c>
      <c r="J95" s="1">
        <f t="shared" si="45"/>
        <v>2073</v>
      </c>
      <c r="K95" s="1">
        <v>0</v>
      </c>
      <c r="L95" s="1">
        <v>0</v>
      </c>
      <c r="M95" s="1">
        <v>0</v>
      </c>
      <c r="N95" s="1">
        <v>0</v>
      </c>
      <c r="O95" s="1">
        <v>0</v>
      </c>
      <c r="R95" s="1">
        <f t="shared" si="46"/>
        <v>2073</v>
      </c>
      <c r="S95" s="1">
        <f t="shared" si="39"/>
        <v>0</v>
      </c>
      <c r="T95" s="1">
        <f t="shared" si="40"/>
        <v>0</v>
      </c>
      <c r="U95" s="1">
        <f t="shared" si="41"/>
        <v>0</v>
      </c>
      <c r="V95" s="1">
        <f t="shared" si="42"/>
        <v>0</v>
      </c>
      <c r="W95" s="1">
        <f t="shared" si="43"/>
        <v>0</v>
      </c>
      <c r="Z95" s="1">
        <f t="shared" si="12"/>
        <v>2073</v>
      </c>
    </row>
    <row r="96" spans="2:26">
      <c r="B96" s="1">
        <f t="shared" si="44"/>
        <v>2074</v>
      </c>
      <c r="C96" s="1">
        <v>0</v>
      </c>
      <c r="D96" s="1">
        <v>0</v>
      </c>
      <c r="E96" s="1">
        <v>0</v>
      </c>
      <c r="F96" s="1">
        <v>0</v>
      </c>
      <c r="G96" s="1">
        <v>0</v>
      </c>
      <c r="J96" s="1">
        <f t="shared" si="45"/>
        <v>2074</v>
      </c>
      <c r="K96" s="1">
        <v>0</v>
      </c>
      <c r="L96" s="1">
        <v>0</v>
      </c>
      <c r="M96" s="1">
        <v>0</v>
      </c>
      <c r="N96" s="1">
        <v>0</v>
      </c>
      <c r="O96" s="1">
        <v>0</v>
      </c>
      <c r="R96" s="1">
        <f t="shared" si="46"/>
        <v>2074</v>
      </c>
      <c r="S96" s="1">
        <f t="shared" si="39"/>
        <v>0</v>
      </c>
      <c r="T96" s="1">
        <f t="shared" si="40"/>
        <v>0</v>
      </c>
      <c r="U96" s="1">
        <f t="shared" si="41"/>
        <v>0</v>
      </c>
      <c r="V96" s="1">
        <f t="shared" si="42"/>
        <v>0</v>
      </c>
      <c r="W96" s="1">
        <f t="shared" si="43"/>
        <v>0</v>
      </c>
      <c r="Z96" s="1">
        <f t="shared" si="12"/>
        <v>2074</v>
      </c>
    </row>
    <row r="97" spans="2:26">
      <c r="B97" s="1">
        <f t="shared" si="44"/>
        <v>2075</v>
      </c>
      <c r="C97" s="1">
        <v>0</v>
      </c>
      <c r="D97" s="1">
        <v>0</v>
      </c>
      <c r="E97" s="1">
        <v>0</v>
      </c>
      <c r="F97" s="1">
        <v>0</v>
      </c>
      <c r="G97" s="1">
        <v>0</v>
      </c>
      <c r="J97" s="1">
        <f t="shared" si="45"/>
        <v>2075</v>
      </c>
      <c r="K97" s="1">
        <v>0</v>
      </c>
      <c r="L97" s="1">
        <v>0</v>
      </c>
      <c r="M97" s="1">
        <v>0</v>
      </c>
      <c r="N97" s="1">
        <v>0</v>
      </c>
      <c r="O97" s="1">
        <v>0</v>
      </c>
      <c r="R97" s="1">
        <f t="shared" si="46"/>
        <v>2075</v>
      </c>
      <c r="S97" s="1">
        <f t="shared" si="39"/>
        <v>0</v>
      </c>
      <c r="T97" s="1">
        <f t="shared" si="40"/>
        <v>0</v>
      </c>
      <c r="U97" s="1">
        <f t="shared" si="41"/>
        <v>0</v>
      </c>
      <c r="V97" s="1">
        <f t="shared" si="42"/>
        <v>0</v>
      </c>
      <c r="W97" s="1">
        <f t="shared" si="43"/>
        <v>0</v>
      </c>
      <c r="Z97" s="1">
        <f t="shared" si="12"/>
        <v>2075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8"/>
  <sheetViews>
    <sheetView topLeftCell="A13" workbookViewId="0">
      <selection activeCell="C33" sqref="C33:G39"/>
    </sheetView>
  </sheetViews>
  <sheetFormatPr defaultRowHeight="15"/>
  <cols>
    <col min="1" max="2" width="9.140625" style="1"/>
    <col min="3" max="3" width="21" style="1" bestFit="1" customWidth="1"/>
    <col min="4" max="10" width="9.140625" style="1"/>
    <col min="11" max="11" width="21" style="1" bestFit="1" customWidth="1"/>
    <col min="12" max="16384" width="9.140625" style="1"/>
  </cols>
  <sheetData>
    <row r="2" spans="2:7">
      <c r="C2" s="1" t="s">
        <v>41</v>
      </c>
    </row>
    <row r="3" spans="2:7">
      <c r="B3" s="1" t="s">
        <v>40</v>
      </c>
      <c r="C3" s="1" t="s">
        <v>83</v>
      </c>
      <c r="D3" s="1" t="s">
        <v>82</v>
      </c>
      <c r="E3" s="1" t="s">
        <v>81</v>
      </c>
      <c r="F3" s="1" t="s">
        <v>80</v>
      </c>
      <c r="G3" s="1" t="s">
        <v>79</v>
      </c>
    </row>
    <row r="4" spans="2:7">
      <c r="B4" s="1">
        <v>2011</v>
      </c>
      <c r="C4" s="1">
        <v>0</v>
      </c>
      <c r="D4" s="1">
        <v>0</v>
      </c>
      <c r="E4" s="1">
        <v>0</v>
      </c>
      <c r="F4" s="1">
        <v>0</v>
      </c>
      <c r="G4" s="1">
        <v>0</v>
      </c>
    </row>
    <row r="5" spans="2:7">
      <c r="B5" s="1">
        <f t="shared" ref="B5:B36" si="0">+B4+1</f>
        <v>2012</v>
      </c>
      <c r="C5" s="1">
        <v>0</v>
      </c>
      <c r="D5" s="1">
        <v>0</v>
      </c>
      <c r="E5" s="1">
        <v>0</v>
      </c>
      <c r="F5" s="1">
        <v>0</v>
      </c>
      <c r="G5" s="1">
        <v>0</v>
      </c>
    </row>
    <row r="6" spans="2:7">
      <c r="B6" s="1">
        <f t="shared" si="0"/>
        <v>2013</v>
      </c>
      <c r="C6" s="1">
        <v>0</v>
      </c>
      <c r="D6" s="1">
        <v>0</v>
      </c>
      <c r="E6" s="1">
        <v>0</v>
      </c>
      <c r="F6" s="1">
        <v>0</v>
      </c>
      <c r="G6" s="1">
        <v>0</v>
      </c>
    </row>
    <row r="7" spans="2:7">
      <c r="B7" s="1">
        <f t="shared" si="0"/>
        <v>2014</v>
      </c>
      <c r="C7" s="1">
        <v>0</v>
      </c>
      <c r="D7" s="1">
        <v>0</v>
      </c>
      <c r="E7" s="1">
        <v>0</v>
      </c>
      <c r="F7" s="1">
        <v>0</v>
      </c>
      <c r="G7" s="1">
        <v>0</v>
      </c>
    </row>
    <row r="8" spans="2:7">
      <c r="B8" s="1">
        <f t="shared" si="0"/>
        <v>2015</v>
      </c>
      <c r="C8" s="1">
        <v>0</v>
      </c>
      <c r="D8" s="1">
        <v>0</v>
      </c>
      <c r="E8" s="1">
        <v>0</v>
      </c>
      <c r="F8" s="1">
        <v>0</v>
      </c>
      <c r="G8" s="1">
        <v>0</v>
      </c>
    </row>
    <row r="9" spans="2:7">
      <c r="B9" s="1">
        <f t="shared" si="0"/>
        <v>2016</v>
      </c>
      <c r="C9" s="1">
        <v>0</v>
      </c>
      <c r="D9" s="1">
        <v>0</v>
      </c>
      <c r="E9" s="1">
        <v>0</v>
      </c>
      <c r="F9" s="1">
        <v>0</v>
      </c>
      <c r="G9" s="1">
        <v>0</v>
      </c>
    </row>
    <row r="10" spans="2:7">
      <c r="B10" s="1">
        <f t="shared" si="0"/>
        <v>2017</v>
      </c>
      <c r="C10" s="1">
        <v>0</v>
      </c>
      <c r="D10" s="1">
        <v>0</v>
      </c>
      <c r="E10" s="1">
        <v>0</v>
      </c>
      <c r="F10" s="1">
        <v>0</v>
      </c>
      <c r="G10" s="1">
        <v>0</v>
      </c>
    </row>
    <row r="11" spans="2:7">
      <c r="B11" s="1">
        <f t="shared" si="0"/>
        <v>2018</v>
      </c>
      <c r="C11" s="1">
        <v>0</v>
      </c>
      <c r="D11" s="1">
        <v>0</v>
      </c>
      <c r="E11" s="1">
        <v>0</v>
      </c>
      <c r="F11" s="1">
        <v>0</v>
      </c>
      <c r="G11" s="1">
        <v>0</v>
      </c>
    </row>
    <row r="12" spans="2:7">
      <c r="B12" s="2">
        <f t="shared" si="0"/>
        <v>2019</v>
      </c>
      <c r="C12" s="1">
        <v>0</v>
      </c>
      <c r="D12" s="1">
        <v>0</v>
      </c>
      <c r="E12" s="1">
        <v>0</v>
      </c>
      <c r="F12" s="1">
        <v>0</v>
      </c>
      <c r="G12" s="1">
        <v>0</v>
      </c>
    </row>
    <row r="13" spans="2:7">
      <c r="B13" s="2">
        <f t="shared" si="0"/>
        <v>2020</v>
      </c>
      <c r="C13" s="1">
        <v>0</v>
      </c>
      <c r="D13" s="1">
        <v>0</v>
      </c>
      <c r="E13" s="1">
        <v>0</v>
      </c>
      <c r="F13" s="1">
        <v>0</v>
      </c>
      <c r="G13" s="1">
        <v>0</v>
      </c>
    </row>
    <row r="14" spans="2:7">
      <c r="B14" s="1">
        <f t="shared" si="0"/>
        <v>2021</v>
      </c>
      <c r="C14" s="1">
        <f>+'Preexisting fleet stats'!I34</f>
        <v>2</v>
      </c>
      <c r="D14" s="1">
        <f>+'Preexisting fleet stats'!I35</f>
        <v>0</v>
      </c>
      <c r="E14" s="1">
        <f>+'Preexisting fleet stats'!I36</f>
        <v>1</v>
      </c>
      <c r="F14" s="1">
        <f>+'Preexisting fleet stats'!I37</f>
        <v>0</v>
      </c>
      <c r="G14" s="1">
        <f>+'Preexisting fleet stats'!I38</f>
        <v>21</v>
      </c>
    </row>
    <row r="15" spans="2:7">
      <c r="B15" s="1">
        <f t="shared" si="0"/>
        <v>2022</v>
      </c>
      <c r="C15" s="1">
        <f>+C14</f>
        <v>2</v>
      </c>
      <c r="D15" s="1">
        <f t="shared" ref="D15:G15" si="1">+D14</f>
        <v>0</v>
      </c>
      <c r="E15" s="1">
        <f t="shared" si="1"/>
        <v>1</v>
      </c>
      <c r="F15" s="1">
        <f t="shared" si="1"/>
        <v>0</v>
      </c>
      <c r="G15" s="1">
        <f t="shared" si="1"/>
        <v>21</v>
      </c>
    </row>
    <row r="16" spans="2:7">
      <c r="B16" s="1">
        <f t="shared" si="0"/>
        <v>2023</v>
      </c>
      <c r="C16" s="1">
        <f t="shared" ref="C16:C39" si="2">+C15</f>
        <v>2</v>
      </c>
      <c r="D16" s="1">
        <f t="shared" ref="D16:D39" si="3">+D15</f>
        <v>0</v>
      </c>
      <c r="E16" s="1">
        <f t="shared" ref="E16:E39" si="4">+E15</f>
        <v>1</v>
      </c>
      <c r="F16" s="1">
        <f t="shared" ref="F16:F39" si="5">+F15</f>
        <v>0</v>
      </c>
      <c r="G16" s="1">
        <f t="shared" ref="G16:G39" si="6">+G15</f>
        <v>21</v>
      </c>
    </row>
    <row r="17" spans="2:7">
      <c r="B17" s="1">
        <f t="shared" si="0"/>
        <v>2024</v>
      </c>
      <c r="C17" s="1">
        <f t="shared" si="2"/>
        <v>2</v>
      </c>
      <c r="D17" s="1">
        <f t="shared" si="3"/>
        <v>0</v>
      </c>
      <c r="E17" s="1">
        <f t="shared" si="4"/>
        <v>1</v>
      </c>
      <c r="F17" s="1">
        <f t="shared" si="5"/>
        <v>0</v>
      </c>
      <c r="G17" s="1">
        <f t="shared" si="6"/>
        <v>21</v>
      </c>
    </row>
    <row r="18" spans="2:7">
      <c r="B18" s="1">
        <f t="shared" si="0"/>
        <v>2025</v>
      </c>
      <c r="C18" s="1">
        <f t="shared" si="2"/>
        <v>2</v>
      </c>
      <c r="D18" s="1">
        <f t="shared" si="3"/>
        <v>0</v>
      </c>
      <c r="E18" s="1">
        <f t="shared" si="4"/>
        <v>1</v>
      </c>
      <c r="F18" s="1">
        <f t="shared" si="5"/>
        <v>0</v>
      </c>
      <c r="G18" s="1">
        <f t="shared" si="6"/>
        <v>21</v>
      </c>
    </row>
    <row r="19" spans="2:7">
      <c r="B19" s="1">
        <f t="shared" si="0"/>
        <v>2026</v>
      </c>
      <c r="C19" s="1">
        <f t="shared" si="2"/>
        <v>2</v>
      </c>
      <c r="D19" s="1">
        <f t="shared" si="3"/>
        <v>0</v>
      </c>
      <c r="E19" s="1">
        <f t="shared" si="4"/>
        <v>1</v>
      </c>
      <c r="F19" s="1">
        <f t="shared" si="5"/>
        <v>0</v>
      </c>
      <c r="G19" s="1">
        <f t="shared" si="6"/>
        <v>21</v>
      </c>
    </row>
    <row r="20" spans="2:7">
      <c r="B20" s="1">
        <f t="shared" si="0"/>
        <v>2027</v>
      </c>
      <c r="C20" s="1">
        <f t="shared" si="2"/>
        <v>2</v>
      </c>
      <c r="D20" s="1">
        <f t="shared" si="3"/>
        <v>0</v>
      </c>
      <c r="E20" s="1">
        <f t="shared" si="4"/>
        <v>1</v>
      </c>
      <c r="F20" s="1">
        <f t="shared" si="5"/>
        <v>0</v>
      </c>
      <c r="G20" s="1">
        <f t="shared" si="6"/>
        <v>21</v>
      </c>
    </row>
    <row r="21" spans="2:7">
      <c r="B21" s="1">
        <f t="shared" si="0"/>
        <v>2028</v>
      </c>
      <c r="C21" s="1">
        <f t="shared" si="2"/>
        <v>2</v>
      </c>
      <c r="D21" s="1">
        <f t="shared" si="3"/>
        <v>0</v>
      </c>
      <c r="E21" s="1">
        <f t="shared" si="4"/>
        <v>1</v>
      </c>
      <c r="F21" s="1">
        <f t="shared" si="5"/>
        <v>0</v>
      </c>
      <c r="G21" s="1">
        <f t="shared" si="6"/>
        <v>21</v>
      </c>
    </row>
    <row r="22" spans="2:7">
      <c r="B22" s="1">
        <f t="shared" si="0"/>
        <v>2029</v>
      </c>
      <c r="C22" s="1">
        <f t="shared" si="2"/>
        <v>2</v>
      </c>
      <c r="D22" s="1">
        <f t="shared" si="3"/>
        <v>0</v>
      </c>
      <c r="E22" s="1">
        <f t="shared" si="4"/>
        <v>1</v>
      </c>
      <c r="F22" s="1">
        <f t="shared" si="5"/>
        <v>0</v>
      </c>
      <c r="G22" s="1">
        <f t="shared" si="6"/>
        <v>21</v>
      </c>
    </row>
    <row r="23" spans="2:7">
      <c r="B23" s="1">
        <f t="shared" si="0"/>
        <v>2030</v>
      </c>
      <c r="C23" s="1">
        <f t="shared" si="2"/>
        <v>2</v>
      </c>
      <c r="D23" s="1">
        <f t="shared" si="3"/>
        <v>0</v>
      </c>
      <c r="E23" s="1">
        <f t="shared" si="4"/>
        <v>1</v>
      </c>
      <c r="F23" s="1">
        <f t="shared" si="5"/>
        <v>0</v>
      </c>
      <c r="G23" s="1">
        <f t="shared" si="6"/>
        <v>21</v>
      </c>
    </row>
    <row r="24" spans="2:7">
      <c r="B24" s="1">
        <f t="shared" si="0"/>
        <v>2031</v>
      </c>
      <c r="C24" s="1">
        <f t="shared" si="2"/>
        <v>2</v>
      </c>
      <c r="D24" s="1">
        <f t="shared" si="3"/>
        <v>0</v>
      </c>
      <c r="E24" s="1">
        <f t="shared" si="4"/>
        <v>1</v>
      </c>
      <c r="F24" s="1">
        <f t="shared" si="5"/>
        <v>0</v>
      </c>
      <c r="G24" s="1">
        <f t="shared" si="6"/>
        <v>21</v>
      </c>
    </row>
    <row r="25" spans="2:7">
      <c r="B25" s="1">
        <f t="shared" si="0"/>
        <v>2032</v>
      </c>
      <c r="C25" s="1">
        <f t="shared" si="2"/>
        <v>2</v>
      </c>
      <c r="D25" s="1">
        <f t="shared" si="3"/>
        <v>0</v>
      </c>
      <c r="E25" s="1">
        <f t="shared" si="4"/>
        <v>1</v>
      </c>
      <c r="F25" s="1">
        <f t="shared" si="5"/>
        <v>0</v>
      </c>
      <c r="G25" s="1">
        <f t="shared" si="6"/>
        <v>21</v>
      </c>
    </row>
    <row r="26" spans="2:7">
      <c r="B26" s="1">
        <f t="shared" si="0"/>
        <v>2033</v>
      </c>
      <c r="C26" s="1">
        <f t="shared" si="2"/>
        <v>2</v>
      </c>
      <c r="D26" s="1">
        <f t="shared" si="3"/>
        <v>0</v>
      </c>
      <c r="E26" s="1">
        <f t="shared" si="4"/>
        <v>1</v>
      </c>
      <c r="F26" s="1">
        <f t="shared" si="5"/>
        <v>0</v>
      </c>
      <c r="G26" s="1">
        <f t="shared" si="6"/>
        <v>21</v>
      </c>
    </row>
    <row r="27" spans="2:7">
      <c r="B27" s="1">
        <f t="shared" si="0"/>
        <v>2034</v>
      </c>
      <c r="C27" s="1">
        <f t="shared" si="2"/>
        <v>2</v>
      </c>
      <c r="D27" s="1">
        <f t="shared" si="3"/>
        <v>0</v>
      </c>
      <c r="E27" s="1">
        <f t="shared" si="4"/>
        <v>1</v>
      </c>
      <c r="F27" s="1">
        <f t="shared" si="5"/>
        <v>0</v>
      </c>
      <c r="G27" s="1">
        <f t="shared" si="6"/>
        <v>21</v>
      </c>
    </row>
    <row r="28" spans="2:7">
      <c r="B28" s="1">
        <f t="shared" si="0"/>
        <v>2035</v>
      </c>
      <c r="C28" s="1">
        <f t="shared" si="2"/>
        <v>2</v>
      </c>
      <c r="D28" s="1">
        <f t="shared" si="3"/>
        <v>0</v>
      </c>
      <c r="E28" s="1">
        <f t="shared" si="4"/>
        <v>1</v>
      </c>
      <c r="F28" s="1">
        <f t="shared" si="5"/>
        <v>0</v>
      </c>
      <c r="G28" s="1">
        <f t="shared" si="6"/>
        <v>21</v>
      </c>
    </row>
    <row r="29" spans="2:7">
      <c r="B29" s="1">
        <f t="shared" si="0"/>
        <v>2036</v>
      </c>
      <c r="C29" s="1">
        <f t="shared" si="2"/>
        <v>2</v>
      </c>
      <c r="D29" s="1">
        <f t="shared" si="3"/>
        <v>0</v>
      </c>
      <c r="E29" s="1">
        <f t="shared" si="4"/>
        <v>1</v>
      </c>
      <c r="F29" s="1">
        <f t="shared" si="5"/>
        <v>0</v>
      </c>
      <c r="G29" s="1">
        <f t="shared" si="6"/>
        <v>21</v>
      </c>
    </row>
    <row r="30" spans="2:7">
      <c r="B30" s="1">
        <f t="shared" si="0"/>
        <v>2037</v>
      </c>
      <c r="C30" s="1">
        <f t="shared" si="2"/>
        <v>2</v>
      </c>
      <c r="D30" s="1">
        <f t="shared" si="3"/>
        <v>0</v>
      </c>
      <c r="E30" s="1">
        <f t="shared" si="4"/>
        <v>1</v>
      </c>
      <c r="F30" s="1">
        <f t="shared" si="5"/>
        <v>0</v>
      </c>
      <c r="G30" s="1">
        <f t="shared" si="6"/>
        <v>21</v>
      </c>
    </row>
    <row r="31" spans="2:7">
      <c r="B31" s="1">
        <f t="shared" si="0"/>
        <v>2038</v>
      </c>
      <c r="C31" s="1">
        <f t="shared" si="2"/>
        <v>2</v>
      </c>
      <c r="D31" s="1">
        <f t="shared" si="3"/>
        <v>0</v>
      </c>
      <c r="E31" s="1">
        <f t="shared" si="4"/>
        <v>1</v>
      </c>
      <c r="F31" s="1">
        <f t="shared" si="5"/>
        <v>0</v>
      </c>
      <c r="G31" s="1">
        <f t="shared" si="6"/>
        <v>21</v>
      </c>
    </row>
    <row r="32" spans="2:7">
      <c r="B32" s="1">
        <f t="shared" si="0"/>
        <v>2039</v>
      </c>
      <c r="C32" s="1">
        <f t="shared" si="2"/>
        <v>2</v>
      </c>
      <c r="D32" s="1">
        <f t="shared" si="3"/>
        <v>0</v>
      </c>
      <c r="E32" s="1">
        <f t="shared" si="4"/>
        <v>1</v>
      </c>
      <c r="F32" s="1">
        <f t="shared" si="5"/>
        <v>0</v>
      </c>
      <c r="G32" s="1">
        <f t="shared" si="6"/>
        <v>21</v>
      </c>
    </row>
    <row r="33" spans="2:7">
      <c r="B33" s="1">
        <f t="shared" si="0"/>
        <v>2040</v>
      </c>
      <c r="C33" s="1">
        <f t="shared" si="2"/>
        <v>2</v>
      </c>
      <c r="D33" s="1">
        <f t="shared" si="3"/>
        <v>0</v>
      </c>
      <c r="E33" s="1">
        <f t="shared" si="4"/>
        <v>1</v>
      </c>
      <c r="F33" s="1">
        <f t="shared" si="5"/>
        <v>0</v>
      </c>
      <c r="G33" s="1">
        <f t="shared" si="6"/>
        <v>21</v>
      </c>
    </row>
    <row r="34" spans="2:7">
      <c r="B34" s="1">
        <f t="shared" si="0"/>
        <v>2041</v>
      </c>
      <c r="C34" s="1">
        <f t="shared" si="2"/>
        <v>2</v>
      </c>
      <c r="D34" s="1">
        <f t="shared" si="3"/>
        <v>0</v>
      </c>
      <c r="E34" s="1">
        <f t="shared" si="4"/>
        <v>1</v>
      </c>
      <c r="F34" s="1">
        <f t="shared" si="5"/>
        <v>0</v>
      </c>
      <c r="G34" s="1">
        <f t="shared" si="6"/>
        <v>21</v>
      </c>
    </row>
    <row r="35" spans="2:7">
      <c r="B35" s="1">
        <f t="shared" si="0"/>
        <v>2042</v>
      </c>
      <c r="C35" s="1">
        <f t="shared" si="2"/>
        <v>2</v>
      </c>
      <c r="D35" s="1">
        <f t="shared" si="3"/>
        <v>0</v>
      </c>
      <c r="E35" s="1">
        <f t="shared" si="4"/>
        <v>1</v>
      </c>
      <c r="F35" s="1">
        <f t="shared" si="5"/>
        <v>0</v>
      </c>
      <c r="G35" s="1">
        <f t="shared" si="6"/>
        <v>21</v>
      </c>
    </row>
    <row r="36" spans="2:7">
      <c r="B36" s="1">
        <f t="shared" si="0"/>
        <v>2043</v>
      </c>
      <c r="C36" s="1">
        <f t="shared" si="2"/>
        <v>2</v>
      </c>
      <c r="D36" s="1">
        <f t="shared" si="3"/>
        <v>0</v>
      </c>
      <c r="E36" s="1">
        <f t="shared" si="4"/>
        <v>1</v>
      </c>
      <c r="F36" s="1">
        <f t="shared" si="5"/>
        <v>0</v>
      </c>
      <c r="G36" s="1">
        <f t="shared" si="6"/>
        <v>21</v>
      </c>
    </row>
    <row r="37" spans="2:7">
      <c r="B37" s="1">
        <f t="shared" ref="B37:B68" si="7">+B36+1</f>
        <v>2044</v>
      </c>
      <c r="C37" s="1">
        <f t="shared" si="2"/>
        <v>2</v>
      </c>
      <c r="D37" s="1">
        <f t="shared" si="3"/>
        <v>0</v>
      </c>
      <c r="E37" s="1">
        <f t="shared" si="4"/>
        <v>1</v>
      </c>
      <c r="F37" s="1">
        <f t="shared" si="5"/>
        <v>0</v>
      </c>
      <c r="G37" s="1">
        <f t="shared" si="6"/>
        <v>21</v>
      </c>
    </row>
    <row r="38" spans="2:7">
      <c r="B38" s="1">
        <f t="shared" si="7"/>
        <v>2045</v>
      </c>
      <c r="C38" s="1">
        <f t="shared" si="2"/>
        <v>2</v>
      </c>
      <c r="D38" s="1">
        <f t="shared" si="3"/>
        <v>0</v>
      </c>
      <c r="E38" s="1">
        <f t="shared" si="4"/>
        <v>1</v>
      </c>
      <c r="F38" s="1">
        <f t="shared" si="5"/>
        <v>0</v>
      </c>
      <c r="G38" s="1">
        <f t="shared" si="6"/>
        <v>21</v>
      </c>
    </row>
    <row r="39" spans="2:7">
      <c r="B39" s="1">
        <f t="shared" si="7"/>
        <v>2046</v>
      </c>
      <c r="C39" s="1">
        <f t="shared" si="2"/>
        <v>2</v>
      </c>
      <c r="D39" s="1">
        <f t="shared" si="3"/>
        <v>0</v>
      </c>
      <c r="E39" s="1">
        <f t="shared" si="4"/>
        <v>1</v>
      </c>
      <c r="F39" s="1">
        <f t="shared" si="5"/>
        <v>0</v>
      </c>
      <c r="G39" s="1">
        <f t="shared" si="6"/>
        <v>21</v>
      </c>
    </row>
    <row r="40" spans="2:7">
      <c r="B40" s="1">
        <f t="shared" si="7"/>
        <v>2047</v>
      </c>
      <c r="C40" s="1">
        <v>0</v>
      </c>
      <c r="D40" s="1">
        <v>0</v>
      </c>
      <c r="E40" s="1">
        <v>0</v>
      </c>
      <c r="F40" s="1">
        <v>0</v>
      </c>
      <c r="G40" s="1">
        <v>0</v>
      </c>
    </row>
    <row r="41" spans="2:7">
      <c r="B41" s="1">
        <f t="shared" si="7"/>
        <v>2048</v>
      </c>
      <c r="C41" s="1">
        <v>0</v>
      </c>
      <c r="D41" s="1">
        <v>0</v>
      </c>
      <c r="E41" s="1">
        <v>0</v>
      </c>
      <c r="F41" s="1">
        <v>0</v>
      </c>
      <c r="G41" s="1">
        <v>0</v>
      </c>
    </row>
    <row r="42" spans="2:7">
      <c r="B42" s="1">
        <f t="shared" si="7"/>
        <v>2049</v>
      </c>
      <c r="C42" s="1">
        <v>0</v>
      </c>
      <c r="D42" s="1">
        <v>0</v>
      </c>
      <c r="E42" s="1">
        <v>0</v>
      </c>
      <c r="F42" s="1">
        <v>0</v>
      </c>
      <c r="G42" s="1">
        <v>0</v>
      </c>
    </row>
    <row r="43" spans="2:7">
      <c r="B43" s="1">
        <f t="shared" si="7"/>
        <v>2050</v>
      </c>
      <c r="C43" s="1">
        <v>0</v>
      </c>
      <c r="D43" s="1">
        <v>0</v>
      </c>
      <c r="E43" s="1">
        <v>0</v>
      </c>
      <c r="F43" s="1">
        <v>0</v>
      </c>
      <c r="G43" s="1">
        <v>0</v>
      </c>
    </row>
    <row r="44" spans="2:7">
      <c r="B44" s="1">
        <f t="shared" si="7"/>
        <v>2051</v>
      </c>
      <c r="C44" s="1">
        <v>0</v>
      </c>
      <c r="D44" s="1">
        <v>0</v>
      </c>
      <c r="E44" s="1">
        <v>0</v>
      </c>
      <c r="F44" s="1">
        <v>0</v>
      </c>
      <c r="G44" s="1">
        <v>0</v>
      </c>
    </row>
    <row r="45" spans="2:7">
      <c r="B45" s="1">
        <f t="shared" si="7"/>
        <v>2052</v>
      </c>
      <c r="C45" s="1">
        <v>0</v>
      </c>
      <c r="D45" s="1">
        <v>0</v>
      </c>
      <c r="E45" s="1">
        <v>0</v>
      </c>
      <c r="F45" s="1">
        <v>0</v>
      </c>
      <c r="G45" s="1">
        <v>0</v>
      </c>
    </row>
    <row r="46" spans="2:7">
      <c r="B46" s="1">
        <f t="shared" si="7"/>
        <v>2053</v>
      </c>
      <c r="C46" s="1">
        <v>0</v>
      </c>
      <c r="D46" s="1">
        <v>0</v>
      </c>
      <c r="E46" s="1">
        <v>0</v>
      </c>
      <c r="F46" s="1">
        <v>0</v>
      </c>
      <c r="G46" s="1">
        <v>0</v>
      </c>
    </row>
    <row r="47" spans="2:7">
      <c r="B47" s="1">
        <f t="shared" si="7"/>
        <v>2054</v>
      </c>
      <c r="C47" s="1">
        <v>0</v>
      </c>
      <c r="D47" s="1">
        <v>0</v>
      </c>
      <c r="E47" s="1">
        <v>0</v>
      </c>
      <c r="F47" s="1">
        <v>0</v>
      </c>
      <c r="G47" s="1">
        <v>0</v>
      </c>
    </row>
    <row r="48" spans="2:7">
      <c r="B48" s="1">
        <f t="shared" si="7"/>
        <v>2055</v>
      </c>
      <c r="C48" s="1">
        <v>0</v>
      </c>
      <c r="D48" s="1">
        <v>0</v>
      </c>
      <c r="E48" s="1">
        <v>0</v>
      </c>
      <c r="F48" s="1">
        <v>0</v>
      </c>
      <c r="G48" s="1">
        <v>0</v>
      </c>
    </row>
    <row r="49" spans="2:7">
      <c r="B49" s="1">
        <f t="shared" si="7"/>
        <v>2056</v>
      </c>
      <c r="C49" s="1">
        <v>0</v>
      </c>
      <c r="D49" s="1">
        <v>0</v>
      </c>
      <c r="E49" s="1">
        <v>0</v>
      </c>
      <c r="F49" s="1">
        <v>0</v>
      </c>
      <c r="G49" s="1">
        <v>0</v>
      </c>
    </row>
    <row r="50" spans="2:7">
      <c r="B50" s="1">
        <f t="shared" si="7"/>
        <v>2057</v>
      </c>
      <c r="C50" s="1">
        <v>0</v>
      </c>
      <c r="D50" s="1">
        <v>0</v>
      </c>
      <c r="E50" s="1">
        <v>0</v>
      </c>
      <c r="F50" s="1">
        <v>0</v>
      </c>
      <c r="G50" s="1">
        <v>0</v>
      </c>
    </row>
    <row r="51" spans="2:7">
      <c r="B51" s="1">
        <f t="shared" si="7"/>
        <v>2058</v>
      </c>
      <c r="C51" s="1">
        <v>0</v>
      </c>
      <c r="D51" s="1">
        <v>0</v>
      </c>
      <c r="E51" s="1">
        <v>0</v>
      </c>
      <c r="F51" s="1">
        <v>0</v>
      </c>
      <c r="G51" s="1">
        <v>0</v>
      </c>
    </row>
    <row r="52" spans="2:7">
      <c r="B52" s="1">
        <f t="shared" si="7"/>
        <v>2059</v>
      </c>
      <c r="C52" s="1">
        <v>0</v>
      </c>
      <c r="D52" s="1">
        <v>0</v>
      </c>
      <c r="E52" s="1">
        <v>0</v>
      </c>
      <c r="F52" s="1">
        <v>0</v>
      </c>
      <c r="G52" s="1">
        <v>0</v>
      </c>
    </row>
    <row r="53" spans="2:7">
      <c r="B53" s="1">
        <f t="shared" si="7"/>
        <v>2060</v>
      </c>
      <c r="C53" s="1">
        <v>0</v>
      </c>
      <c r="D53" s="1">
        <v>0</v>
      </c>
      <c r="E53" s="1">
        <v>0</v>
      </c>
      <c r="F53" s="1">
        <v>0</v>
      </c>
      <c r="G53" s="1">
        <v>0</v>
      </c>
    </row>
    <row r="54" spans="2:7">
      <c r="B54" s="1">
        <f t="shared" si="7"/>
        <v>2061</v>
      </c>
      <c r="C54" s="1">
        <v>0</v>
      </c>
      <c r="D54" s="1">
        <v>0</v>
      </c>
      <c r="E54" s="1">
        <v>0</v>
      </c>
      <c r="F54" s="1">
        <v>0</v>
      </c>
      <c r="G54" s="1">
        <v>0</v>
      </c>
    </row>
    <row r="55" spans="2:7">
      <c r="B55" s="1">
        <f t="shared" si="7"/>
        <v>2062</v>
      </c>
      <c r="C55" s="1">
        <v>0</v>
      </c>
      <c r="D55" s="1">
        <v>0</v>
      </c>
      <c r="E55" s="1">
        <v>0</v>
      </c>
      <c r="F55" s="1">
        <v>0</v>
      </c>
      <c r="G55" s="1">
        <v>0</v>
      </c>
    </row>
    <row r="56" spans="2:7">
      <c r="B56" s="1">
        <f t="shared" si="7"/>
        <v>2063</v>
      </c>
      <c r="C56" s="1">
        <v>0</v>
      </c>
      <c r="D56" s="1">
        <v>0</v>
      </c>
      <c r="E56" s="1">
        <v>0</v>
      </c>
      <c r="F56" s="1">
        <v>0</v>
      </c>
      <c r="G56" s="1">
        <v>0</v>
      </c>
    </row>
    <row r="57" spans="2:7">
      <c r="B57" s="1">
        <f t="shared" si="7"/>
        <v>2064</v>
      </c>
      <c r="C57" s="1">
        <v>0</v>
      </c>
      <c r="D57" s="1">
        <v>0</v>
      </c>
      <c r="E57" s="1">
        <v>0</v>
      </c>
      <c r="F57" s="1">
        <v>0</v>
      </c>
      <c r="G57" s="1">
        <v>0</v>
      </c>
    </row>
    <row r="58" spans="2:7">
      <c r="B58" s="1">
        <f t="shared" si="7"/>
        <v>2065</v>
      </c>
      <c r="C58" s="1">
        <v>0</v>
      </c>
      <c r="D58" s="1">
        <v>0</v>
      </c>
      <c r="E58" s="1">
        <v>0</v>
      </c>
      <c r="F58" s="1">
        <v>0</v>
      </c>
      <c r="G58" s="1">
        <v>0</v>
      </c>
    </row>
    <row r="59" spans="2:7">
      <c r="B59" s="1">
        <f t="shared" si="7"/>
        <v>2066</v>
      </c>
      <c r="C59" s="1">
        <v>0</v>
      </c>
      <c r="D59" s="1">
        <v>0</v>
      </c>
      <c r="E59" s="1">
        <v>0</v>
      </c>
      <c r="F59" s="1">
        <v>0</v>
      </c>
      <c r="G59" s="1">
        <v>0</v>
      </c>
    </row>
    <row r="60" spans="2:7">
      <c r="B60" s="1">
        <f t="shared" si="7"/>
        <v>2067</v>
      </c>
      <c r="C60" s="1">
        <v>0</v>
      </c>
      <c r="D60" s="1">
        <v>0</v>
      </c>
      <c r="E60" s="1">
        <v>0</v>
      </c>
      <c r="F60" s="1">
        <v>0</v>
      </c>
      <c r="G60" s="1">
        <v>0</v>
      </c>
    </row>
    <row r="61" spans="2:7">
      <c r="B61" s="1">
        <f t="shared" si="7"/>
        <v>2068</v>
      </c>
      <c r="C61" s="1">
        <v>0</v>
      </c>
      <c r="D61" s="1">
        <v>0</v>
      </c>
      <c r="E61" s="1">
        <v>0</v>
      </c>
      <c r="F61" s="1">
        <v>0</v>
      </c>
      <c r="G61" s="1">
        <v>0</v>
      </c>
    </row>
    <row r="62" spans="2:7">
      <c r="B62" s="1">
        <f t="shared" si="7"/>
        <v>2069</v>
      </c>
      <c r="C62" s="1">
        <v>0</v>
      </c>
      <c r="D62" s="1">
        <v>0</v>
      </c>
      <c r="E62" s="1">
        <v>0</v>
      </c>
      <c r="F62" s="1">
        <v>0</v>
      </c>
      <c r="G62" s="1">
        <v>0</v>
      </c>
    </row>
    <row r="63" spans="2:7">
      <c r="B63" s="1">
        <f t="shared" si="7"/>
        <v>2070</v>
      </c>
      <c r="C63" s="1">
        <v>0</v>
      </c>
      <c r="D63" s="1">
        <v>0</v>
      </c>
      <c r="E63" s="1">
        <v>0</v>
      </c>
      <c r="F63" s="1">
        <v>0</v>
      </c>
      <c r="G63" s="1">
        <v>0</v>
      </c>
    </row>
    <row r="64" spans="2:7">
      <c r="B64" s="1">
        <f t="shared" si="7"/>
        <v>2071</v>
      </c>
      <c r="C64" s="1">
        <v>0</v>
      </c>
      <c r="D64" s="1">
        <v>0</v>
      </c>
      <c r="E64" s="1">
        <v>0</v>
      </c>
      <c r="F64" s="1">
        <v>0</v>
      </c>
      <c r="G64" s="1">
        <v>0</v>
      </c>
    </row>
    <row r="65" spans="2:7">
      <c r="B65" s="1">
        <f t="shared" si="7"/>
        <v>2072</v>
      </c>
      <c r="C65" s="1">
        <v>0</v>
      </c>
      <c r="D65" s="1">
        <v>0</v>
      </c>
      <c r="E65" s="1">
        <v>0</v>
      </c>
      <c r="F65" s="1">
        <v>0</v>
      </c>
      <c r="G65" s="1">
        <v>0</v>
      </c>
    </row>
    <row r="66" spans="2:7">
      <c r="B66" s="1">
        <f t="shared" si="7"/>
        <v>2073</v>
      </c>
      <c r="C66" s="1">
        <v>0</v>
      </c>
      <c r="D66" s="1">
        <v>0</v>
      </c>
      <c r="E66" s="1">
        <v>0</v>
      </c>
      <c r="F66" s="1">
        <v>0</v>
      </c>
      <c r="G66" s="1">
        <v>0</v>
      </c>
    </row>
    <row r="67" spans="2:7">
      <c r="B67" s="1">
        <f t="shared" si="7"/>
        <v>2074</v>
      </c>
      <c r="C67" s="1">
        <v>0</v>
      </c>
      <c r="D67" s="1">
        <v>0</v>
      </c>
      <c r="E67" s="1">
        <v>0</v>
      </c>
      <c r="F67" s="1">
        <v>0</v>
      </c>
      <c r="G67" s="1">
        <v>0</v>
      </c>
    </row>
    <row r="68" spans="2:7">
      <c r="B68" s="1">
        <f t="shared" si="7"/>
        <v>2075</v>
      </c>
      <c r="C68" s="1">
        <v>0</v>
      </c>
      <c r="D68" s="1">
        <v>0</v>
      </c>
      <c r="E68" s="1">
        <v>0</v>
      </c>
      <c r="F68" s="1">
        <v>0</v>
      </c>
      <c r="G68" s="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69"/>
  <sheetViews>
    <sheetView topLeftCell="A10" workbookViewId="0">
      <selection activeCell="L31" sqref="L31"/>
    </sheetView>
  </sheetViews>
  <sheetFormatPr defaultRowHeight="15"/>
  <cols>
    <col min="1" max="2" width="9.140625" style="1"/>
    <col min="3" max="3" width="21" style="1" bestFit="1" customWidth="1"/>
    <col min="4" max="16384" width="9.140625" style="1"/>
  </cols>
  <sheetData>
    <row r="3" spans="2:7">
      <c r="C3" s="1" t="s">
        <v>77</v>
      </c>
    </row>
    <row r="4" spans="2:7">
      <c r="B4" s="1" t="s">
        <v>40</v>
      </c>
      <c r="C4" s="1" t="s">
        <v>88</v>
      </c>
      <c r="D4" s="1" t="s">
        <v>87</v>
      </c>
      <c r="E4" s="1" t="s">
        <v>86</v>
      </c>
      <c r="F4" s="1" t="s">
        <v>85</v>
      </c>
      <c r="G4" s="1" t="s">
        <v>84</v>
      </c>
    </row>
    <row r="5" spans="2:7">
      <c r="B5" s="1">
        <v>2011</v>
      </c>
      <c r="C5" s="1">
        <v>0</v>
      </c>
      <c r="D5" s="1">
        <v>0</v>
      </c>
      <c r="E5" s="1">
        <v>0</v>
      </c>
      <c r="F5" s="1">
        <v>0</v>
      </c>
      <c r="G5" s="1">
        <v>0</v>
      </c>
    </row>
    <row r="6" spans="2:7">
      <c r="B6" s="1">
        <f t="shared" ref="B6:B37" si="0">+B5+1</f>
        <v>2012</v>
      </c>
      <c r="C6" s="1">
        <v>0</v>
      </c>
      <c r="D6" s="1">
        <v>0</v>
      </c>
      <c r="E6" s="1">
        <v>0</v>
      </c>
      <c r="F6" s="1">
        <v>0</v>
      </c>
      <c r="G6" s="1">
        <v>0</v>
      </c>
    </row>
    <row r="7" spans="2:7">
      <c r="B7" s="1">
        <f t="shared" si="0"/>
        <v>2013</v>
      </c>
      <c r="C7" s="1">
        <v>0</v>
      </c>
      <c r="D7" s="1">
        <v>0</v>
      </c>
      <c r="E7" s="1">
        <v>0</v>
      </c>
      <c r="F7" s="1">
        <v>0</v>
      </c>
      <c r="G7" s="1">
        <v>0</v>
      </c>
    </row>
    <row r="8" spans="2:7">
      <c r="B8" s="1">
        <f t="shared" si="0"/>
        <v>2014</v>
      </c>
      <c r="C8" s="1">
        <v>0</v>
      </c>
      <c r="D8" s="1">
        <v>0</v>
      </c>
      <c r="E8" s="1">
        <v>0</v>
      </c>
      <c r="F8" s="1">
        <v>0</v>
      </c>
      <c r="G8" s="1">
        <v>0</v>
      </c>
    </row>
    <row r="9" spans="2:7">
      <c r="B9" s="1">
        <f t="shared" si="0"/>
        <v>2015</v>
      </c>
      <c r="C9" s="1">
        <v>0</v>
      </c>
      <c r="D9" s="1">
        <v>0</v>
      </c>
      <c r="E9" s="1">
        <v>0</v>
      </c>
      <c r="F9" s="1">
        <v>0</v>
      </c>
      <c r="G9" s="1">
        <v>0</v>
      </c>
    </row>
    <row r="10" spans="2:7">
      <c r="B10" s="1">
        <f t="shared" si="0"/>
        <v>2016</v>
      </c>
      <c r="C10" s="1">
        <v>0</v>
      </c>
      <c r="D10" s="1">
        <v>0</v>
      </c>
      <c r="E10" s="1">
        <v>0</v>
      </c>
      <c r="F10" s="1">
        <v>0</v>
      </c>
      <c r="G10" s="1">
        <v>0</v>
      </c>
    </row>
    <row r="11" spans="2:7">
      <c r="B11" s="1">
        <f t="shared" si="0"/>
        <v>2017</v>
      </c>
      <c r="C11" s="1">
        <v>0</v>
      </c>
      <c r="D11" s="1">
        <v>0</v>
      </c>
      <c r="E11" s="1">
        <v>0</v>
      </c>
      <c r="F11" s="1">
        <v>0</v>
      </c>
      <c r="G11" s="1">
        <v>0</v>
      </c>
    </row>
    <row r="12" spans="2:7">
      <c r="B12" s="1">
        <f t="shared" si="0"/>
        <v>2018</v>
      </c>
      <c r="C12" s="1">
        <v>0</v>
      </c>
      <c r="D12" s="1">
        <v>0</v>
      </c>
      <c r="E12" s="1">
        <v>0</v>
      </c>
      <c r="F12" s="1">
        <v>0</v>
      </c>
      <c r="G12" s="1">
        <v>0</v>
      </c>
    </row>
    <row r="13" spans="2:7">
      <c r="B13" s="2">
        <f t="shared" si="0"/>
        <v>2019</v>
      </c>
      <c r="C13" s="1">
        <v>0</v>
      </c>
      <c r="D13" s="1">
        <v>0</v>
      </c>
      <c r="E13" s="1">
        <v>0</v>
      </c>
      <c r="F13" s="1">
        <v>0</v>
      </c>
      <c r="G13" s="1">
        <v>0</v>
      </c>
    </row>
    <row r="14" spans="2:7">
      <c r="B14" s="2">
        <f t="shared" si="0"/>
        <v>2020</v>
      </c>
      <c r="C14" s="1">
        <v>0</v>
      </c>
      <c r="D14" s="1">
        <v>0</v>
      </c>
      <c r="E14" s="1">
        <v>0</v>
      </c>
      <c r="F14" s="1">
        <v>0</v>
      </c>
      <c r="G14" s="1">
        <v>0</v>
      </c>
    </row>
    <row r="15" spans="2:7">
      <c r="B15" s="1">
        <f t="shared" si="0"/>
        <v>2021</v>
      </c>
      <c r="C15" s="1">
        <f>+'Preexisting fleet stats'!J34</f>
        <v>34</v>
      </c>
      <c r="D15" s="1">
        <f>+'Preexisting fleet stats'!J35</f>
        <v>0</v>
      </c>
      <c r="E15" s="1">
        <f>+'Preexisting fleet stats'!J36</f>
        <v>0</v>
      </c>
      <c r="F15" s="1">
        <f>+'Preexisting fleet stats'!J37</f>
        <v>0</v>
      </c>
      <c r="G15" s="1">
        <f>+'Preexisting fleet stats'!J38</f>
        <v>0</v>
      </c>
    </row>
    <row r="16" spans="2:7">
      <c r="B16" s="1">
        <f t="shared" si="0"/>
        <v>2022</v>
      </c>
      <c r="C16" s="1">
        <f>+C15</f>
        <v>34</v>
      </c>
      <c r="D16" s="1">
        <f t="shared" ref="D16:G16" si="1">+D15</f>
        <v>0</v>
      </c>
      <c r="E16" s="1">
        <f t="shared" si="1"/>
        <v>0</v>
      </c>
      <c r="F16" s="1">
        <f t="shared" si="1"/>
        <v>0</v>
      </c>
      <c r="G16" s="1">
        <f t="shared" si="1"/>
        <v>0</v>
      </c>
    </row>
    <row r="17" spans="2:7">
      <c r="B17" s="1">
        <f t="shared" si="0"/>
        <v>2023</v>
      </c>
      <c r="C17" s="1">
        <f t="shared" ref="C17:C33" si="2">+C16</f>
        <v>34</v>
      </c>
      <c r="D17" s="1">
        <f t="shared" ref="D17:D33" si="3">+D16</f>
        <v>0</v>
      </c>
      <c r="E17" s="1">
        <f t="shared" ref="E17:E33" si="4">+E16</f>
        <v>0</v>
      </c>
      <c r="F17" s="1">
        <f t="shared" ref="F17:F33" si="5">+F16</f>
        <v>0</v>
      </c>
      <c r="G17" s="1">
        <f t="shared" ref="G17:G33" si="6">+G16</f>
        <v>0</v>
      </c>
    </row>
    <row r="18" spans="2:7">
      <c r="B18" s="1">
        <f t="shared" si="0"/>
        <v>2024</v>
      </c>
      <c r="C18" s="1">
        <f t="shared" si="2"/>
        <v>34</v>
      </c>
      <c r="D18" s="1">
        <f t="shared" si="3"/>
        <v>0</v>
      </c>
      <c r="E18" s="1">
        <f t="shared" si="4"/>
        <v>0</v>
      </c>
      <c r="F18" s="1">
        <f t="shared" si="5"/>
        <v>0</v>
      </c>
      <c r="G18" s="1">
        <f t="shared" si="6"/>
        <v>0</v>
      </c>
    </row>
    <row r="19" spans="2:7">
      <c r="B19" s="1">
        <f t="shared" si="0"/>
        <v>2025</v>
      </c>
      <c r="C19" s="1">
        <f t="shared" si="2"/>
        <v>34</v>
      </c>
      <c r="D19" s="1">
        <f t="shared" si="3"/>
        <v>0</v>
      </c>
      <c r="E19" s="1">
        <f t="shared" si="4"/>
        <v>0</v>
      </c>
      <c r="F19" s="1">
        <f t="shared" si="5"/>
        <v>0</v>
      </c>
      <c r="G19" s="1">
        <f t="shared" si="6"/>
        <v>0</v>
      </c>
    </row>
    <row r="20" spans="2:7">
      <c r="B20" s="1">
        <f t="shared" si="0"/>
        <v>2026</v>
      </c>
      <c r="C20" s="1">
        <f t="shared" si="2"/>
        <v>34</v>
      </c>
      <c r="D20" s="1">
        <f t="shared" si="3"/>
        <v>0</v>
      </c>
      <c r="E20" s="1">
        <f t="shared" si="4"/>
        <v>0</v>
      </c>
      <c r="F20" s="1">
        <f t="shared" si="5"/>
        <v>0</v>
      </c>
      <c r="G20" s="1">
        <f t="shared" si="6"/>
        <v>0</v>
      </c>
    </row>
    <row r="21" spans="2:7">
      <c r="B21" s="1">
        <f t="shared" si="0"/>
        <v>2027</v>
      </c>
      <c r="C21" s="1">
        <f t="shared" si="2"/>
        <v>34</v>
      </c>
      <c r="D21" s="1">
        <f t="shared" si="3"/>
        <v>0</v>
      </c>
      <c r="E21" s="1">
        <f t="shared" si="4"/>
        <v>0</v>
      </c>
      <c r="F21" s="1">
        <f t="shared" si="5"/>
        <v>0</v>
      </c>
      <c r="G21" s="1">
        <f t="shared" si="6"/>
        <v>0</v>
      </c>
    </row>
    <row r="22" spans="2:7">
      <c r="B22" s="1">
        <f t="shared" si="0"/>
        <v>2028</v>
      </c>
      <c r="C22" s="1">
        <f t="shared" si="2"/>
        <v>34</v>
      </c>
      <c r="D22" s="1">
        <f t="shared" si="3"/>
        <v>0</v>
      </c>
      <c r="E22" s="1">
        <f t="shared" si="4"/>
        <v>0</v>
      </c>
      <c r="F22" s="1">
        <f t="shared" si="5"/>
        <v>0</v>
      </c>
      <c r="G22" s="1">
        <f t="shared" si="6"/>
        <v>0</v>
      </c>
    </row>
    <row r="23" spans="2:7">
      <c r="B23" s="1">
        <f t="shared" si="0"/>
        <v>2029</v>
      </c>
      <c r="C23" s="1">
        <f t="shared" si="2"/>
        <v>34</v>
      </c>
      <c r="D23" s="1">
        <f t="shared" si="3"/>
        <v>0</v>
      </c>
      <c r="E23" s="1">
        <f t="shared" si="4"/>
        <v>0</v>
      </c>
      <c r="F23" s="1">
        <f t="shared" si="5"/>
        <v>0</v>
      </c>
      <c r="G23" s="1">
        <f t="shared" si="6"/>
        <v>0</v>
      </c>
    </row>
    <row r="24" spans="2:7">
      <c r="B24" s="1">
        <f t="shared" si="0"/>
        <v>2030</v>
      </c>
      <c r="C24" s="1">
        <f t="shared" si="2"/>
        <v>34</v>
      </c>
      <c r="D24" s="1">
        <f t="shared" si="3"/>
        <v>0</v>
      </c>
      <c r="E24" s="1">
        <f t="shared" si="4"/>
        <v>0</v>
      </c>
      <c r="F24" s="1">
        <f t="shared" si="5"/>
        <v>0</v>
      </c>
      <c r="G24" s="1">
        <f t="shared" si="6"/>
        <v>0</v>
      </c>
    </row>
    <row r="25" spans="2:7">
      <c r="B25" s="1">
        <f t="shared" si="0"/>
        <v>2031</v>
      </c>
      <c r="C25" s="1">
        <f t="shared" si="2"/>
        <v>34</v>
      </c>
      <c r="D25" s="1">
        <f t="shared" si="3"/>
        <v>0</v>
      </c>
      <c r="E25" s="1">
        <f t="shared" si="4"/>
        <v>0</v>
      </c>
      <c r="F25" s="1">
        <f t="shared" si="5"/>
        <v>0</v>
      </c>
      <c r="G25" s="1">
        <f t="shared" si="6"/>
        <v>0</v>
      </c>
    </row>
    <row r="26" spans="2:7">
      <c r="B26" s="1">
        <f t="shared" si="0"/>
        <v>2032</v>
      </c>
      <c r="C26" s="1">
        <f t="shared" si="2"/>
        <v>34</v>
      </c>
      <c r="D26" s="1">
        <f t="shared" si="3"/>
        <v>0</v>
      </c>
      <c r="E26" s="1">
        <f t="shared" si="4"/>
        <v>0</v>
      </c>
      <c r="F26" s="1">
        <f t="shared" si="5"/>
        <v>0</v>
      </c>
      <c r="G26" s="1">
        <f t="shared" si="6"/>
        <v>0</v>
      </c>
    </row>
    <row r="27" spans="2:7">
      <c r="B27" s="1">
        <f t="shared" si="0"/>
        <v>2033</v>
      </c>
      <c r="C27" s="1">
        <f t="shared" si="2"/>
        <v>34</v>
      </c>
      <c r="D27" s="1">
        <f t="shared" si="3"/>
        <v>0</v>
      </c>
      <c r="E27" s="1">
        <f t="shared" si="4"/>
        <v>0</v>
      </c>
      <c r="F27" s="1">
        <f t="shared" si="5"/>
        <v>0</v>
      </c>
      <c r="G27" s="1">
        <f t="shared" si="6"/>
        <v>0</v>
      </c>
    </row>
    <row r="28" spans="2:7">
      <c r="B28" s="1">
        <f t="shared" si="0"/>
        <v>2034</v>
      </c>
      <c r="C28" s="1">
        <f t="shared" si="2"/>
        <v>34</v>
      </c>
      <c r="D28" s="1">
        <f t="shared" si="3"/>
        <v>0</v>
      </c>
      <c r="E28" s="1">
        <f t="shared" si="4"/>
        <v>0</v>
      </c>
      <c r="F28" s="1">
        <f t="shared" si="5"/>
        <v>0</v>
      </c>
      <c r="G28" s="1">
        <f t="shared" si="6"/>
        <v>0</v>
      </c>
    </row>
    <row r="29" spans="2:7">
      <c r="B29" s="1">
        <f t="shared" si="0"/>
        <v>2035</v>
      </c>
      <c r="C29" s="1">
        <f t="shared" si="2"/>
        <v>34</v>
      </c>
      <c r="D29" s="1">
        <f t="shared" si="3"/>
        <v>0</v>
      </c>
      <c r="E29" s="1">
        <f t="shared" si="4"/>
        <v>0</v>
      </c>
      <c r="F29" s="1">
        <f t="shared" si="5"/>
        <v>0</v>
      </c>
      <c r="G29" s="1">
        <f t="shared" si="6"/>
        <v>0</v>
      </c>
    </row>
    <row r="30" spans="2:7">
      <c r="B30" s="1">
        <f t="shared" si="0"/>
        <v>2036</v>
      </c>
      <c r="C30" s="1">
        <f t="shared" si="2"/>
        <v>34</v>
      </c>
      <c r="D30" s="1">
        <f t="shared" si="3"/>
        <v>0</v>
      </c>
      <c r="E30" s="1">
        <f t="shared" si="4"/>
        <v>0</v>
      </c>
      <c r="F30" s="1">
        <f t="shared" si="5"/>
        <v>0</v>
      </c>
      <c r="G30" s="1">
        <f t="shared" si="6"/>
        <v>0</v>
      </c>
    </row>
    <row r="31" spans="2:7">
      <c r="B31" s="1">
        <f t="shared" si="0"/>
        <v>2037</v>
      </c>
      <c r="C31" s="1">
        <f t="shared" si="2"/>
        <v>34</v>
      </c>
      <c r="D31" s="1">
        <f t="shared" si="3"/>
        <v>0</v>
      </c>
      <c r="E31" s="1">
        <f t="shared" si="4"/>
        <v>0</v>
      </c>
      <c r="F31" s="1">
        <f t="shared" si="5"/>
        <v>0</v>
      </c>
      <c r="G31" s="1">
        <f t="shared" si="6"/>
        <v>0</v>
      </c>
    </row>
    <row r="32" spans="2:7">
      <c r="B32" s="1">
        <f t="shared" si="0"/>
        <v>2038</v>
      </c>
      <c r="C32" s="1">
        <f t="shared" si="2"/>
        <v>34</v>
      </c>
      <c r="D32" s="1">
        <f t="shared" si="3"/>
        <v>0</v>
      </c>
      <c r="E32" s="1">
        <f t="shared" si="4"/>
        <v>0</v>
      </c>
      <c r="F32" s="1">
        <f t="shared" si="5"/>
        <v>0</v>
      </c>
      <c r="G32" s="1">
        <f t="shared" si="6"/>
        <v>0</v>
      </c>
    </row>
    <row r="33" spans="2:7">
      <c r="B33" s="1">
        <f t="shared" si="0"/>
        <v>2039</v>
      </c>
      <c r="C33" s="1">
        <f t="shared" si="2"/>
        <v>34</v>
      </c>
      <c r="D33" s="1">
        <f t="shared" si="3"/>
        <v>0</v>
      </c>
      <c r="E33" s="1">
        <f t="shared" si="4"/>
        <v>0</v>
      </c>
      <c r="F33" s="1">
        <f t="shared" si="5"/>
        <v>0</v>
      </c>
      <c r="G33" s="1">
        <f t="shared" si="6"/>
        <v>0</v>
      </c>
    </row>
    <row r="34" spans="2:7">
      <c r="B34" s="1">
        <f t="shared" si="0"/>
        <v>2040</v>
      </c>
      <c r="C34" s="1">
        <f t="shared" ref="C34:C40" si="7">+C33</f>
        <v>34</v>
      </c>
      <c r="D34" s="1">
        <f t="shared" ref="D34:D40" si="8">+D33</f>
        <v>0</v>
      </c>
      <c r="E34" s="1">
        <f t="shared" ref="E34:E40" si="9">+E33</f>
        <v>0</v>
      </c>
      <c r="F34" s="1">
        <f t="shared" ref="F34:F40" si="10">+F33</f>
        <v>0</v>
      </c>
      <c r="G34" s="1">
        <f t="shared" ref="G34:G40" si="11">+G33</f>
        <v>0</v>
      </c>
    </row>
    <row r="35" spans="2:7">
      <c r="B35" s="1">
        <f t="shared" si="0"/>
        <v>2041</v>
      </c>
      <c r="C35" s="1">
        <f t="shared" si="7"/>
        <v>34</v>
      </c>
      <c r="D35" s="1">
        <f t="shared" si="8"/>
        <v>0</v>
      </c>
      <c r="E35" s="1">
        <f t="shared" si="9"/>
        <v>0</v>
      </c>
      <c r="F35" s="1">
        <f t="shared" si="10"/>
        <v>0</v>
      </c>
      <c r="G35" s="1">
        <f t="shared" si="11"/>
        <v>0</v>
      </c>
    </row>
    <row r="36" spans="2:7">
      <c r="B36" s="1">
        <f t="shared" si="0"/>
        <v>2042</v>
      </c>
      <c r="C36" s="1">
        <f t="shared" si="7"/>
        <v>34</v>
      </c>
      <c r="D36" s="1">
        <f t="shared" si="8"/>
        <v>0</v>
      </c>
      <c r="E36" s="1">
        <f t="shared" si="9"/>
        <v>0</v>
      </c>
      <c r="F36" s="1">
        <f t="shared" si="10"/>
        <v>0</v>
      </c>
      <c r="G36" s="1">
        <f t="shared" si="11"/>
        <v>0</v>
      </c>
    </row>
    <row r="37" spans="2:7">
      <c r="B37" s="1">
        <f t="shared" si="0"/>
        <v>2043</v>
      </c>
      <c r="C37" s="1">
        <f t="shared" si="7"/>
        <v>34</v>
      </c>
      <c r="D37" s="1">
        <f t="shared" si="8"/>
        <v>0</v>
      </c>
      <c r="E37" s="1">
        <f t="shared" si="9"/>
        <v>0</v>
      </c>
      <c r="F37" s="1">
        <f t="shared" si="10"/>
        <v>0</v>
      </c>
      <c r="G37" s="1">
        <f t="shared" si="11"/>
        <v>0</v>
      </c>
    </row>
    <row r="38" spans="2:7">
      <c r="B38" s="1">
        <f t="shared" ref="B38:B69" si="12">+B37+1</f>
        <v>2044</v>
      </c>
      <c r="C38" s="1">
        <f t="shared" si="7"/>
        <v>34</v>
      </c>
      <c r="D38" s="1">
        <f t="shared" si="8"/>
        <v>0</v>
      </c>
      <c r="E38" s="1">
        <f t="shared" si="9"/>
        <v>0</v>
      </c>
      <c r="F38" s="1">
        <f t="shared" si="10"/>
        <v>0</v>
      </c>
      <c r="G38" s="1">
        <f t="shared" si="11"/>
        <v>0</v>
      </c>
    </row>
    <row r="39" spans="2:7">
      <c r="B39" s="1">
        <f t="shared" si="12"/>
        <v>2045</v>
      </c>
      <c r="C39" s="1">
        <f t="shared" si="7"/>
        <v>34</v>
      </c>
      <c r="D39" s="1">
        <f t="shared" si="8"/>
        <v>0</v>
      </c>
      <c r="E39" s="1">
        <f t="shared" si="9"/>
        <v>0</v>
      </c>
      <c r="F39" s="1">
        <f t="shared" si="10"/>
        <v>0</v>
      </c>
      <c r="G39" s="1">
        <f t="shared" si="11"/>
        <v>0</v>
      </c>
    </row>
    <row r="40" spans="2:7">
      <c r="B40" s="1">
        <f t="shared" si="12"/>
        <v>2046</v>
      </c>
      <c r="C40" s="1">
        <f t="shared" si="7"/>
        <v>34</v>
      </c>
      <c r="D40" s="1">
        <f t="shared" si="8"/>
        <v>0</v>
      </c>
      <c r="E40" s="1">
        <f t="shared" si="9"/>
        <v>0</v>
      </c>
      <c r="F40" s="1">
        <f t="shared" si="10"/>
        <v>0</v>
      </c>
      <c r="G40" s="1">
        <f t="shared" si="11"/>
        <v>0</v>
      </c>
    </row>
    <row r="41" spans="2:7">
      <c r="B41" s="1">
        <f t="shared" si="12"/>
        <v>2047</v>
      </c>
      <c r="C41" s="1">
        <v>0</v>
      </c>
      <c r="D41" s="1">
        <v>0</v>
      </c>
      <c r="E41" s="1">
        <v>0</v>
      </c>
      <c r="F41" s="1">
        <v>0</v>
      </c>
      <c r="G41" s="1">
        <v>0</v>
      </c>
    </row>
    <row r="42" spans="2:7">
      <c r="B42" s="1">
        <f t="shared" si="12"/>
        <v>2048</v>
      </c>
      <c r="C42" s="1">
        <v>0</v>
      </c>
      <c r="D42" s="1">
        <v>0</v>
      </c>
      <c r="E42" s="1">
        <v>0</v>
      </c>
      <c r="F42" s="1">
        <v>0</v>
      </c>
      <c r="G42" s="1">
        <v>0</v>
      </c>
    </row>
    <row r="43" spans="2:7">
      <c r="B43" s="1">
        <f t="shared" si="12"/>
        <v>2049</v>
      </c>
      <c r="C43" s="1">
        <v>0</v>
      </c>
      <c r="D43" s="1">
        <v>0</v>
      </c>
      <c r="E43" s="1">
        <v>0</v>
      </c>
      <c r="F43" s="1">
        <v>0</v>
      </c>
      <c r="G43" s="1">
        <v>0</v>
      </c>
    </row>
    <row r="44" spans="2:7">
      <c r="B44" s="1">
        <f t="shared" si="12"/>
        <v>2050</v>
      </c>
      <c r="C44" s="1">
        <v>0</v>
      </c>
      <c r="D44" s="1">
        <v>0</v>
      </c>
      <c r="E44" s="1">
        <v>0</v>
      </c>
      <c r="F44" s="1">
        <v>0</v>
      </c>
      <c r="G44" s="1">
        <v>0</v>
      </c>
    </row>
    <row r="45" spans="2:7">
      <c r="B45" s="1">
        <f t="shared" si="12"/>
        <v>2051</v>
      </c>
      <c r="C45" s="1">
        <v>0</v>
      </c>
      <c r="D45" s="1">
        <v>0</v>
      </c>
      <c r="E45" s="1">
        <v>0</v>
      </c>
      <c r="F45" s="1">
        <v>0</v>
      </c>
      <c r="G45" s="1">
        <v>0</v>
      </c>
    </row>
    <row r="46" spans="2:7">
      <c r="B46" s="1">
        <f t="shared" si="12"/>
        <v>2052</v>
      </c>
      <c r="C46" s="1">
        <v>0</v>
      </c>
      <c r="D46" s="1">
        <v>0</v>
      </c>
      <c r="E46" s="1">
        <v>0</v>
      </c>
      <c r="F46" s="1">
        <v>0</v>
      </c>
      <c r="G46" s="1">
        <v>0</v>
      </c>
    </row>
    <row r="47" spans="2:7">
      <c r="B47" s="1">
        <f t="shared" si="12"/>
        <v>2053</v>
      </c>
      <c r="C47" s="1">
        <v>0</v>
      </c>
      <c r="D47" s="1">
        <v>0</v>
      </c>
      <c r="E47" s="1">
        <v>0</v>
      </c>
      <c r="F47" s="1">
        <v>0</v>
      </c>
      <c r="G47" s="1">
        <v>0</v>
      </c>
    </row>
    <row r="48" spans="2:7">
      <c r="B48" s="1">
        <f t="shared" si="12"/>
        <v>2054</v>
      </c>
      <c r="C48" s="1">
        <v>0</v>
      </c>
      <c r="D48" s="1">
        <v>0</v>
      </c>
      <c r="E48" s="1">
        <v>0</v>
      </c>
      <c r="F48" s="1">
        <v>0</v>
      </c>
      <c r="G48" s="1">
        <v>0</v>
      </c>
    </row>
    <row r="49" spans="2:7">
      <c r="B49" s="1">
        <f t="shared" si="12"/>
        <v>2055</v>
      </c>
      <c r="C49" s="1">
        <v>0</v>
      </c>
      <c r="D49" s="1">
        <v>0</v>
      </c>
      <c r="E49" s="1">
        <v>0</v>
      </c>
      <c r="F49" s="1">
        <v>0</v>
      </c>
      <c r="G49" s="1">
        <v>0</v>
      </c>
    </row>
    <row r="50" spans="2:7">
      <c r="B50" s="1">
        <f t="shared" si="12"/>
        <v>2056</v>
      </c>
      <c r="C50" s="1">
        <v>0</v>
      </c>
      <c r="D50" s="1">
        <v>0</v>
      </c>
      <c r="E50" s="1">
        <v>0</v>
      </c>
      <c r="F50" s="1">
        <v>0</v>
      </c>
      <c r="G50" s="1">
        <v>0</v>
      </c>
    </row>
    <row r="51" spans="2:7">
      <c r="B51" s="1">
        <f t="shared" si="12"/>
        <v>2057</v>
      </c>
      <c r="C51" s="1">
        <v>0</v>
      </c>
      <c r="D51" s="1">
        <v>0</v>
      </c>
      <c r="E51" s="1">
        <v>0</v>
      </c>
      <c r="F51" s="1">
        <v>0</v>
      </c>
      <c r="G51" s="1">
        <v>0</v>
      </c>
    </row>
    <row r="52" spans="2:7">
      <c r="B52" s="1">
        <f t="shared" si="12"/>
        <v>2058</v>
      </c>
      <c r="C52" s="1">
        <v>0</v>
      </c>
      <c r="D52" s="1">
        <v>0</v>
      </c>
      <c r="E52" s="1">
        <v>0</v>
      </c>
      <c r="F52" s="1">
        <v>0</v>
      </c>
      <c r="G52" s="1">
        <v>0</v>
      </c>
    </row>
    <row r="53" spans="2:7">
      <c r="B53" s="1">
        <f t="shared" si="12"/>
        <v>2059</v>
      </c>
      <c r="C53" s="1">
        <v>0</v>
      </c>
      <c r="D53" s="1">
        <v>0</v>
      </c>
      <c r="E53" s="1">
        <v>0</v>
      </c>
      <c r="F53" s="1">
        <v>0</v>
      </c>
      <c r="G53" s="1">
        <v>0</v>
      </c>
    </row>
    <row r="54" spans="2:7">
      <c r="B54" s="1">
        <f t="shared" si="12"/>
        <v>2060</v>
      </c>
      <c r="C54" s="1">
        <v>0</v>
      </c>
      <c r="D54" s="1">
        <v>0</v>
      </c>
      <c r="E54" s="1">
        <v>0</v>
      </c>
      <c r="F54" s="1">
        <v>0</v>
      </c>
      <c r="G54" s="1">
        <v>0</v>
      </c>
    </row>
    <row r="55" spans="2:7">
      <c r="B55" s="1">
        <f t="shared" si="12"/>
        <v>2061</v>
      </c>
      <c r="C55" s="1">
        <v>0</v>
      </c>
      <c r="D55" s="1">
        <v>0</v>
      </c>
      <c r="E55" s="1">
        <v>0</v>
      </c>
      <c r="F55" s="1">
        <v>0</v>
      </c>
      <c r="G55" s="1">
        <v>0</v>
      </c>
    </row>
    <row r="56" spans="2:7">
      <c r="B56" s="1">
        <f t="shared" si="12"/>
        <v>2062</v>
      </c>
      <c r="C56" s="1">
        <v>0</v>
      </c>
      <c r="D56" s="1">
        <v>0</v>
      </c>
      <c r="E56" s="1">
        <v>0</v>
      </c>
      <c r="F56" s="1">
        <v>0</v>
      </c>
      <c r="G56" s="1">
        <v>0</v>
      </c>
    </row>
    <row r="57" spans="2:7">
      <c r="B57" s="1">
        <f t="shared" si="12"/>
        <v>2063</v>
      </c>
      <c r="C57" s="1">
        <v>0</v>
      </c>
      <c r="D57" s="1">
        <v>0</v>
      </c>
      <c r="E57" s="1">
        <v>0</v>
      </c>
      <c r="F57" s="1">
        <v>0</v>
      </c>
      <c r="G57" s="1">
        <v>0</v>
      </c>
    </row>
    <row r="58" spans="2:7">
      <c r="B58" s="1">
        <f t="shared" si="12"/>
        <v>2064</v>
      </c>
      <c r="C58" s="1">
        <v>0</v>
      </c>
      <c r="D58" s="1">
        <v>0</v>
      </c>
      <c r="E58" s="1">
        <v>0</v>
      </c>
      <c r="F58" s="1">
        <v>0</v>
      </c>
      <c r="G58" s="1">
        <v>0</v>
      </c>
    </row>
    <row r="59" spans="2:7">
      <c r="B59" s="1">
        <f t="shared" si="12"/>
        <v>2065</v>
      </c>
      <c r="C59" s="1">
        <v>0</v>
      </c>
      <c r="D59" s="1">
        <v>0</v>
      </c>
      <c r="E59" s="1">
        <v>0</v>
      </c>
      <c r="F59" s="1">
        <v>0</v>
      </c>
      <c r="G59" s="1">
        <v>0</v>
      </c>
    </row>
    <row r="60" spans="2:7">
      <c r="B60" s="1">
        <f t="shared" si="12"/>
        <v>2066</v>
      </c>
      <c r="C60" s="1">
        <v>0</v>
      </c>
      <c r="D60" s="1">
        <v>0</v>
      </c>
      <c r="E60" s="1">
        <v>0</v>
      </c>
      <c r="F60" s="1">
        <v>0</v>
      </c>
      <c r="G60" s="1">
        <v>0</v>
      </c>
    </row>
    <row r="61" spans="2:7">
      <c r="B61" s="1">
        <f t="shared" si="12"/>
        <v>2067</v>
      </c>
      <c r="C61" s="1">
        <v>0</v>
      </c>
      <c r="D61" s="1">
        <v>0</v>
      </c>
      <c r="E61" s="1">
        <v>0</v>
      </c>
      <c r="F61" s="1">
        <v>0</v>
      </c>
      <c r="G61" s="1">
        <v>0</v>
      </c>
    </row>
    <row r="62" spans="2:7">
      <c r="B62" s="1">
        <f t="shared" si="12"/>
        <v>2068</v>
      </c>
      <c r="C62" s="1">
        <v>0</v>
      </c>
      <c r="D62" s="1">
        <v>0</v>
      </c>
      <c r="E62" s="1">
        <v>0</v>
      </c>
      <c r="F62" s="1">
        <v>0</v>
      </c>
      <c r="G62" s="1">
        <v>0</v>
      </c>
    </row>
    <row r="63" spans="2:7">
      <c r="B63" s="1">
        <f t="shared" si="12"/>
        <v>2069</v>
      </c>
      <c r="C63" s="1">
        <v>0</v>
      </c>
      <c r="D63" s="1">
        <v>0</v>
      </c>
      <c r="E63" s="1">
        <v>0</v>
      </c>
      <c r="F63" s="1">
        <v>0</v>
      </c>
      <c r="G63" s="1">
        <v>0</v>
      </c>
    </row>
    <row r="64" spans="2:7">
      <c r="B64" s="1">
        <f t="shared" si="12"/>
        <v>2070</v>
      </c>
      <c r="C64" s="1">
        <v>0</v>
      </c>
      <c r="D64" s="1">
        <v>0</v>
      </c>
      <c r="E64" s="1">
        <v>0</v>
      </c>
      <c r="F64" s="1">
        <v>0</v>
      </c>
      <c r="G64" s="1">
        <v>0</v>
      </c>
    </row>
    <row r="65" spans="2:7">
      <c r="B65" s="1">
        <f t="shared" si="12"/>
        <v>2071</v>
      </c>
      <c r="C65" s="1">
        <v>0</v>
      </c>
      <c r="D65" s="1">
        <v>0</v>
      </c>
      <c r="E65" s="1">
        <v>0</v>
      </c>
      <c r="F65" s="1">
        <v>0</v>
      </c>
      <c r="G65" s="1">
        <v>0</v>
      </c>
    </row>
    <row r="66" spans="2:7">
      <c r="B66" s="1">
        <f t="shared" si="12"/>
        <v>2072</v>
      </c>
      <c r="C66" s="1">
        <v>0</v>
      </c>
      <c r="D66" s="1">
        <v>0</v>
      </c>
      <c r="E66" s="1">
        <v>0</v>
      </c>
      <c r="F66" s="1">
        <v>0</v>
      </c>
      <c r="G66" s="1">
        <v>0</v>
      </c>
    </row>
    <row r="67" spans="2:7">
      <c r="B67" s="1">
        <f t="shared" si="12"/>
        <v>2073</v>
      </c>
      <c r="C67" s="1">
        <v>0</v>
      </c>
      <c r="D67" s="1">
        <v>0</v>
      </c>
      <c r="E67" s="1">
        <v>0</v>
      </c>
      <c r="F67" s="1">
        <v>0</v>
      </c>
      <c r="G67" s="1">
        <v>0</v>
      </c>
    </row>
    <row r="68" spans="2:7">
      <c r="B68" s="1">
        <f t="shared" si="12"/>
        <v>2074</v>
      </c>
      <c r="C68" s="1">
        <v>0</v>
      </c>
      <c r="D68" s="1">
        <v>0</v>
      </c>
      <c r="E68" s="1">
        <v>0</v>
      </c>
      <c r="F68" s="1">
        <v>0</v>
      </c>
      <c r="G68" s="1">
        <v>0</v>
      </c>
    </row>
    <row r="69" spans="2:7">
      <c r="B69" s="1">
        <f t="shared" si="12"/>
        <v>2075</v>
      </c>
      <c r="C69" s="1">
        <v>0</v>
      </c>
      <c r="D69" s="1">
        <v>0</v>
      </c>
      <c r="E69" s="1">
        <v>0</v>
      </c>
      <c r="F69" s="1">
        <v>0</v>
      </c>
      <c r="G69"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ships</vt:lpstr>
      <vt:lpstr>Preexisting fleet stats</vt:lpstr>
      <vt:lpstr>MDO fleet</vt:lpstr>
      <vt:lpstr>Scrubber fleet</vt:lpstr>
      <vt:lpstr>LNG fleet</vt:lpstr>
      <vt:lpstr>Battery fleet</vt:lpstr>
      <vt:lpstr>Methanol fleet</vt:lpstr>
      <vt:lpstr>LPG fleet</vt:lpstr>
      <vt:lpstr>HYD fleet</vt:lpstr>
      <vt:lpstr>total</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Scott Lester</dc:creator>
  <cp:lastModifiedBy>Mason Scott Lester</cp:lastModifiedBy>
  <dcterms:created xsi:type="dcterms:W3CDTF">2020-08-25T07:36:10Z</dcterms:created>
  <dcterms:modified xsi:type="dcterms:W3CDTF">2020-10-01T13:34:10Z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54710507392883</vt:r8>
  </property>
</Properties>
</file>