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esktop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3" l="1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E59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E58" i="3"/>
  <c r="E57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E56" i="3"/>
  <c r="E55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E54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E5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E52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E51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E5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E42" i="3"/>
  <c r="E41" i="3"/>
  <c r="AI43" i="3" l="1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AH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E43" i="3"/>
  <c r="F37" i="3" l="1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E37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E36" i="3"/>
  <c r="T39" i="3" l="1"/>
  <c r="T38" i="3"/>
  <c r="T40" i="3"/>
  <c r="AA39" i="3"/>
  <c r="AA38" i="3"/>
  <c r="AA40" i="3"/>
  <c r="AX40" i="3"/>
  <c r="AX38" i="3"/>
  <c r="AX39" i="3"/>
  <c r="J40" i="3"/>
  <c r="J39" i="3"/>
  <c r="J38" i="3"/>
  <c r="BP39" i="3"/>
  <c r="BP38" i="3"/>
  <c r="BP40" i="3"/>
  <c r="AZ39" i="3"/>
  <c r="AZ38" i="3"/>
  <c r="AZ40" i="3"/>
  <c r="AR39" i="3"/>
  <c r="AR38" i="3"/>
  <c r="AR40" i="3"/>
  <c r="AY39" i="3"/>
  <c r="AY38" i="3"/>
  <c r="AY40" i="3"/>
  <c r="K39" i="3"/>
  <c r="K38" i="3"/>
  <c r="K40" i="3"/>
  <c r="BN39" i="3"/>
  <c r="BN38" i="3"/>
  <c r="BN40" i="3"/>
  <c r="Z38" i="3"/>
  <c r="Z39" i="3"/>
  <c r="Z40" i="3"/>
  <c r="AO40" i="3"/>
  <c r="AO39" i="3"/>
  <c r="AO38" i="3"/>
  <c r="AG39" i="3"/>
  <c r="AG38" i="3"/>
  <c r="AG40" i="3"/>
  <c r="BL39" i="3"/>
  <c r="BL38" i="3"/>
  <c r="BL40" i="3"/>
  <c r="BD39" i="3"/>
  <c r="BD38" i="3"/>
  <c r="BD40" i="3"/>
  <c r="AV39" i="3"/>
  <c r="AV38" i="3"/>
  <c r="AV40" i="3"/>
  <c r="AN39" i="3"/>
  <c r="AN38" i="3"/>
  <c r="AN40" i="3"/>
  <c r="AF39" i="3"/>
  <c r="AF38" i="3"/>
  <c r="AF40" i="3"/>
  <c r="X39" i="3"/>
  <c r="X38" i="3"/>
  <c r="X40" i="3"/>
  <c r="P39" i="3"/>
  <c r="P38" i="3"/>
  <c r="P40" i="3"/>
  <c r="H39" i="3"/>
  <c r="H38" i="3"/>
  <c r="H40" i="3"/>
  <c r="AJ39" i="3"/>
  <c r="AJ38" i="3"/>
  <c r="AJ40" i="3"/>
  <c r="AQ38" i="3"/>
  <c r="AQ39" i="3"/>
  <c r="AQ40" i="3"/>
  <c r="AP40" i="3"/>
  <c r="AP39" i="3"/>
  <c r="AP38" i="3"/>
  <c r="BE40" i="3"/>
  <c r="BE39" i="3"/>
  <c r="BE38" i="3"/>
  <c r="I40" i="3"/>
  <c r="I39" i="3"/>
  <c r="I38" i="3"/>
  <c r="BK39" i="3"/>
  <c r="BK38" i="3"/>
  <c r="BK40" i="3"/>
  <c r="BC39" i="3"/>
  <c r="BC38" i="3"/>
  <c r="BC40" i="3"/>
  <c r="AU39" i="3"/>
  <c r="AU38" i="3"/>
  <c r="AU40" i="3"/>
  <c r="AM39" i="3"/>
  <c r="AM38" i="3"/>
  <c r="AM40" i="3"/>
  <c r="AE39" i="3"/>
  <c r="AE38" i="3"/>
  <c r="AE40" i="3"/>
  <c r="W39" i="3"/>
  <c r="W38" i="3"/>
  <c r="W40" i="3"/>
  <c r="O39" i="3"/>
  <c r="O38" i="3"/>
  <c r="O40" i="3"/>
  <c r="G39" i="3"/>
  <c r="G38" i="3"/>
  <c r="G40" i="3"/>
  <c r="AB39" i="3"/>
  <c r="AB38" i="3"/>
  <c r="AB40" i="3"/>
  <c r="BO39" i="3"/>
  <c r="BO38" i="3"/>
  <c r="BO40" i="3"/>
  <c r="S38" i="3"/>
  <c r="S39" i="3"/>
  <c r="S40" i="3"/>
  <c r="AH38" i="3"/>
  <c r="AH40" i="3"/>
  <c r="AH39" i="3"/>
  <c r="BM39" i="3"/>
  <c r="BM38" i="3"/>
  <c r="BM40" i="3"/>
  <c r="Q39" i="3"/>
  <c r="Q40" i="3"/>
  <c r="Q38" i="3"/>
  <c r="E38" i="3"/>
  <c r="E40" i="3"/>
  <c r="E39" i="3"/>
  <c r="BJ38" i="3"/>
  <c r="BJ40" i="3"/>
  <c r="BJ39" i="3"/>
  <c r="BB38" i="3"/>
  <c r="BB40" i="3"/>
  <c r="BB39" i="3"/>
  <c r="AT38" i="3"/>
  <c r="AT40" i="3"/>
  <c r="AT39" i="3"/>
  <c r="AL38" i="3"/>
  <c r="AL40" i="3"/>
  <c r="AL39" i="3"/>
  <c r="AD38" i="3"/>
  <c r="AD40" i="3"/>
  <c r="AD39" i="3"/>
  <c r="V38" i="3"/>
  <c r="V40" i="3"/>
  <c r="V39" i="3"/>
  <c r="N38" i="3"/>
  <c r="N40" i="3"/>
  <c r="N39" i="3"/>
  <c r="F38" i="3"/>
  <c r="F40" i="3"/>
  <c r="F39" i="3"/>
  <c r="BH39" i="3"/>
  <c r="BH38" i="3"/>
  <c r="BH40" i="3"/>
  <c r="L39" i="3"/>
  <c r="L38" i="3"/>
  <c r="L40" i="3"/>
  <c r="BG38" i="3"/>
  <c r="BG39" i="3"/>
  <c r="BG40" i="3"/>
  <c r="AI39" i="3"/>
  <c r="AI38" i="3"/>
  <c r="AI40" i="3"/>
  <c r="BF38" i="3"/>
  <c r="BF40" i="3"/>
  <c r="BF39" i="3"/>
  <c r="R40" i="3"/>
  <c r="R38" i="3"/>
  <c r="R39" i="3"/>
  <c r="AW39" i="3"/>
  <c r="AW40" i="3"/>
  <c r="AW38" i="3"/>
  <c r="Y40" i="3"/>
  <c r="Y39" i="3"/>
  <c r="Y38" i="3"/>
  <c r="BQ40" i="3"/>
  <c r="BQ39" i="3"/>
  <c r="BQ38" i="3"/>
  <c r="BI40" i="3"/>
  <c r="BI39" i="3"/>
  <c r="BI38" i="3"/>
  <c r="BA40" i="3"/>
  <c r="BA39" i="3"/>
  <c r="BA38" i="3"/>
  <c r="AS40" i="3"/>
  <c r="AS39" i="3"/>
  <c r="AS38" i="3"/>
  <c r="AK40" i="3"/>
  <c r="AK39" i="3"/>
  <c r="AK38" i="3"/>
  <c r="AC40" i="3"/>
  <c r="AC39" i="3"/>
  <c r="AC38" i="3"/>
  <c r="U40" i="3"/>
  <c r="U39" i="3"/>
  <c r="U38" i="3"/>
  <c r="M40" i="3"/>
  <c r="M39" i="3"/>
  <c r="M38" i="3"/>
  <c r="AT35" i="3" l="1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AS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Y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E35" i="3"/>
  <c r="BQ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S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T34" i="3"/>
  <c r="U34" i="3"/>
  <c r="V34" i="3"/>
  <c r="W34" i="3"/>
  <c r="X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E34" i="3"/>
  <c r="F33" i="3" l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F49" i="3" l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<sst xmlns="http://schemas.openxmlformats.org/spreadsheetml/2006/main" count="156" uniqueCount="90">
  <si>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</si>
  <si>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</si>
  <si>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</si>
  <si>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</si>
  <si>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</si>
  <si>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</si>
  <si>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</si>
  <si>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</si>
  <si>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</si>
  <si>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</si>
  <si>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</si>
  <si>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</si>
  <si>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</si>
  <si>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</si>
  <si>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</si>
  <si>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</si>
  <si>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</si>
  <si>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</si>
  <si>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</si>
  <si>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</si>
  <si>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</si>
  <si>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</si>
  <si>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</si>
  <si>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</si>
  <si>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</si>
  <si>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</si>
  <si>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</si>
  <si>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</si>
  <si>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</si>
  <si>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</si>
  <si>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</si>
  <si>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</si>
  <si>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</si>
  <si>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</si>
  <si>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</si>
  <si>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</si>
  <si>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</si>
  <si>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</si>
  <si>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</si>
  <si>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</si>
  <si>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</si>
  <si>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</si>
  <si>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</si>
  <si>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</si>
  <si>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</si>
  <si>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</si>
  <si>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</si>
  <si>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</si>
  <si>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</si>
  <si>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</si>
  <si>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</si>
  <si>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</si>
  <si>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</si>
  <si>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</si>
  <si>
    <t>A comparative life cycle assessment of marine fuels: Liquefied natural gas and three other fossil fuels</t>
  </si>
  <si>
    <t>Ammonfuel: An industrial view of ammonia as a marine fuel</t>
  </si>
  <si>
    <t>2025-2030</t>
  </si>
  <si>
    <t>2040-2050</t>
  </si>
  <si>
    <t>assumed renewable e price [€/MWh]</t>
  </si>
  <si>
    <t>[$/MT]</t>
  </si>
  <si>
    <t>[$/GJ]</t>
  </si>
  <si>
    <t>VLSFO (&lt;0.5%S)</t>
  </si>
  <si>
    <t>conventional ammonia</t>
  </si>
  <si>
    <t>blue ammonia</t>
  </si>
  <si>
    <t>green ammonia</t>
  </si>
  <si>
    <t>hybrid green ammonia</t>
  </si>
  <si>
    <t>Ammonfuel</t>
  </si>
  <si>
    <t>AMM-G</t>
  </si>
  <si>
    <t>AMM-B</t>
  </si>
  <si>
    <t>€/MJ</t>
  </si>
  <si>
    <t>USD</t>
  </si>
  <si>
    <t>EURO</t>
  </si>
  <si>
    <t>lower</t>
  </si>
  <si>
    <t>upper</t>
  </si>
  <si>
    <t>ammonfuel</t>
  </si>
  <si>
    <t>HFO (IFO380)</t>
  </si>
  <si>
    <t>https://shipandbunker.com/prices/av</t>
  </si>
  <si>
    <t>HFO (IFO380) [$/metric ton]</t>
  </si>
  <si>
    <t>**global 20 ports average</t>
  </si>
  <si>
    <t>*assuming ratios based off HFO price found</t>
  </si>
  <si>
    <t>MWh</t>
  </si>
  <si>
    <t>MJ</t>
  </si>
  <si>
    <t>$/kg</t>
  </si>
  <si>
    <t>IEA, The future of hydrogen</t>
  </si>
  <si>
    <t>H2 LHV</t>
  </si>
  <si>
    <t>https://www.engineeringtoolbox.com/fuels-higher-calorific-values-d_169.html</t>
  </si>
  <si>
    <t>MET-T</t>
  </si>
  <si>
    <t>MODEL INPUT</t>
  </si>
  <si>
    <t>NHG</t>
  </si>
  <si>
    <t>NHB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</si>
</sst>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11</xdr:row>
      <xdr:rowOff>57150</xdr:rowOff>
    </xdr:from>
    <xdr:to>
      <xdr:col>22</xdr:col>
      <xdr:colOff>313445</xdr:colOff>
      <xdr:row>36</xdr:row>
      <xdr:rowOff>18459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2152650"/>
          <a:ext cx="7038095" cy="4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</xdr:colOff>
      <xdr:row>17</xdr:row>
      <xdr:rowOff>34925</xdr:rowOff>
    </xdr:from>
    <xdr:to>
      <xdr:col>29</xdr:col>
      <xdr:colOff>335443</xdr:colOff>
      <xdr:row>37</xdr:row>
      <xdr:rowOff>34449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2283" y="3273425"/>
          <a:ext cx="8916410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135732</xdr:colOff>
      <xdr:row>2</xdr:row>
      <xdr:rowOff>91022</xdr:rowOff>
    </xdr:from>
    <xdr:to>
      <xdr:col>21</xdr:col>
      <xdr:colOff>248819</xdr:colOff>
      <xdr:row>15</xdr:row>
      <xdr:rowOff>33337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1" y="472022"/>
          <a:ext cx="4970837" cy="2418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workbookViewId="0">
      <selection activeCell="K13" sqref="K13"/>
    </sheetView>
  </sheetViews>
  <sheetFormatPr defaultRowHeight="15" x14ac:dyDescent="0.25"/>
  <cols>
    <col min="1" max="16384" width="9.140625" style="1"/>
  </cols>
  <sheetData>
    <row r="4" spans="2:12" x14ac:dyDescent="0.25">
      <c r="C4" s="1" t="s">
        <v>49</v>
      </c>
    </row>
    <row r="5" spans="2:12" x14ac:dyDescent="0.25">
      <c r="E5" s="1" t="s">
        <v>8</v>
      </c>
      <c r="F5" s="1" t="s">
        <v>32</v>
      </c>
      <c r="G5" s="1" t="s">
        <v>7</v>
      </c>
      <c r="H5" s="1" t="s">
        <v>5</v>
      </c>
      <c r="I5" s="1" t="s">
        <v>50</v>
      </c>
      <c r="K5" s="1" t="s">
        <v>52</v>
      </c>
    </row>
    <row r="6" spans="2:12" x14ac:dyDescent="0.25">
      <c r="B6" s="1" t="s">
        <v>51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53</v>
      </c>
    </row>
    <row r="7" spans="2:12" x14ac:dyDescent="0.25">
      <c r="E7" s="1">
        <v>40.4</v>
      </c>
      <c r="G7" s="1">
        <v>48.5</v>
      </c>
      <c r="H7" s="1">
        <v>20</v>
      </c>
      <c r="I7" s="1">
        <v>28</v>
      </c>
      <c r="K7" s="1" t="s">
        <v>53</v>
      </c>
    </row>
    <row r="11" spans="2:12" x14ac:dyDescent="0.25">
      <c r="L11" s="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3" zoomScale="90" zoomScaleNormal="90" workbookViewId="0">
      <selection activeCell="P41" sqref="P41"/>
    </sheetView>
  </sheetViews>
  <sheetFormatPr defaultRowHeight="15" x14ac:dyDescent="0.2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 x14ac:dyDescent="0.25">
      <c r="B1" t="s">
        <v>24</v>
      </c>
    </row>
    <row r="2" spans="1:19" x14ac:dyDescent="0.25">
      <c r="B2" s="1" t="s">
        <v>29</v>
      </c>
    </row>
    <row r="3" spans="1:19" x14ac:dyDescent="0.25">
      <c r="B3" s="1" t="s">
        <v>23</v>
      </c>
    </row>
    <row r="4" spans="1:19" x14ac:dyDescent="0.25">
      <c r="C4" s="1" t="s">
        <v>11</v>
      </c>
      <c r="D4" s="1" t="s">
        <v>18</v>
      </c>
      <c r="E4" s="1" t="s">
        <v>7</v>
      </c>
      <c r="F4" s="1" t="s">
        <v>12</v>
      </c>
      <c r="G4" s="1" t="s">
        <v>13</v>
      </c>
      <c r="H4" s="1" t="s">
        <v>1</v>
      </c>
      <c r="I4" s="1" t="s">
        <v>19</v>
      </c>
      <c r="J4" s="1" t="s">
        <v>20</v>
      </c>
      <c r="K4" s="1" t="s">
        <v>21</v>
      </c>
      <c r="S4" s="1" t="s">
        <v>17</v>
      </c>
    </row>
    <row r="5" spans="1:19" x14ac:dyDescent="0.25">
      <c r="A5" s="1" t="s">
        <v>14</v>
      </c>
      <c r="B5" s="1" t="s">
        <v>22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12</v>
      </c>
      <c r="R5" s="1">
        <v>2020</v>
      </c>
      <c r="S5" s="1">
        <v>0.53</v>
      </c>
    </row>
    <row r="6" spans="1:19" x14ac:dyDescent="0.25">
      <c r="A6" s="1" t="s">
        <v>15</v>
      </c>
      <c r="B6" s="1" t="s">
        <v>22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 x14ac:dyDescent="0.25">
      <c r="A7" s="1" t="s">
        <v>16</v>
      </c>
      <c r="B7" s="1" t="s">
        <v>22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 x14ac:dyDescent="0.25">
      <c r="R8" s="1">
        <v>2050</v>
      </c>
      <c r="S8" s="1">
        <v>0.09</v>
      </c>
    </row>
    <row r="9" spans="1:19" x14ac:dyDescent="0.25">
      <c r="B9" s="1" t="s">
        <v>30</v>
      </c>
    </row>
    <row r="10" spans="1:19" x14ac:dyDescent="0.25">
      <c r="A10" s="1" t="s">
        <v>14</v>
      </c>
      <c r="B10" s="1" t="s">
        <v>25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 x14ac:dyDescent="0.25">
      <c r="A11" s="1" t="s">
        <v>15</v>
      </c>
      <c r="B11" s="1" t="s">
        <v>25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 x14ac:dyDescent="0.25">
      <c r="A12" s="1" t="s">
        <v>16</v>
      </c>
      <c r="B12" s="1" t="s">
        <v>25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 x14ac:dyDescent="0.25">
      <c r="A13" s="1" t="s">
        <v>26</v>
      </c>
      <c r="B13" s="1" t="s">
        <v>25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 x14ac:dyDescent="0.25">
      <c r="A14" s="1" t="s">
        <v>27</v>
      </c>
      <c r="B14" s="1" t="s">
        <v>25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 x14ac:dyDescent="0.25">
      <c r="A15" s="1" t="s">
        <v>28</v>
      </c>
      <c r="B15" s="1" t="s">
        <v>25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7" spans="2:16" x14ac:dyDescent="0.25">
      <c r="P17" t="s">
        <v>54</v>
      </c>
    </row>
    <row r="19" spans="2:16" x14ac:dyDescent="0.25">
      <c r="B19" s="1" t="s">
        <v>31</v>
      </c>
    </row>
    <row r="21" spans="2:16" x14ac:dyDescent="0.25">
      <c r="B21" s="1" t="s">
        <v>47</v>
      </c>
      <c r="C21" s="1" t="s">
        <v>32</v>
      </c>
      <c r="D21" s="1" t="s">
        <v>8</v>
      </c>
      <c r="E21" s="1" t="s">
        <v>33</v>
      </c>
      <c r="F21" s="1" t="s">
        <v>34</v>
      </c>
      <c r="G21" s="1" t="s">
        <v>1</v>
      </c>
      <c r="H21" s="1" t="s">
        <v>35</v>
      </c>
      <c r="I21" s="1" t="s">
        <v>36</v>
      </c>
      <c r="J21" s="1" t="s">
        <v>4</v>
      </c>
      <c r="K21" s="1" t="s">
        <v>37</v>
      </c>
      <c r="L21" s="1" t="s">
        <v>38</v>
      </c>
      <c r="M21" s="1" t="s">
        <v>39</v>
      </c>
    </row>
    <row r="22" spans="2:16" x14ac:dyDescent="0.25">
      <c r="B22" s="1" t="s">
        <v>40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6" x14ac:dyDescent="0.25">
      <c r="B23" s="1" t="s">
        <v>41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6" x14ac:dyDescent="0.25">
      <c r="B26" s="1" t="s">
        <v>10</v>
      </c>
    </row>
    <row r="27" spans="2:16" x14ac:dyDescent="0.25">
      <c r="C27" s="1" t="s">
        <v>9</v>
      </c>
    </row>
    <row r="28" spans="2:16" x14ac:dyDescent="0.25">
      <c r="B28" s="1" t="s">
        <v>8</v>
      </c>
      <c r="C28" s="1">
        <v>8.1479999999999997</v>
      </c>
    </row>
    <row r="29" spans="2:16" x14ac:dyDescent="0.25">
      <c r="B29" s="1" t="s">
        <v>7</v>
      </c>
      <c r="C29" s="1">
        <v>6.6</v>
      </c>
    </row>
    <row r="30" spans="2:16" x14ac:dyDescent="0.25">
      <c r="B30" s="1" t="s">
        <v>6</v>
      </c>
      <c r="C30" s="1">
        <v>7.7279999999999998</v>
      </c>
    </row>
    <row r="31" spans="2:16" x14ac:dyDescent="0.25">
      <c r="B31" s="1" t="s">
        <v>5</v>
      </c>
      <c r="C31" s="1">
        <v>0</v>
      </c>
    </row>
    <row r="32" spans="2:16" x14ac:dyDescent="0.25">
      <c r="B32" s="1" t="s">
        <v>4</v>
      </c>
      <c r="C32" s="1">
        <v>0</v>
      </c>
    </row>
    <row r="33" spans="1:15" x14ac:dyDescent="0.25">
      <c r="B33" s="1" t="s">
        <v>3</v>
      </c>
      <c r="C33" s="1">
        <v>0</v>
      </c>
    </row>
    <row r="34" spans="1:15" x14ac:dyDescent="0.25">
      <c r="B34" s="1" t="s">
        <v>2</v>
      </c>
      <c r="C34" s="1">
        <v>0</v>
      </c>
    </row>
    <row r="35" spans="1:15" x14ac:dyDescent="0.25">
      <c r="B35" s="1" t="s">
        <v>1</v>
      </c>
    </row>
    <row r="36" spans="1:15" x14ac:dyDescent="0.25">
      <c r="B36" s="1" t="s">
        <v>0</v>
      </c>
      <c r="C36" s="1">
        <v>0</v>
      </c>
    </row>
    <row r="41" spans="1:15" x14ac:dyDescent="0.25">
      <c r="B41" s="1" t="s">
        <v>46</v>
      </c>
    </row>
    <row r="42" spans="1:15" x14ac:dyDescent="0.25">
      <c r="A42" s="1" t="s">
        <v>48</v>
      </c>
      <c r="C42" s="1" t="s">
        <v>47</v>
      </c>
    </row>
    <row r="43" spans="1:15" x14ac:dyDescent="0.2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 x14ac:dyDescent="0.25">
      <c r="A44" s="1" t="str">
        <f t="shared" ref="A44:A51" si="0">+$A$42&amp;B44&amp;$A$42</f>
        <v>"MDO"</v>
      </c>
      <c r="B44" t="s">
        <v>42</v>
      </c>
      <c r="C44" s="1">
        <f>+SUM(C22:C23)</f>
        <v>86</v>
      </c>
      <c r="E44" s="1">
        <v>86</v>
      </c>
    </row>
    <row r="45" spans="1:15" x14ac:dyDescent="0.2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 x14ac:dyDescent="0.2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 x14ac:dyDescent="0.25">
      <c r="A47" s="1" t="str">
        <f t="shared" si="0"/>
        <v>"MET"</v>
      </c>
      <c r="B47" t="s">
        <v>13</v>
      </c>
      <c r="C47" s="1">
        <f>+SUM(H22:H23)</f>
        <v>94</v>
      </c>
      <c r="E47" s="1">
        <v>94</v>
      </c>
    </row>
    <row r="48" spans="1:15" x14ac:dyDescent="0.25">
      <c r="A48" s="1" t="str">
        <f t="shared" si="0"/>
        <v>"HYB"</v>
      </c>
      <c r="B48" t="s">
        <v>43</v>
      </c>
      <c r="C48" s="1">
        <f>+SUM(L22:L23)</f>
        <v>90</v>
      </c>
      <c r="E48" s="1">
        <v>90</v>
      </c>
    </row>
    <row r="49" spans="1:5" x14ac:dyDescent="0.25">
      <c r="A49" s="1" t="str">
        <f t="shared" si="0"/>
        <v>"HYG"</v>
      </c>
      <c r="B49" t="s">
        <v>44</v>
      </c>
      <c r="C49" s="1">
        <f>+SUM(M22:M23)</f>
        <v>2</v>
      </c>
      <c r="E49" s="1">
        <v>2</v>
      </c>
    </row>
    <row r="50" spans="1:5" x14ac:dyDescent="0.25">
      <c r="A50" s="1" t="str">
        <f t="shared" si="0"/>
        <v>"AMM"</v>
      </c>
      <c r="B50" t="s">
        <v>45</v>
      </c>
      <c r="C50" s="1">
        <f>+C49</f>
        <v>2</v>
      </c>
      <c r="E50" s="1">
        <v>2</v>
      </c>
    </row>
    <row r="51" spans="1:5" x14ac:dyDescent="0.25">
      <c r="A51" s="1" t="str">
        <f t="shared" si="0"/>
        <v>"ELC"</v>
      </c>
      <c r="B51" t="s">
        <v>12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59"/>
  <sheetViews>
    <sheetView tabSelected="1" topLeftCell="A19" zoomScale="80" zoomScaleNormal="80" workbookViewId="0">
      <selection activeCell="I35" sqref="I35"/>
    </sheetView>
  </sheetViews>
  <sheetFormatPr defaultRowHeight="15" x14ac:dyDescent="0.25"/>
  <cols>
    <col min="2" max="2" width="38.7109375" bestFit="1" customWidth="1"/>
    <col min="3" max="3" width="45.140625" bestFit="1" customWidth="1"/>
    <col min="4" max="4" width="55.5703125" bestFit="1" customWidth="1"/>
  </cols>
  <sheetData>
    <row r="2" spans="3:14" x14ac:dyDescent="0.25">
      <c r="N2" t="s">
        <v>31</v>
      </c>
    </row>
    <row r="5" spans="3:14" x14ac:dyDescent="0.25">
      <c r="C5" s="10"/>
      <c r="D5" s="11"/>
      <c r="E5" s="12" t="s">
        <v>56</v>
      </c>
      <c r="F5" s="12"/>
      <c r="G5" s="12"/>
      <c r="H5" s="12"/>
      <c r="I5" s="12" t="s">
        <v>57</v>
      </c>
      <c r="J5" s="12"/>
      <c r="K5" s="12"/>
      <c r="L5" s="13"/>
    </row>
    <row r="6" spans="3:14" x14ac:dyDescent="0.25">
      <c r="C6" s="14" t="s">
        <v>55</v>
      </c>
      <c r="D6" s="15" t="s">
        <v>58</v>
      </c>
      <c r="E6" s="16">
        <v>30</v>
      </c>
      <c r="F6" s="16"/>
      <c r="G6" s="16"/>
      <c r="H6" s="16"/>
      <c r="I6" s="16">
        <v>20</v>
      </c>
      <c r="J6" s="16"/>
      <c r="K6" s="16"/>
      <c r="L6" s="17"/>
    </row>
    <row r="7" spans="3:14" x14ac:dyDescent="0.25">
      <c r="C7" s="18"/>
      <c r="D7" s="15"/>
      <c r="E7" s="16" t="s">
        <v>59</v>
      </c>
      <c r="F7" s="16"/>
      <c r="G7" s="16" t="s">
        <v>60</v>
      </c>
      <c r="H7" s="16"/>
      <c r="I7" s="16" t="s">
        <v>59</v>
      </c>
      <c r="J7" s="16"/>
      <c r="K7" s="16" t="s">
        <v>60</v>
      </c>
      <c r="L7" s="17"/>
    </row>
    <row r="8" spans="3:14" x14ac:dyDescent="0.25">
      <c r="C8" s="18"/>
      <c r="D8" s="15"/>
      <c r="E8" s="15" t="s">
        <v>72</v>
      </c>
      <c r="F8" s="15" t="s">
        <v>73</v>
      </c>
      <c r="G8" s="15" t="s">
        <v>72</v>
      </c>
      <c r="H8" s="15" t="s">
        <v>73</v>
      </c>
      <c r="I8" s="15" t="s">
        <v>72</v>
      </c>
      <c r="J8" s="15" t="s">
        <v>73</v>
      </c>
      <c r="K8" s="15" t="s">
        <v>72</v>
      </c>
      <c r="L8" s="19" t="s">
        <v>73</v>
      </c>
    </row>
    <row r="9" spans="3:14" x14ac:dyDescent="0.25">
      <c r="C9" s="18"/>
      <c r="D9" s="15" t="s">
        <v>61</v>
      </c>
      <c r="E9" s="15">
        <v>500</v>
      </c>
      <c r="F9" s="15">
        <v>600</v>
      </c>
      <c r="G9" s="15">
        <v>12.5</v>
      </c>
      <c r="H9" s="15">
        <v>15</v>
      </c>
      <c r="I9" s="15">
        <v>500</v>
      </c>
      <c r="J9" s="15">
        <v>600</v>
      </c>
      <c r="K9" s="15">
        <v>12.5</v>
      </c>
      <c r="L9" s="19">
        <v>15</v>
      </c>
    </row>
    <row r="10" spans="3:14" x14ac:dyDescent="0.25">
      <c r="C10" s="18"/>
      <c r="D10" s="15" t="s">
        <v>62</v>
      </c>
      <c r="E10" s="15">
        <v>250</v>
      </c>
      <c r="F10" s="15">
        <v>250</v>
      </c>
      <c r="G10" s="15">
        <v>13.5</v>
      </c>
      <c r="H10" s="15">
        <v>13.5</v>
      </c>
      <c r="I10" s="15">
        <v>250</v>
      </c>
      <c r="J10" s="15">
        <v>250</v>
      </c>
      <c r="K10" s="15">
        <v>13.5</v>
      </c>
      <c r="L10" s="19">
        <v>13.5</v>
      </c>
    </row>
    <row r="11" spans="3:14" x14ac:dyDescent="0.25">
      <c r="C11" s="18"/>
      <c r="D11" s="15" t="s">
        <v>63</v>
      </c>
      <c r="E11" s="15">
        <v>350</v>
      </c>
      <c r="F11" s="15">
        <v>400</v>
      </c>
      <c r="G11" s="15">
        <v>18.8</v>
      </c>
      <c r="H11" s="15">
        <v>21.5</v>
      </c>
      <c r="I11" s="15">
        <v>350</v>
      </c>
      <c r="J11" s="15">
        <v>400</v>
      </c>
      <c r="K11" s="15">
        <v>18.8</v>
      </c>
      <c r="L11" s="19">
        <v>21.5</v>
      </c>
    </row>
    <row r="12" spans="3:14" x14ac:dyDescent="0.25">
      <c r="C12" s="18"/>
      <c r="D12" s="15" t="s">
        <v>64</v>
      </c>
      <c r="E12" s="15">
        <v>400</v>
      </c>
      <c r="F12" s="15">
        <v>850</v>
      </c>
      <c r="G12" s="15">
        <v>21.5</v>
      </c>
      <c r="H12" s="15">
        <v>45.7</v>
      </c>
      <c r="I12" s="15">
        <v>275</v>
      </c>
      <c r="J12" s="15">
        <v>450</v>
      </c>
      <c r="K12" s="15">
        <v>14.8</v>
      </c>
      <c r="L12" s="19">
        <v>24.1</v>
      </c>
    </row>
    <row r="13" spans="3:14" x14ac:dyDescent="0.25">
      <c r="C13" s="20"/>
      <c r="D13" s="21" t="s">
        <v>65</v>
      </c>
      <c r="E13" s="21">
        <v>300</v>
      </c>
      <c r="F13" s="21">
        <v>400</v>
      </c>
      <c r="G13" s="21">
        <v>16.100000000000001</v>
      </c>
      <c r="H13" s="21">
        <v>21.5</v>
      </c>
      <c r="I13" s="21">
        <v>250</v>
      </c>
      <c r="J13" s="21">
        <v>250</v>
      </c>
      <c r="K13" s="21">
        <v>13.5</v>
      </c>
      <c r="L13" s="22">
        <v>13.5</v>
      </c>
    </row>
    <row r="16" spans="3:14" x14ac:dyDescent="0.25">
      <c r="C16" s="23" t="s">
        <v>76</v>
      </c>
      <c r="D16" s="24" t="s">
        <v>77</v>
      </c>
      <c r="E16" s="25">
        <v>279.5</v>
      </c>
      <c r="F16" s="26" t="s">
        <v>78</v>
      </c>
    </row>
    <row r="17" spans="3:6" x14ac:dyDescent="0.25">
      <c r="D17" s="4"/>
      <c r="F17" s="4"/>
    </row>
    <row r="18" spans="3:6" x14ac:dyDescent="0.25">
      <c r="C18" s="10" t="s">
        <v>83</v>
      </c>
      <c r="D18" s="27" t="s">
        <v>43</v>
      </c>
      <c r="E18" s="11">
        <v>1.5</v>
      </c>
      <c r="F18" s="28" t="s">
        <v>82</v>
      </c>
    </row>
    <row r="19" spans="3:6" x14ac:dyDescent="0.25">
      <c r="C19" s="20"/>
      <c r="D19" s="29" t="s">
        <v>44</v>
      </c>
      <c r="E19" s="21">
        <v>2</v>
      </c>
      <c r="F19" s="30" t="s">
        <v>82</v>
      </c>
    </row>
    <row r="20" spans="3:6" x14ac:dyDescent="0.25">
      <c r="D20" s="4"/>
      <c r="F20" s="4"/>
    </row>
    <row r="21" spans="3:6" x14ac:dyDescent="0.25">
      <c r="D21" s="4"/>
      <c r="F21" s="4"/>
    </row>
    <row r="22" spans="3:6" x14ac:dyDescent="0.25">
      <c r="D22" s="4"/>
      <c r="F22" s="4"/>
    </row>
    <row r="25" spans="3:6" x14ac:dyDescent="0.25">
      <c r="C25" t="s">
        <v>85</v>
      </c>
      <c r="D25" s="33" t="s">
        <v>84</v>
      </c>
      <c r="E25" s="34">
        <v>120</v>
      </c>
      <c r="F25" s="35" t="s">
        <v>51</v>
      </c>
    </row>
    <row r="26" spans="3:6" x14ac:dyDescent="0.25">
      <c r="D26" s="31" t="s">
        <v>80</v>
      </c>
      <c r="E26" s="32">
        <v>1</v>
      </c>
      <c r="F26" s="3"/>
    </row>
    <row r="27" spans="3:6" x14ac:dyDescent="0.25">
      <c r="D27" s="8" t="s">
        <v>81</v>
      </c>
      <c r="E27" s="9">
        <v>3600</v>
      </c>
      <c r="F27" s="3"/>
    </row>
    <row r="28" spans="3:6" x14ac:dyDescent="0.25">
      <c r="D28" s="5" t="s">
        <v>8</v>
      </c>
      <c r="E28" s="3">
        <v>40.4</v>
      </c>
      <c r="F28" s="5" t="s">
        <v>51</v>
      </c>
    </row>
    <row r="29" spans="3:6" x14ac:dyDescent="0.25">
      <c r="D29" s="6" t="s">
        <v>70</v>
      </c>
      <c r="E29" s="7">
        <v>1</v>
      </c>
      <c r="F29" s="3"/>
    </row>
    <row r="30" spans="3:6" x14ac:dyDescent="0.25">
      <c r="D30" s="8" t="s">
        <v>71</v>
      </c>
      <c r="E30" s="9">
        <v>0.85</v>
      </c>
      <c r="F30" s="3"/>
    </row>
    <row r="32" spans="3:6" x14ac:dyDescent="0.25">
      <c r="D32" t="s">
        <v>69</v>
      </c>
    </row>
    <row r="33" spans="2:69" x14ac:dyDescent="0.25">
      <c r="B33" t="s">
        <v>52</v>
      </c>
      <c r="E33">
        <v>2011</v>
      </c>
      <c r="F33">
        <f>+E33+1</f>
        <v>2012</v>
      </c>
      <c r="G33">
        <f t="shared" ref="G33" si="0">+F33+1</f>
        <v>2013</v>
      </c>
      <c r="H33">
        <f t="shared" ref="H33" si="1">+G33+1</f>
        <v>2014</v>
      </c>
      <c r="I33">
        <f t="shared" ref="I33" si="2">+H33+1</f>
        <v>2015</v>
      </c>
      <c r="J33">
        <f t="shared" ref="J33" si="3">+I33+1</f>
        <v>2016</v>
      </c>
      <c r="K33">
        <f t="shared" ref="K33" si="4">+J33+1</f>
        <v>2017</v>
      </c>
      <c r="L33">
        <f t="shared" ref="L33" si="5">+K33+1</f>
        <v>2018</v>
      </c>
      <c r="M33">
        <f t="shared" ref="M33" si="6">+L33+1</f>
        <v>2019</v>
      </c>
      <c r="N33">
        <f t="shared" ref="N33" si="7">+M33+1</f>
        <v>2020</v>
      </c>
      <c r="O33">
        <f t="shared" ref="O33" si="8">+N33+1</f>
        <v>2021</v>
      </c>
      <c r="P33">
        <f t="shared" ref="P33" si="9">+O33+1</f>
        <v>2022</v>
      </c>
      <c r="Q33">
        <f t="shared" ref="Q33" si="10">+P33+1</f>
        <v>2023</v>
      </c>
      <c r="R33">
        <f t="shared" ref="R33" si="11">+Q33+1</f>
        <v>2024</v>
      </c>
      <c r="S33">
        <f t="shared" ref="S33" si="12">+R33+1</f>
        <v>2025</v>
      </c>
      <c r="T33">
        <f t="shared" ref="T33" si="13">+S33+1</f>
        <v>2026</v>
      </c>
      <c r="U33">
        <f t="shared" ref="U33" si="14">+T33+1</f>
        <v>2027</v>
      </c>
      <c r="V33">
        <f t="shared" ref="V33" si="15">+U33+1</f>
        <v>2028</v>
      </c>
      <c r="W33">
        <f t="shared" ref="W33" si="16">+V33+1</f>
        <v>2029</v>
      </c>
      <c r="X33">
        <f t="shared" ref="X33" si="17">+W33+1</f>
        <v>2030</v>
      </c>
      <c r="Y33">
        <f t="shared" ref="Y33" si="18">+X33+1</f>
        <v>2031</v>
      </c>
      <c r="Z33">
        <f t="shared" ref="Z33" si="19">+Y33+1</f>
        <v>2032</v>
      </c>
      <c r="AA33">
        <f t="shared" ref="AA33" si="20">+Z33+1</f>
        <v>2033</v>
      </c>
      <c r="AB33">
        <f t="shared" ref="AB33" si="21">+AA33+1</f>
        <v>2034</v>
      </c>
      <c r="AC33">
        <f t="shared" ref="AC33" si="22">+AB33+1</f>
        <v>2035</v>
      </c>
      <c r="AD33">
        <f t="shared" ref="AD33" si="23">+AC33+1</f>
        <v>2036</v>
      </c>
      <c r="AE33">
        <f t="shared" ref="AE33" si="24">+AD33+1</f>
        <v>2037</v>
      </c>
      <c r="AF33">
        <f t="shared" ref="AF33" si="25">+AE33+1</f>
        <v>2038</v>
      </c>
      <c r="AG33">
        <f t="shared" ref="AG33" si="26">+AF33+1</f>
        <v>2039</v>
      </c>
      <c r="AH33">
        <f t="shared" ref="AH33" si="27">+AG33+1</f>
        <v>2040</v>
      </c>
      <c r="AI33">
        <f t="shared" ref="AI33" si="28">+AH33+1</f>
        <v>2041</v>
      </c>
      <c r="AJ33">
        <f t="shared" ref="AJ33" si="29">+AI33+1</f>
        <v>2042</v>
      </c>
      <c r="AK33">
        <f t="shared" ref="AK33" si="30">+AJ33+1</f>
        <v>2043</v>
      </c>
      <c r="AL33">
        <f t="shared" ref="AL33" si="31">+AK33+1</f>
        <v>2044</v>
      </c>
      <c r="AM33">
        <f t="shared" ref="AM33" si="32">+AL33+1</f>
        <v>2045</v>
      </c>
      <c r="AN33">
        <f t="shared" ref="AN33" si="33">+AM33+1</f>
        <v>2046</v>
      </c>
      <c r="AO33">
        <f t="shared" ref="AO33" si="34">+AN33+1</f>
        <v>2047</v>
      </c>
      <c r="AP33">
        <f t="shared" ref="AP33" si="35">+AO33+1</f>
        <v>2048</v>
      </c>
      <c r="AQ33">
        <f t="shared" ref="AQ33" si="36">+AP33+1</f>
        <v>2049</v>
      </c>
      <c r="AR33">
        <f t="shared" ref="AR33" si="37">+AQ33+1</f>
        <v>2050</v>
      </c>
      <c r="AS33">
        <f t="shared" ref="AS33" si="38">+AR33+1</f>
        <v>2051</v>
      </c>
      <c r="AT33">
        <f t="shared" ref="AT33" si="39">+AS33+1</f>
        <v>2052</v>
      </c>
      <c r="AU33">
        <f t="shared" ref="AU33" si="40">+AT33+1</f>
        <v>2053</v>
      </c>
      <c r="AV33">
        <f t="shared" ref="AV33" si="41">+AU33+1</f>
        <v>2054</v>
      </c>
      <c r="AW33">
        <f t="shared" ref="AW33" si="42">+AV33+1</f>
        <v>2055</v>
      </c>
      <c r="AX33">
        <f t="shared" ref="AX33" si="43">+AW33+1</f>
        <v>2056</v>
      </c>
      <c r="AY33">
        <f t="shared" ref="AY33" si="44">+AX33+1</f>
        <v>2057</v>
      </c>
      <c r="AZ33">
        <f t="shared" ref="AZ33" si="45">+AY33+1</f>
        <v>2058</v>
      </c>
      <c r="BA33">
        <f t="shared" ref="BA33" si="46">+AZ33+1</f>
        <v>2059</v>
      </c>
      <c r="BB33">
        <f t="shared" ref="BB33" si="47">+BA33+1</f>
        <v>2060</v>
      </c>
      <c r="BC33">
        <f t="shared" ref="BC33" si="48">+BB33+1</f>
        <v>2061</v>
      </c>
      <c r="BD33">
        <f t="shared" ref="BD33" si="49">+BC33+1</f>
        <v>2062</v>
      </c>
      <c r="BE33">
        <f t="shared" ref="BE33" si="50">+BD33+1</f>
        <v>2063</v>
      </c>
      <c r="BF33">
        <f t="shared" ref="BF33" si="51">+BE33+1</f>
        <v>2064</v>
      </c>
      <c r="BG33">
        <f t="shared" ref="BG33" si="52">+BF33+1</f>
        <v>2065</v>
      </c>
      <c r="BH33">
        <f t="shared" ref="BH33" si="53">+BG33+1</f>
        <v>2066</v>
      </c>
      <c r="BI33">
        <f t="shared" ref="BI33" si="54">+BH33+1</f>
        <v>2067</v>
      </c>
      <c r="BJ33">
        <f t="shared" ref="BJ33" si="55">+BI33+1</f>
        <v>2068</v>
      </c>
      <c r="BK33">
        <f t="shared" ref="BK33" si="56">+BJ33+1</f>
        <v>2069</v>
      </c>
      <c r="BL33">
        <f t="shared" ref="BL33" si="57">+BK33+1</f>
        <v>2070</v>
      </c>
      <c r="BM33">
        <f t="shared" ref="BM33" si="58">+BL33+1</f>
        <v>2071</v>
      </c>
      <c r="BN33">
        <f t="shared" ref="BN33" si="59">+BM33+1</f>
        <v>2072</v>
      </c>
      <c r="BO33">
        <f t="shared" ref="BO33" si="60">+BN33+1</f>
        <v>2073</v>
      </c>
      <c r="BP33">
        <f t="shared" ref="BP33" si="61">+BO33+1</f>
        <v>2074</v>
      </c>
      <c r="BQ33">
        <f t="shared" ref="BQ33" si="62">+BP33+1</f>
        <v>2075</v>
      </c>
    </row>
    <row r="34" spans="2:69" x14ac:dyDescent="0.25">
      <c r="B34" t="s">
        <v>74</v>
      </c>
      <c r="D34" t="s">
        <v>67</v>
      </c>
      <c r="E34">
        <f>+$H$12*$E$30*(1/1000)</f>
        <v>3.8844999999999998E-2</v>
      </c>
      <c r="F34">
        <f t="shared" ref="F34:X34" si="63">+$H$12*$E$30*(1/1000)</f>
        <v>3.8844999999999998E-2</v>
      </c>
      <c r="G34">
        <f t="shared" si="63"/>
        <v>3.8844999999999998E-2</v>
      </c>
      <c r="H34">
        <f t="shared" si="63"/>
        <v>3.8844999999999998E-2</v>
      </c>
      <c r="I34">
        <f t="shared" si="63"/>
        <v>3.8844999999999998E-2</v>
      </c>
      <c r="J34">
        <f t="shared" si="63"/>
        <v>3.8844999999999998E-2</v>
      </c>
      <c r="K34">
        <f t="shared" si="63"/>
        <v>3.8844999999999998E-2</v>
      </c>
      <c r="L34">
        <f t="shared" si="63"/>
        <v>3.8844999999999998E-2</v>
      </c>
      <c r="M34">
        <f t="shared" si="63"/>
        <v>3.8844999999999998E-2</v>
      </c>
      <c r="N34">
        <f t="shared" si="63"/>
        <v>3.8844999999999998E-2</v>
      </c>
      <c r="O34">
        <f t="shared" si="63"/>
        <v>3.8844999999999998E-2</v>
      </c>
      <c r="P34">
        <f t="shared" si="63"/>
        <v>3.8844999999999998E-2</v>
      </c>
      <c r="Q34">
        <f t="shared" si="63"/>
        <v>3.8844999999999998E-2</v>
      </c>
      <c r="R34">
        <f t="shared" si="63"/>
        <v>3.8844999999999998E-2</v>
      </c>
      <c r="S34">
        <f t="shared" si="63"/>
        <v>3.8844999999999998E-2</v>
      </c>
      <c r="T34">
        <f>+$H$12*$E$30*(1/1000)</f>
        <v>3.8844999999999998E-2</v>
      </c>
      <c r="U34">
        <f t="shared" si="63"/>
        <v>3.8844999999999998E-2</v>
      </c>
      <c r="V34">
        <f t="shared" si="63"/>
        <v>3.8844999999999998E-2</v>
      </c>
      <c r="W34">
        <f t="shared" si="63"/>
        <v>3.8844999999999998E-2</v>
      </c>
      <c r="X34">
        <f t="shared" si="63"/>
        <v>3.8844999999999998E-2</v>
      </c>
      <c r="Y34">
        <f>+$L$12*$E$30*(1/1000)</f>
        <v>2.0485E-2</v>
      </c>
      <c r="Z34">
        <f t="shared" ref="Z34:AR34" si="64">+$L$12*$E$30*(1/1000)</f>
        <v>2.0485E-2</v>
      </c>
      <c r="AA34">
        <f t="shared" si="64"/>
        <v>2.0485E-2</v>
      </c>
      <c r="AB34">
        <f t="shared" si="64"/>
        <v>2.0485E-2</v>
      </c>
      <c r="AC34">
        <f t="shared" si="64"/>
        <v>2.0485E-2</v>
      </c>
      <c r="AD34">
        <f t="shared" si="64"/>
        <v>2.0485E-2</v>
      </c>
      <c r="AE34">
        <f t="shared" si="64"/>
        <v>2.0485E-2</v>
      </c>
      <c r="AF34">
        <f t="shared" si="64"/>
        <v>2.0485E-2</v>
      </c>
      <c r="AG34">
        <f t="shared" si="64"/>
        <v>2.0485E-2</v>
      </c>
      <c r="AH34">
        <f t="shared" si="64"/>
        <v>2.0485E-2</v>
      </c>
      <c r="AI34">
        <f t="shared" si="64"/>
        <v>2.0485E-2</v>
      </c>
      <c r="AJ34">
        <f t="shared" si="64"/>
        <v>2.0485E-2</v>
      </c>
      <c r="AK34">
        <f t="shared" si="64"/>
        <v>2.0485E-2</v>
      </c>
      <c r="AL34">
        <f t="shared" si="64"/>
        <v>2.0485E-2</v>
      </c>
      <c r="AM34">
        <f t="shared" si="64"/>
        <v>2.0485E-2</v>
      </c>
      <c r="AN34">
        <f t="shared" si="64"/>
        <v>2.0485E-2</v>
      </c>
      <c r="AO34">
        <f t="shared" si="64"/>
        <v>2.0485E-2</v>
      </c>
      <c r="AP34">
        <f t="shared" si="64"/>
        <v>2.0485E-2</v>
      </c>
      <c r="AQ34">
        <f t="shared" si="64"/>
        <v>2.0485E-2</v>
      </c>
      <c r="AR34">
        <f t="shared" si="64"/>
        <v>2.0485E-2</v>
      </c>
      <c r="AS34">
        <f>+$K$12*$E$30*(1/1000)</f>
        <v>1.2580000000000001E-2</v>
      </c>
      <c r="AT34">
        <f t="shared" ref="AT34:BP34" si="65">+$K$12*$E$30*(1/1000)</f>
        <v>1.2580000000000001E-2</v>
      </c>
      <c r="AU34">
        <f t="shared" si="65"/>
        <v>1.2580000000000001E-2</v>
      </c>
      <c r="AV34">
        <f t="shared" si="65"/>
        <v>1.2580000000000001E-2</v>
      </c>
      <c r="AW34">
        <f t="shared" si="65"/>
        <v>1.2580000000000001E-2</v>
      </c>
      <c r="AX34">
        <f t="shared" si="65"/>
        <v>1.2580000000000001E-2</v>
      </c>
      <c r="AY34">
        <f t="shared" si="65"/>
        <v>1.2580000000000001E-2</v>
      </c>
      <c r="AZ34">
        <f t="shared" si="65"/>
        <v>1.2580000000000001E-2</v>
      </c>
      <c r="BA34">
        <f t="shared" si="65"/>
        <v>1.2580000000000001E-2</v>
      </c>
      <c r="BB34">
        <f t="shared" si="65"/>
        <v>1.2580000000000001E-2</v>
      </c>
      <c r="BC34">
        <f t="shared" si="65"/>
        <v>1.2580000000000001E-2</v>
      </c>
      <c r="BD34">
        <f t="shared" si="65"/>
        <v>1.2580000000000001E-2</v>
      </c>
      <c r="BE34">
        <f t="shared" si="65"/>
        <v>1.2580000000000001E-2</v>
      </c>
      <c r="BF34">
        <f t="shared" si="65"/>
        <v>1.2580000000000001E-2</v>
      </c>
      <c r="BG34">
        <f t="shared" si="65"/>
        <v>1.2580000000000001E-2</v>
      </c>
      <c r="BH34">
        <f t="shared" si="65"/>
        <v>1.2580000000000001E-2</v>
      </c>
      <c r="BI34">
        <f t="shared" si="65"/>
        <v>1.2580000000000001E-2</v>
      </c>
      <c r="BJ34">
        <f t="shared" si="65"/>
        <v>1.2580000000000001E-2</v>
      </c>
      <c r="BK34">
        <f t="shared" si="65"/>
        <v>1.2580000000000001E-2</v>
      </c>
      <c r="BL34">
        <f t="shared" si="65"/>
        <v>1.2580000000000001E-2</v>
      </c>
      <c r="BM34">
        <f t="shared" si="65"/>
        <v>1.2580000000000001E-2</v>
      </c>
      <c r="BN34">
        <f t="shared" si="65"/>
        <v>1.2580000000000001E-2</v>
      </c>
      <c r="BO34">
        <f t="shared" si="65"/>
        <v>1.2580000000000001E-2</v>
      </c>
      <c r="BP34">
        <f t="shared" si="65"/>
        <v>1.2580000000000001E-2</v>
      </c>
      <c r="BQ34">
        <f>+$K$12*$E$30*(1/1000)</f>
        <v>1.2580000000000001E-2</v>
      </c>
    </row>
    <row r="35" spans="2:69" x14ac:dyDescent="0.25">
      <c r="B35" t="s">
        <v>74</v>
      </c>
      <c r="D35" t="s">
        <v>68</v>
      </c>
      <c r="E35">
        <f>+$H$11*$E$30*(1/1000)</f>
        <v>1.8275E-2</v>
      </c>
      <c r="F35">
        <f t="shared" ref="F35:AR35" si="66">+$H$11*$E$30*(1/1000)</f>
        <v>1.8275E-2</v>
      </c>
      <c r="G35">
        <f t="shared" si="66"/>
        <v>1.8275E-2</v>
      </c>
      <c r="H35">
        <f t="shared" si="66"/>
        <v>1.8275E-2</v>
      </c>
      <c r="I35">
        <f t="shared" si="66"/>
        <v>1.8275E-2</v>
      </c>
      <c r="J35">
        <f t="shared" si="66"/>
        <v>1.8275E-2</v>
      </c>
      <c r="K35">
        <f t="shared" si="66"/>
        <v>1.8275E-2</v>
      </c>
      <c r="L35">
        <f t="shared" si="66"/>
        <v>1.8275E-2</v>
      </c>
      <c r="M35">
        <f t="shared" si="66"/>
        <v>1.8275E-2</v>
      </c>
      <c r="N35">
        <f t="shared" si="66"/>
        <v>1.8275E-2</v>
      </c>
      <c r="O35">
        <f t="shared" si="66"/>
        <v>1.8275E-2</v>
      </c>
      <c r="P35">
        <f t="shared" si="66"/>
        <v>1.8275E-2</v>
      </c>
      <c r="Q35">
        <f t="shared" si="66"/>
        <v>1.8275E-2</v>
      </c>
      <c r="R35">
        <f t="shared" si="66"/>
        <v>1.8275E-2</v>
      </c>
      <c r="S35">
        <f t="shared" si="66"/>
        <v>1.8275E-2</v>
      </c>
      <c r="T35">
        <f t="shared" si="66"/>
        <v>1.8275E-2</v>
      </c>
      <c r="U35">
        <f t="shared" si="66"/>
        <v>1.8275E-2</v>
      </c>
      <c r="V35">
        <f t="shared" si="66"/>
        <v>1.8275E-2</v>
      </c>
      <c r="W35">
        <f t="shared" si="66"/>
        <v>1.8275E-2</v>
      </c>
      <c r="X35">
        <f t="shared" si="66"/>
        <v>1.8275E-2</v>
      </c>
      <c r="Y35">
        <f t="shared" si="66"/>
        <v>1.8275E-2</v>
      </c>
      <c r="Z35">
        <f t="shared" si="66"/>
        <v>1.8275E-2</v>
      </c>
      <c r="AA35">
        <f t="shared" si="66"/>
        <v>1.8275E-2</v>
      </c>
      <c r="AB35">
        <f t="shared" si="66"/>
        <v>1.8275E-2</v>
      </c>
      <c r="AC35">
        <f t="shared" si="66"/>
        <v>1.8275E-2</v>
      </c>
      <c r="AD35">
        <f t="shared" si="66"/>
        <v>1.8275E-2</v>
      </c>
      <c r="AE35">
        <f t="shared" si="66"/>
        <v>1.8275E-2</v>
      </c>
      <c r="AF35">
        <f t="shared" si="66"/>
        <v>1.8275E-2</v>
      </c>
      <c r="AG35">
        <f t="shared" si="66"/>
        <v>1.8275E-2</v>
      </c>
      <c r="AH35">
        <f t="shared" si="66"/>
        <v>1.8275E-2</v>
      </c>
      <c r="AI35">
        <f t="shared" si="66"/>
        <v>1.8275E-2</v>
      </c>
      <c r="AJ35">
        <f t="shared" si="66"/>
        <v>1.8275E-2</v>
      </c>
      <c r="AK35">
        <f t="shared" si="66"/>
        <v>1.8275E-2</v>
      </c>
      <c r="AL35">
        <f t="shared" si="66"/>
        <v>1.8275E-2</v>
      </c>
      <c r="AM35">
        <f t="shared" si="66"/>
        <v>1.8275E-2</v>
      </c>
      <c r="AN35">
        <f t="shared" si="66"/>
        <v>1.8275E-2</v>
      </c>
      <c r="AO35">
        <f t="shared" si="66"/>
        <v>1.8275E-2</v>
      </c>
      <c r="AP35">
        <f t="shared" si="66"/>
        <v>1.8275E-2</v>
      </c>
      <c r="AQ35">
        <f t="shared" si="66"/>
        <v>1.8275E-2</v>
      </c>
      <c r="AR35">
        <f t="shared" si="66"/>
        <v>1.8275E-2</v>
      </c>
      <c r="AS35">
        <f>+$K$11*$E$30*(1/1000)</f>
        <v>1.5980000000000001E-2</v>
      </c>
      <c r="AT35">
        <f t="shared" ref="AT35:BQ35" si="67">+$K$11*$E$30*(1/1000)</f>
        <v>1.5980000000000001E-2</v>
      </c>
      <c r="AU35">
        <f t="shared" si="67"/>
        <v>1.5980000000000001E-2</v>
      </c>
      <c r="AV35">
        <f t="shared" si="67"/>
        <v>1.5980000000000001E-2</v>
      </c>
      <c r="AW35">
        <f t="shared" si="67"/>
        <v>1.5980000000000001E-2</v>
      </c>
      <c r="AX35">
        <f t="shared" si="67"/>
        <v>1.5980000000000001E-2</v>
      </c>
      <c r="AY35">
        <f t="shared" si="67"/>
        <v>1.5980000000000001E-2</v>
      </c>
      <c r="AZ35">
        <f t="shared" si="67"/>
        <v>1.5980000000000001E-2</v>
      </c>
      <c r="BA35">
        <f t="shared" si="67"/>
        <v>1.5980000000000001E-2</v>
      </c>
      <c r="BB35">
        <f t="shared" si="67"/>
        <v>1.5980000000000001E-2</v>
      </c>
      <c r="BC35">
        <f t="shared" si="67"/>
        <v>1.5980000000000001E-2</v>
      </c>
      <c r="BD35">
        <f t="shared" si="67"/>
        <v>1.5980000000000001E-2</v>
      </c>
      <c r="BE35">
        <f t="shared" si="67"/>
        <v>1.5980000000000001E-2</v>
      </c>
      <c r="BF35">
        <f t="shared" si="67"/>
        <v>1.5980000000000001E-2</v>
      </c>
      <c r="BG35">
        <f t="shared" si="67"/>
        <v>1.5980000000000001E-2</v>
      </c>
      <c r="BH35">
        <f t="shared" si="67"/>
        <v>1.5980000000000001E-2</v>
      </c>
      <c r="BI35">
        <f t="shared" si="67"/>
        <v>1.5980000000000001E-2</v>
      </c>
      <c r="BJ35">
        <f t="shared" si="67"/>
        <v>1.5980000000000001E-2</v>
      </c>
      <c r="BK35">
        <f t="shared" si="67"/>
        <v>1.5980000000000001E-2</v>
      </c>
      <c r="BL35">
        <f t="shared" si="67"/>
        <v>1.5980000000000001E-2</v>
      </c>
      <c r="BM35">
        <f t="shared" si="67"/>
        <v>1.5980000000000001E-2</v>
      </c>
      <c r="BN35">
        <f t="shared" si="67"/>
        <v>1.5980000000000001E-2</v>
      </c>
      <c r="BO35">
        <f t="shared" si="67"/>
        <v>1.5980000000000001E-2</v>
      </c>
      <c r="BP35">
        <f t="shared" si="67"/>
        <v>1.5980000000000001E-2</v>
      </c>
      <c r="BQ35">
        <f t="shared" si="67"/>
        <v>1.5980000000000001E-2</v>
      </c>
    </row>
    <row r="36" spans="2:69" x14ac:dyDescent="0.25">
      <c r="B36" t="s">
        <v>74</v>
      </c>
      <c r="D36" t="s">
        <v>42</v>
      </c>
      <c r="E36">
        <f>+$H$9*$E$30*(1/1000)</f>
        <v>1.2750000000000001E-2</v>
      </c>
      <c r="F36">
        <f t="shared" ref="F36:BQ36" si="68">+$H$9*$E$30*(1/1000)</f>
        <v>1.2750000000000001E-2</v>
      </c>
      <c r="G36">
        <f t="shared" si="68"/>
        <v>1.2750000000000001E-2</v>
      </c>
      <c r="H36">
        <f t="shared" si="68"/>
        <v>1.2750000000000001E-2</v>
      </c>
      <c r="I36">
        <f t="shared" si="68"/>
        <v>1.2750000000000001E-2</v>
      </c>
      <c r="J36">
        <f t="shared" si="68"/>
        <v>1.2750000000000001E-2</v>
      </c>
      <c r="K36">
        <f t="shared" si="68"/>
        <v>1.2750000000000001E-2</v>
      </c>
      <c r="L36">
        <f t="shared" si="68"/>
        <v>1.2750000000000001E-2</v>
      </c>
      <c r="M36">
        <f t="shared" si="68"/>
        <v>1.2750000000000001E-2</v>
      </c>
      <c r="N36">
        <f t="shared" si="68"/>
        <v>1.2750000000000001E-2</v>
      </c>
      <c r="O36">
        <f t="shared" si="68"/>
        <v>1.2750000000000001E-2</v>
      </c>
      <c r="P36">
        <f t="shared" si="68"/>
        <v>1.2750000000000001E-2</v>
      </c>
      <c r="Q36">
        <f t="shared" si="68"/>
        <v>1.2750000000000001E-2</v>
      </c>
      <c r="R36">
        <f t="shared" si="68"/>
        <v>1.2750000000000001E-2</v>
      </c>
      <c r="S36">
        <f t="shared" si="68"/>
        <v>1.2750000000000001E-2</v>
      </c>
      <c r="T36">
        <f t="shared" si="68"/>
        <v>1.2750000000000001E-2</v>
      </c>
      <c r="U36">
        <f t="shared" si="68"/>
        <v>1.2750000000000001E-2</v>
      </c>
      <c r="V36">
        <f t="shared" si="68"/>
        <v>1.2750000000000001E-2</v>
      </c>
      <c r="W36">
        <f t="shared" si="68"/>
        <v>1.2750000000000001E-2</v>
      </c>
      <c r="X36">
        <f t="shared" si="68"/>
        <v>1.2750000000000001E-2</v>
      </c>
      <c r="Y36">
        <f t="shared" si="68"/>
        <v>1.2750000000000001E-2</v>
      </c>
      <c r="Z36">
        <f t="shared" si="68"/>
        <v>1.2750000000000001E-2</v>
      </c>
      <c r="AA36">
        <f t="shared" si="68"/>
        <v>1.2750000000000001E-2</v>
      </c>
      <c r="AB36">
        <f t="shared" si="68"/>
        <v>1.2750000000000001E-2</v>
      </c>
      <c r="AC36">
        <f t="shared" si="68"/>
        <v>1.2750000000000001E-2</v>
      </c>
      <c r="AD36">
        <f t="shared" si="68"/>
        <v>1.2750000000000001E-2</v>
      </c>
      <c r="AE36">
        <f t="shared" si="68"/>
        <v>1.2750000000000001E-2</v>
      </c>
      <c r="AF36">
        <f t="shared" si="68"/>
        <v>1.2750000000000001E-2</v>
      </c>
      <c r="AG36">
        <f t="shared" si="68"/>
        <v>1.2750000000000001E-2</v>
      </c>
      <c r="AH36">
        <f t="shared" si="68"/>
        <v>1.2750000000000001E-2</v>
      </c>
      <c r="AI36">
        <f t="shared" si="68"/>
        <v>1.2750000000000001E-2</v>
      </c>
      <c r="AJ36">
        <f t="shared" si="68"/>
        <v>1.2750000000000001E-2</v>
      </c>
      <c r="AK36">
        <f t="shared" si="68"/>
        <v>1.2750000000000001E-2</v>
      </c>
      <c r="AL36">
        <f t="shared" si="68"/>
        <v>1.2750000000000001E-2</v>
      </c>
      <c r="AM36">
        <f t="shared" si="68"/>
        <v>1.2750000000000001E-2</v>
      </c>
      <c r="AN36">
        <f t="shared" si="68"/>
        <v>1.2750000000000001E-2</v>
      </c>
      <c r="AO36">
        <f t="shared" si="68"/>
        <v>1.2750000000000001E-2</v>
      </c>
      <c r="AP36">
        <f t="shared" si="68"/>
        <v>1.2750000000000001E-2</v>
      </c>
      <c r="AQ36">
        <f t="shared" si="68"/>
        <v>1.2750000000000001E-2</v>
      </c>
      <c r="AR36">
        <f t="shared" si="68"/>
        <v>1.2750000000000001E-2</v>
      </c>
      <c r="AS36">
        <f t="shared" si="68"/>
        <v>1.2750000000000001E-2</v>
      </c>
      <c r="AT36">
        <f t="shared" si="68"/>
        <v>1.2750000000000001E-2</v>
      </c>
      <c r="AU36">
        <f t="shared" si="68"/>
        <v>1.2750000000000001E-2</v>
      </c>
      <c r="AV36">
        <f t="shared" si="68"/>
        <v>1.2750000000000001E-2</v>
      </c>
      <c r="AW36">
        <f t="shared" si="68"/>
        <v>1.2750000000000001E-2</v>
      </c>
      <c r="AX36">
        <f t="shared" si="68"/>
        <v>1.2750000000000001E-2</v>
      </c>
      <c r="AY36">
        <f t="shared" si="68"/>
        <v>1.2750000000000001E-2</v>
      </c>
      <c r="AZ36">
        <f t="shared" si="68"/>
        <v>1.2750000000000001E-2</v>
      </c>
      <c r="BA36">
        <f t="shared" si="68"/>
        <v>1.2750000000000001E-2</v>
      </c>
      <c r="BB36">
        <f t="shared" si="68"/>
        <v>1.2750000000000001E-2</v>
      </c>
      <c r="BC36">
        <f t="shared" si="68"/>
        <v>1.2750000000000001E-2</v>
      </c>
      <c r="BD36">
        <f t="shared" si="68"/>
        <v>1.2750000000000001E-2</v>
      </c>
      <c r="BE36">
        <f t="shared" si="68"/>
        <v>1.2750000000000001E-2</v>
      </c>
      <c r="BF36">
        <f t="shared" si="68"/>
        <v>1.2750000000000001E-2</v>
      </c>
      <c r="BG36">
        <f t="shared" si="68"/>
        <v>1.2750000000000001E-2</v>
      </c>
      <c r="BH36">
        <f t="shared" si="68"/>
        <v>1.2750000000000001E-2</v>
      </c>
      <c r="BI36">
        <f t="shared" si="68"/>
        <v>1.2750000000000001E-2</v>
      </c>
      <c r="BJ36">
        <f t="shared" si="68"/>
        <v>1.2750000000000001E-2</v>
      </c>
      <c r="BK36">
        <f t="shared" si="68"/>
        <v>1.2750000000000001E-2</v>
      </c>
      <c r="BL36">
        <f t="shared" si="68"/>
        <v>1.2750000000000001E-2</v>
      </c>
      <c r="BM36">
        <f t="shared" si="68"/>
        <v>1.2750000000000001E-2</v>
      </c>
      <c r="BN36">
        <f t="shared" si="68"/>
        <v>1.2750000000000001E-2</v>
      </c>
      <c r="BO36">
        <f t="shared" si="68"/>
        <v>1.2750000000000001E-2</v>
      </c>
      <c r="BP36">
        <f t="shared" si="68"/>
        <v>1.2750000000000001E-2</v>
      </c>
      <c r="BQ36">
        <f t="shared" si="68"/>
        <v>1.2750000000000001E-2</v>
      </c>
    </row>
    <row r="37" spans="2:69" x14ac:dyDescent="0.25">
      <c r="B37" t="s">
        <v>76</v>
      </c>
      <c r="D37" t="s">
        <v>75</v>
      </c>
      <c r="E37">
        <f>+$E$16*$E$30*(1/1000)*(1/$E$28)</f>
        <v>5.8805693069306931E-3</v>
      </c>
      <c r="F37">
        <f t="shared" ref="F37:BQ37" si="69">+$E$16*$E$30*(1/1000)*(1/$E$28)</f>
        <v>5.8805693069306931E-3</v>
      </c>
      <c r="G37">
        <f t="shared" si="69"/>
        <v>5.8805693069306931E-3</v>
      </c>
      <c r="H37">
        <f t="shared" si="69"/>
        <v>5.8805693069306931E-3</v>
      </c>
      <c r="I37">
        <f t="shared" si="69"/>
        <v>5.8805693069306931E-3</v>
      </c>
      <c r="J37">
        <f t="shared" si="69"/>
        <v>5.8805693069306931E-3</v>
      </c>
      <c r="K37">
        <f t="shared" si="69"/>
        <v>5.8805693069306931E-3</v>
      </c>
      <c r="L37">
        <f t="shared" si="69"/>
        <v>5.8805693069306931E-3</v>
      </c>
      <c r="M37">
        <f t="shared" si="69"/>
        <v>5.8805693069306931E-3</v>
      </c>
      <c r="N37">
        <f t="shared" si="69"/>
        <v>5.8805693069306931E-3</v>
      </c>
      <c r="O37">
        <f t="shared" si="69"/>
        <v>5.8805693069306931E-3</v>
      </c>
      <c r="P37">
        <f t="shared" si="69"/>
        <v>5.8805693069306931E-3</v>
      </c>
      <c r="Q37">
        <f t="shared" si="69"/>
        <v>5.8805693069306931E-3</v>
      </c>
      <c r="R37">
        <f t="shared" si="69"/>
        <v>5.8805693069306931E-3</v>
      </c>
      <c r="S37">
        <f t="shared" si="69"/>
        <v>5.8805693069306931E-3</v>
      </c>
      <c r="T37">
        <f t="shared" si="69"/>
        <v>5.8805693069306931E-3</v>
      </c>
      <c r="U37">
        <f t="shared" si="69"/>
        <v>5.8805693069306931E-3</v>
      </c>
      <c r="V37">
        <f t="shared" si="69"/>
        <v>5.8805693069306931E-3</v>
      </c>
      <c r="W37">
        <f t="shared" si="69"/>
        <v>5.8805693069306931E-3</v>
      </c>
      <c r="X37">
        <f t="shared" si="69"/>
        <v>5.8805693069306931E-3</v>
      </c>
      <c r="Y37">
        <f t="shared" si="69"/>
        <v>5.8805693069306931E-3</v>
      </c>
      <c r="Z37">
        <f t="shared" si="69"/>
        <v>5.8805693069306931E-3</v>
      </c>
      <c r="AA37">
        <f t="shared" si="69"/>
        <v>5.8805693069306931E-3</v>
      </c>
      <c r="AB37">
        <f t="shared" si="69"/>
        <v>5.8805693069306931E-3</v>
      </c>
      <c r="AC37">
        <f t="shared" si="69"/>
        <v>5.8805693069306931E-3</v>
      </c>
      <c r="AD37">
        <f t="shared" si="69"/>
        <v>5.8805693069306931E-3</v>
      </c>
      <c r="AE37">
        <f t="shared" si="69"/>
        <v>5.8805693069306931E-3</v>
      </c>
      <c r="AF37">
        <f t="shared" si="69"/>
        <v>5.8805693069306931E-3</v>
      </c>
      <c r="AG37">
        <f t="shared" si="69"/>
        <v>5.8805693069306931E-3</v>
      </c>
      <c r="AH37">
        <f t="shared" si="69"/>
        <v>5.8805693069306931E-3</v>
      </c>
      <c r="AI37">
        <f t="shared" si="69"/>
        <v>5.8805693069306931E-3</v>
      </c>
      <c r="AJ37">
        <f t="shared" si="69"/>
        <v>5.8805693069306931E-3</v>
      </c>
      <c r="AK37">
        <f t="shared" si="69"/>
        <v>5.8805693069306931E-3</v>
      </c>
      <c r="AL37">
        <f t="shared" si="69"/>
        <v>5.8805693069306931E-3</v>
      </c>
      <c r="AM37">
        <f t="shared" si="69"/>
        <v>5.8805693069306931E-3</v>
      </c>
      <c r="AN37">
        <f t="shared" si="69"/>
        <v>5.8805693069306931E-3</v>
      </c>
      <c r="AO37">
        <f t="shared" si="69"/>
        <v>5.8805693069306931E-3</v>
      </c>
      <c r="AP37">
        <f t="shared" si="69"/>
        <v>5.8805693069306931E-3</v>
      </c>
      <c r="AQ37">
        <f t="shared" si="69"/>
        <v>5.8805693069306931E-3</v>
      </c>
      <c r="AR37">
        <f t="shared" si="69"/>
        <v>5.8805693069306931E-3</v>
      </c>
      <c r="AS37">
        <f t="shared" si="69"/>
        <v>5.8805693069306931E-3</v>
      </c>
      <c r="AT37">
        <f t="shared" si="69"/>
        <v>5.8805693069306931E-3</v>
      </c>
      <c r="AU37">
        <f t="shared" si="69"/>
        <v>5.8805693069306931E-3</v>
      </c>
      <c r="AV37">
        <f t="shared" si="69"/>
        <v>5.8805693069306931E-3</v>
      </c>
      <c r="AW37">
        <f t="shared" si="69"/>
        <v>5.8805693069306931E-3</v>
      </c>
      <c r="AX37">
        <f t="shared" si="69"/>
        <v>5.8805693069306931E-3</v>
      </c>
      <c r="AY37">
        <f t="shared" si="69"/>
        <v>5.8805693069306931E-3</v>
      </c>
      <c r="AZ37">
        <f t="shared" si="69"/>
        <v>5.8805693069306931E-3</v>
      </c>
      <c r="BA37">
        <f t="shared" si="69"/>
        <v>5.8805693069306931E-3</v>
      </c>
      <c r="BB37">
        <f t="shared" si="69"/>
        <v>5.8805693069306931E-3</v>
      </c>
      <c r="BC37">
        <f t="shared" si="69"/>
        <v>5.8805693069306931E-3</v>
      </c>
      <c r="BD37">
        <f t="shared" si="69"/>
        <v>5.8805693069306931E-3</v>
      </c>
      <c r="BE37">
        <f t="shared" si="69"/>
        <v>5.8805693069306931E-3</v>
      </c>
      <c r="BF37">
        <f t="shared" si="69"/>
        <v>5.8805693069306931E-3</v>
      </c>
      <c r="BG37">
        <f t="shared" si="69"/>
        <v>5.8805693069306931E-3</v>
      </c>
      <c r="BH37">
        <f t="shared" si="69"/>
        <v>5.8805693069306931E-3</v>
      </c>
      <c r="BI37">
        <f t="shared" si="69"/>
        <v>5.8805693069306931E-3</v>
      </c>
      <c r="BJ37">
        <f t="shared" si="69"/>
        <v>5.8805693069306931E-3</v>
      </c>
      <c r="BK37">
        <f t="shared" si="69"/>
        <v>5.8805693069306931E-3</v>
      </c>
      <c r="BL37">
        <f t="shared" si="69"/>
        <v>5.8805693069306931E-3</v>
      </c>
      <c r="BM37">
        <f t="shared" si="69"/>
        <v>5.8805693069306931E-3</v>
      </c>
      <c r="BN37">
        <f t="shared" si="69"/>
        <v>5.8805693069306931E-3</v>
      </c>
      <c r="BO37">
        <f t="shared" si="69"/>
        <v>5.8805693069306931E-3</v>
      </c>
      <c r="BP37">
        <f t="shared" si="69"/>
        <v>5.8805693069306931E-3</v>
      </c>
      <c r="BQ37">
        <f t="shared" si="69"/>
        <v>5.8805693069306931E-3</v>
      </c>
    </row>
    <row r="38" spans="2:69" x14ac:dyDescent="0.25">
      <c r="B38" t="s">
        <v>31</v>
      </c>
      <c r="C38" t="s">
        <v>79</v>
      </c>
      <c r="D38" t="s">
        <v>7</v>
      </c>
      <c r="E38">
        <f>+(0.8/0.75)*E37</f>
        <v>6.2726072607260722E-3</v>
      </c>
      <c r="F38">
        <f t="shared" ref="F38:BQ38" si="70">+(0.8/0.75)*F37</f>
        <v>6.2726072607260722E-3</v>
      </c>
      <c r="G38">
        <f t="shared" si="70"/>
        <v>6.2726072607260722E-3</v>
      </c>
      <c r="H38">
        <f t="shared" si="70"/>
        <v>6.2726072607260722E-3</v>
      </c>
      <c r="I38">
        <f t="shared" si="70"/>
        <v>6.2726072607260722E-3</v>
      </c>
      <c r="J38">
        <f t="shared" si="70"/>
        <v>6.2726072607260722E-3</v>
      </c>
      <c r="K38">
        <f t="shared" si="70"/>
        <v>6.2726072607260722E-3</v>
      </c>
      <c r="L38">
        <f t="shared" si="70"/>
        <v>6.2726072607260722E-3</v>
      </c>
      <c r="M38">
        <f t="shared" si="70"/>
        <v>6.2726072607260722E-3</v>
      </c>
      <c r="N38">
        <f t="shared" si="70"/>
        <v>6.2726072607260722E-3</v>
      </c>
      <c r="O38">
        <f t="shared" si="70"/>
        <v>6.2726072607260722E-3</v>
      </c>
      <c r="P38">
        <f t="shared" si="70"/>
        <v>6.2726072607260722E-3</v>
      </c>
      <c r="Q38">
        <f t="shared" si="70"/>
        <v>6.2726072607260722E-3</v>
      </c>
      <c r="R38">
        <f t="shared" si="70"/>
        <v>6.2726072607260722E-3</v>
      </c>
      <c r="S38">
        <f t="shared" si="70"/>
        <v>6.2726072607260722E-3</v>
      </c>
      <c r="T38">
        <f t="shared" si="70"/>
        <v>6.2726072607260722E-3</v>
      </c>
      <c r="U38">
        <f t="shared" si="70"/>
        <v>6.2726072607260722E-3</v>
      </c>
      <c r="V38">
        <f t="shared" si="70"/>
        <v>6.2726072607260722E-3</v>
      </c>
      <c r="W38">
        <f t="shared" si="70"/>
        <v>6.2726072607260722E-3</v>
      </c>
      <c r="X38">
        <f t="shared" si="70"/>
        <v>6.2726072607260722E-3</v>
      </c>
      <c r="Y38">
        <f t="shared" si="70"/>
        <v>6.2726072607260722E-3</v>
      </c>
      <c r="Z38">
        <f t="shared" si="70"/>
        <v>6.2726072607260722E-3</v>
      </c>
      <c r="AA38">
        <f t="shared" si="70"/>
        <v>6.2726072607260722E-3</v>
      </c>
      <c r="AB38">
        <f t="shared" si="70"/>
        <v>6.2726072607260722E-3</v>
      </c>
      <c r="AC38">
        <f t="shared" si="70"/>
        <v>6.2726072607260722E-3</v>
      </c>
      <c r="AD38">
        <f t="shared" si="70"/>
        <v>6.2726072607260722E-3</v>
      </c>
      <c r="AE38">
        <f t="shared" si="70"/>
        <v>6.2726072607260722E-3</v>
      </c>
      <c r="AF38">
        <f t="shared" si="70"/>
        <v>6.2726072607260722E-3</v>
      </c>
      <c r="AG38">
        <f t="shared" si="70"/>
        <v>6.2726072607260722E-3</v>
      </c>
      <c r="AH38">
        <f t="shared" si="70"/>
        <v>6.2726072607260722E-3</v>
      </c>
      <c r="AI38">
        <f t="shared" si="70"/>
        <v>6.2726072607260722E-3</v>
      </c>
      <c r="AJ38">
        <f t="shared" si="70"/>
        <v>6.2726072607260722E-3</v>
      </c>
      <c r="AK38">
        <f t="shared" si="70"/>
        <v>6.2726072607260722E-3</v>
      </c>
      <c r="AL38">
        <f t="shared" si="70"/>
        <v>6.2726072607260722E-3</v>
      </c>
      <c r="AM38">
        <f t="shared" si="70"/>
        <v>6.2726072607260722E-3</v>
      </c>
      <c r="AN38">
        <f t="shared" si="70"/>
        <v>6.2726072607260722E-3</v>
      </c>
      <c r="AO38">
        <f t="shared" si="70"/>
        <v>6.2726072607260722E-3</v>
      </c>
      <c r="AP38">
        <f t="shared" si="70"/>
        <v>6.2726072607260722E-3</v>
      </c>
      <c r="AQ38">
        <f t="shared" si="70"/>
        <v>6.2726072607260722E-3</v>
      </c>
      <c r="AR38">
        <f t="shared" si="70"/>
        <v>6.2726072607260722E-3</v>
      </c>
      <c r="AS38">
        <f t="shared" si="70"/>
        <v>6.2726072607260722E-3</v>
      </c>
      <c r="AT38">
        <f t="shared" si="70"/>
        <v>6.2726072607260722E-3</v>
      </c>
      <c r="AU38">
        <f t="shared" si="70"/>
        <v>6.2726072607260722E-3</v>
      </c>
      <c r="AV38">
        <f t="shared" si="70"/>
        <v>6.2726072607260722E-3</v>
      </c>
      <c r="AW38">
        <f t="shared" si="70"/>
        <v>6.2726072607260722E-3</v>
      </c>
      <c r="AX38">
        <f t="shared" si="70"/>
        <v>6.2726072607260722E-3</v>
      </c>
      <c r="AY38">
        <f t="shared" si="70"/>
        <v>6.2726072607260722E-3</v>
      </c>
      <c r="AZ38">
        <f t="shared" si="70"/>
        <v>6.2726072607260722E-3</v>
      </c>
      <c r="BA38">
        <f t="shared" si="70"/>
        <v>6.2726072607260722E-3</v>
      </c>
      <c r="BB38">
        <f t="shared" si="70"/>
        <v>6.2726072607260722E-3</v>
      </c>
      <c r="BC38">
        <f t="shared" si="70"/>
        <v>6.2726072607260722E-3</v>
      </c>
      <c r="BD38">
        <f t="shared" si="70"/>
        <v>6.2726072607260722E-3</v>
      </c>
      <c r="BE38">
        <f t="shared" si="70"/>
        <v>6.2726072607260722E-3</v>
      </c>
      <c r="BF38">
        <f t="shared" si="70"/>
        <v>6.2726072607260722E-3</v>
      </c>
      <c r="BG38">
        <f t="shared" si="70"/>
        <v>6.2726072607260722E-3</v>
      </c>
      <c r="BH38">
        <f t="shared" si="70"/>
        <v>6.2726072607260722E-3</v>
      </c>
      <c r="BI38">
        <f t="shared" si="70"/>
        <v>6.2726072607260722E-3</v>
      </c>
      <c r="BJ38">
        <f t="shared" si="70"/>
        <v>6.2726072607260722E-3</v>
      </c>
      <c r="BK38">
        <f t="shared" si="70"/>
        <v>6.2726072607260722E-3</v>
      </c>
      <c r="BL38">
        <f t="shared" si="70"/>
        <v>6.2726072607260722E-3</v>
      </c>
      <c r="BM38">
        <f t="shared" si="70"/>
        <v>6.2726072607260722E-3</v>
      </c>
      <c r="BN38">
        <f t="shared" si="70"/>
        <v>6.2726072607260722E-3</v>
      </c>
      <c r="BO38">
        <f t="shared" si="70"/>
        <v>6.2726072607260722E-3</v>
      </c>
      <c r="BP38">
        <f t="shared" si="70"/>
        <v>6.2726072607260722E-3</v>
      </c>
      <c r="BQ38">
        <f t="shared" si="70"/>
        <v>6.2726072607260722E-3</v>
      </c>
    </row>
    <row r="39" spans="2:69" x14ac:dyDescent="0.25">
      <c r="B39" t="s">
        <v>31</v>
      </c>
      <c r="C39" t="s">
        <v>79</v>
      </c>
      <c r="D39" t="s">
        <v>1</v>
      </c>
      <c r="E39">
        <f>+E37*(0.9/0.75)</f>
        <v>7.0566831683168312E-3</v>
      </c>
      <c r="F39">
        <f t="shared" ref="F39:BQ39" si="71">+F37*(0.9/0.75)</f>
        <v>7.0566831683168312E-3</v>
      </c>
      <c r="G39">
        <f t="shared" si="71"/>
        <v>7.0566831683168312E-3</v>
      </c>
      <c r="H39">
        <f t="shared" si="71"/>
        <v>7.0566831683168312E-3</v>
      </c>
      <c r="I39">
        <f t="shared" si="71"/>
        <v>7.0566831683168312E-3</v>
      </c>
      <c r="J39">
        <f t="shared" si="71"/>
        <v>7.0566831683168312E-3</v>
      </c>
      <c r="K39">
        <f t="shared" si="71"/>
        <v>7.0566831683168312E-3</v>
      </c>
      <c r="L39">
        <f t="shared" si="71"/>
        <v>7.0566831683168312E-3</v>
      </c>
      <c r="M39">
        <f t="shared" si="71"/>
        <v>7.0566831683168312E-3</v>
      </c>
      <c r="N39">
        <f t="shared" si="71"/>
        <v>7.0566831683168312E-3</v>
      </c>
      <c r="O39">
        <f t="shared" si="71"/>
        <v>7.0566831683168312E-3</v>
      </c>
      <c r="P39">
        <f t="shared" si="71"/>
        <v>7.0566831683168312E-3</v>
      </c>
      <c r="Q39">
        <f t="shared" si="71"/>
        <v>7.0566831683168312E-3</v>
      </c>
      <c r="R39">
        <f t="shared" si="71"/>
        <v>7.0566831683168312E-3</v>
      </c>
      <c r="S39">
        <f t="shared" si="71"/>
        <v>7.0566831683168312E-3</v>
      </c>
      <c r="T39">
        <f t="shared" si="71"/>
        <v>7.0566831683168312E-3</v>
      </c>
      <c r="U39">
        <f t="shared" si="71"/>
        <v>7.0566831683168312E-3</v>
      </c>
      <c r="V39">
        <f t="shared" si="71"/>
        <v>7.0566831683168312E-3</v>
      </c>
      <c r="W39">
        <f t="shared" si="71"/>
        <v>7.0566831683168312E-3</v>
      </c>
      <c r="X39">
        <f t="shared" si="71"/>
        <v>7.0566831683168312E-3</v>
      </c>
      <c r="Y39">
        <f t="shared" si="71"/>
        <v>7.0566831683168312E-3</v>
      </c>
      <c r="Z39">
        <f t="shared" si="71"/>
        <v>7.0566831683168312E-3</v>
      </c>
      <c r="AA39">
        <f t="shared" si="71"/>
        <v>7.0566831683168312E-3</v>
      </c>
      <c r="AB39">
        <f t="shared" si="71"/>
        <v>7.0566831683168312E-3</v>
      </c>
      <c r="AC39">
        <f t="shared" si="71"/>
        <v>7.0566831683168312E-3</v>
      </c>
      <c r="AD39">
        <f t="shared" si="71"/>
        <v>7.0566831683168312E-3</v>
      </c>
      <c r="AE39">
        <f t="shared" si="71"/>
        <v>7.0566831683168312E-3</v>
      </c>
      <c r="AF39">
        <f t="shared" si="71"/>
        <v>7.0566831683168312E-3</v>
      </c>
      <c r="AG39">
        <f t="shared" si="71"/>
        <v>7.0566831683168312E-3</v>
      </c>
      <c r="AH39">
        <f t="shared" si="71"/>
        <v>7.0566831683168312E-3</v>
      </c>
      <c r="AI39">
        <f t="shared" si="71"/>
        <v>7.0566831683168312E-3</v>
      </c>
      <c r="AJ39">
        <f t="shared" si="71"/>
        <v>7.0566831683168312E-3</v>
      </c>
      <c r="AK39">
        <f t="shared" si="71"/>
        <v>7.0566831683168312E-3</v>
      </c>
      <c r="AL39">
        <f t="shared" si="71"/>
        <v>7.0566831683168312E-3</v>
      </c>
      <c r="AM39">
        <f t="shared" si="71"/>
        <v>7.0566831683168312E-3</v>
      </c>
      <c r="AN39">
        <f t="shared" si="71"/>
        <v>7.0566831683168312E-3</v>
      </c>
      <c r="AO39">
        <f t="shared" si="71"/>
        <v>7.0566831683168312E-3</v>
      </c>
      <c r="AP39">
        <f t="shared" si="71"/>
        <v>7.0566831683168312E-3</v>
      </c>
      <c r="AQ39">
        <f t="shared" si="71"/>
        <v>7.0566831683168312E-3</v>
      </c>
      <c r="AR39">
        <f t="shared" si="71"/>
        <v>7.0566831683168312E-3</v>
      </c>
      <c r="AS39">
        <f t="shared" si="71"/>
        <v>7.0566831683168312E-3</v>
      </c>
      <c r="AT39">
        <f t="shared" si="71"/>
        <v>7.0566831683168312E-3</v>
      </c>
      <c r="AU39">
        <f t="shared" si="71"/>
        <v>7.0566831683168312E-3</v>
      </c>
      <c r="AV39">
        <f t="shared" si="71"/>
        <v>7.0566831683168312E-3</v>
      </c>
      <c r="AW39">
        <f t="shared" si="71"/>
        <v>7.0566831683168312E-3</v>
      </c>
      <c r="AX39">
        <f t="shared" si="71"/>
        <v>7.0566831683168312E-3</v>
      </c>
      <c r="AY39">
        <f t="shared" si="71"/>
        <v>7.0566831683168312E-3</v>
      </c>
      <c r="AZ39">
        <f t="shared" si="71"/>
        <v>7.0566831683168312E-3</v>
      </c>
      <c r="BA39">
        <f t="shared" si="71"/>
        <v>7.0566831683168312E-3</v>
      </c>
      <c r="BB39">
        <f t="shared" si="71"/>
        <v>7.0566831683168312E-3</v>
      </c>
      <c r="BC39">
        <f t="shared" si="71"/>
        <v>7.0566831683168312E-3</v>
      </c>
      <c r="BD39">
        <f t="shared" si="71"/>
        <v>7.0566831683168312E-3</v>
      </c>
      <c r="BE39">
        <f t="shared" si="71"/>
        <v>7.0566831683168312E-3</v>
      </c>
      <c r="BF39">
        <f t="shared" si="71"/>
        <v>7.0566831683168312E-3</v>
      </c>
      <c r="BG39">
        <f t="shared" si="71"/>
        <v>7.0566831683168312E-3</v>
      </c>
      <c r="BH39">
        <f t="shared" si="71"/>
        <v>7.0566831683168312E-3</v>
      </c>
      <c r="BI39">
        <f t="shared" si="71"/>
        <v>7.0566831683168312E-3</v>
      </c>
      <c r="BJ39">
        <f t="shared" si="71"/>
        <v>7.0566831683168312E-3</v>
      </c>
      <c r="BK39">
        <f t="shared" si="71"/>
        <v>7.0566831683168312E-3</v>
      </c>
      <c r="BL39">
        <f t="shared" si="71"/>
        <v>7.0566831683168312E-3</v>
      </c>
      <c r="BM39">
        <f t="shared" si="71"/>
        <v>7.0566831683168312E-3</v>
      </c>
      <c r="BN39">
        <f t="shared" si="71"/>
        <v>7.0566831683168312E-3</v>
      </c>
      <c r="BO39">
        <f t="shared" si="71"/>
        <v>7.0566831683168312E-3</v>
      </c>
      <c r="BP39">
        <f t="shared" si="71"/>
        <v>7.0566831683168312E-3</v>
      </c>
      <c r="BQ39">
        <f t="shared" si="71"/>
        <v>7.0566831683168312E-3</v>
      </c>
    </row>
    <row r="40" spans="2:69" x14ac:dyDescent="0.25">
      <c r="B40" t="s">
        <v>31</v>
      </c>
      <c r="C40" t="s">
        <v>79</v>
      </c>
      <c r="D40" t="s">
        <v>86</v>
      </c>
      <c r="E40">
        <f>+E37*(1.2/0.75)</f>
        <v>9.4089108910891082E-3</v>
      </c>
      <c r="F40">
        <f t="shared" ref="F40:BQ40" si="72">+F37*(1.2/0.75)</f>
        <v>9.4089108910891082E-3</v>
      </c>
      <c r="G40">
        <f t="shared" si="72"/>
        <v>9.4089108910891082E-3</v>
      </c>
      <c r="H40">
        <f t="shared" si="72"/>
        <v>9.4089108910891082E-3</v>
      </c>
      <c r="I40">
        <f t="shared" si="72"/>
        <v>9.4089108910891082E-3</v>
      </c>
      <c r="J40">
        <f t="shared" si="72"/>
        <v>9.4089108910891082E-3</v>
      </c>
      <c r="K40">
        <f t="shared" si="72"/>
        <v>9.4089108910891082E-3</v>
      </c>
      <c r="L40">
        <f t="shared" si="72"/>
        <v>9.4089108910891082E-3</v>
      </c>
      <c r="M40">
        <f t="shared" si="72"/>
        <v>9.4089108910891082E-3</v>
      </c>
      <c r="N40">
        <f t="shared" si="72"/>
        <v>9.4089108910891082E-3</v>
      </c>
      <c r="O40">
        <f t="shared" si="72"/>
        <v>9.4089108910891082E-3</v>
      </c>
      <c r="P40">
        <f t="shared" si="72"/>
        <v>9.4089108910891082E-3</v>
      </c>
      <c r="Q40">
        <f t="shared" si="72"/>
        <v>9.4089108910891082E-3</v>
      </c>
      <c r="R40">
        <f t="shared" si="72"/>
        <v>9.4089108910891082E-3</v>
      </c>
      <c r="S40">
        <f t="shared" si="72"/>
        <v>9.4089108910891082E-3</v>
      </c>
      <c r="T40">
        <f t="shared" si="72"/>
        <v>9.4089108910891082E-3</v>
      </c>
      <c r="U40">
        <f t="shared" si="72"/>
        <v>9.4089108910891082E-3</v>
      </c>
      <c r="V40">
        <f t="shared" si="72"/>
        <v>9.4089108910891082E-3</v>
      </c>
      <c r="W40">
        <f t="shared" si="72"/>
        <v>9.4089108910891082E-3</v>
      </c>
      <c r="X40">
        <f t="shared" si="72"/>
        <v>9.4089108910891082E-3</v>
      </c>
      <c r="Y40">
        <f t="shared" si="72"/>
        <v>9.4089108910891082E-3</v>
      </c>
      <c r="Z40">
        <f t="shared" si="72"/>
        <v>9.4089108910891082E-3</v>
      </c>
      <c r="AA40">
        <f t="shared" si="72"/>
        <v>9.4089108910891082E-3</v>
      </c>
      <c r="AB40">
        <f t="shared" si="72"/>
        <v>9.4089108910891082E-3</v>
      </c>
      <c r="AC40">
        <f t="shared" si="72"/>
        <v>9.4089108910891082E-3</v>
      </c>
      <c r="AD40">
        <f t="shared" si="72"/>
        <v>9.4089108910891082E-3</v>
      </c>
      <c r="AE40">
        <f t="shared" si="72"/>
        <v>9.4089108910891082E-3</v>
      </c>
      <c r="AF40">
        <f t="shared" si="72"/>
        <v>9.4089108910891082E-3</v>
      </c>
      <c r="AG40">
        <f t="shared" si="72"/>
        <v>9.4089108910891082E-3</v>
      </c>
      <c r="AH40">
        <f t="shared" si="72"/>
        <v>9.4089108910891082E-3</v>
      </c>
      <c r="AI40">
        <f t="shared" si="72"/>
        <v>9.4089108910891082E-3</v>
      </c>
      <c r="AJ40">
        <f t="shared" si="72"/>
        <v>9.4089108910891082E-3</v>
      </c>
      <c r="AK40">
        <f t="shared" si="72"/>
        <v>9.4089108910891082E-3</v>
      </c>
      <c r="AL40">
        <f t="shared" si="72"/>
        <v>9.4089108910891082E-3</v>
      </c>
      <c r="AM40">
        <f t="shared" si="72"/>
        <v>9.4089108910891082E-3</v>
      </c>
      <c r="AN40">
        <f t="shared" si="72"/>
        <v>9.4089108910891082E-3</v>
      </c>
      <c r="AO40">
        <f t="shared" si="72"/>
        <v>9.4089108910891082E-3</v>
      </c>
      <c r="AP40">
        <f t="shared" si="72"/>
        <v>9.4089108910891082E-3</v>
      </c>
      <c r="AQ40">
        <f t="shared" si="72"/>
        <v>9.4089108910891082E-3</v>
      </c>
      <c r="AR40">
        <f t="shared" si="72"/>
        <v>9.4089108910891082E-3</v>
      </c>
      <c r="AS40">
        <f t="shared" si="72"/>
        <v>9.4089108910891082E-3</v>
      </c>
      <c r="AT40">
        <f t="shared" si="72"/>
        <v>9.4089108910891082E-3</v>
      </c>
      <c r="AU40">
        <f t="shared" si="72"/>
        <v>9.4089108910891082E-3</v>
      </c>
      <c r="AV40">
        <f t="shared" si="72"/>
        <v>9.4089108910891082E-3</v>
      </c>
      <c r="AW40">
        <f t="shared" si="72"/>
        <v>9.4089108910891082E-3</v>
      </c>
      <c r="AX40">
        <f t="shared" si="72"/>
        <v>9.4089108910891082E-3</v>
      </c>
      <c r="AY40">
        <f t="shared" si="72"/>
        <v>9.4089108910891082E-3</v>
      </c>
      <c r="AZ40">
        <f t="shared" si="72"/>
        <v>9.4089108910891082E-3</v>
      </c>
      <c r="BA40">
        <f t="shared" si="72"/>
        <v>9.4089108910891082E-3</v>
      </c>
      <c r="BB40">
        <f t="shared" si="72"/>
        <v>9.4089108910891082E-3</v>
      </c>
      <c r="BC40">
        <f t="shared" si="72"/>
        <v>9.4089108910891082E-3</v>
      </c>
      <c r="BD40">
        <f t="shared" si="72"/>
        <v>9.4089108910891082E-3</v>
      </c>
      <c r="BE40">
        <f t="shared" si="72"/>
        <v>9.4089108910891082E-3</v>
      </c>
      <c r="BF40">
        <f t="shared" si="72"/>
        <v>9.4089108910891082E-3</v>
      </c>
      <c r="BG40">
        <f t="shared" si="72"/>
        <v>9.4089108910891082E-3</v>
      </c>
      <c r="BH40">
        <f t="shared" si="72"/>
        <v>9.4089108910891082E-3</v>
      </c>
      <c r="BI40">
        <f t="shared" si="72"/>
        <v>9.4089108910891082E-3</v>
      </c>
      <c r="BJ40">
        <f t="shared" si="72"/>
        <v>9.4089108910891082E-3</v>
      </c>
      <c r="BK40">
        <f t="shared" si="72"/>
        <v>9.4089108910891082E-3</v>
      </c>
      <c r="BL40">
        <f t="shared" si="72"/>
        <v>9.4089108910891082E-3</v>
      </c>
      <c r="BM40">
        <f t="shared" si="72"/>
        <v>9.4089108910891082E-3</v>
      </c>
      <c r="BN40">
        <f t="shared" si="72"/>
        <v>9.4089108910891082E-3</v>
      </c>
      <c r="BO40">
        <f t="shared" si="72"/>
        <v>9.4089108910891082E-3</v>
      </c>
      <c r="BP40">
        <f t="shared" si="72"/>
        <v>9.4089108910891082E-3</v>
      </c>
      <c r="BQ40">
        <f t="shared" si="72"/>
        <v>9.4089108910891082E-3</v>
      </c>
    </row>
    <row r="41" spans="2:69" x14ac:dyDescent="0.25">
      <c r="D41" t="s">
        <v>43</v>
      </c>
      <c r="E41">
        <f>+$E18*$E$30*(1/$E$25)</f>
        <v>1.0624999999999999E-2</v>
      </c>
      <c r="F41">
        <f>+$E18*$E$30*(1/$E$25)</f>
        <v>1.0624999999999999E-2</v>
      </c>
      <c r="G41">
        <f>+$E18*$E$30*(1/$E$25)</f>
        <v>1.0624999999999999E-2</v>
      </c>
      <c r="H41">
        <f>+$E18*$E$30*(1/$E$25)</f>
        <v>1.0624999999999999E-2</v>
      </c>
      <c r="I41">
        <f>+$E18*$E$30*(1/$E$25)</f>
        <v>1.0624999999999999E-2</v>
      </c>
      <c r="J41">
        <f>+$E18*$E$30*(1/$E$25)</f>
        <v>1.0624999999999999E-2</v>
      </c>
      <c r="K41">
        <f>+$E18*$E$30*(1/$E$25)</f>
        <v>1.0624999999999999E-2</v>
      </c>
      <c r="L41">
        <f>+$E18*$E$30*(1/$E$25)</f>
        <v>1.0624999999999999E-2</v>
      </c>
      <c r="M41">
        <f>+$E18*$E$30*(1/$E$25)</f>
        <v>1.0624999999999999E-2</v>
      </c>
      <c r="N41">
        <f>+$E18*$E$30*(1/$E$25)</f>
        <v>1.0624999999999999E-2</v>
      </c>
      <c r="O41">
        <f>+$E18*$E$30*(1/$E$25)</f>
        <v>1.0624999999999999E-2</v>
      </c>
      <c r="P41">
        <f>+$E18*$E$30*(1/$E$25)</f>
        <v>1.0624999999999999E-2</v>
      </c>
      <c r="Q41">
        <f>+$E18*$E$30*(1/$E$25)</f>
        <v>1.0624999999999999E-2</v>
      </c>
      <c r="R41">
        <f>+$E18*$E$30*(1/$E$25)</f>
        <v>1.0624999999999999E-2</v>
      </c>
      <c r="S41">
        <f>+$E18*$E$30*(1/$E$25)</f>
        <v>1.0624999999999999E-2</v>
      </c>
      <c r="T41">
        <f>+$E18*$E$30*(1/$E$25)</f>
        <v>1.0624999999999999E-2</v>
      </c>
      <c r="U41">
        <f>+$E18*$E$30*(1/$E$25)</f>
        <v>1.0624999999999999E-2</v>
      </c>
      <c r="V41">
        <f>+$E18*$E$30*(1/$E$25)</f>
        <v>1.0624999999999999E-2</v>
      </c>
      <c r="W41">
        <f>+$E18*$E$30*(1/$E$25)</f>
        <v>1.0624999999999999E-2</v>
      </c>
      <c r="X41">
        <f>+$E18*$E$30*(1/$E$25)</f>
        <v>1.0624999999999999E-2</v>
      </c>
      <c r="Y41">
        <f>+$E18*$E$30*(1/$E$25)</f>
        <v>1.0624999999999999E-2</v>
      </c>
      <c r="Z41">
        <f>+$E18*$E$30*(1/$E$25)</f>
        <v>1.0624999999999999E-2</v>
      </c>
      <c r="AA41">
        <f>+$E18*$E$30*(1/$E$25)</f>
        <v>1.0624999999999999E-2</v>
      </c>
      <c r="AB41">
        <f>+$E18*$E$30*(1/$E$25)</f>
        <v>1.0624999999999999E-2</v>
      </c>
      <c r="AC41">
        <f>+$E18*$E$30*(1/$E$25)</f>
        <v>1.0624999999999999E-2</v>
      </c>
      <c r="AD41">
        <f>+$E18*$E$30*(1/$E$25)</f>
        <v>1.0624999999999999E-2</v>
      </c>
      <c r="AE41">
        <f>+$E18*$E$30*(1/$E$25)</f>
        <v>1.0624999999999999E-2</v>
      </c>
      <c r="AF41">
        <f>+$E18*$E$30*(1/$E$25)</f>
        <v>1.0624999999999999E-2</v>
      </c>
      <c r="AG41">
        <f>+$E18*$E$30*(1/$E$25)</f>
        <v>1.0624999999999999E-2</v>
      </c>
      <c r="AH41">
        <f>+$E18*$E$30*(1/$E$25)</f>
        <v>1.0624999999999999E-2</v>
      </c>
      <c r="AI41">
        <f>+$E18*$E$30*(1/$E$25)</f>
        <v>1.0624999999999999E-2</v>
      </c>
      <c r="AJ41">
        <f>+$E18*$E$30*(1/$E$25)</f>
        <v>1.0624999999999999E-2</v>
      </c>
      <c r="AK41">
        <f>+$E18*$E$30*(1/$E$25)</f>
        <v>1.0624999999999999E-2</v>
      </c>
      <c r="AL41">
        <f>+$E18*$E$30*(1/$E$25)</f>
        <v>1.0624999999999999E-2</v>
      </c>
      <c r="AM41">
        <f>+$E18*$E$30*(1/$E$25)</f>
        <v>1.0624999999999999E-2</v>
      </c>
      <c r="AN41">
        <f>+$E18*$E$30*(1/$E$25)</f>
        <v>1.0624999999999999E-2</v>
      </c>
      <c r="AO41">
        <f>+$E18*$E$30*(1/$E$25)</f>
        <v>1.0624999999999999E-2</v>
      </c>
      <c r="AP41">
        <f>+$E18*$E$30*(1/$E$25)</f>
        <v>1.0624999999999999E-2</v>
      </c>
      <c r="AQ41">
        <f>+$E18*$E$30*(1/$E$25)</f>
        <v>1.0624999999999999E-2</v>
      </c>
      <c r="AR41">
        <f>+$E18*$E$30*(1/$E$25)</f>
        <v>1.0624999999999999E-2</v>
      </c>
      <c r="AS41">
        <f>+$E18*$E$30*(1/$E$25)</f>
        <v>1.0624999999999999E-2</v>
      </c>
      <c r="AT41">
        <f>+$E18*$E$30*(1/$E$25)</f>
        <v>1.0624999999999999E-2</v>
      </c>
      <c r="AU41">
        <f>+$E18*$E$30*(1/$E$25)</f>
        <v>1.0624999999999999E-2</v>
      </c>
      <c r="AV41">
        <f>+$E18*$E$30*(1/$E$25)</f>
        <v>1.0624999999999999E-2</v>
      </c>
      <c r="AW41">
        <f>+$E18*$E$30*(1/$E$25)</f>
        <v>1.0624999999999999E-2</v>
      </c>
      <c r="AX41">
        <f>+$E18*$E$30*(1/$E$25)</f>
        <v>1.0624999999999999E-2</v>
      </c>
      <c r="AY41">
        <f>+$E18*$E$30*(1/$E$25)</f>
        <v>1.0624999999999999E-2</v>
      </c>
      <c r="AZ41">
        <f>+$E18*$E$30*(1/$E$25)</f>
        <v>1.0624999999999999E-2</v>
      </c>
      <c r="BA41">
        <f>+$E18*$E$30*(1/$E$25)</f>
        <v>1.0624999999999999E-2</v>
      </c>
      <c r="BB41">
        <f>+$E18*$E$30*(1/$E$25)</f>
        <v>1.0624999999999999E-2</v>
      </c>
      <c r="BC41">
        <f>+$E18*$E$30*(1/$E$25)</f>
        <v>1.0624999999999999E-2</v>
      </c>
      <c r="BD41">
        <f>+$E18*$E$30*(1/$E$25)</f>
        <v>1.0624999999999999E-2</v>
      </c>
      <c r="BE41">
        <f>+$E18*$E$30*(1/$E$25)</f>
        <v>1.0624999999999999E-2</v>
      </c>
      <c r="BF41">
        <f>+$E18*$E$30*(1/$E$25)</f>
        <v>1.0624999999999999E-2</v>
      </c>
      <c r="BG41">
        <f>+$E18*$E$30*(1/$E$25)</f>
        <v>1.0624999999999999E-2</v>
      </c>
      <c r="BH41">
        <f>+$E18*$E$30*(1/$E$25)</f>
        <v>1.0624999999999999E-2</v>
      </c>
      <c r="BI41">
        <f>+$E18*$E$30*(1/$E$25)</f>
        <v>1.0624999999999999E-2</v>
      </c>
      <c r="BJ41">
        <f>+$E18*$E$30*(1/$E$25)</f>
        <v>1.0624999999999999E-2</v>
      </c>
      <c r="BK41">
        <f>+$E18*$E$30*(1/$E$25)</f>
        <v>1.0624999999999999E-2</v>
      </c>
      <c r="BL41">
        <f>+$E18*$E$30*(1/$E$25)</f>
        <v>1.0624999999999999E-2</v>
      </c>
      <c r="BM41">
        <f>+$E18*$E$30*(1/$E$25)</f>
        <v>1.0624999999999999E-2</v>
      </c>
      <c r="BN41">
        <f>+$E18*$E$30*(1/$E$25)</f>
        <v>1.0624999999999999E-2</v>
      </c>
      <c r="BO41">
        <f>+$E18*$E$30*(1/$E$25)</f>
        <v>1.0624999999999999E-2</v>
      </c>
      <c r="BP41">
        <f>+$E18*$E$30*(1/$E$25)</f>
        <v>1.0624999999999999E-2</v>
      </c>
      <c r="BQ41">
        <f>+$E18*$E$30*(1/$E$25)</f>
        <v>1.0624999999999999E-2</v>
      </c>
    </row>
    <row r="42" spans="2:69" x14ac:dyDescent="0.25">
      <c r="D42" t="s">
        <v>44</v>
      </c>
      <c r="E42">
        <f>+$E19*$E$30*(1/$E$25)</f>
        <v>1.4166666666666666E-2</v>
      </c>
      <c r="F42">
        <f>+$E19*$E$30*(1/$E$25)</f>
        <v>1.4166666666666666E-2</v>
      </c>
      <c r="G42">
        <f>+$E19*$E$30*(1/$E$25)</f>
        <v>1.4166666666666666E-2</v>
      </c>
      <c r="H42">
        <f>+$E19*$E$30*(1/$E$25)</f>
        <v>1.4166666666666666E-2</v>
      </c>
      <c r="I42">
        <f>+$E19*$E$30*(1/$E$25)</f>
        <v>1.4166666666666666E-2</v>
      </c>
      <c r="J42">
        <f>+$E19*$E$30*(1/$E$25)</f>
        <v>1.4166666666666666E-2</v>
      </c>
      <c r="K42">
        <f>+$E19*$E$30*(1/$E$25)</f>
        <v>1.4166666666666666E-2</v>
      </c>
      <c r="L42">
        <f>+$E19*$E$30*(1/$E$25)</f>
        <v>1.4166666666666666E-2</v>
      </c>
      <c r="M42">
        <f>+$E19*$E$30*(1/$E$25)</f>
        <v>1.4166666666666666E-2</v>
      </c>
      <c r="N42">
        <f>+$E19*$E$30*(1/$E$25)</f>
        <v>1.4166666666666666E-2</v>
      </c>
      <c r="O42">
        <f>+$E19*$E$30*(1/$E$25)</f>
        <v>1.4166666666666666E-2</v>
      </c>
      <c r="P42">
        <f>+$E19*$E$30*(1/$E$25)</f>
        <v>1.4166666666666666E-2</v>
      </c>
      <c r="Q42">
        <f>+$E19*$E$30*(1/$E$25)</f>
        <v>1.4166666666666666E-2</v>
      </c>
      <c r="R42">
        <f>+$E19*$E$30*(1/$E$25)</f>
        <v>1.4166666666666666E-2</v>
      </c>
      <c r="S42">
        <f>+$E19*$E$30*(1/$E$25)</f>
        <v>1.4166666666666666E-2</v>
      </c>
      <c r="T42">
        <f>+$E19*$E$30*(1/$E$25)</f>
        <v>1.4166666666666666E-2</v>
      </c>
      <c r="U42">
        <f>+$E19*$E$30*(1/$E$25)</f>
        <v>1.4166666666666666E-2</v>
      </c>
      <c r="V42">
        <f>+$E19*$E$30*(1/$E$25)</f>
        <v>1.4166666666666666E-2</v>
      </c>
      <c r="W42">
        <f>+$E19*$E$30*(1/$E$25)</f>
        <v>1.4166666666666666E-2</v>
      </c>
      <c r="X42">
        <f>+$E19*$E$30*(1/$E$25)</f>
        <v>1.4166666666666666E-2</v>
      </c>
      <c r="Y42">
        <f>+$E19*$E$30*(1/$E$25)</f>
        <v>1.4166666666666666E-2</v>
      </c>
      <c r="Z42">
        <f>+$E19*$E$30*(1/$E$25)</f>
        <v>1.4166666666666666E-2</v>
      </c>
      <c r="AA42">
        <f>+$E19*$E$30*(1/$E$25)</f>
        <v>1.4166666666666666E-2</v>
      </c>
      <c r="AB42">
        <f>+$E19*$E$30*(1/$E$25)</f>
        <v>1.4166666666666666E-2</v>
      </c>
      <c r="AC42">
        <f>+$E19*$E$30*(1/$E$25)</f>
        <v>1.4166666666666666E-2</v>
      </c>
      <c r="AD42">
        <f>+$E19*$E$30*(1/$E$25)</f>
        <v>1.4166666666666666E-2</v>
      </c>
      <c r="AE42">
        <f>+$E19*$E$30*(1/$E$25)</f>
        <v>1.4166666666666666E-2</v>
      </c>
      <c r="AF42">
        <f>+$E19*$E$30*(1/$E$25)</f>
        <v>1.4166666666666666E-2</v>
      </c>
      <c r="AG42">
        <f>+$E19*$E$30*(1/$E$25)</f>
        <v>1.4166666666666666E-2</v>
      </c>
      <c r="AH42">
        <f>+$E19*$E$30*(1/$E$25)</f>
        <v>1.4166666666666666E-2</v>
      </c>
      <c r="AI42">
        <f>+$E19*$E$30*(1/$E$25)</f>
        <v>1.4166666666666666E-2</v>
      </c>
      <c r="AJ42">
        <f>+$E19*$E$30*(1/$E$25)</f>
        <v>1.4166666666666666E-2</v>
      </c>
      <c r="AK42">
        <f>+$E19*$E$30*(1/$E$25)</f>
        <v>1.4166666666666666E-2</v>
      </c>
      <c r="AL42">
        <f>+$E19*$E$30*(1/$E$25)</f>
        <v>1.4166666666666666E-2</v>
      </c>
      <c r="AM42">
        <f>+$E19*$E$30*(1/$E$25)</f>
        <v>1.4166666666666666E-2</v>
      </c>
      <c r="AN42">
        <f>+$E19*$E$30*(1/$E$25)</f>
        <v>1.4166666666666666E-2</v>
      </c>
      <c r="AO42">
        <f>+$E19*$E$30*(1/$E$25)</f>
        <v>1.4166666666666666E-2</v>
      </c>
      <c r="AP42">
        <f>+$E19*$E$30*(1/$E$25)</f>
        <v>1.4166666666666666E-2</v>
      </c>
      <c r="AQ42">
        <f>+$E19*$E$30*(1/$E$25)</f>
        <v>1.4166666666666666E-2</v>
      </c>
      <c r="AR42">
        <f>+$E19*$E$30*(1/$E$25)</f>
        <v>1.4166666666666666E-2</v>
      </c>
      <c r="AS42">
        <f>+$E19*$E$30*(1/$E$25)</f>
        <v>1.4166666666666666E-2</v>
      </c>
      <c r="AT42">
        <f>+$E19*$E$30*(1/$E$25)</f>
        <v>1.4166666666666666E-2</v>
      </c>
      <c r="AU42">
        <f>+$E19*$E$30*(1/$E$25)</f>
        <v>1.4166666666666666E-2</v>
      </c>
      <c r="AV42">
        <f>+$E19*$E$30*(1/$E$25)</f>
        <v>1.4166666666666666E-2</v>
      </c>
      <c r="AW42">
        <f>+$E19*$E$30*(1/$E$25)</f>
        <v>1.4166666666666666E-2</v>
      </c>
      <c r="AX42">
        <f>+$E19*$E$30*(1/$E$25)</f>
        <v>1.4166666666666666E-2</v>
      </c>
      <c r="AY42">
        <f>+$E19*$E$30*(1/$E$25)</f>
        <v>1.4166666666666666E-2</v>
      </c>
      <c r="AZ42">
        <f>+$E19*$E$30*(1/$E$25)</f>
        <v>1.4166666666666666E-2</v>
      </c>
      <c r="BA42">
        <f>+$E19*$E$30*(1/$E$25)</f>
        <v>1.4166666666666666E-2</v>
      </c>
      <c r="BB42">
        <f>+$E19*$E$30*(1/$E$25)</f>
        <v>1.4166666666666666E-2</v>
      </c>
      <c r="BC42">
        <f>+$E19*$E$30*(1/$E$25)</f>
        <v>1.4166666666666666E-2</v>
      </c>
      <c r="BD42">
        <f>+$E19*$E$30*(1/$E$25)</f>
        <v>1.4166666666666666E-2</v>
      </c>
      <c r="BE42">
        <f>+$E19*$E$30*(1/$E$25)</f>
        <v>1.4166666666666666E-2</v>
      </c>
      <c r="BF42">
        <f>+$E19*$E$30*(1/$E$25)</f>
        <v>1.4166666666666666E-2</v>
      </c>
      <c r="BG42">
        <f>+$E19*$E$30*(1/$E$25)</f>
        <v>1.4166666666666666E-2</v>
      </c>
      <c r="BH42">
        <f>+$E19*$E$30*(1/$E$25)</f>
        <v>1.4166666666666666E-2</v>
      </c>
      <c r="BI42">
        <f>+$E19*$E$30*(1/$E$25)</f>
        <v>1.4166666666666666E-2</v>
      </c>
      <c r="BJ42">
        <f>+$E19*$E$30*(1/$E$25)</f>
        <v>1.4166666666666666E-2</v>
      </c>
      <c r="BK42">
        <f>+$E19*$E$30*(1/$E$25)</f>
        <v>1.4166666666666666E-2</v>
      </c>
      <c r="BL42">
        <f>+$E19*$E$30*(1/$E$25)</f>
        <v>1.4166666666666666E-2</v>
      </c>
      <c r="BM42">
        <f>+$E19*$E$30*(1/$E$25)</f>
        <v>1.4166666666666666E-2</v>
      </c>
      <c r="BN42">
        <f>+$E19*$E$30*(1/$E$25)</f>
        <v>1.4166666666666666E-2</v>
      </c>
      <c r="BO42">
        <f>+$E19*$E$30*(1/$E$25)</f>
        <v>1.4166666666666666E-2</v>
      </c>
      <c r="BP42">
        <f>+$E19*$E$30*(1/$E$25)</f>
        <v>1.4166666666666666E-2</v>
      </c>
      <c r="BQ42">
        <f>+$E19*$E$30*(1/$E$25)</f>
        <v>1.4166666666666666E-2</v>
      </c>
    </row>
    <row r="43" spans="2:69" x14ac:dyDescent="0.25">
      <c r="B43" t="s">
        <v>74</v>
      </c>
      <c r="D43" t="s">
        <v>12</v>
      </c>
      <c r="E43">
        <f>+$E$6/$E$27</f>
        <v>8.3333333333333332E-3</v>
      </c>
      <c r="F43">
        <f t="shared" ref="F43:AG43" si="73">+$E$6/$E$27</f>
        <v>8.3333333333333332E-3</v>
      </c>
      <c r="G43">
        <f t="shared" si="73"/>
        <v>8.3333333333333332E-3</v>
      </c>
      <c r="H43">
        <f t="shared" si="73"/>
        <v>8.3333333333333332E-3</v>
      </c>
      <c r="I43">
        <f t="shared" si="73"/>
        <v>8.3333333333333332E-3</v>
      </c>
      <c r="J43">
        <f t="shared" si="73"/>
        <v>8.3333333333333332E-3</v>
      </c>
      <c r="K43">
        <f t="shared" si="73"/>
        <v>8.3333333333333332E-3</v>
      </c>
      <c r="L43">
        <f t="shared" si="73"/>
        <v>8.3333333333333332E-3</v>
      </c>
      <c r="M43">
        <f t="shared" si="73"/>
        <v>8.3333333333333332E-3</v>
      </c>
      <c r="N43">
        <f t="shared" si="73"/>
        <v>8.3333333333333332E-3</v>
      </c>
      <c r="O43">
        <f t="shared" si="73"/>
        <v>8.3333333333333332E-3</v>
      </c>
      <c r="P43">
        <f t="shared" si="73"/>
        <v>8.3333333333333332E-3</v>
      </c>
      <c r="Q43">
        <f t="shared" si="73"/>
        <v>8.3333333333333332E-3</v>
      </c>
      <c r="R43">
        <f t="shared" si="73"/>
        <v>8.3333333333333332E-3</v>
      </c>
      <c r="S43">
        <f t="shared" si="73"/>
        <v>8.3333333333333332E-3</v>
      </c>
      <c r="T43">
        <f t="shared" si="73"/>
        <v>8.3333333333333332E-3</v>
      </c>
      <c r="U43">
        <f t="shared" si="73"/>
        <v>8.3333333333333332E-3</v>
      </c>
      <c r="V43">
        <f t="shared" si="73"/>
        <v>8.3333333333333332E-3</v>
      </c>
      <c r="W43">
        <f t="shared" si="73"/>
        <v>8.3333333333333332E-3</v>
      </c>
      <c r="X43">
        <f t="shared" si="73"/>
        <v>8.3333333333333332E-3</v>
      </c>
      <c r="Y43">
        <f t="shared" si="73"/>
        <v>8.3333333333333332E-3</v>
      </c>
      <c r="Z43">
        <f t="shared" si="73"/>
        <v>8.3333333333333332E-3</v>
      </c>
      <c r="AA43">
        <f t="shared" si="73"/>
        <v>8.3333333333333332E-3</v>
      </c>
      <c r="AB43">
        <f t="shared" si="73"/>
        <v>8.3333333333333332E-3</v>
      </c>
      <c r="AC43">
        <f t="shared" si="73"/>
        <v>8.3333333333333332E-3</v>
      </c>
      <c r="AD43">
        <f t="shared" si="73"/>
        <v>8.3333333333333332E-3</v>
      </c>
      <c r="AE43">
        <f t="shared" si="73"/>
        <v>8.3333333333333332E-3</v>
      </c>
      <c r="AF43">
        <f t="shared" si="73"/>
        <v>8.3333333333333332E-3</v>
      </c>
      <c r="AG43">
        <f t="shared" si="73"/>
        <v>8.3333333333333332E-3</v>
      </c>
      <c r="AH43">
        <f>+$I$6/$E$27</f>
        <v>5.5555555555555558E-3</v>
      </c>
      <c r="AI43">
        <f t="shared" ref="AI43:BQ43" si="74">+$I$6/$E$27</f>
        <v>5.5555555555555558E-3</v>
      </c>
      <c r="AJ43">
        <f t="shared" si="74"/>
        <v>5.5555555555555558E-3</v>
      </c>
      <c r="AK43">
        <f t="shared" si="74"/>
        <v>5.5555555555555558E-3</v>
      </c>
      <c r="AL43">
        <f t="shared" si="74"/>
        <v>5.5555555555555558E-3</v>
      </c>
      <c r="AM43">
        <f t="shared" si="74"/>
        <v>5.5555555555555558E-3</v>
      </c>
      <c r="AN43">
        <f t="shared" si="74"/>
        <v>5.5555555555555558E-3</v>
      </c>
      <c r="AO43">
        <f t="shared" si="74"/>
        <v>5.5555555555555558E-3</v>
      </c>
      <c r="AP43">
        <f t="shared" si="74"/>
        <v>5.5555555555555558E-3</v>
      </c>
      <c r="AQ43">
        <f t="shared" si="74"/>
        <v>5.5555555555555558E-3</v>
      </c>
      <c r="AR43">
        <f t="shared" si="74"/>
        <v>5.5555555555555558E-3</v>
      </c>
      <c r="AS43">
        <f t="shared" si="74"/>
        <v>5.5555555555555558E-3</v>
      </c>
      <c r="AT43">
        <f t="shared" si="74"/>
        <v>5.5555555555555558E-3</v>
      </c>
      <c r="AU43">
        <f t="shared" si="74"/>
        <v>5.5555555555555558E-3</v>
      </c>
      <c r="AV43">
        <f t="shared" si="74"/>
        <v>5.5555555555555558E-3</v>
      </c>
      <c r="AW43">
        <f t="shared" si="74"/>
        <v>5.5555555555555558E-3</v>
      </c>
      <c r="AX43">
        <f t="shared" si="74"/>
        <v>5.5555555555555558E-3</v>
      </c>
      <c r="AY43">
        <f t="shared" si="74"/>
        <v>5.5555555555555558E-3</v>
      </c>
      <c r="AZ43">
        <f t="shared" si="74"/>
        <v>5.5555555555555558E-3</v>
      </c>
      <c r="BA43">
        <f t="shared" si="74"/>
        <v>5.5555555555555558E-3</v>
      </c>
      <c r="BB43">
        <f t="shared" si="74"/>
        <v>5.5555555555555558E-3</v>
      </c>
      <c r="BC43">
        <f t="shared" si="74"/>
        <v>5.5555555555555558E-3</v>
      </c>
      <c r="BD43">
        <f t="shared" si="74"/>
        <v>5.5555555555555558E-3</v>
      </c>
      <c r="BE43">
        <f t="shared" si="74"/>
        <v>5.5555555555555558E-3</v>
      </c>
      <c r="BF43">
        <f t="shared" si="74"/>
        <v>5.5555555555555558E-3</v>
      </c>
      <c r="BG43">
        <f t="shared" si="74"/>
        <v>5.5555555555555558E-3</v>
      </c>
      <c r="BH43">
        <f t="shared" si="74"/>
        <v>5.5555555555555558E-3</v>
      </c>
      <c r="BI43">
        <f t="shared" si="74"/>
        <v>5.5555555555555558E-3</v>
      </c>
      <c r="BJ43">
        <f t="shared" si="74"/>
        <v>5.5555555555555558E-3</v>
      </c>
      <c r="BK43">
        <f t="shared" si="74"/>
        <v>5.5555555555555558E-3</v>
      </c>
      <c r="BL43">
        <f t="shared" si="74"/>
        <v>5.5555555555555558E-3</v>
      </c>
      <c r="BM43">
        <f t="shared" si="74"/>
        <v>5.5555555555555558E-3</v>
      </c>
      <c r="BN43">
        <f t="shared" si="74"/>
        <v>5.5555555555555558E-3</v>
      </c>
      <c r="BO43">
        <f t="shared" si="74"/>
        <v>5.5555555555555558E-3</v>
      </c>
      <c r="BP43">
        <f t="shared" si="74"/>
        <v>5.5555555555555558E-3</v>
      </c>
      <c r="BQ43">
        <f t="shared" si="74"/>
        <v>5.5555555555555558E-3</v>
      </c>
    </row>
    <row r="48" spans="2:69" x14ac:dyDescent="0.25">
      <c r="D48" t="s">
        <v>87</v>
      </c>
    </row>
    <row r="49" spans="4:69" x14ac:dyDescent="0.25">
      <c r="E49">
        <v>2011</v>
      </c>
      <c r="F49">
        <f>+E49+1</f>
        <v>2012</v>
      </c>
      <c r="G49">
        <f t="shared" ref="G49:BQ49" si="75">+F49+1</f>
        <v>2013</v>
      </c>
      <c r="H49">
        <f t="shared" si="75"/>
        <v>2014</v>
      </c>
      <c r="I49">
        <f t="shared" si="75"/>
        <v>2015</v>
      </c>
      <c r="J49">
        <f t="shared" si="75"/>
        <v>2016</v>
      </c>
      <c r="K49">
        <f t="shared" si="75"/>
        <v>2017</v>
      </c>
      <c r="L49">
        <f t="shared" si="75"/>
        <v>2018</v>
      </c>
      <c r="M49">
        <f t="shared" si="75"/>
        <v>2019</v>
      </c>
      <c r="N49">
        <f t="shared" si="75"/>
        <v>2020</v>
      </c>
      <c r="O49">
        <f t="shared" si="75"/>
        <v>2021</v>
      </c>
      <c r="P49">
        <f t="shared" si="75"/>
        <v>2022</v>
      </c>
      <c r="Q49">
        <f t="shared" si="75"/>
        <v>2023</v>
      </c>
      <c r="R49">
        <f t="shared" si="75"/>
        <v>2024</v>
      </c>
      <c r="S49">
        <f t="shared" si="75"/>
        <v>2025</v>
      </c>
      <c r="T49">
        <f t="shared" si="75"/>
        <v>2026</v>
      </c>
      <c r="U49">
        <f t="shared" si="75"/>
        <v>2027</v>
      </c>
      <c r="V49">
        <f t="shared" si="75"/>
        <v>2028</v>
      </c>
      <c r="W49">
        <f t="shared" si="75"/>
        <v>2029</v>
      </c>
      <c r="X49">
        <f t="shared" si="75"/>
        <v>2030</v>
      </c>
      <c r="Y49">
        <f t="shared" si="75"/>
        <v>2031</v>
      </c>
      <c r="Z49">
        <f t="shared" si="75"/>
        <v>2032</v>
      </c>
      <c r="AA49">
        <f t="shared" si="75"/>
        <v>2033</v>
      </c>
      <c r="AB49">
        <f t="shared" si="75"/>
        <v>2034</v>
      </c>
      <c r="AC49">
        <f t="shared" si="75"/>
        <v>2035</v>
      </c>
      <c r="AD49">
        <f t="shared" si="75"/>
        <v>2036</v>
      </c>
      <c r="AE49">
        <f t="shared" si="75"/>
        <v>2037</v>
      </c>
      <c r="AF49">
        <f t="shared" si="75"/>
        <v>2038</v>
      </c>
      <c r="AG49">
        <f t="shared" si="75"/>
        <v>2039</v>
      </c>
      <c r="AH49">
        <f t="shared" si="75"/>
        <v>2040</v>
      </c>
      <c r="AI49">
        <f t="shared" si="75"/>
        <v>2041</v>
      </c>
      <c r="AJ49">
        <f t="shared" si="75"/>
        <v>2042</v>
      </c>
      <c r="AK49">
        <f t="shared" si="75"/>
        <v>2043</v>
      </c>
      <c r="AL49">
        <f t="shared" si="75"/>
        <v>2044</v>
      </c>
      <c r="AM49">
        <f t="shared" si="75"/>
        <v>2045</v>
      </c>
      <c r="AN49">
        <f t="shared" si="75"/>
        <v>2046</v>
      </c>
      <c r="AO49">
        <f t="shared" si="75"/>
        <v>2047</v>
      </c>
      <c r="AP49">
        <f t="shared" si="75"/>
        <v>2048</v>
      </c>
      <c r="AQ49">
        <f t="shared" si="75"/>
        <v>2049</v>
      </c>
      <c r="AR49">
        <f t="shared" si="75"/>
        <v>2050</v>
      </c>
      <c r="AS49">
        <f t="shared" si="75"/>
        <v>2051</v>
      </c>
      <c r="AT49">
        <f t="shared" si="75"/>
        <v>2052</v>
      </c>
      <c r="AU49">
        <f t="shared" si="75"/>
        <v>2053</v>
      </c>
      <c r="AV49">
        <f t="shared" si="75"/>
        <v>2054</v>
      </c>
      <c r="AW49">
        <f t="shared" si="75"/>
        <v>2055</v>
      </c>
      <c r="AX49">
        <f t="shared" si="75"/>
        <v>2056</v>
      </c>
      <c r="AY49">
        <f t="shared" si="75"/>
        <v>2057</v>
      </c>
      <c r="AZ49">
        <f t="shared" si="75"/>
        <v>2058</v>
      </c>
      <c r="BA49">
        <f t="shared" si="75"/>
        <v>2059</v>
      </c>
      <c r="BB49">
        <f t="shared" si="75"/>
        <v>2060</v>
      </c>
      <c r="BC49">
        <f t="shared" si="75"/>
        <v>2061</v>
      </c>
      <c r="BD49">
        <f t="shared" si="75"/>
        <v>2062</v>
      </c>
      <c r="BE49">
        <f t="shared" si="75"/>
        <v>2063</v>
      </c>
      <c r="BF49">
        <f t="shared" si="75"/>
        <v>2064</v>
      </c>
      <c r="BG49">
        <f t="shared" si="75"/>
        <v>2065</v>
      </c>
      <c r="BH49">
        <f t="shared" si="75"/>
        <v>2066</v>
      </c>
      <c r="BI49">
        <f t="shared" si="75"/>
        <v>2067</v>
      </c>
      <c r="BJ49">
        <f t="shared" si="75"/>
        <v>2068</v>
      </c>
      <c r="BK49">
        <f t="shared" si="75"/>
        <v>2069</v>
      </c>
      <c r="BL49">
        <f t="shared" si="75"/>
        <v>2070</v>
      </c>
      <c r="BM49">
        <f t="shared" si="75"/>
        <v>2071</v>
      </c>
      <c r="BN49">
        <f t="shared" si="75"/>
        <v>2072</v>
      </c>
      <c r="BO49">
        <f t="shared" si="75"/>
        <v>2073</v>
      </c>
      <c r="BP49">
        <f t="shared" si="75"/>
        <v>2074</v>
      </c>
      <c r="BQ49">
        <f t="shared" si="75"/>
        <v>2075</v>
      </c>
    </row>
    <row r="50" spans="4:69" x14ac:dyDescent="0.25">
      <c r="D50" t="s">
        <v>8</v>
      </c>
      <c r="E50" s="36">
        <f>+E37</f>
        <v>5.8805693069306931E-3</v>
      </c>
      <c r="F50" s="36">
        <f t="shared" ref="F50:BQ50" si="76">+F37</f>
        <v>5.8805693069306931E-3</v>
      </c>
      <c r="G50" s="36">
        <f t="shared" si="76"/>
        <v>5.8805693069306931E-3</v>
      </c>
      <c r="H50" s="36">
        <f t="shared" si="76"/>
        <v>5.8805693069306931E-3</v>
      </c>
      <c r="I50" s="36">
        <f t="shared" si="76"/>
        <v>5.8805693069306931E-3</v>
      </c>
      <c r="J50" s="36">
        <f t="shared" si="76"/>
        <v>5.8805693069306931E-3</v>
      </c>
      <c r="K50" s="36">
        <f t="shared" si="76"/>
        <v>5.8805693069306931E-3</v>
      </c>
      <c r="L50" s="36">
        <f t="shared" si="76"/>
        <v>5.8805693069306931E-3</v>
      </c>
      <c r="M50" s="36">
        <f t="shared" si="76"/>
        <v>5.8805693069306931E-3</v>
      </c>
      <c r="N50" s="36">
        <f t="shared" si="76"/>
        <v>5.8805693069306931E-3</v>
      </c>
      <c r="O50" s="36">
        <f t="shared" si="76"/>
        <v>5.8805693069306931E-3</v>
      </c>
      <c r="P50" s="36">
        <f t="shared" si="76"/>
        <v>5.8805693069306931E-3</v>
      </c>
      <c r="Q50" s="36">
        <f t="shared" si="76"/>
        <v>5.8805693069306931E-3</v>
      </c>
      <c r="R50" s="36">
        <f t="shared" si="76"/>
        <v>5.8805693069306931E-3</v>
      </c>
      <c r="S50" s="36">
        <f t="shared" si="76"/>
        <v>5.8805693069306931E-3</v>
      </c>
      <c r="T50" s="36">
        <f t="shared" si="76"/>
        <v>5.8805693069306931E-3</v>
      </c>
      <c r="U50" s="36">
        <f t="shared" si="76"/>
        <v>5.8805693069306931E-3</v>
      </c>
      <c r="V50" s="36">
        <f t="shared" si="76"/>
        <v>5.8805693069306931E-3</v>
      </c>
      <c r="W50" s="36">
        <f t="shared" si="76"/>
        <v>5.8805693069306931E-3</v>
      </c>
      <c r="X50" s="36">
        <f t="shared" si="76"/>
        <v>5.8805693069306931E-3</v>
      </c>
      <c r="Y50" s="36">
        <f t="shared" si="76"/>
        <v>5.8805693069306931E-3</v>
      </c>
      <c r="Z50" s="36">
        <f t="shared" si="76"/>
        <v>5.8805693069306931E-3</v>
      </c>
      <c r="AA50" s="36">
        <f t="shared" si="76"/>
        <v>5.8805693069306931E-3</v>
      </c>
      <c r="AB50" s="36">
        <f t="shared" si="76"/>
        <v>5.8805693069306931E-3</v>
      </c>
      <c r="AC50" s="36">
        <f t="shared" si="76"/>
        <v>5.8805693069306931E-3</v>
      </c>
      <c r="AD50" s="36">
        <f t="shared" si="76"/>
        <v>5.8805693069306931E-3</v>
      </c>
      <c r="AE50" s="36">
        <f t="shared" si="76"/>
        <v>5.8805693069306931E-3</v>
      </c>
      <c r="AF50" s="36">
        <f t="shared" si="76"/>
        <v>5.8805693069306931E-3</v>
      </c>
      <c r="AG50" s="36">
        <f t="shared" si="76"/>
        <v>5.8805693069306931E-3</v>
      </c>
      <c r="AH50" s="36">
        <f t="shared" si="76"/>
        <v>5.8805693069306931E-3</v>
      </c>
      <c r="AI50" s="36">
        <f t="shared" si="76"/>
        <v>5.8805693069306931E-3</v>
      </c>
      <c r="AJ50" s="36">
        <f t="shared" si="76"/>
        <v>5.8805693069306931E-3</v>
      </c>
      <c r="AK50" s="36">
        <f t="shared" si="76"/>
        <v>5.8805693069306931E-3</v>
      </c>
      <c r="AL50" s="36">
        <f t="shared" si="76"/>
        <v>5.8805693069306931E-3</v>
      </c>
      <c r="AM50" s="36">
        <f t="shared" si="76"/>
        <v>5.8805693069306931E-3</v>
      </c>
      <c r="AN50" s="36">
        <f t="shared" si="76"/>
        <v>5.8805693069306931E-3</v>
      </c>
      <c r="AO50" s="36">
        <f t="shared" si="76"/>
        <v>5.8805693069306931E-3</v>
      </c>
      <c r="AP50" s="36">
        <f t="shared" si="76"/>
        <v>5.8805693069306931E-3</v>
      </c>
      <c r="AQ50" s="36">
        <f t="shared" si="76"/>
        <v>5.8805693069306931E-3</v>
      </c>
      <c r="AR50" s="36">
        <f t="shared" si="76"/>
        <v>5.8805693069306931E-3</v>
      </c>
      <c r="AS50" s="36">
        <f t="shared" si="76"/>
        <v>5.8805693069306931E-3</v>
      </c>
      <c r="AT50" s="36">
        <f t="shared" si="76"/>
        <v>5.8805693069306931E-3</v>
      </c>
      <c r="AU50" s="36">
        <f t="shared" si="76"/>
        <v>5.8805693069306931E-3</v>
      </c>
      <c r="AV50" s="36">
        <f t="shared" si="76"/>
        <v>5.8805693069306931E-3</v>
      </c>
      <c r="AW50" s="36">
        <f t="shared" si="76"/>
        <v>5.8805693069306931E-3</v>
      </c>
      <c r="AX50" s="36">
        <f t="shared" si="76"/>
        <v>5.8805693069306931E-3</v>
      </c>
      <c r="AY50" s="36">
        <f t="shared" si="76"/>
        <v>5.8805693069306931E-3</v>
      </c>
      <c r="AZ50" s="36">
        <f t="shared" si="76"/>
        <v>5.8805693069306931E-3</v>
      </c>
      <c r="BA50" s="36">
        <f t="shared" si="76"/>
        <v>5.8805693069306931E-3</v>
      </c>
      <c r="BB50" s="36">
        <f t="shared" si="76"/>
        <v>5.8805693069306931E-3</v>
      </c>
      <c r="BC50" s="36">
        <f t="shared" si="76"/>
        <v>5.8805693069306931E-3</v>
      </c>
      <c r="BD50" s="36">
        <f t="shared" si="76"/>
        <v>5.8805693069306931E-3</v>
      </c>
      <c r="BE50" s="36">
        <f t="shared" si="76"/>
        <v>5.8805693069306931E-3</v>
      </c>
      <c r="BF50" s="36">
        <f t="shared" si="76"/>
        <v>5.8805693069306931E-3</v>
      </c>
      <c r="BG50" s="36">
        <f t="shared" si="76"/>
        <v>5.8805693069306931E-3</v>
      </c>
      <c r="BH50" s="36">
        <f t="shared" si="76"/>
        <v>5.8805693069306931E-3</v>
      </c>
      <c r="BI50" s="36">
        <f t="shared" si="76"/>
        <v>5.8805693069306931E-3</v>
      </c>
      <c r="BJ50" s="36">
        <f t="shared" si="76"/>
        <v>5.8805693069306931E-3</v>
      </c>
      <c r="BK50" s="36">
        <f t="shared" si="76"/>
        <v>5.8805693069306931E-3</v>
      </c>
      <c r="BL50" s="36">
        <f t="shared" si="76"/>
        <v>5.8805693069306931E-3</v>
      </c>
      <c r="BM50" s="36">
        <f t="shared" si="76"/>
        <v>5.8805693069306931E-3</v>
      </c>
      <c r="BN50" s="36">
        <f t="shared" si="76"/>
        <v>5.8805693069306931E-3</v>
      </c>
      <c r="BO50" s="36">
        <f t="shared" si="76"/>
        <v>5.8805693069306931E-3</v>
      </c>
      <c r="BP50" s="36">
        <f t="shared" si="76"/>
        <v>5.8805693069306931E-3</v>
      </c>
      <c r="BQ50" s="36">
        <f t="shared" si="76"/>
        <v>5.8805693069306931E-3</v>
      </c>
    </row>
    <row r="51" spans="4:69" x14ac:dyDescent="0.25">
      <c r="D51" t="s">
        <v>42</v>
      </c>
      <c r="E51" s="36">
        <f>+E36</f>
        <v>1.2750000000000001E-2</v>
      </c>
      <c r="F51" s="36">
        <f t="shared" ref="F51:BQ51" si="77">+F36</f>
        <v>1.2750000000000001E-2</v>
      </c>
      <c r="G51" s="36">
        <f t="shared" si="77"/>
        <v>1.2750000000000001E-2</v>
      </c>
      <c r="H51" s="36">
        <f t="shared" si="77"/>
        <v>1.2750000000000001E-2</v>
      </c>
      <c r="I51" s="36">
        <f t="shared" si="77"/>
        <v>1.2750000000000001E-2</v>
      </c>
      <c r="J51" s="36">
        <f t="shared" si="77"/>
        <v>1.2750000000000001E-2</v>
      </c>
      <c r="K51" s="36">
        <f t="shared" si="77"/>
        <v>1.2750000000000001E-2</v>
      </c>
      <c r="L51" s="36">
        <f t="shared" si="77"/>
        <v>1.2750000000000001E-2</v>
      </c>
      <c r="M51" s="36">
        <f t="shared" si="77"/>
        <v>1.2750000000000001E-2</v>
      </c>
      <c r="N51" s="36">
        <f t="shared" si="77"/>
        <v>1.2750000000000001E-2</v>
      </c>
      <c r="O51" s="36">
        <f t="shared" si="77"/>
        <v>1.2750000000000001E-2</v>
      </c>
      <c r="P51" s="36">
        <f t="shared" si="77"/>
        <v>1.2750000000000001E-2</v>
      </c>
      <c r="Q51" s="36">
        <f t="shared" si="77"/>
        <v>1.2750000000000001E-2</v>
      </c>
      <c r="R51" s="36">
        <f t="shared" si="77"/>
        <v>1.2750000000000001E-2</v>
      </c>
      <c r="S51" s="36">
        <f t="shared" si="77"/>
        <v>1.2750000000000001E-2</v>
      </c>
      <c r="T51" s="36">
        <f t="shared" si="77"/>
        <v>1.2750000000000001E-2</v>
      </c>
      <c r="U51" s="36">
        <f t="shared" si="77"/>
        <v>1.2750000000000001E-2</v>
      </c>
      <c r="V51" s="36">
        <f t="shared" si="77"/>
        <v>1.2750000000000001E-2</v>
      </c>
      <c r="W51" s="36">
        <f t="shared" si="77"/>
        <v>1.2750000000000001E-2</v>
      </c>
      <c r="X51" s="36">
        <f t="shared" si="77"/>
        <v>1.2750000000000001E-2</v>
      </c>
      <c r="Y51" s="36">
        <f t="shared" si="77"/>
        <v>1.2750000000000001E-2</v>
      </c>
      <c r="Z51" s="36">
        <f t="shared" si="77"/>
        <v>1.2750000000000001E-2</v>
      </c>
      <c r="AA51" s="36">
        <f t="shared" si="77"/>
        <v>1.2750000000000001E-2</v>
      </c>
      <c r="AB51" s="36">
        <f t="shared" si="77"/>
        <v>1.2750000000000001E-2</v>
      </c>
      <c r="AC51" s="36">
        <f t="shared" si="77"/>
        <v>1.2750000000000001E-2</v>
      </c>
      <c r="AD51" s="36">
        <f t="shared" si="77"/>
        <v>1.2750000000000001E-2</v>
      </c>
      <c r="AE51" s="36">
        <f t="shared" si="77"/>
        <v>1.2750000000000001E-2</v>
      </c>
      <c r="AF51" s="36">
        <f t="shared" si="77"/>
        <v>1.2750000000000001E-2</v>
      </c>
      <c r="AG51" s="36">
        <f t="shared" si="77"/>
        <v>1.2750000000000001E-2</v>
      </c>
      <c r="AH51" s="36">
        <f t="shared" si="77"/>
        <v>1.2750000000000001E-2</v>
      </c>
      <c r="AI51" s="36">
        <f t="shared" si="77"/>
        <v>1.2750000000000001E-2</v>
      </c>
      <c r="AJ51" s="36">
        <f t="shared" si="77"/>
        <v>1.2750000000000001E-2</v>
      </c>
      <c r="AK51" s="36">
        <f t="shared" si="77"/>
        <v>1.2750000000000001E-2</v>
      </c>
      <c r="AL51" s="36">
        <f t="shared" si="77"/>
        <v>1.2750000000000001E-2</v>
      </c>
      <c r="AM51" s="36">
        <f t="shared" si="77"/>
        <v>1.2750000000000001E-2</v>
      </c>
      <c r="AN51" s="36">
        <f t="shared" si="77"/>
        <v>1.2750000000000001E-2</v>
      </c>
      <c r="AO51" s="36">
        <f t="shared" si="77"/>
        <v>1.2750000000000001E-2</v>
      </c>
      <c r="AP51" s="36">
        <f t="shared" si="77"/>
        <v>1.2750000000000001E-2</v>
      </c>
      <c r="AQ51" s="36">
        <f t="shared" si="77"/>
        <v>1.2750000000000001E-2</v>
      </c>
      <c r="AR51" s="36">
        <f t="shared" si="77"/>
        <v>1.2750000000000001E-2</v>
      </c>
      <c r="AS51" s="36">
        <f t="shared" si="77"/>
        <v>1.2750000000000001E-2</v>
      </c>
      <c r="AT51" s="36">
        <f t="shared" si="77"/>
        <v>1.2750000000000001E-2</v>
      </c>
      <c r="AU51" s="36">
        <f t="shared" si="77"/>
        <v>1.2750000000000001E-2</v>
      </c>
      <c r="AV51" s="36">
        <f t="shared" si="77"/>
        <v>1.2750000000000001E-2</v>
      </c>
      <c r="AW51" s="36">
        <f t="shared" si="77"/>
        <v>1.2750000000000001E-2</v>
      </c>
      <c r="AX51" s="36">
        <f t="shared" si="77"/>
        <v>1.2750000000000001E-2</v>
      </c>
      <c r="AY51" s="36">
        <f t="shared" si="77"/>
        <v>1.2750000000000001E-2</v>
      </c>
      <c r="AZ51" s="36">
        <f t="shared" si="77"/>
        <v>1.2750000000000001E-2</v>
      </c>
      <c r="BA51" s="36">
        <f t="shared" si="77"/>
        <v>1.2750000000000001E-2</v>
      </c>
      <c r="BB51" s="36">
        <f t="shared" si="77"/>
        <v>1.2750000000000001E-2</v>
      </c>
      <c r="BC51" s="36">
        <f t="shared" si="77"/>
        <v>1.2750000000000001E-2</v>
      </c>
      <c r="BD51" s="36">
        <f t="shared" si="77"/>
        <v>1.2750000000000001E-2</v>
      </c>
      <c r="BE51" s="36">
        <f t="shared" si="77"/>
        <v>1.2750000000000001E-2</v>
      </c>
      <c r="BF51" s="36">
        <f t="shared" si="77"/>
        <v>1.2750000000000001E-2</v>
      </c>
      <c r="BG51" s="36">
        <f t="shared" si="77"/>
        <v>1.2750000000000001E-2</v>
      </c>
      <c r="BH51" s="36">
        <f t="shared" si="77"/>
        <v>1.2750000000000001E-2</v>
      </c>
      <c r="BI51" s="36">
        <f t="shared" si="77"/>
        <v>1.2750000000000001E-2</v>
      </c>
      <c r="BJ51" s="36">
        <f t="shared" si="77"/>
        <v>1.2750000000000001E-2</v>
      </c>
      <c r="BK51" s="36">
        <f t="shared" si="77"/>
        <v>1.2750000000000001E-2</v>
      </c>
      <c r="BL51" s="36">
        <f t="shared" si="77"/>
        <v>1.2750000000000001E-2</v>
      </c>
      <c r="BM51" s="36">
        <f t="shared" si="77"/>
        <v>1.2750000000000001E-2</v>
      </c>
      <c r="BN51" s="36">
        <f t="shared" si="77"/>
        <v>1.2750000000000001E-2</v>
      </c>
      <c r="BO51" s="36">
        <f t="shared" si="77"/>
        <v>1.2750000000000001E-2</v>
      </c>
      <c r="BP51" s="36">
        <f t="shared" si="77"/>
        <v>1.2750000000000001E-2</v>
      </c>
      <c r="BQ51" s="36">
        <f t="shared" si="77"/>
        <v>1.2750000000000001E-2</v>
      </c>
    </row>
    <row r="52" spans="4:69" x14ac:dyDescent="0.25">
      <c r="D52" t="s">
        <v>7</v>
      </c>
      <c r="E52" s="36">
        <f>+E38</f>
        <v>6.2726072607260722E-3</v>
      </c>
      <c r="F52" s="36">
        <f t="shared" ref="F52:BQ52" si="78">+F38</f>
        <v>6.2726072607260722E-3</v>
      </c>
      <c r="G52" s="36">
        <f t="shared" si="78"/>
        <v>6.2726072607260722E-3</v>
      </c>
      <c r="H52" s="36">
        <f t="shared" si="78"/>
        <v>6.2726072607260722E-3</v>
      </c>
      <c r="I52" s="36">
        <f t="shared" si="78"/>
        <v>6.2726072607260722E-3</v>
      </c>
      <c r="J52" s="36">
        <f t="shared" si="78"/>
        <v>6.2726072607260722E-3</v>
      </c>
      <c r="K52" s="36">
        <f t="shared" si="78"/>
        <v>6.2726072607260722E-3</v>
      </c>
      <c r="L52" s="36">
        <f t="shared" si="78"/>
        <v>6.2726072607260722E-3</v>
      </c>
      <c r="M52" s="36">
        <f t="shared" si="78"/>
        <v>6.2726072607260722E-3</v>
      </c>
      <c r="N52" s="36">
        <f t="shared" si="78"/>
        <v>6.2726072607260722E-3</v>
      </c>
      <c r="O52" s="36">
        <f t="shared" si="78"/>
        <v>6.2726072607260722E-3</v>
      </c>
      <c r="P52" s="36">
        <f t="shared" si="78"/>
        <v>6.2726072607260722E-3</v>
      </c>
      <c r="Q52" s="36">
        <f t="shared" si="78"/>
        <v>6.2726072607260722E-3</v>
      </c>
      <c r="R52" s="36">
        <f t="shared" si="78"/>
        <v>6.2726072607260722E-3</v>
      </c>
      <c r="S52" s="36">
        <f t="shared" si="78"/>
        <v>6.2726072607260722E-3</v>
      </c>
      <c r="T52" s="36">
        <f t="shared" si="78"/>
        <v>6.2726072607260722E-3</v>
      </c>
      <c r="U52" s="36">
        <f t="shared" si="78"/>
        <v>6.2726072607260722E-3</v>
      </c>
      <c r="V52" s="36">
        <f t="shared" si="78"/>
        <v>6.2726072607260722E-3</v>
      </c>
      <c r="W52" s="36">
        <f t="shared" si="78"/>
        <v>6.2726072607260722E-3</v>
      </c>
      <c r="X52" s="36">
        <f t="shared" si="78"/>
        <v>6.2726072607260722E-3</v>
      </c>
      <c r="Y52" s="36">
        <f t="shared" si="78"/>
        <v>6.2726072607260722E-3</v>
      </c>
      <c r="Z52" s="36">
        <f t="shared" si="78"/>
        <v>6.2726072607260722E-3</v>
      </c>
      <c r="AA52" s="36">
        <f t="shared" si="78"/>
        <v>6.2726072607260722E-3</v>
      </c>
      <c r="AB52" s="36">
        <f t="shared" si="78"/>
        <v>6.2726072607260722E-3</v>
      </c>
      <c r="AC52" s="36">
        <f t="shared" si="78"/>
        <v>6.2726072607260722E-3</v>
      </c>
      <c r="AD52" s="36">
        <f t="shared" si="78"/>
        <v>6.2726072607260722E-3</v>
      </c>
      <c r="AE52" s="36">
        <f t="shared" si="78"/>
        <v>6.2726072607260722E-3</v>
      </c>
      <c r="AF52" s="36">
        <f t="shared" si="78"/>
        <v>6.2726072607260722E-3</v>
      </c>
      <c r="AG52" s="36">
        <f t="shared" si="78"/>
        <v>6.2726072607260722E-3</v>
      </c>
      <c r="AH52" s="36">
        <f t="shared" si="78"/>
        <v>6.2726072607260722E-3</v>
      </c>
      <c r="AI52" s="36">
        <f t="shared" si="78"/>
        <v>6.2726072607260722E-3</v>
      </c>
      <c r="AJ52" s="36">
        <f t="shared" si="78"/>
        <v>6.2726072607260722E-3</v>
      </c>
      <c r="AK52" s="36">
        <f t="shared" si="78"/>
        <v>6.2726072607260722E-3</v>
      </c>
      <c r="AL52" s="36">
        <f t="shared" si="78"/>
        <v>6.2726072607260722E-3</v>
      </c>
      <c r="AM52" s="36">
        <f t="shared" si="78"/>
        <v>6.2726072607260722E-3</v>
      </c>
      <c r="AN52" s="36">
        <f t="shared" si="78"/>
        <v>6.2726072607260722E-3</v>
      </c>
      <c r="AO52" s="36">
        <f t="shared" si="78"/>
        <v>6.2726072607260722E-3</v>
      </c>
      <c r="AP52" s="36">
        <f t="shared" si="78"/>
        <v>6.2726072607260722E-3</v>
      </c>
      <c r="AQ52" s="36">
        <f t="shared" si="78"/>
        <v>6.2726072607260722E-3</v>
      </c>
      <c r="AR52" s="36">
        <f t="shared" si="78"/>
        <v>6.2726072607260722E-3</v>
      </c>
      <c r="AS52" s="36">
        <f t="shared" si="78"/>
        <v>6.2726072607260722E-3</v>
      </c>
      <c r="AT52" s="36">
        <f t="shared" si="78"/>
        <v>6.2726072607260722E-3</v>
      </c>
      <c r="AU52" s="36">
        <f t="shared" si="78"/>
        <v>6.2726072607260722E-3</v>
      </c>
      <c r="AV52" s="36">
        <f t="shared" si="78"/>
        <v>6.2726072607260722E-3</v>
      </c>
      <c r="AW52" s="36">
        <f t="shared" si="78"/>
        <v>6.2726072607260722E-3</v>
      </c>
      <c r="AX52" s="36">
        <f t="shared" si="78"/>
        <v>6.2726072607260722E-3</v>
      </c>
      <c r="AY52" s="36">
        <f t="shared" si="78"/>
        <v>6.2726072607260722E-3</v>
      </c>
      <c r="AZ52" s="36">
        <f t="shared" si="78"/>
        <v>6.2726072607260722E-3</v>
      </c>
      <c r="BA52" s="36">
        <f t="shared" si="78"/>
        <v>6.2726072607260722E-3</v>
      </c>
      <c r="BB52" s="36">
        <f t="shared" si="78"/>
        <v>6.2726072607260722E-3</v>
      </c>
      <c r="BC52" s="36">
        <f t="shared" si="78"/>
        <v>6.2726072607260722E-3</v>
      </c>
      <c r="BD52" s="36">
        <f t="shared" si="78"/>
        <v>6.2726072607260722E-3</v>
      </c>
      <c r="BE52" s="36">
        <f t="shared" si="78"/>
        <v>6.2726072607260722E-3</v>
      </c>
      <c r="BF52" s="36">
        <f t="shared" si="78"/>
        <v>6.2726072607260722E-3</v>
      </c>
      <c r="BG52" s="36">
        <f t="shared" si="78"/>
        <v>6.2726072607260722E-3</v>
      </c>
      <c r="BH52" s="36">
        <f t="shared" si="78"/>
        <v>6.2726072607260722E-3</v>
      </c>
      <c r="BI52" s="36">
        <f t="shared" si="78"/>
        <v>6.2726072607260722E-3</v>
      </c>
      <c r="BJ52" s="36">
        <f t="shared" si="78"/>
        <v>6.2726072607260722E-3</v>
      </c>
      <c r="BK52" s="36">
        <f t="shared" si="78"/>
        <v>6.2726072607260722E-3</v>
      </c>
      <c r="BL52" s="36">
        <f t="shared" si="78"/>
        <v>6.2726072607260722E-3</v>
      </c>
      <c r="BM52" s="36">
        <f t="shared" si="78"/>
        <v>6.2726072607260722E-3</v>
      </c>
      <c r="BN52" s="36">
        <f t="shared" si="78"/>
        <v>6.2726072607260722E-3</v>
      </c>
      <c r="BO52" s="36">
        <f t="shared" si="78"/>
        <v>6.2726072607260722E-3</v>
      </c>
      <c r="BP52" s="36">
        <f t="shared" si="78"/>
        <v>6.2726072607260722E-3</v>
      </c>
      <c r="BQ52" s="36">
        <f t="shared" si="78"/>
        <v>6.2726072607260722E-3</v>
      </c>
    </row>
    <row r="53" spans="4:69" x14ac:dyDescent="0.25">
      <c r="D53" t="s">
        <v>1</v>
      </c>
      <c r="E53" s="36">
        <f>+E39</f>
        <v>7.0566831683168312E-3</v>
      </c>
      <c r="F53" s="36">
        <f t="shared" ref="F53:BQ53" si="79">+F39</f>
        <v>7.0566831683168312E-3</v>
      </c>
      <c r="G53" s="36">
        <f t="shared" si="79"/>
        <v>7.0566831683168312E-3</v>
      </c>
      <c r="H53" s="36">
        <f t="shared" si="79"/>
        <v>7.0566831683168312E-3</v>
      </c>
      <c r="I53" s="36">
        <f t="shared" si="79"/>
        <v>7.0566831683168312E-3</v>
      </c>
      <c r="J53" s="36">
        <f t="shared" si="79"/>
        <v>7.0566831683168312E-3</v>
      </c>
      <c r="K53" s="36">
        <f t="shared" si="79"/>
        <v>7.0566831683168312E-3</v>
      </c>
      <c r="L53" s="36">
        <f t="shared" si="79"/>
        <v>7.0566831683168312E-3</v>
      </c>
      <c r="M53" s="36">
        <f t="shared" si="79"/>
        <v>7.0566831683168312E-3</v>
      </c>
      <c r="N53" s="36">
        <f t="shared" si="79"/>
        <v>7.0566831683168312E-3</v>
      </c>
      <c r="O53" s="36">
        <f t="shared" si="79"/>
        <v>7.0566831683168312E-3</v>
      </c>
      <c r="P53" s="36">
        <f t="shared" si="79"/>
        <v>7.0566831683168312E-3</v>
      </c>
      <c r="Q53" s="36">
        <f t="shared" si="79"/>
        <v>7.0566831683168312E-3</v>
      </c>
      <c r="R53" s="36">
        <f t="shared" si="79"/>
        <v>7.0566831683168312E-3</v>
      </c>
      <c r="S53" s="36">
        <f t="shared" si="79"/>
        <v>7.0566831683168312E-3</v>
      </c>
      <c r="T53" s="36">
        <f t="shared" si="79"/>
        <v>7.0566831683168312E-3</v>
      </c>
      <c r="U53" s="36">
        <f t="shared" si="79"/>
        <v>7.0566831683168312E-3</v>
      </c>
      <c r="V53" s="36">
        <f t="shared" si="79"/>
        <v>7.0566831683168312E-3</v>
      </c>
      <c r="W53" s="36">
        <f t="shared" si="79"/>
        <v>7.0566831683168312E-3</v>
      </c>
      <c r="X53" s="36">
        <f t="shared" si="79"/>
        <v>7.0566831683168312E-3</v>
      </c>
      <c r="Y53" s="36">
        <f t="shared" si="79"/>
        <v>7.0566831683168312E-3</v>
      </c>
      <c r="Z53" s="36">
        <f t="shared" si="79"/>
        <v>7.0566831683168312E-3</v>
      </c>
      <c r="AA53" s="36">
        <f t="shared" si="79"/>
        <v>7.0566831683168312E-3</v>
      </c>
      <c r="AB53" s="36">
        <f t="shared" si="79"/>
        <v>7.0566831683168312E-3</v>
      </c>
      <c r="AC53" s="36">
        <f t="shared" si="79"/>
        <v>7.0566831683168312E-3</v>
      </c>
      <c r="AD53" s="36">
        <f t="shared" si="79"/>
        <v>7.0566831683168312E-3</v>
      </c>
      <c r="AE53" s="36">
        <f t="shared" si="79"/>
        <v>7.0566831683168312E-3</v>
      </c>
      <c r="AF53" s="36">
        <f t="shared" si="79"/>
        <v>7.0566831683168312E-3</v>
      </c>
      <c r="AG53" s="36">
        <f t="shared" si="79"/>
        <v>7.0566831683168312E-3</v>
      </c>
      <c r="AH53" s="36">
        <f t="shared" si="79"/>
        <v>7.0566831683168312E-3</v>
      </c>
      <c r="AI53" s="36">
        <f t="shared" si="79"/>
        <v>7.0566831683168312E-3</v>
      </c>
      <c r="AJ53" s="36">
        <f t="shared" si="79"/>
        <v>7.0566831683168312E-3</v>
      </c>
      <c r="AK53" s="36">
        <f t="shared" si="79"/>
        <v>7.0566831683168312E-3</v>
      </c>
      <c r="AL53" s="36">
        <f t="shared" si="79"/>
        <v>7.0566831683168312E-3</v>
      </c>
      <c r="AM53" s="36">
        <f t="shared" si="79"/>
        <v>7.0566831683168312E-3</v>
      </c>
      <c r="AN53" s="36">
        <f t="shared" si="79"/>
        <v>7.0566831683168312E-3</v>
      </c>
      <c r="AO53" s="36">
        <f t="shared" si="79"/>
        <v>7.0566831683168312E-3</v>
      </c>
      <c r="AP53" s="36">
        <f t="shared" si="79"/>
        <v>7.0566831683168312E-3</v>
      </c>
      <c r="AQ53" s="36">
        <f t="shared" si="79"/>
        <v>7.0566831683168312E-3</v>
      </c>
      <c r="AR53" s="36">
        <f t="shared" si="79"/>
        <v>7.0566831683168312E-3</v>
      </c>
      <c r="AS53" s="36">
        <f t="shared" si="79"/>
        <v>7.0566831683168312E-3</v>
      </c>
      <c r="AT53" s="36">
        <f t="shared" si="79"/>
        <v>7.0566831683168312E-3</v>
      </c>
      <c r="AU53" s="36">
        <f t="shared" si="79"/>
        <v>7.0566831683168312E-3</v>
      </c>
      <c r="AV53" s="36">
        <f t="shared" si="79"/>
        <v>7.0566831683168312E-3</v>
      </c>
      <c r="AW53" s="36">
        <f t="shared" si="79"/>
        <v>7.0566831683168312E-3</v>
      </c>
      <c r="AX53" s="36">
        <f t="shared" si="79"/>
        <v>7.0566831683168312E-3</v>
      </c>
      <c r="AY53" s="36">
        <f t="shared" si="79"/>
        <v>7.0566831683168312E-3</v>
      </c>
      <c r="AZ53" s="36">
        <f t="shared" si="79"/>
        <v>7.0566831683168312E-3</v>
      </c>
      <c r="BA53" s="36">
        <f t="shared" si="79"/>
        <v>7.0566831683168312E-3</v>
      </c>
      <c r="BB53" s="36">
        <f t="shared" si="79"/>
        <v>7.0566831683168312E-3</v>
      </c>
      <c r="BC53" s="36">
        <f t="shared" si="79"/>
        <v>7.0566831683168312E-3</v>
      </c>
      <c r="BD53" s="36">
        <f t="shared" si="79"/>
        <v>7.0566831683168312E-3</v>
      </c>
      <c r="BE53" s="36">
        <f t="shared" si="79"/>
        <v>7.0566831683168312E-3</v>
      </c>
      <c r="BF53" s="36">
        <f t="shared" si="79"/>
        <v>7.0566831683168312E-3</v>
      </c>
      <c r="BG53" s="36">
        <f t="shared" si="79"/>
        <v>7.0566831683168312E-3</v>
      </c>
      <c r="BH53" s="36">
        <f t="shared" si="79"/>
        <v>7.0566831683168312E-3</v>
      </c>
      <c r="BI53" s="36">
        <f t="shared" si="79"/>
        <v>7.0566831683168312E-3</v>
      </c>
      <c r="BJ53" s="36">
        <f t="shared" si="79"/>
        <v>7.0566831683168312E-3</v>
      </c>
      <c r="BK53" s="36">
        <f t="shared" si="79"/>
        <v>7.0566831683168312E-3</v>
      </c>
      <c r="BL53" s="36">
        <f t="shared" si="79"/>
        <v>7.0566831683168312E-3</v>
      </c>
      <c r="BM53" s="36">
        <f t="shared" si="79"/>
        <v>7.0566831683168312E-3</v>
      </c>
      <c r="BN53" s="36">
        <f t="shared" si="79"/>
        <v>7.0566831683168312E-3</v>
      </c>
      <c r="BO53" s="36">
        <f t="shared" si="79"/>
        <v>7.0566831683168312E-3</v>
      </c>
      <c r="BP53" s="36">
        <f t="shared" si="79"/>
        <v>7.0566831683168312E-3</v>
      </c>
      <c r="BQ53" s="36">
        <f t="shared" si="79"/>
        <v>7.0566831683168312E-3</v>
      </c>
    </row>
    <row r="54" spans="4:69" x14ac:dyDescent="0.25">
      <c r="D54" t="s">
        <v>13</v>
      </c>
      <c r="E54" s="36">
        <f>+E40</f>
        <v>9.4089108910891082E-3</v>
      </c>
      <c r="F54" s="36">
        <f t="shared" ref="F54:BQ54" si="80">+F40</f>
        <v>9.4089108910891082E-3</v>
      </c>
      <c r="G54" s="36">
        <f t="shared" si="80"/>
        <v>9.4089108910891082E-3</v>
      </c>
      <c r="H54" s="36">
        <f t="shared" si="80"/>
        <v>9.4089108910891082E-3</v>
      </c>
      <c r="I54" s="36">
        <f t="shared" si="80"/>
        <v>9.4089108910891082E-3</v>
      </c>
      <c r="J54" s="36">
        <f t="shared" si="80"/>
        <v>9.4089108910891082E-3</v>
      </c>
      <c r="K54" s="36">
        <f t="shared" si="80"/>
        <v>9.4089108910891082E-3</v>
      </c>
      <c r="L54" s="36">
        <f t="shared" si="80"/>
        <v>9.4089108910891082E-3</v>
      </c>
      <c r="M54" s="36">
        <f t="shared" si="80"/>
        <v>9.4089108910891082E-3</v>
      </c>
      <c r="N54" s="36">
        <f t="shared" si="80"/>
        <v>9.4089108910891082E-3</v>
      </c>
      <c r="O54" s="36">
        <f t="shared" si="80"/>
        <v>9.4089108910891082E-3</v>
      </c>
      <c r="P54" s="36">
        <f t="shared" si="80"/>
        <v>9.4089108910891082E-3</v>
      </c>
      <c r="Q54" s="36">
        <f t="shared" si="80"/>
        <v>9.4089108910891082E-3</v>
      </c>
      <c r="R54" s="36">
        <f t="shared" si="80"/>
        <v>9.4089108910891082E-3</v>
      </c>
      <c r="S54" s="36">
        <f t="shared" si="80"/>
        <v>9.4089108910891082E-3</v>
      </c>
      <c r="T54" s="36">
        <f t="shared" si="80"/>
        <v>9.4089108910891082E-3</v>
      </c>
      <c r="U54" s="36">
        <f t="shared" si="80"/>
        <v>9.4089108910891082E-3</v>
      </c>
      <c r="V54" s="36">
        <f t="shared" si="80"/>
        <v>9.4089108910891082E-3</v>
      </c>
      <c r="W54" s="36">
        <f t="shared" si="80"/>
        <v>9.4089108910891082E-3</v>
      </c>
      <c r="X54" s="36">
        <f t="shared" si="80"/>
        <v>9.4089108910891082E-3</v>
      </c>
      <c r="Y54" s="36">
        <f t="shared" si="80"/>
        <v>9.4089108910891082E-3</v>
      </c>
      <c r="Z54" s="36">
        <f t="shared" si="80"/>
        <v>9.4089108910891082E-3</v>
      </c>
      <c r="AA54" s="36">
        <f t="shared" si="80"/>
        <v>9.4089108910891082E-3</v>
      </c>
      <c r="AB54" s="36">
        <f t="shared" si="80"/>
        <v>9.4089108910891082E-3</v>
      </c>
      <c r="AC54" s="36">
        <f t="shared" si="80"/>
        <v>9.4089108910891082E-3</v>
      </c>
      <c r="AD54" s="36">
        <f t="shared" si="80"/>
        <v>9.4089108910891082E-3</v>
      </c>
      <c r="AE54" s="36">
        <f t="shared" si="80"/>
        <v>9.4089108910891082E-3</v>
      </c>
      <c r="AF54" s="36">
        <f t="shared" si="80"/>
        <v>9.4089108910891082E-3</v>
      </c>
      <c r="AG54" s="36">
        <f t="shared" si="80"/>
        <v>9.4089108910891082E-3</v>
      </c>
      <c r="AH54" s="36">
        <f t="shared" si="80"/>
        <v>9.4089108910891082E-3</v>
      </c>
      <c r="AI54" s="36">
        <f t="shared" si="80"/>
        <v>9.4089108910891082E-3</v>
      </c>
      <c r="AJ54" s="36">
        <f t="shared" si="80"/>
        <v>9.4089108910891082E-3</v>
      </c>
      <c r="AK54" s="36">
        <f t="shared" si="80"/>
        <v>9.4089108910891082E-3</v>
      </c>
      <c r="AL54" s="36">
        <f t="shared" si="80"/>
        <v>9.4089108910891082E-3</v>
      </c>
      <c r="AM54" s="36">
        <f t="shared" si="80"/>
        <v>9.4089108910891082E-3</v>
      </c>
      <c r="AN54" s="36">
        <f t="shared" si="80"/>
        <v>9.4089108910891082E-3</v>
      </c>
      <c r="AO54" s="36">
        <f t="shared" si="80"/>
        <v>9.4089108910891082E-3</v>
      </c>
      <c r="AP54" s="36">
        <f t="shared" si="80"/>
        <v>9.4089108910891082E-3</v>
      </c>
      <c r="AQ54" s="36">
        <f t="shared" si="80"/>
        <v>9.4089108910891082E-3</v>
      </c>
      <c r="AR54" s="36">
        <f t="shared" si="80"/>
        <v>9.4089108910891082E-3</v>
      </c>
      <c r="AS54" s="36">
        <f t="shared" si="80"/>
        <v>9.4089108910891082E-3</v>
      </c>
      <c r="AT54" s="36">
        <f t="shared" si="80"/>
        <v>9.4089108910891082E-3</v>
      </c>
      <c r="AU54" s="36">
        <f t="shared" si="80"/>
        <v>9.4089108910891082E-3</v>
      </c>
      <c r="AV54" s="36">
        <f t="shared" si="80"/>
        <v>9.4089108910891082E-3</v>
      </c>
      <c r="AW54" s="36">
        <f t="shared" si="80"/>
        <v>9.4089108910891082E-3</v>
      </c>
      <c r="AX54" s="36">
        <f t="shared" si="80"/>
        <v>9.4089108910891082E-3</v>
      </c>
      <c r="AY54" s="36">
        <f t="shared" si="80"/>
        <v>9.4089108910891082E-3</v>
      </c>
      <c r="AZ54" s="36">
        <f t="shared" si="80"/>
        <v>9.4089108910891082E-3</v>
      </c>
      <c r="BA54" s="36">
        <f t="shared" si="80"/>
        <v>9.4089108910891082E-3</v>
      </c>
      <c r="BB54" s="36">
        <f t="shared" si="80"/>
        <v>9.4089108910891082E-3</v>
      </c>
      <c r="BC54" s="36">
        <f t="shared" si="80"/>
        <v>9.4089108910891082E-3</v>
      </c>
      <c r="BD54" s="36">
        <f t="shared" si="80"/>
        <v>9.4089108910891082E-3</v>
      </c>
      <c r="BE54" s="36">
        <f t="shared" si="80"/>
        <v>9.4089108910891082E-3</v>
      </c>
      <c r="BF54" s="36">
        <f t="shared" si="80"/>
        <v>9.4089108910891082E-3</v>
      </c>
      <c r="BG54" s="36">
        <f t="shared" si="80"/>
        <v>9.4089108910891082E-3</v>
      </c>
      <c r="BH54" s="36">
        <f t="shared" si="80"/>
        <v>9.4089108910891082E-3</v>
      </c>
      <c r="BI54" s="36">
        <f t="shared" si="80"/>
        <v>9.4089108910891082E-3</v>
      </c>
      <c r="BJ54" s="36">
        <f t="shared" si="80"/>
        <v>9.4089108910891082E-3</v>
      </c>
      <c r="BK54" s="36">
        <f t="shared" si="80"/>
        <v>9.4089108910891082E-3</v>
      </c>
      <c r="BL54" s="36">
        <f t="shared" si="80"/>
        <v>9.4089108910891082E-3</v>
      </c>
      <c r="BM54" s="36">
        <f t="shared" si="80"/>
        <v>9.4089108910891082E-3</v>
      </c>
      <c r="BN54" s="36">
        <f t="shared" si="80"/>
        <v>9.4089108910891082E-3</v>
      </c>
      <c r="BO54" s="36">
        <f t="shared" si="80"/>
        <v>9.4089108910891082E-3</v>
      </c>
      <c r="BP54" s="36">
        <f t="shared" si="80"/>
        <v>9.4089108910891082E-3</v>
      </c>
      <c r="BQ54" s="36">
        <f t="shared" si="80"/>
        <v>9.4089108910891082E-3</v>
      </c>
    </row>
    <row r="55" spans="4:69" x14ac:dyDescent="0.25">
      <c r="D55" t="s">
        <v>43</v>
      </c>
      <c r="E55" s="36">
        <f>+E41</f>
        <v>1.0624999999999999E-2</v>
      </c>
      <c r="F55" s="36">
        <f t="shared" ref="F55:BQ55" si="81">+F41</f>
        <v>1.0624999999999999E-2</v>
      </c>
      <c r="G55" s="36">
        <f t="shared" si="81"/>
        <v>1.0624999999999999E-2</v>
      </c>
      <c r="H55" s="36">
        <f t="shared" si="81"/>
        <v>1.0624999999999999E-2</v>
      </c>
      <c r="I55" s="36">
        <f t="shared" si="81"/>
        <v>1.0624999999999999E-2</v>
      </c>
      <c r="J55" s="36">
        <f t="shared" si="81"/>
        <v>1.0624999999999999E-2</v>
      </c>
      <c r="K55" s="36">
        <f t="shared" si="81"/>
        <v>1.0624999999999999E-2</v>
      </c>
      <c r="L55" s="36">
        <f t="shared" si="81"/>
        <v>1.0624999999999999E-2</v>
      </c>
      <c r="M55" s="36">
        <f t="shared" si="81"/>
        <v>1.0624999999999999E-2</v>
      </c>
      <c r="N55" s="36">
        <f t="shared" si="81"/>
        <v>1.0624999999999999E-2</v>
      </c>
      <c r="O55" s="36">
        <f t="shared" si="81"/>
        <v>1.0624999999999999E-2</v>
      </c>
      <c r="P55" s="36">
        <f t="shared" si="81"/>
        <v>1.0624999999999999E-2</v>
      </c>
      <c r="Q55" s="36">
        <f t="shared" si="81"/>
        <v>1.0624999999999999E-2</v>
      </c>
      <c r="R55" s="36">
        <f t="shared" si="81"/>
        <v>1.0624999999999999E-2</v>
      </c>
      <c r="S55" s="36">
        <f t="shared" si="81"/>
        <v>1.0624999999999999E-2</v>
      </c>
      <c r="T55" s="36">
        <f t="shared" si="81"/>
        <v>1.0624999999999999E-2</v>
      </c>
      <c r="U55" s="36">
        <f t="shared" si="81"/>
        <v>1.0624999999999999E-2</v>
      </c>
      <c r="V55" s="36">
        <f t="shared" si="81"/>
        <v>1.0624999999999999E-2</v>
      </c>
      <c r="W55" s="36">
        <f t="shared" si="81"/>
        <v>1.0624999999999999E-2</v>
      </c>
      <c r="X55" s="36">
        <f t="shared" si="81"/>
        <v>1.0624999999999999E-2</v>
      </c>
      <c r="Y55" s="36">
        <f t="shared" si="81"/>
        <v>1.0624999999999999E-2</v>
      </c>
      <c r="Z55" s="36">
        <f t="shared" si="81"/>
        <v>1.0624999999999999E-2</v>
      </c>
      <c r="AA55" s="36">
        <f t="shared" si="81"/>
        <v>1.0624999999999999E-2</v>
      </c>
      <c r="AB55" s="36">
        <f t="shared" si="81"/>
        <v>1.0624999999999999E-2</v>
      </c>
      <c r="AC55" s="36">
        <f t="shared" si="81"/>
        <v>1.0624999999999999E-2</v>
      </c>
      <c r="AD55" s="36">
        <f t="shared" si="81"/>
        <v>1.0624999999999999E-2</v>
      </c>
      <c r="AE55" s="36">
        <f t="shared" si="81"/>
        <v>1.0624999999999999E-2</v>
      </c>
      <c r="AF55" s="36">
        <f t="shared" si="81"/>
        <v>1.0624999999999999E-2</v>
      </c>
      <c r="AG55" s="36">
        <f t="shared" si="81"/>
        <v>1.0624999999999999E-2</v>
      </c>
      <c r="AH55" s="36">
        <f t="shared" si="81"/>
        <v>1.0624999999999999E-2</v>
      </c>
      <c r="AI55" s="36">
        <f t="shared" si="81"/>
        <v>1.0624999999999999E-2</v>
      </c>
      <c r="AJ55" s="36">
        <f t="shared" si="81"/>
        <v>1.0624999999999999E-2</v>
      </c>
      <c r="AK55" s="36">
        <f t="shared" si="81"/>
        <v>1.0624999999999999E-2</v>
      </c>
      <c r="AL55" s="36">
        <f t="shared" si="81"/>
        <v>1.0624999999999999E-2</v>
      </c>
      <c r="AM55" s="36">
        <f t="shared" si="81"/>
        <v>1.0624999999999999E-2</v>
      </c>
      <c r="AN55" s="36">
        <f t="shared" si="81"/>
        <v>1.0624999999999999E-2</v>
      </c>
      <c r="AO55" s="36">
        <f t="shared" si="81"/>
        <v>1.0624999999999999E-2</v>
      </c>
      <c r="AP55" s="36">
        <f t="shared" si="81"/>
        <v>1.0624999999999999E-2</v>
      </c>
      <c r="AQ55" s="36">
        <f t="shared" si="81"/>
        <v>1.0624999999999999E-2</v>
      </c>
      <c r="AR55" s="36">
        <f t="shared" si="81"/>
        <v>1.0624999999999999E-2</v>
      </c>
      <c r="AS55" s="36">
        <f t="shared" si="81"/>
        <v>1.0624999999999999E-2</v>
      </c>
      <c r="AT55" s="36">
        <f t="shared" si="81"/>
        <v>1.0624999999999999E-2</v>
      </c>
      <c r="AU55" s="36">
        <f t="shared" si="81"/>
        <v>1.0624999999999999E-2</v>
      </c>
      <c r="AV55" s="36">
        <f t="shared" si="81"/>
        <v>1.0624999999999999E-2</v>
      </c>
      <c r="AW55" s="36">
        <f t="shared" si="81"/>
        <v>1.0624999999999999E-2</v>
      </c>
      <c r="AX55" s="36">
        <f t="shared" si="81"/>
        <v>1.0624999999999999E-2</v>
      </c>
      <c r="AY55" s="36">
        <f t="shared" si="81"/>
        <v>1.0624999999999999E-2</v>
      </c>
      <c r="AZ55" s="36">
        <f t="shared" si="81"/>
        <v>1.0624999999999999E-2</v>
      </c>
      <c r="BA55" s="36">
        <f t="shared" si="81"/>
        <v>1.0624999999999999E-2</v>
      </c>
      <c r="BB55" s="36">
        <f t="shared" si="81"/>
        <v>1.0624999999999999E-2</v>
      </c>
      <c r="BC55" s="36">
        <f t="shared" si="81"/>
        <v>1.0624999999999999E-2</v>
      </c>
      <c r="BD55" s="36">
        <f t="shared" si="81"/>
        <v>1.0624999999999999E-2</v>
      </c>
      <c r="BE55" s="36">
        <f t="shared" si="81"/>
        <v>1.0624999999999999E-2</v>
      </c>
      <c r="BF55" s="36">
        <f t="shared" si="81"/>
        <v>1.0624999999999999E-2</v>
      </c>
      <c r="BG55" s="36">
        <f t="shared" si="81"/>
        <v>1.0624999999999999E-2</v>
      </c>
      <c r="BH55" s="36">
        <f t="shared" si="81"/>
        <v>1.0624999999999999E-2</v>
      </c>
      <c r="BI55" s="36">
        <f t="shared" si="81"/>
        <v>1.0624999999999999E-2</v>
      </c>
      <c r="BJ55" s="36">
        <f t="shared" si="81"/>
        <v>1.0624999999999999E-2</v>
      </c>
      <c r="BK55" s="36">
        <f t="shared" si="81"/>
        <v>1.0624999999999999E-2</v>
      </c>
      <c r="BL55" s="36">
        <f t="shared" si="81"/>
        <v>1.0624999999999999E-2</v>
      </c>
      <c r="BM55" s="36">
        <f t="shared" si="81"/>
        <v>1.0624999999999999E-2</v>
      </c>
      <c r="BN55" s="36">
        <f t="shared" si="81"/>
        <v>1.0624999999999999E-2</v>
      </c>
      <c r="BO55" s="36">
        <f t="shared" si="81"/>
        <v>1.0624999999999999E-2</v>
      </c>
      <c r="BP55" s="36">
        <f t="shared" si="81"/>
        <v>1.0624999999999999E-2</v>
      </c>
      <c r="BQ55" s="36">
        <f t="shared" si="81"/>
        <v>1.0624999999999999E-2</v>
      </c>
    </row>
    <row r="56" spans="4:69" x14ac:dyDescent="0.25">
      <c r="D56" t="s">
        <v>44</v>
      </c>
      <c r="E56" s="36">
        <f>+E42</f>
        <v>1.4166666666666666E-2</v>
      </c>
      <c r="F56" s="36">
        <f t="shared" ref="F56:BQ56" si="82">+F42</f>
        <v>1.4166666666666666E-2</v>
      </c>
      <c r="G56" s="36">
        <f t="shared" si="82"/>
        <v>1.4166666666666666E-2</v>
      </c>
      <c r="H56" s="36">
        <f t="shared" si="82"/>
        <v>1.4166666666666666E-2</v>
      </c>
      <c r="I56" s="36">
        <f t="shared" si="82"/>
        <v>1.4166666666666666E-2</v>
      </c>
      <c r="J56" s="36">
        <f t="shared" si="82"/>
        <v>1.4166666666666666E-2</v>
      </c>
      <c r="K56" s="36">
        <f t="shared" si="82"/>
        <v>1.4166666666666666E-2</v>
      </c>
      <c r="L56" s="36">
        <f t="shared" si="82"/>
        <v>1.4166666666666666E-2</v>
      </c>
      <c r="M56" s="36">
        <f t="shared" si="82"/>
        <v>1.4166666666666666E-2</v>
      </c>
      <c r="N56" s="36">
        <f t="shared" si="82"/>
        <v>1.4166666666666666E-2</v>
      </c>
      <c r="O56" s="36">
        <f t="shared" si="82"/>
        <v>1.4166666666666666E-2</v>
      </c>
      <c r="P56" s="36">
        <f t="shared" si="82"/>
        <v>1.4166666666666666E-2</v>
      </c>
      <c r="Q56" s="36">
        <f t="shared" si="82"/>
        <v>1.4166666666666666E-2</v>
      </c>
      <c r="R56" s="36">
        <f t="shared" si="82"/>
        <v>1.4166666666666666E-2</v>
      </c>
      <c r="S56" s="36">
        <f t="shared" si="82"/>
        <v>1.4166666666666666E-2</v>
      </c>
      <c r="T56" s="36">
        <f t="shared" si="82"/>
        <v>1.4166666666666666E-2</v>
      </c>
      <c r="U56" s="36">
        <f t="shared" si="82"/>
        <v>1.4166666666666666E-2</v>
      </c>
      <c r="V56" s="36">
        <f t="shared" si="82"/>
        <v>1.4166666666666666E-2</v>
      </c>
      <c r="W56" s="36">
        <f t="shared" si="82"/>
        <v>1.4166666666666666E-2</v>
      </c>
      <c r="X56" s="36">
        <f t="shared" si="82"/>
        <v>1.4166666666666666E-2</v>
      </c>
      <c r="Y56" s="36">
        <f t="shared" si="82"/>
        <v>1.4166666666666666E-2</v>
      </c>
      <c r="Z56" s="36">
        <f t="shared" si="82"/>
        <v>1.4166666666666666E-2</v>
      </c>
      <c r="AA56" s="36">
        <f t="shared" si="82"/>
        <v>1.4166666666666666E-2</v>
      </c>
      <c r="AB56" s="36">
        <f t="shared" si="82"/>
        <v>1.4166666666666666E-2</v>
      </c>
      <c r="AC56" s="36">
        <f t="shared" si="82"/>
        <v>1.4166666666666666E-2</v>
      </c>
      <c r="AD56" s="36">
        <f t="shared" si="82"/>
        <v>1.4166666666666666E-2</v>
      </c>
      <c r="AE56" s="36">
        <f t="shared" si="82"/>
        <v>1.4166666666666666E-2</v>
      </c>
      <c r="AF56" s="36">
        <f t="shared" si="82"/>
        <v>1.4166666666666666E-2</v>
      </c>
      <c r="AG56" s="36">
        <f t="shared" si="82"/>
        <v>1.4166666666666666E-2</v>
      </c>
      <c r="AH56" s="36">
        <f t="shared" si="82"/>
        <v>1.4166666666666666E-2</v>
      </c>
      <c r="AI56" s="36">
        <f t="shared" si="82"/>
        <v>1.4166666666666666E-2</v>
      </c>
      <c r="AJ56" s="36">
        <f t="shared" si="82"/>
        <v>1.4166666666666666E-2</v>
      </c>
      <c r="AK56" s="36">
        <f t="shared" si="82"/>
        <v>1.4166666666666666E-2</v>
      </c>
      <c r="AL56" s="36">
        <f t="shared" si="82"/>
        <v>1.4166666666666666E-2</v>
      </c>
      <c r="AM56" s="36">
        <f t="shared" si="82"/>
        <v>1.4166666666666666E-2</v>
      </c>
      <c r="AN56" s="36">
        <f t="shared" si="82"/>
        <v>1.4166666666666666E-2</v>
      </c>
      <c r="AO56" s="36">
        <f t="shared" si="82"/>
        <v>1.4166666666666666E-2</v>
      </c>
      <c r="AP56" s="36">
        <f t="shared" si="82"/>
        <v>1.4166666666666666E-2</v>
      </c>
      <c r="AQ56" s="36">
        <f t="shared" si="82"/>
        <v>1.4166666666666666E-2</v>
      </c>
      <c r="AR56" s="36">
        <f t="shared" si="82"/>
        <v>1.4166666666666666E-2</v>
      </c>
      <c r="AS56" s="36">
        <f t="shared" si="82"/>
        <v>1.4166666666666666E-2</v>
      </c>
      <c r="AT56" s="36">
        <f t="shared" si="82"/>
        <v>1.4166666666666666E-2</v>
      </c>
      <c r="AU56" s="36">
        <f t="shared" si="82"/>
        <v>1.4166666666666666E-2</v>
      </c>
      <c r="AV56" s="36">
        <f t="shared" si="82"/>
        <v>1.4166666666666666E-2</v>
      </c>
      <c r="AW56" s="36">
        <f t="shared" si="82"/>
        <v>1.4166666666666666E-2</v>
      </c>
      <c r="AX56" s="36">
        <f t="shared" si="82"/>
        <v>1.4166666666666666E-2</v>
      </c>
      <c r="AY56" s="36">
        <f t="shared" si="82"/>
        <v>1.4166666666666666E-2</v>
      </c>
      <c r="AZ56" s="36">
        <f t="shared" si="82"/>
        <v>1.4166666666666666E-2</v>
      </c>
      <c r="BA56" s="36">
        <f t="shared" si="82"/>
        <v>1.4166666666666666E-2</v>
      </c>
      <c r="BB56" s="36">
        <f t="shared" si="82"/>
        <v>1.4166666666666666E-2</v>
      </c>
      <c r="BC56" s="36">
        <f t="shared" si="82"/>
        <v>1.4166666666666666E-2</v>
      </c>
      <c r="BD56" s="36">
        <f t="shared" si="82"/>
        <v>1.4166666666666666E-2</v>
      </c>
      <c r="BE56" s="36">
        <f t="shared" si="82"/>
        <v>1.4166666666666666E-2</v>
      </c>
      <c r="BF56" s="36">
        <f t="shared" si="82"/>
        <v>1.4166666666666666E-2</v>
      </c>
      <c r="BG56" s="36">
        <f t="shared" si="82"/>
        <v>1.4166666666666666E-2</v>
      </c>
      <c r="BH56" s="36">
        <f t="shared" si="82"/>
        <v>1.4166666666666666E-2</v>
      </c>
      <c r="BI56" s="36">
        <f t="shared" si="82"/>
        <v>1.4166666666666666E-2</v>
      </c>
      <c r="BJ56" s="36">
        <f t="shared" si="82"/>
        <v>1.4166666666666666E-2</v>
      </c>
      <c r="BK56" s="36">
        <f t="shared" si="82"/>
        <v>1.4166666666666666E-2</v>
      </c>
      <c r="BL56" s="36">
        <f t="shared" si="82"/>
        <v>1.4166666666666666E-2</v>
      </c>
      <c r="BM56" s="36">
        <f t="shared" si="82"/>
        <v>1.4166666666666666E-2</v>
      </c>
      <c r="BN56" s="36">
        <f t="shared" si="82"/>
        <v>1.4166666666666666E-2</v>
      </c>
      <c r="BO56" s="36">
        <f t="shared" si="82"/>
        <v>1.4166666666666666E-2</v>
      </c>
      <c r="BP56" s="36">
        <f t="shared" si="82"/>
        <v>1.4166666666666666E-2</v>
      </c>
      <c r="BQ56" s="36">
        <f t="shared" si="82"/>
        <v>1.4166666666666666E-2</v>
      </c>
    </row>
    <row r="57" spans="4:69" x14ac:dyDescent="0.25">
      <c r="D57" t="s">
        <v>88</v>
      </c>
      <c r="E57" s="36">
        <f>+E34</f>
        <v>3.8844999999999998E-2</v>
      </c>
      <c r="F57" s="36">
        <f t="shared" ref="F57:BQ57" si="83">+F34</f>
        <v>3.8844999999999998E-2</v>
      </c>
      <c r="G57" s="36">
        <f t="shared" si="83"/>
        <v>3.8844999999999998E-2</v>
      </c>
      <c r="H57" s="36">
        <f t="shared" si="83"/>
        <v>3.8844999999999998E-2</v>
      </c>
      <c r="I57" s="36">
        <f t="shared" si="83"/>
        <v>3.8844999999999998E-2</v>
      </c>
      <c r="J57" s="36">
        <f t="shared" si="83"/>
        <v>3.8844999999999998E-2</v>
      </c>
      <c r="K57" s="36">
        <f t="shared" si="83"/>
        <v>3.8844999999999998E-2</v>
      </c>
      <c r="L57" s="36">
        <f t="shared" si="83"/>
        <v>3.8844999999999998E-2</v>
      </c>
      <c r="M57" s="36">
        <f t="shared" si="83"/>
        <v>3.8844999999999998E-2</v>
      </c>
      <c r="N57" s="36">
        <f t="shared" si="83"/>
        <v>3.8844999999999998E-2</v>
      </c>
      <c r="O57" s="36">
        <f t="shared" si="83"/>
        <v>3.8844999999999998E-2</v>
      </c>
      <c r="P57" s="36">
        <f t="shared" si="83"/>
        <v>3.8844999999999998E-2</v>
      </c>
      <c r="Q57" s="36">
        <f t="shared" si="83"/>
        <v>3.8844999999999998E-2</v>
      </c>
      <c r="R57" s="36">
        <f t="shared" si="83"/>
        <v>3.8844999999999998E-2</v>
      </c>
      <c r="S57" s="36">
        <f t="shared" si="83"/>
        <v>3.8844999999999998E-2</v>
      </c>
      <c r="T57" s="36">
        <f t="shared" si="83"/>
        <v>3.8844999999999998E-2</v>
      </c>
      <c r="U57" s="36">
        <f t="shared" si="83"/>
        <v>3.8844999999999998E-2</v>
      </c>
      <c r="V57" s="36">
        <f t="shared" si="83"/>
        <v>3.8844999999999998E-2</v>
      </c>
      <c r="W57" s="36">
        <f t="shared" si="83"/>
        <v>3.8844999999999998E-2</v>
      </c>
      <c r="X57" s="36">
        <f t="shared" si="83"/>
        <v>3.8844999999999998E-2</v>
      </c>
      <c r="Y57" s="36">
        <f t="shared" si="83"/>
        <v>2.0485E-2</v>
      </c>
      <c r="Z57" s="36">
        <f t="shared" si="83"/>
        <v>2.0485E-2</v>
      </c>
      <c r="AA57" s="36">
        <f t="shared" si="83"/>
        <v>2.0485E-2</v>
      </c>
      <c r="AB57" s="36">
        <f t="shared" si="83"/>
        <v>2.0485E-2</v>
      </c>
      <c r="AC57" s="36">
        <f t="shared" si="83"/>
        <v>2.0485E-2</v>
      </c>
      <c r="AD57" s="36">
        <f t="shared" si="83"/>
        <v>2.0485E-2</v>
      </c>
      <c r="AE57" s="36">
        <f t="shared" si="83"/>
        <v>2.0485E-2</v>
      </c>
      <c r="AF57" s="36">
        <f t="shared" si="83"/>
        <v>2.0485E-2</v>
      </c>
      <c r="AG57" s="36">
        <f t="shared" si="83"/>
        <v>2.0485E-2</v>
      </c>
      <c r="AH57" s="36">
        <f t="shared" si="83"/>
        <v>2.0485E-2</v>
      </c>
      <c r="AI57" s="36">
        <f t="shared" si="83"/>
        <v>2.0485E-2</v>
      </c>
      <c r="AJ57" s="36">
        <f t="shared" si="83"/>
        <v>2.0485E-2</v>
      </c>
      <c r="AK57" s="36">
        <f t="shared" si="83"/>
        <v>2.0485E-2</v>
      </c>
      <c r="AL57" s="36">
        <f t="shared" si="83"/>
        <v>2.0485E-2</v>
      </c>
      <c r="AM57" s="36">
        <f t="shared" si="83"/>
        <v>2.0485E-2</v>
      </c>
      <c r="AN57" s="36">
        <f t="shared" si="83"/>
        <v>2.0485E-2</v>
      </c>
      <c r="AO57" s="36">
        <f t="shared" si="83"/>
        <v>2.0485E-2</v>
      </c>
      <c r="AP57" s="36">
        <f t="shared" si="83"/>
        <v>2.0485E-2</v>
      </c>
      <c r="AQ57" s="36">
        <f t="shared" si="83"/>
        <v>2.0485E-2</v>
      </c>
      <c r="AR57" s="36">
        <f t="shared" si="83"/>
        <v>2.0485E-2</v>
      </c>
      <c r="AS57" s="36">
        <f t="shared" si="83"/>
        <v>1.2580000000000001E-2</v>
      </c>
      <c r="AT57" s="36">
        <f t="shared" si="83"/>
        <v>1.2580000000000001E-2</v>
      </c>
      <c r="AU57" s="36">
        <f t="shared" si="83"/>
        <v>1.2580000000000001E-2</v>
      </c>
      <c r="AV57" s="36">
        <f t="shared" si="83"/>
        <v>1.2580000000000001E-2</v>
      </c>
      <c r="AW57" s="36">
        <f t="shared" si="83"/>
        <v>1.2580000000000001E-2</v>
      </c>
      <c r="AX57" s="36">
        <f t="shared" si="83"/>
        <v>1.2580000000000001E-2</v>
      </c>
      <c r="AY57" s="36">
        <f t="shared" si="83"/>
        <v>1.2580000000000001E-2</v>
      </c>
      <c r="AZ57" s="36">
        <f t="shared" si="83"/>
        <v>1.2580000000000001E-2</v>
      </c>
      <c r="BA57" s="36">
        <f t="shared" si="83"/>
        <v>1.2580000000000001E-2</v>
      </c>
      <c r="BB57" s="36">
        <f t="shared" si="83"/>
        <v>1.2580000000000001E-2</v>
      </c>
      <c r="BC57" s="36">
        <f t="shared" si="83"/>
        <v>1.2580000000000001E-2</v>
      </c>
      <c r="BD57" s="36">
        <f t="shared" si="83"/>
        <v>1.2580000000000001E-2</v>
      </c>
      <c r="BE57" s="36">
        <f t="shared" si="83"/>
        <v>1.2580000000000001E-2</v>
      </c>
      <c r="BF57" s="36">
        <f t="shared" si="83"/>
        <v>1.2580000000000001E-2</v>
      </c>
      <c r="BG57" s="36">
        <f t="shared" si="83"/>
        <v>1.2580000000000001E-2</v>
      </c>
      <c r="BH57" s="36">
        <f t="shared" si="83"/>
        <v>1.2580000000000001E-2</v>
      </c>
      <c r="BI57" s="36">
        <f t="shared" si="83"/>
        <v>1.2580000000000001E-2</v>
      </c>
      <c r="BJ57" s="36">
        <f t="shared" si="83"/>
        <v>1.2580000000000001E-2</v>
      </c>
      <c r="BK57" s="36">
        <f t="shared" si="83"/>
        <v>1.2580000000000001E-2</v>
      </c>
      <c r="BL57" s="36">
        <f t="shared" si="83"/>
        <v>1.2580000000000001E-2</v>
      </c>
      <c r="BM57" s="36">
        <f t="shared" si="83"/>
        <v>1.2580000000000001E-2</v>
      </c>
      <c r="BN57" s="36">
        <f t="shared" si="83"/>
        <v>1.2580000000000001E-2</v>
      </c>
      <c r="BO57" s="36">
        <f t="shared" si="83"/>
        <v>1.2580000000000001E-2</v>
      </c>
      <c r="BP57" s="36">
        <f t="shared" si="83"/>
        <v>1.2580000000000001E-2</v>
      </c>
      <c r="BQ57" s="36">
        <f t="shared" si="83"/>
        <v>1.2580000000000001E-2</v>
      </c>
    </row>
    <row r="58" spans="4:69" x14ac:dyDescent="0.25">
      <c r="D58" t="s">
        <v>89</v>
      </c>
      <c r="E58" s="36">
        <f>+E35</f>
        <v>1.8275E-2</v>
      </c>
      <c r="F58" s="36">
        <f t="shared" ref="F58:BQ58" si="84">+F35</f>
        <v>1.8275E-2</v>
      </c>
      <c r="G58" s="36">
        <f t="shared" si="84"/>
        <v>1.8275E-2</v>
      </c>
      <c r="H58" s="36">
        <f t="shared" si="84"/>
        <v>1.8275E-2</v>
      </c>
      <c r="I58" s="36">
        <f t="shared" si="84"/>
        <v>1.8275E-2</v>
      </c>
      <c r="J58" s="36">
        <f t="shared" si="84"/>
        <v>1.8275E-2</v>
      </c>
      <c r="K58" s="36">
        <f t="shared" si="84"/>
        <v>1.8275E-2</v>
      </c>
      <c r="L58" s="36">
        <f t="shared" si="84"/>
        <v>1.8275E-2</v>
      </c>
      <c r="M58" s="36">
        <f t="shared" si="84"/>
        <v>1.8275E-2</v>
      </c>
      <c r="N58" s="36">
        <f t="shared" si="84"/>
        <v>1.8275E-2</v>
      </c>
      <c r="O58" s="36">
        <f t="shared" si="84"/>
        <v>1.8275E-2</v>
      </c>
      <c r="P58" s="36">
        <f t="shared" si="84"/>
        <v>1.8275E-2</v>
      </c>
      <c r="Q58" s="36">
        <f t="shared" si="84"/>
        <v>1.8275E-2</v>
      </c>
      <c r="R58" s="36">
        <f t="shared" si="84"/>
        <v>1.8275E-2</v>
      </c>
      <c r="S58" s="36">
        <f t="shared" si="84"/>
        <v>1.8275E-2</v>
      </c>
      <c r="T58" s="36">
        <f t="shared" si="84"/>
        <v>1.8275E-2</v>
      </c>
      <c r="U58" s="36">
        <f t="shared" si="84"/>
        <v>1.8275E-2</v>
      </c>
      <c r="V58" s="36">
        <f t="shared" si="84"/>
        <v>1.8275E-2</v>
      </c>
      <c r="W58" s="36">
        <f t="shared" si="84"/>
        <v>1.8275E-2</v>
      </c>
      <c r="X58" s="36">
        <f t="shared" si="84"/>
        <v>1.8275E-2</v>
      </c>
      <c r="Y58" s="36">
        <f t="shared" si="84"/>
        <v>1.8275E-2</v>
      </c>
      <c r="Z58" s="36">
        <f t="shared" si="84"/>
        <v>1.8275E-2</v>
      </c>
      <c r="AA58" s="36">
        <f t="shared" si="84"/>
        <v>1.8275E-2</v>
      </c>
      <c r="AB58" s="36">
        <f t="shared" si="84"/>
        <v>1.8275E-2</v>
      </c>
      <c r="AC58" s="36">
        <f t="shared" si="84"/>
        <v>1.8275E-2</v>
      </c>
      <c r="AD58" s="36">
        <f t="shared" si="84"/>
        <v>1.8275E-2</v>
      </c>
      <c r="AE58" s="36">
        <f t="shared" si="84"/>
        <v>1.8275E-2</v>
      </c>
      <c r="AF58" s="36">
        <f t="shared" si="84"/>
        <v>1.8275E-2</v>
      </c>
      <c r="AG58" s="36">
        <f t="shared" si="84"/>
        <v>1.8275E-2</v>
      </c>
      <c r="AH58" s="36">
        <f t="shared" si="84"/>
        <v>1.8275E-2</v>
      </c>
      <c r="AI58" s="36">
        <f t="shared" si="84"/>
        <v>1.8275E-2</v>
      </c>
      <c r="AJ58" s="36">
        <f t="shared" si="84"/>
        <v>1.8275E-2</v>
      </c>
      <c r="AK58" s="36">
        <f t="shared" si="84"/>
        <v>1.8275E-2</v>
      </c>
      <c r="AL58" s="36">
        <f t="shared" si="84"/>
        <v>1.8275E-2</v>
      </c>
      <c r="AM58" s="36">
        <f t="shared" si="84"/>
        <v>1.8275E-2</v>
      </c>
      <c r="AN58" s="36">
        <f t="shared" si="84"/>
        <v>1.8275E-2</v>
      </c>
      <c r="AO58" s="36">
        <f t="shared" si="84"/>
        <v>1.8275E-2</v>
      </c>
      <c r="AP58" s="36">
        <f t="shared" si="84"/>
        <v>1.8275E-2</v>
      </c>
      <c r="AQ58" s="36">
        <f t="shared" si="84"/>
        <v>1.8275E-2</v>
      </c>
      <c r="AR58" s="36">
        <f t="shared" si="84"/>
        <v>1.8275E-2</v>
      </c>
      <c r="AS58" s="36">
        <f t="shared" si="84"/>
        <v>1.5980000000000001E-2</v>
      </c>
      <c r="AT58" s="36">
        <f t="shared" si="84"/>
        <v>1.5980000000000001E-2</v>
      </c>
      <c r="AU58" s="36">
        <f t="shared" si="84"/>
        <v>1.5980000000000001E-2</v>
      </c>
      <c r="AV58" s="36">
        <f t="shared" si="84"/>
        <v>1.5980000000000001E-2</v>
      </c>
      <c r="AW58" s="36">
        <f t="shared" si="84"/>
        <v>1.5980000000000001E-2</v>
      </c>
      <c r="AX58" s="36">
        <f t="shared" si="84"/>
        <v>1.5980000000000001E-2</v>
      </c>
      <c r="AY58" s="36">
        <f t="shared" si="84"/>
        <v>1.5980000000000001E-2</v>
      </c>
      <c r="AZ58" s="36">
        <f t="shared" si="84"/>
        <v>1.5980000000000001E-2</v>
      </c>
      <c r="BA58" s="36">
        <f t="shared" si="84"/>
        <v>1.5980000000000001E-2</v>
      </c>
      <c r="BB58" s="36">
        <f t="shared" si="84"/>
        <v>1.5980000000000001E-2</v>
      </c>
      <c r="BC58" s="36">
        <f t="shared" si="84"/>
        <v>1.5980000000000001E-2</v>
      </c>
      <c r="BD58" s="36">
        <f t="shared" si="84"/>
        <v>1.5980000000000001E-2</v>
      </c>
      <c r="BE58" s="36">
        <f t="shared" si="84"/>
        <v>1.5980000000000001E-2</v>
      </c>
      <c r="BF58" s="36">
        <f t="shared" si="84"/>
        <v>1.5980000000000001E-2</v>
      </c>
      <c r="BG58" s="36">
        <f t="shared" si="84"/>
        <v>1.5980000000000001E-2</v>
      </c>
      <c r="BH58" s="36">
        <f t="shared" si="84"/>
        <v>1.5980000000000001E-2</v>
      </c>
      <c r="BI58" s="36">
        <f t="shared" si="84"/>
        <v>1.5980000000000001E-2</v>
      </c>
      <c r="BJ58" s="36">
        <f t="shared" si="84"/>
        <v>1.5980000000000001E-2</v>
      </c>
      <c r="BK58" s="36">
        <f t="shared" si="84"/>
        <v>1.5980000000000001E-2</v>
      </c>
      <c r="BL58" s="36">
        <f t="shared" si="84"/>
        <v>1.5980000000000001E-2</v>
      </c>
      <c r="BM58" s="36">
        <f t="shared" si="84"/>
        <v>1.5980000000000001E-2</v>
      </c>
      <c r="BN58" s="36">
        <f t="shared" si="84"/>
        <v>1.5980000000000001E-2</v>
      </c>
      <c r="BO58" s="36">
        <f t="shared" si="84"/>
        <v>1.5980000000000001E-2</v>
      </c>
      <c r="BP58" s="36">
        <f t="shared" si="84"/>
        <v>1.5980000000000001E-2</v>
      </c>
      <c r="BQ58" s="36">
        <f t="shared" si="84"/>
        <v>1.5980000000000001E-2</v>
      </c>
    </row>
    <row r="59" spans="4:69" x14ac:dyDescent="0.25">
      <c r="D59" t="s">
        <v>12</v>
      </c>
      <c r="E59" s="36">
        <f>+E43</f>
        <v>8.3333333333333332E-3</v>
      </c>
      <c r="F59" s="36">
        <f t="shared" ref="F59:BQ59" si="85">+F43</f>
        <v>8.3333333333333332E-3</v>
      </c>
      <c r="G59" s="36">
        <f t="shared" si="85"/>
        <v>8.3333333333333332E-3</v>
      </c>
      <c r="H59" s="36">
        <f t="shared" si="85"/>
        <v>8.3333333333333332E-3</v>
      </c>
      <c r="I59" s="36">
        <f t="shared" si="85"/>
        <v>8.3333333333333332E-3</v>
      </c>
      <c r="J59" s="36">
        <f t="shared" si="85"/>
        <v>8.3333333333333332E-3</v>
      </c>
      <c r="K59" s="36">
        <f t="shared" si="85"/>
        <v>8.3333333333333332E-3</v>
      </c>
      <c r="L59" s="36">
        <f t="shared" si="85"/>
        <v>8.3333333333333332E-3</v>
      </c>
      <c r="M59" s="36">
        <f t="shared" si="85"/>
        <v>8.3333333333333332E-3</v>
      </c>
      <c r="N59" s="36">
        <f t="shared" si="85"/>
        <v>8.3333333333333332E-3</v>
      </c>
      <c r="O59" s="36">
        <f t="shared" si="85"/>
        <v>8.3333333333333332E-3</v>
      </c>
      <c r="P59" s="36">
        <f t="shared" si="85"/>
        <v>8.3333333333333332E-3</v>
      </c>
      <c r="Q59" s="36">
        <f t="shared" si="85"/>
        <v>8.3333333333333332E-3</v>
      </c>
      <c r="R59" s="36">
        <f t="shared" si="85"/>
        <v>8.3333333333333332E-3</v>
      </c>
      <c r="S59" s="36">
        <f t="shared" si="85"/>
        <v>8.3333333333333332E-3</v>
      </c>
      <c r="T59" s="36">
        <f t="shared" si="85"/>
        <v>8.3333333333333332E-3</v>
      </c>
      <c r="U59" s="36">
        <f t="shared" si="85"/>
        <v>8.3333333333333332E-3</v>
      </c>
      <c r="V59" s="36">
        <f t="shared" si="85"/>
        <v>8.3333333333333332E-3</v>
      </c>
      <c r="W59" s="36">
        <f t="shared" si="85"/>
        <v>8.3333333333333332E-3</v>
      </c>
      <c r="X59" s="36">
        <f t="shared" si="85"/>
        <v>8.3333333333333332E-3</v>
      </c>
      <c r="Y59" s="36">
        <f t="shared" si="85"/>
        <v>8.3333333333333332E-3</v>
      </c>
      <c r="Z59" s="36">
        <f t="shared" si="85"/>
        <v>8.3333333333333332E-3</v>
      </c>
      <c r="AA59" s="36">
        <f t="shared" si="85"/>
        <v>8.3333333333333332E-3</v>
      </c>
      <c r="AB59" s="36">
        <f t="shared" si="85"/>
        <v>8.3333333333333332E-3</v>
      </c>
      <c r="AC59" s="36">
        <f t="shared" si="85"/>
        <v>8.3333333333333332E-3</v>
      </c>
      <c r="AD59" s="36">
        <f t="shared" si="85"/>
        <v>8.3333333333333332E-3</v>
      </c>
      <c r="AE59" s="36">
        <f t="shared" si="85"/>
        <v>8.3333333333333332E-3</v>
      </c>
      <c r="AF59" s="36">
        <f t="shared" si="85"/>
        <v>8.3333333333333332E-3</v>
      </c>
      <c r="AG59" s="36">
        <f t="shared" si="85"/>
        <v>8.3333333333333332E-3</v>
      </c>
      <c r="AH59" s="36">
        <f t="shared" si="85"/>
        <v>5.5555555555555558E-3</v>
      </c>
      <c r="AI59" s="36">
        <f t="shared" si="85"/>
        <v>5.5555555555555558E-3</v>
      </c>
      <c r="AJ59" s="36">
        <f t="shared" si="85"/>
        <v>5.5555555555555558E-3</v>
      </c>
      <c r="AK59" s="36">
        <f t="shared" si="85"/>
        <v>5.5555555555555558E-3</v>
      </c>
      <c r="AL59" s="36">
        <f t="shared" si="85"/>
        <v>5.5555555555555558E-3</v>
      </c>
      <c r="AM59" s="36">
        <f t="shared" si="85"/>
        <v>5.5555555555555558E-3</v>
      </c>
      <c r="AN59" s="36">
        <f t="shared" si="85"/>
        <v>5.5555555555555558E-3</v>
      </c>
      <c r="AO59" s="36">
        <f t="shared" si="85"/>
        <v>5.5555555555555558E-3</v>
      </c>
      <c r="AP59" s="36">
        <f t="shared" si="85"/>
        <v>5.5555555555555558E-3</v>
      </c>
      <c r="AQ59" s="36">
        <f t="shared" si="85"/>
        <v>5.5555555555555558E-3</v>
      </c>
      <c r="AR59" s="36">
        <f t="shared" si="85"/>
        <v>5.5555555555555558E-3</v>
      </c>
      <c r="AS59" s="36">
        <f t="shared" si="85"/>
        <v>5.5555555555555558E-3</v>
      </c>
      <c r="AT59" s="36">
        <f t="shared" si="85"/>
        <v>5.5555555555555558E-3</v>
      </c>
      <c r="AU59" s="36">
        <f t="shared" si="85"/>
        <v>5.5555555555555558E-3</v>
      </c>
      <c r="AV59" s="36">
        <f t="shared" si="85"/>
        <v>5.5555555555555558E-3</v>
      </c>
      <c r="AW59" s="36">
        <f t="shared" si="85"/>
        <v>5.5555555555555558E-3</v>
      </c>
      <c r="AX59" s="36">
        <f t="shared" si="85"/>
        <v>5.5555555555555558E-3</v>
      </c>
      <c r="AY59" s="36">
        <f t="shared" si="85"/>
        <v>5.5555555555555558E-3</v>
      </c>
      <c r="AZ59" s="36">
        <f t="shared" si="85"/>
        <v>5.5555555555555558E-3</v>
      </c>
      <c r="BA59" s="36">
        <f t="shared" si="85"/>
        <v>5.5555555555555558E-3</v>
      </c>
      <c r="BB59" s="36">
        <f t="shared" si="85"/>
        <v>5.5555555555555558E-3</v>
      </c>
      <c r="BC59" s="36">
        <f t="shared" si="85"/>
        <v>5.5555555555555558E-3</v>
      </c>
      <c r="BD59" s="36">
        <f t="shared" si="85"/>
        <v>5.5555555555555558E-3</v>
      </c>
      <c r="BE59" s="36">
        <f t="shared" si="85"/>
        <v>5.5555555555555558E-3</v>
      </c>
      <c r="BF59" s="36">
        <f t="shared" si="85"/>
        <v>5.5555555555555558E-3</v>
      </c>
      <c r="BG59" s="36">
        <f t="shared" si="85"/>
        <v>5.5555555555555558E-3</v>
      </c>
      <c r="BH59" s="36">
        <f t="shared" si="85"/>
        <v>5.5555555555555558E-3</v>
      </c>
      <c r="BI59" s="36">
        <f t="shared" si="85"/>
        <v>5.5555555555555558E-3</v>
      </c>
      <c r="BJ59" s="36">
        <f t="shared" si="85"/>
        <v>5.5555555555555558E-3</v>
      </c>
      <c r="BK59" s="36">
        <f t="shared" si="85"/>
        <v>5.5555555555555558E-3</v>
      </c>
      <c r="BL59" s="36">
        <f t="shared" si="85"/>
        <v>5.5555555555555558E-3</v>
      </c>
      <c r="BM59" s="36">
        <f t="shared" si="85"/>
        <v>5.5555555555555558E-3</v>
      </c>
      <c r="BN59" s="36">
        <f t="shared" si="85"/>
        <v>5.5555555555555558E-3</v>
      </c>
      <c r="BO59" s="36">
        <f t="shared" si="85"/>
        <v>5.5555555555555558E-3</v>
      </c>
      <c r="BP59" s="36">
        <f t="shared" si="85"/>
        <v>5.5555555555555558E-3</v>
      </c>
      <c r="BQ59" s="36">
        <f t="shared" si="85"/>
        <v>5.5555555555555558E-3</v>
      </c>
    </row>
  </sheetData>
  <mergeCells count="8">
    <mergeCell ref="I5:L5"/>
    <mergeCell ref="I6:L6"/>
    <mergeCell ref="E7:F7"/>
    <mergeCell ref="G7:H7"/>
    <mergeCell ref="I7:J7"/>
    <mergeCell ref="K7:L7"/>
    <mergeCell ref="E5:H5"/>
    <mergeCell ref="E6:H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2020-10-01T13:34:02Z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164104640483856</vt:r8>
  </property>
</Properties>
</file>