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000"/>
  </bookViews>
  <sheets>
    <sheet name="averagetransport work" sheetId="1" r:id="rId1"/>
    <sheet name="shipfuel ef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C9" i="1"/>
  <c r="C11" i="1" s="1"/>
  <c r="C8" i="1"/>
  <c r="E9" i="1"/>
  <c r="E11" i="1" s="1"/>
  <c r="E8" i="1"/>
  <c r="E10" i="1" s="1"/>
  <c r="N16" i="1"/>
  <c r="N17" i="1"/>
  <c r="C10" i="1"/>
  <c r="P17" i="1"/>
  <c r="P16" i="1"/>
  <c r="P15" i="1"/>
  <c r="P14" i="1"/>
  <c r="P13" i="1"/>
  <c r="P12" i="1"/>
  <c r="N15" i="1"/>
  <c r="N14" i="1"/>
  <c r="N13" i="1"/>
  <c r="N12" i="1"/>
  <c r="P7" i="1"/>
  <c r="P8" i="1"/>
  <c r="P9" i="1"/>
  <c r="P10" i="1"/>
  <c r="P11" i="1"/>
  <c r="P6" i="1"/>
  <c r="N7" i="1"/>
  <c r="N8" i="1"/>
  <c r="N9" i="1"/>
  <c r="N10" i="1"/>
  <c r="N11" i="1"/>
  <c r="N6" i="1"/>
  <c r="E7" i="1"/>
  <c r="C7" i="1" l="1"/>
  <c r="D7" i="1"/>
  <c r="F7" i="1"/>
  <c r="B7" i="1"/>
</calcChain>
</file>

<file path=xl/sharedStrings.xml><?xml version="1.0" encoding="utf-8"?>
<sst xmlns="http://schemas.openxmlformats.org/spreadsheetml/2006/main" count="85" uniqueCount="85">
  <si>
    <t>Average transport work per ship type</t>
  </si>
  <si>
    <t>tanker</t>
  </si>
  <si>
    <t>bulkcarrier</t>
  </si>
  <si>
    <t>generalcargo</t>
  </si>
  <si>
    <t>containership</t>
  </si>
  <si>
    <t>other</t>
  </si>
  <si>
    <t>Tils thesis</t>
  </si>
  <si>
    <t>Ship efficiency is by ship and fuel</t>
  </si>
  <si>
    <t>HFO</t>
  </si>
  <si>
    <t>MDO</t>
  </si>
  <si>
    <t>LNG</t>
  </si>
  <si>
    <t>LPG</t>
  </si>
  <si>
    <t>MET</t>
  </si>
  <si>
    <t>HYB</t>
  </si>
  <si>
    <t>HYG</t>
  </si>
  <si>
    <t>ELC</t>
  </si>
  <si>
    <t>T_MFO</t>
  </si>
  <si>
    <t>B_MFO</t>
  </si>
  <si>
    <t>G_MFO</t>
  </si>
  <si>
    <t>C_MFO</t>
  </si>
  <si>
    <t>O_MFO</t>
  </si>
  <si>
    <t>T_SCR</t>
  </si>
  <si>
    <t>B_SCR</t>
  </si>
  <si>
    <t>G_SCR</t>
  </si>
  <si>
    <t>C_SCR</t>
  </si>
  <si>
    <t>O_SCR</t>
  </si>
  <si>
    <t>T_LNG</t>
  </si>
  <si>
    <t>B_LNG</t>
  </si>
  <si>
    <t>G_LNG</t>
  </si>
  <si>
    <t>C_LNG</t>
  </si>
  <si>
    <t>O_LNG</t>
  </si>
  <si>
    <t>T_ELC</t>
  </si>
  <si>
    <t>B_ELC</t>
  </si>
  <si>
    <t>G_ELC</t>
  </si>
  <si>
    <t>C_ELC</t>
  </si>
  <si>
    <t>O_ELC</t>
  </si>
  <si>
    <t>T_MET</t>
  </si>
  <si>
    <t>B_MET</t>
  </si>
  <si>
    <t>G_MET</t>
  </si>
  <si>
    <t>C_MET</t>
  </si>
  <si>
    <t>O_MET</t>
  </si>
  <si>
    <t>T_LPG</t>
  </si>
  <si>
    <t>B_LPG</t>
  </si>
  <si>
    <t>G_LPG</t>
  </si>
  <si>
    <t>C_LPG</t>
  </si>
  <si>
    <t>O_LPG</t>
  </si>
  <si>
    <t>T_HYD</t>
  </si>
  <si>
    <t>B_HYD</t>
  </si>
  <si>
    <t>G_HYD</t>
  </si>
  <si>
    <t>C_HYD</t>
  </si>
  <si>
    <t>O_HYD</t>
  </si>
  <si>
    <t>Marine Transportation and Energy Use</t>
  </si>
  <si>
    <t>Til thesis</t>
  </si>
  <si>
    <t>gigatonne-NM</t>
  </si>
  <si>
    <t>NM</t>
  </si>
  <si>
    <t>km</t>
  </si>
  <si>
    <t>ton*km/MJ</t>
  </si>
  <si>
    <t>Container</t>
  </si>
  <si>
    <t>0-999</t>
  </si>
  <si>
    <t>1000-1999</t>
  </si>
  <si>
    <t>2000-2999</t>
  </si>
  <si>
    <t>3000-4999</t>
  </si>
  <si>
    <t>5000-7999</t>
  </si>
  <si>
    <t>8000+</t>
  </si>
  <si>
    <t>ton-NM</t>
  </si>
  <si>
    <t>distribution</t>
  </si>
  <si>
    <t>Bulk carrier</t>
  </si>
  <si>
    <t>0-9999</t>
  </si>
  <si>
    <t>10000-34999</t>
  </si>
  <si>
    <t>35000-59999</t>
  </si>
  <si>
    <t>60000-99999</t>
  </si>
  <si>
    <t>100000-199999</t>
  </si>
  <si>
    <t>200000+</t>
  </si>
  <si>
    <t>general cargo</t>
  </si>
  <si>
    <t>0-4999</t>
  </si>
  <si>
    <t>5000-9999</t>
  </si>
  <si>
    <t>10000+</t>
  </si>
  <si>
    <t xml:space="preserve">bulk </t>
  </si>
  <si>
    <t>rough average size</t>
  </si>
  <si>
    <t>3000 TEU</t>
  </si>
  <si>
    <t>*based on table 9.1 and table 72 and 73</t>
  </si>
  <si>
    <t>80000 dwt</t>
  </si>
  <si>
    <t>panamax</t>
  </si>
  <si>
    <t>NHG</t>
  </si>
  <si>
    <t>NHB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</si>
</sst>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NumberFormat="1" applyFont="1" applyProtection="1"/>
    <xf numFmtId="0" fontId="0" fillId="0" borderId="0" xfId="0" applyNumberFormat="1"/>
    <xf numFmtId="164" fontId="0" fillId="0" borderId="0" xfId="0" applyNumberFormat="1"/>
    <xf numFmtId="11" fontId="0" fillId="0" borderId="0" xfId="0" applyNumberFormat="1"/>
    <xf numFmtId="9" fontId="0" fillId="0" borderId="0" xfId="1" applyFont="1"/>
    <xf numFmtId="9" fontId="0" fillId="0" borderId="0" xfId="1" applyNumberFormat="1" applyFont="1"/>
    <xf numFmtId="9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17</xdr:row>
      <xdr:rowOff>55034</xdr:rowOff>
    </xdr:from>
    <xdr:to>
      <xdr:col>7</xdr:col>
      <xdr:colOff>370771</xdr:colOff>
      <xdr:row>32</xdr:row>
      <xdr:rowOff>54677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3293534"/>
          <a:ext cx="5666671" cy="2857143"/>
        </a:xfrm>
        <a:prstGeom prst="rect">
          <a:avLst/>
        </a:prstGeom>
      </xdr:spPr>
    </xdr:pic>
    <xdr:clientData/>
  </xdr:twoCellAnchor>
  <xdr:twoCellAnchor editAs="oneCell">
    <xdr:from>
      <xdr:col>18</xdr:col>
      <xdr:colOff>392642</xdr:colOff>
      <xdr:row>0</xdr:row>
      <xdr:rowOff>140758</xdr:rowOff>
    </xdr:from>
    <xdr:to>
      <xdr:col>27</xdr:col>
      <xdr:colOff>315766</xdr:colOff>
      <xdr:row>43</xdr:row>
      <xdr:rowOff>25448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7809" y="140758"/>
          <a:ext cx="5447624" cy="8076190"/>
        </a:xfrm>
        <a:prstGeom prst="rect">
          <a:avLst/>
        </a:prstGeom>
      </xdr:spPr>
    </xdr:pic>
    <xdr:clientData/>
  </xdr:twoCellAnchor>
  <xdr:twoCellAnchor editAs="oneCell">
    <xdr:from>
      <xdr:col>10</xdr:col>
      <xdr:colOff>275167</xdr:colOff>
      <xdr:row>20</xdr:row>
      <xdr:rowOff>105833</xdr:rowOff>
    </xdr:from>
    <xdr:to>
      <xdr:col>18</xdr:col>
      <xdr:colOff>109357</xdr:colOff>
      <xdr:row>52</xdr:row>
      <xdr:rowOff>124119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08334" y="3915833"/>
          <a:ext cx="5676190" cy="61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38101</xdr:colOff>
      <xdr:row>17</xdr:row>
      <xdr:rowOff>66676</xdr:rowOff>
    </xdr:from>
    <xdr:to>
      <xdr:col>14</xdr:col>
      <xdr:colOff>267111</xdr:colOff>
      <xdr:row>35</xdr:row>
      <xdr:rowOff>47626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1" y="3305176"/>
          <a:ext cx="3886610" cy="340995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17</xdr:row>
      <xdr:rowOff>95251</xdr:rowOff>
    </xdr:from>
    <xdr:to>
      <xdr:col>6</xdr:col>
      <xdr:colOff>546279</xdr:colOff>
      <xdr:row>36</xdr:row>
      <xdr:rowOff>180975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0" y="3333751"/>
          <a:ext cx="2965629" cy="3705224"/>
        </a:xfrm>
        <a:prstGeom prst="rect">
          <a:avLst/>
        </a:prstGeom>
      </xdr:spPr>
    </xdr:pic>
    <xdr:clientData/>
  </xdr:twoCellAnchor>
  <xdr:twoCellAnchor editAs="oneCell">
    <xdr:from>
      <xdr:col>14</xdr:col>
      <xdr:colOff>390525</xdr:colOff>
      <xdr:row>16</xdr:row>
      <xdr:rowOff>140198</xdr:rowOff>
    </xdr:from>
    <xdr:to>
      <xdr:col>26</xdr:col>
      <xdr:colOff>47625</xdr:colOff>
      <xdr:row>30</xdr:row>
      <xdr:rowOff>47229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24925" y="3188198"/>
          <a:ext cx="6972300" cy="2574031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37</xdr:row>
      <xdr:rowOff>96164</xdr:rowOff>
    </xdr:from>
    <xdr:to>
      <xdr:col>16</xdr:col>
      <xdr:colOff>561975</xdr:colOff>
      <xdr:row>53</xdr:row>
      <xdr:rowOff>85226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24425" y="7144664"/>
          <a:ext cx="5391150" cy="3037062"/>
        </a:xfrm>
        <a:prstGeom prst="rect">
          <a:avLst/>
        </a:prstGeom>
      </xdr:spPr>
    </xdr:pic>
    <xdr:clientData/>
  </xdr:twoCellAnchor>
  <xdr:twoCellAnchor editAs="oneCell">
    <xdr:from>
      <xdr:col>19</xdr:col>
      <xdr:colOff>295275</xdr:colOff>
      <xdr:row>34</xdr:row>
      <xdr:rowOff>137278</xdr:rowOff>
    </xdr:from>
    <xdr:to>
      <xdr:col>27</xdr:col>
      <xdr:colOff>84671</xdr:colOff>
      <xdr:row>53</xdr:row>
      <xdr:rowOff>161102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77675" y="6614278"/>
          <a:ext cx="4666196" cy="3643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10"/>
  <sheetViews>
    <sheetView tabSelected="1" zoomScale="90" zoomScaleNormal="90" workbookViewId="0">
      <selection activeCell="A45" sqref="A45"/>
    </sheetView>
  </sheetViews>
  <sheetFormatPr defaultRowHeight="15" x14ac:dyDescent="0.25"/>
  <cols>
    <col min="1" max="1" width="17.7109375" bestFit="1" customWidth="1"/>
    <col min="2" max="2" width="10.42578125" customWidth="1"/>
    <col min="3" max="3" width="13.28515625" bestFit="1" customWidth="1"/>
    <col min="4" max="4" width="12.42578125" bestFit="1" customWidth="1"/>
    <col min="5" max="5" width="13.28515625" bestFit="1" customWidth="1"/>
    <col min="10" max="10" width="13" bestFit="1" customWidth="1"/>
    <col min="11" max="11" width="15.28515625" bestFit="1" customWidth="1"/>
    <col min="12" max="12" width="11.140625" bestFit="1" customWidth="1"/>
    <col min="14" max="14" width="12.140625" bestFit="1" customWidth="1"/>
    <col min="16" max="16" width="12.140625" bestFit="1" customWidth="1"/>
  </cols>
  <sheetData>
    <row r="2" spans="1:16" x14ac:dyDescent="0.25">
      <c r="I2">
        <v>1</v>
      </c>
      <c r="J2" t="s">
        <v>54</v>
      </c>
    </row>
    <row r="3" spans="1:16" x14ac:dyDescent="0.25">
      <c r="B3" t="s">
        <v>0</v>
      </c>
      <c r="I3">
        <v>1.8520000000000001</v>
      </c>
      <c r="J3" t="s">
        <v>55</v>
      </c>
    </row>
    <row r="4" spans="1:16" x14ac:dyDescent="0.25">
      <c r="B4" t="s">
        <v>53</v>
      </c>
      <c r="H4" s="1"/>
      <c r="M4" t="s">
        <v>65</v>
      </c>
    </row>
    <row r="5" spans="1:16" x14ac:dyDescent="0.25">
      <c r="B5" t="s">
        <v>1</v>
      </c>
      <c r="C5" t="s">
        <v>2</v>
      </c>
      <c r="D5" t="s">
        <v>3</v>
      </c>
      <c r="E5" t="s">
        <v>4</v>
      </c>
      <c r="F5" t="s">
        <v>5</v>
      </c>
      <c r="L5" t="s">
        <v>64</v>
      </c>
      <c r="M5">
        <v>2012</v>
      </c>
      <c r="O5">
        <v>2050</v>
      </c>
    </row>
    <row r="6" spans="1:16" x14ac:dyDescent="0.25">
      <c r="B6" s="3">
        <v>3</v>
      </c>
      <c r="C6" s="3">
        <v>7</v>
      </c>
      <c r="D6" s="3">
        <v>0.5</v>
      </c>
      <c r="E6" s="3">
        <v>4</v>
      </c>
      <c r="F6" s="3">
        <v>0.3</v>
      </c>
      <c r="J6" t="s">
        <v>57</v>
      </c>
      <c r="K6" t="s">
        <v>58</v>
      </c>
      <c r="L6" s="5">
        <v>179809363</v>
      </c>
      <c r="M6" s="7">
        <v>0.22</v>
      </c>
      <c r="N6">
        <f>+L6*M6</f>
        <v>39558059.859999999</v>
      </c>
      <c r="O6" s="8">
        <v>0.22</v>
      </c>
      <c r="P6">
        <f>+L6*O6</f>
        <v>39558059.859999999</v>
      </c>
    </row>
    <row r="7" spans="1:16" x14ac:dyDescent="0.25">
      <c r="B7" s="4">
        <f>+B6*$I$3</f>
        <v>5.556</v>
      </c>
      <c r="C7" s="4">
        <f t="shared" ref="C7:F7" si="0">+C6*$I$3</f>
        <v>12.964</v>
      </c>
      <c r="D7" s="4">
        <f t="shared" si="0"/>
        <v>0.92600000000000005</v>
      </c>
      <c r="E7" s="4">
        <f>+E6*$I$3</f>
        <v>7.4080000000000004</v>
      </c>
      <c r="F7" s="4">
        <f t="shared" si="0"/>
        <v>0.55559999999999998</v>
      </c>
      <c r="K7" t="s">
        <v>59</v>
      </c>
      <c r="L7" s="5">
        <v>578339367</v>
      </c>
      <c r="M7" s="8">
        <v>0.25</v>
      </c>
      <c r="N7">
        <f t="shared" ref="N7:N15" si="1">+L7*M7</f>
        <v>144584841.75</v>
      </c>
      <c r="O7" s="8">
        <v>0.2</v>
      </c>
      <c r="P7">
        <f t="shared" ref="P7:P17" si="2">+L7*O7</f>
        <v>115667873.40000001</v>
      </c>
    </row>
    <row r="8" spans="1:16" x14ac:dyDescent="0.25">
      <c r="A8">
        <v>2012</v>
      </c>
      <c r="B8" s="5">
        <v>7000000000</v>
      </c>
      <c r="C8" s="5">
        <f>+SUM(N12:N17)</f>
        <v>5207608850.96</v>
      </c>
      <c r="E8" s="5">
        <f>+SUM(N6:N11)</f>
        <v>2033999167.0539999</v>
      </c>
      <c r="K8" t="s">
        <v>60</v>
      </c>
      <c r="L8" s="5">
        <v>1480205694</v>
      </c>
      <c r="M8" s="8">
        <v>0.14000000000000001</v>
      </c>
      <c r="N8">
        <f t="shared" si="1"/>
        <v>207228797.16000003</v>
      </c>
      <c r="O8" s="8">
        <v>0.18</v>
      </c>
      <c r="P8">
        <f t="shared" si="2"/>
        <v>266437024.91999999</v>
      </c>
    </row>
    <row r="9" spans="1:16" x14ac:dyDescent="0.25">
      <c r="A9">
        <v>2050</v>
      </c>
      <c r="B9" s="5">
        <v>7000000000</v>
      </c>
      <c r="C9" s="5">
        <f>+SUM(P12:P17)</f>
        <v>5599732634.3800001</v>
      </c>
      <c r="E9" s="5">
        <f>+SUM(P6:P11)</f>
        <v>2700751170.8000002</v>
      </c>
      <c r="K9" t="s">
        <v>61</v>
      </c>
      <c r="L9" s="5">
        <v>2820323533</v>
      </c>
      <c r="M9" s="8">
        <v>0.19</v>
      </c>
      <c r="N9">
        <f t="shared" si="1"/>
        <v>535861471.26999998</v>
      </c>
      <c r="O9" s="8">
        <v>0.05</v>
      </c>
      <c r="P9">
        <f t="shared" si="2"/>
        <v>141016176.65000001</v>
      </c>
    </row>
    <row r="10" spans="1:16" x14ac:dyDescent="0.25">
      <c r="A10">
        <v>2012</v>
      </c>
      <c r="B10">
        <f>+B8/1000000000</f>
        <v>7</v>
      </c>
      <c r="C10" s="9">
        <f>+C8/1000000000</f>
        <v>5.2076088509599998</v>
      </c>
      <c r="E10" s="9">
        <f>+E8/1000000000</f>
        <v>2.0339991670540001</v>
      </c>
      <c r="K10" t="s">
        <v>62</v>
      </c>
      <c r="L10" s="5">
        <v>4233489679</v>
      </c>
      <c r="M10" s="8">
        <v>0.11</v>
      </c>
      <c r="N10">
        <f t="shared" si="1"/>
        <v>465683864.69</v>
      </c>
      <c r="O10" s="8">
        <v>0.11</v>
      </c>
      <c r="P10">
        <f t="shared" si="2"/>
        <v>465683864.69</v>
      </c>
    </row>
    <row r="11" spans="1:16" x14ac:dyDescent="0.25">
      <c r="A11">
        <v>2050</v>
      </c>
      <c r="B11">
        <f>+B9/1000000000</f>
        <v>7</v>
      </c>
      <c r="C11" s="9">
        <f>+C9/1000000000</f>
        <v>5.5997326343800005</v>
      </c>
      <c r="E11" s="9">
        <f>+E9/1000000000</f>
        <v>2.7007511708000003</v>
      </c>
      <c r="K11" t="s">
        <v>63</v>
      </c>
      <c r="L11" s="5">
        <v>6968284047</v>
      </c>
      <c r="M11" s="8">
        <v>9.1999999999999998E-2</v>
      </c>
      <c r="N11">
        <f t="shared" si="1"/>
        <v>641082132.324</v>
      </c>
      <c r="O11" s="8">
        <v>0.24</v>
      </c>
      <c r="P11">
        <f t="shared" si="2"/>
        <v>1672388171.28</v>
      </c>
    </row>
    <row r="12" spans="1:16" x14ac:dyDescent="0.25">
      <c r="A12" t="s">
        <v>78</v>
      </c>
      <c r="C12" t="s">
        <v>81</v>
      </c>
      <c r="E12" t="s">
        <v>79</v>
      </c>
      <c r="J12" t="s">
        <v>66</v>
      </c>
      <c r="K12" t="s">
        <v>67</v>
      </c>
      <c r="L12" s="5">
        <v>68226787</v>
      </c>
      <c r="M12" s="6">
        <v>0.01</v>
      </c>
      <c r="N12">
        <f t="shared" si="1"/>
        <v>682267.87</v>
      </c>
      <c r="O12" s="6">
        <v>0.01</v>
      </c>
      <c r="P12">
        <f t="shared" si="2"/>
        <v>682267.87</v>
      </c>
    </row>
    <row r="13" spans="1:16" x14ac:dyDescent="0.25">
      <c r="A13" t="s">
        <v>80</v>
      </c>
      <c r="C13" t="s">
        <v>82</v>
      </c>
      <c r="I13" t="s">
        <v>77</v>
      </c>
      <c r="K13" t="s">
        <v>68</v>
      </c>
      <c r="L13" s="5">
        <v>1268561872</v>
      </c>
      <c r="M13" s="6">
        <v>0.09</v>
      </c>
      <c r="N13">
        <f t="shared" si="1"/>
        <v>114170568.47999999</v>
      </c>
      <c r="O13" s="6">
        <v>0.06</v>
      </c>
      <c r="P13">
        <f t="shared" si="2"/>
        <v>76113712.319999993</v>
      </c>
    </row>
    <row r="14" spans="1:16" x14ac:dyDescent="0.25">
      <c r="K14" t="s">
        <v>69</v>
      </c>
      <c r="L14" s="5">
        <v>2243075236</v>
      </c>
      <c r="M14" s="6">
        <v>0.22</v>
      </c>
      <c r="N14">
        <f t="shared" si="1"/>
        <v>493476551.92000002</v>
      </c>
      <c r="O14" s="6">
        <v>0.2</v>
      </c>
      <c r="P14">
        <f t="shared" si="2"/>
        <v>448615047.20000005</v>
      </c>
    </row>
    <row r="15" spans="1:16" x14ac:dyDescent="0.25">
      <c r="K15" t="s">
        <v>70</v>
      </c>
      <c r="L15" s="5">
        <v>3821361703</v>
      </c>
      <c r="M15" s="6">
        <v>0.26</v>
      </c>
      <c r="N15">
        <f t="shared" si="1"/>
        <v>993554042.78000009</v>
      </c>
      <c r="O15" s="6">
        <v>0.23</v>
      </c>
      <c r="P15">
        <f t="shared" si="2"/>
        <v>878913191.69000006</v>
      </c>
    </row>
    <row r="16" spans="1:16" x14ac:dyDescent="0.25">
      <c r="K16" t="s">
        <v>71</v>
      </c>
      <c r="L16" s="5">
        <v>7763260284</v>
      </c>
      <c r="M16" s="6">
        <v>0.31</v>
      </c>
      <c r="N16">
        <f>+L16*M16</f>
        <v>2406610688.04</v>
      </c>
      <c r="O16" s="6">
        <v>0.4</v>
      </c>
      <c r="P16">
        <f t="shared" si="2"/>
        <v>3105304113.6000004</v>
      </c>
    </row>
    <row r="17" spans="10:16" x14ac:dyDescent="0.25">
      <c r="K17" t="s">
        <v>72</v>
      </c>
      <c r="L17" s="5">
        <v>10901043017</v>
      </c>
      <c r="M17" s="6">
        <v>0.11</v>
      </c>
      <c r="N17">
        <f>+L17*M17</f>
        <v>1199114731.8700001</v>
      </c>
      <c r="O17" s="6">
        <v>0.1</v>
      </c>
      <c r="P17">
        <f t="shared" si="2"/>
        <v>1090104301.7</v>
      </c>
    </row>
    <row r="18" spans="10:16" x14ac:dyDescent="0.25">
      <c r="J18" t="s">
        <v>73</v>
      </c>
      <c r="K18" t="s">
        <v>74</v>
      </c>
    </row>
    <row r="19" spans="10:16" x14ac:dyDescent="0.25">
      <c r="K19" t="s">
        <v>75</v>
      </c>
    </row>
    <row r="20" spans="10:16" x14ac:dyDescent="0.25">
      <c r="K20" t="s">
        <v>76</v>
      </c>
    </row>
    <row r="45" spans="2:36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2:36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spans="2:36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2:36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spans="2:36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spans="2:36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spans="2:36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2:36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2:36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2:36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2:36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2:36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2:36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2:36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spans="2:36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2:36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spans="2:36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spans="2:36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spans="2:36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spans="2:36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spans="2:36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spans="2:36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2:36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2:36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2:36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2:36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2:36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2:36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2:36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2:36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2:36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2:36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2:36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2:36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2:36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2:36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2:36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2:36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2:36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2:36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2:36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2:36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2:36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2:36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2:36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2:36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2:36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2:36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2:36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2:36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2:36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2:36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2:36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2:36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2:36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2:36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2:36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2:36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2:36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2:36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2:36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2:36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2:36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2:36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2:36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2:36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</sheetData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37"/>
  <sheetViews>
    <sheetView topLeftCell="B1" workbookViewId="0">
      <selection activeCell="AK15" sqref="C6:AK15"/>
    </sheetView>
  </sheetViews>
  <sheetFormatPr defaultRowHeight="15" x14ac:dyDescent="0.25"/>
  <sheetData>
    <row r="2" spans="2:37" x14ac:dyDescent="0.25">
      <c r="B2" t="s">
        <v>7</v>
      </c>
    </row>
    <row r="4" spans="2:37" x14ac:dyDescent="0.25">
      <c r="C4" t="s">
        <v>56</v>
      </c>
    </row>
    <row r="5" spans="2:37" x14ac:dyDescent="0.25"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  <c r="M5" s="2" t="s">
        <v>26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">
        <v>33</v>
      </c>
      <c r="U5" s="2" t="s">
        <v>34</v>
      </c>
      <c r="V5" s="2" t="s">
        <v>35</v>
      </c>
      <c r="W5" s="2" t="s">
        <v>36</v>
      </c>
      <c r="X5" s="2" t="s">
        <v>37</v>
      </c>
      <c r="Y5" s="2" t="s">
        <v>38</v>
      </c>
      <c r="Z5" s="2" t="s">
        <v>39</v>
      </c>
      <c r="AA5" s="2" t="s">
        <v>40</v>
      </c>
      <c r="AB5" s="2" t="s">
        <v>41</v>
      </c>
      <c r="AC5" s="2" t="s">
        <v>42</v>
      </c>
      <c r="AD5" s="2" t="s">
        <v>43</v>
      </c>
      <c r="AE5" s="2" t="s">
        <v>44</v>
      </c>
      <c r="AF5" s="2" t="s">
        <v>45</v>
      </c>
      <c r="AG5" s="2" t="s">
        <v>46</v>
      </c>
      <c r="AH5" s="2" t="s">
        <v>47</v>
      </c>
      <c r="AI5" s="2" t="s">
        <v>48</v>
      </c>
      <c r="AJ5" s="2" t="s">
        <v>49</v>
      </c>
      <c r="AK5" s="2" t="s">
        <v>50</v>
      </c>
    </row>
    <row r="6" spans="2:37" x14ac:dyDescent="0.25"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10</v>
      </c>
      <c r="I6">
        <v>10</v>
      </c>
      <c r="J6">
        <v>5</v>
      </c>
      <c r="K6">
        <v>5</v>
      </c>
      <c r="L6">
        <v>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2:37" x14ac:dyDescent="0.25">
      <c r="B7" t="s">
        <v>9</v>
      </c>
      <c r="C7">
        <v>10</v>
      </c>
      <c r="D7">
        <v>10</v>
      </c>
      <c r="E7">
        <v>5</v>
      </c>
      <c r="F7">
        <v>5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2:37" x14ac:dyDescent="0.25"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10</v>
      </c>
      <c r="N8">
        <v>10</v>
      </c>
      <c r="O8">
        <v>5</v>
      </c>
      <c r="P8">
        <v>5</v>
      </c>
      <c r="Q8">
        <v>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2:37" x14ac:dyDescent="0.25"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10</v>
      </c>
      <c r="AC9">
        <v>10</v>
      </c>
      <c r="AD9">
        <v>5</v>
      </c>
      <c r="AE9">
        <v>5</v>
      </c>
      <c r="AF9">
        <v>5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2:37" x14ac:dyDescent="0.25"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10</v>
      </c>
      <c r="X10">
        <v>10</v>
      </c>
      <c r="Y10">
        <v>5</v>
      </c>
      <c r="Z10">
        <v>5</v>
      </c>
      <c r="AA10">
        <v>5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2:37" x14ac:dyDescent="0.25"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</v>
      </c>
      <c r="AH11">
        <v>10</v>
      </c>
      <c r="AI11">
        <v>5</v>
      </c>
      <c r="AJ11">
        <v>5</v>
      </c>
      <c r="AK11">
        <v>5</v>
      </c>
    </row>
    <row r="12" spans="2:37" x14ac:dyDescent="0.25"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</v>
      </c>
      <c r="AH12">
        <v>10</v>
      </c>
      <c r="AI12">
        <v>5</v>
      </c>
      <c r="AJ12">
        <v>5</v>
      </c>
      <c r="AK12">
        <v>5</v>
      </c>
    </row>
    <row r="13" spans="2:37" x14ac:dyDescent="0.25">
      <c r="B13" t="s">
        <v>83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2:37" x14ac:dyDescent="0.25">
      <c r="B14" t="s">
        <v>84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2:37" x14ac:dyDescent="0.25"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10</v>
      </c>
      <c r="S15">
        <v>10</v>
      </c>
      <c r="T15">
        <v>5</v>
      </c>
      <c r="U15">
        <v>5</v>
      </c>
      <c r="V15">
        <v>5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7" spans="3:9" x14ac:dyDescent="0.25">
      <c r="C17" t="s">
        <v>51</v>
      </c>
      <c r="I17" t="s">
        <v>6</v>
      </c>
    </row>
    <row r="37" spans="9:9" x14ac:dyDescent="0.25">
      <c r="I37" t="s">
        <v>52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averagetransport work</vt:lpstr>
      <vt:lpstr>shipfuel 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2020-10-01T13:33:55Z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639324367046356</vt:r8>
  </property>
</Properties>
</file>