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scle\Documents\Models\global_shipping_model\data\"/>
    </mc:Choice>
  </mc:AlternateContent>
  <bookViews>
    <workbookView xWindow="0" yWindow="0" windowWidth="28800" windowHeight="13500"/>
  </bookViews>
  <sheets>
    <sheet name="Preexisting fleet stats" sheetId="1" r:id="rId1"/>
    <sheet name="MFO fleet" sheetId="2" r:id="rId2"/>
    <sheet name="Scrubber fleet" sheetId="3" r:id="rId3"/>
    <sheet name="LNG fleet" sheetId="4" r:id="rId4"/>
    <sheet name="Battery fleet" sheetId="5" r:id="rId5"/>
    <sheet name="Methanol fleet" sheetId="6" r:id="rId6"/>
    <sheet name="LPG fleet" sheetId="7" r:id="rId7"/>
    <sheet name="HYD fleet"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0" i="3" l="1"/>
  <c r="D70" i="3"/>
  <c r="E70" i="3"/>
  <c r="F70" i="3"/>
  <c r="G70" i="3"/>
  <c r="G71" i="3" s="1"/>
  <c r="G72" i="3" s="1"/>
  <c r="G73" i="3" s="1"/>
  <c r="G74" i="3" s="1"/>
  <c r="C71" i="3"/>
  <c r="C72" i="3" s="1"/>
  <c r="C73" i="3" s="1"/>
  <c r="C74" i="3" s="1"/>
  <c r="D71" i="3"/>
  <c r="D72" i="3" s="1"/>
  <c r="D73" i="3" s="1"/>
  <c r="D74" i="3" s="1"/>
  <c r="E71" i="3"/>
  <c r="E72" i="3" s="1"/>
  <c r="E73" i="3" s="1"/>
  <c r="E74" i="3" s="1"/>
  <c r="F71" i="3"/>
  <c r="F72" i="3"/>
  <c r="F73" i="3" s="1"/>
  <c r="F74" i="3" s="1"/>
  <c r="D69" i="3"/>
  <c r="E69" i="3"/>
  <c r="F69" i="3"/>
  <c r="G69" i="3"/>
  <c r="C69" i="3"/>
  <c r="C63" i="3"/>
  <c r="C32" i="3"/>
  <c r="D32" i="3"/>
  <c r="E32" i="3"/>
  <c r="F32" i="3"/>
  <c r="G32" i="3"/>
  <c r="C33" i="3"/>
  <c r="D33" i="3"/>
  <c r="E33" i="3"/>
  <c r="F33" i="3"/>
  <c r="G33" i="3"/>
  <c r="C34" i="3"/>
  <c r="D34" i="3"/>
  <c r="E34" i="3"/>
  <c r="F34" i="3"/>
  <c r="G34" i="3"/>
  <c r="C35" i="3"/>
  <c r="D35" i="3"/>
  <c r="E35" i="3"/>
  <c r="F35" i="3"/>
  <c r="G35" i="3"/>
  <c r="C36" i="3"/>
  <c r="D36" i="3"/>
  <c r="E36" i="3"/>
  <c r="F36" i="3"/>
  <c r="G36" i="3"/>
  <c r="C37" i="3"/>
  <c r="D37" i="3"/>
  <c r="E37" i="3"/>
  <c r="F37" i="3"/>
  <c r="G37" i="3"/>
  <c r="C38" i="3"/>
  <c r="D38" i="3"/>
  <c r="E38" i="3"/>
  <c r="F38" i="3"/>
  <c r="G38" i="3"/>
  <c r="C39" i="3"/>
  <c r="D39" i="3"/>
  <c r="E39" i="3"/>
  <c r="F39" i="3"/>
  <c r="G39" i="3"/>
  <c r="C40" i="3"/>
  <c r="D40" i="3"/>
  <c r="E40" i="3"/>
  <c r="F40" i="3"/>
  <c r="G40" i="3"/>
  <c r="C41" i="3"/>
  <c r="D41" i="3"/>
  <c r="E41" i="3"/>
  <c r="F41" i="3"/>
  <c r="G41" i="3"/>
  <c r="C42" i="3"/>
  <c r="D42" i="3"/>
  <c r="E42" i="3"/>
  <c r="F42" i="3"/>
  <c r="G42" i="3"/>
  <c r="D43" i="3"/>
  <c r="E43" i="3"/>
  <c r="F43" i="3"/>
  <c r="G43" i="3"/>
  <c r="C43" i="3"/>
  <c r="B33" i="8" l="1"/>
  <c r="B34" i="8"/>
  <c r="B35" i="8"/>
  <c r="B36" i="8"/>
  <c r="B37" i="8"/>
  <c r="B38" i="8"/>
  <c r="B39" i="8"/>
  <c r="B40" i="8"/>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35" i="7"/>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D20" i="6"/>
  <c r="D21" i="6"/>
  <c r="D22" i="6"/>
  <c r="D23" i="6"/>
  <c r="D24" i="6"/>
  <c r="B32" i="6"/>
  <c r="B33" i="6"/>
  <c r="B34" i="6"/>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 i="5"/>
  <c r="B10" i="5"/>
  <c r="B11" i="5"/>
  <c r="B12" i="5" s="1"/>
  <c r="B13" i="5" s="1"/>
  <c r="B14" i="5" s="1"/>
  <c r="B15" i="5" s="1"/>
  <c r="B16" i="5" s="1"/>
  <c r="B17" i="5" s="1"/>
  <c r="B18" i="5" s="1"/>
  <c r="B19" i="5" s="1"/>
  <c r="B20" i="5" s="1"/>
  <c r="B21" i="5" s="1"/>
  <c r="B22" i="5" s="1"/>
  <c r="I23" i="5"/>
  <c r="J23" i="5"/>
  <c r="I24" i="5"/>
  <c r="J24" i="5"/>
  <c r="I25" i="5"/>
  <c r="J25" i="5"/>
  <c r="I26" i="5"/>
  <c r="J26" i="5"/>
  <c r="I27" i="5"/>
  <c r="J27" i="5"/>
  <c r="C33" i="5"/>
  <c r="S33" i="5" s="1"/>
  <c r="D33" i="5"/>
  <c r="T33" i="5" s="1"/>
  <c r="E33" i="5"/>
  <c r="U33" i="5" s="1"/>
  <c r="F33" i="5"/>
  <c r="V33" i="5" s="1"/>
  <c r="G33" i="5"/>
  <c r="W33" i="5"/>
  <c r="B34" i="5"/>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C34" i="5"/>
  <c r="S34" i="5" s="1"/>
  <c r="D34" i="5"/>
  <c r="E34" i="5"/>
  <c r="U34" i="5" s="1"/>
  <c r="F34" i="5"/>
  <c r="G34" i="5"/>
  <c r="J34" i="5"/>
  <c r="R34" i="5"/>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T34" i="5"/>
  <c r="V34" i="5"/>
  <c r="W34" i="5"/>
  <c r="C35" i="5"/>
  <c r="S35" i="5" s="1"/>
  <c r="D35" i="5"/>
  <c r="T35" i="5" s="1"/>
  <c r="E35" i="5"/>
  <c r="F35" i="5"/>
  <c r="V35" i="5" s="1"/>
  <c r="G35" i="5"/>
  <c r="J35" i="5"/>
  <c r="U35" i="5"/>
  <c r="W35" i="5"/>
  <c r="C36" i="5"/>
  <c r="S36" i="5" s="1"/>
  <c r="D36" i="5"/>
  <c r="E36" i="5"/>
  <c r="F36" i="5"/>
  <c r="V36" i="5" s="1"/>
  <c r="G36" i="5"/>
  <c r="W36" i="5" s="1"/>
  <c r="J36" i="5"/>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T36" i="5"/>
  <c r="U36" i="5"/>
  <c r="C37" i="5"/>
  <c r="D37" i="5"/>
  <c r="T37" i="5" s="1"/>
  <c r="E37" i="5"/>
  <c r="F37" i="5"/>
  <c r="V37" i="5" s="1"/>
  <c r="G37" i="5"/>
  <c r="S37" i="5"/>
  <c r="U37" i="5"/>
  <c r="W37" i="5"/>
  <c r="C38" i="5"/>
  <c r="D38" i="5"/>
  <c r="T38" i="5" s="1"/>
  <c r="E38" i="5"/>
  <c r="U38" i="5" s="1"/>
  <c r="F38" i="5"/>
  <c r="G38" i="5"/>
  <c r="W38" i="5" s="1"/>
  <c r="S38" i="5"/>
  <c r="V38" i="5"/>
  <c r="C39" i="5"/>
  <c r="D39" i="5"/>
  <c r="T39" i="5" s="1"/>
  <c r="E39" i="5"/>
  <c r="F39" i="5"/>
  <c r="G39" i="5"/>
  <c r="W39" i="5" s="1"/>
  <c r="S39" i="5"/>
  <c r="U39" i="5"/>
  <c r="V39" i="5"/>
  <c r="C40" i="5"/>
  <c r="S40" i="5" s="1"/>
  <c r="D40" i="5"/>
  <c r="E40" i="5"/>
  <c r="U40" i="5" s="1"/>
  <c r="F40" i="5"/>
  <c r="G40" i="5"/>
  <c r="W40" i="5" s="1"/>
  <c r="T40" i="5"/>
  <c r="V40" i="5"/>
  <c r="C41" i="5"/>
  <c r="D41" i="5"/>
  <c r="E41" i="5"/>
  <c r="U41" i="5" s="1"/>
  <c r="F41" i="5"/>
  <c r="V41" i="5" s="1"/>
  <c r="G41" i="5"/>
  <c r="S41" i="5"/>
  <c r="T41" i="5"/>
  <c r="W41" i="5"/>
  <c r="K42" i="5"/>
  <c r="L42" i="5"/>
  <c r="T42" i="5" s="1"/>
  <c r="M42" i="5"/>
  <c r="U42" i="5" s="1"/>
  <c r="N42" i="5"/>
  <c r="O42" i="5"/>
  <c r="W42" i="5" s="1"/>
  <c r="S42" i="5"/>
  <c r="V42" i="5"/>
  <c r="K43" i="5"/>
  <c r="S43" i="5" s="1"/>
  <c r="L43" i="5"/>
  <c r="T43" i="5" s="1"/>
  <c r="M43" i="5"/>
  <c r="N43" i="5"/>
  <c r="O43" i="5"/>
  <c r="W43" i="5" s="1"/>
  <c r="U43" i="5"/>
  <c r="V43" i="5"/>
  <c r="K44" i="5"/>
  <c r="S44" i="5" s="1"/>
  <c r="L44" i="5"/>
  <c r="M44" i="5"/>
  <c r="U44" i="5" s="1"/>
  <c r="N44" i="5"/>
  <c r="V44" i="5" s="1"/>
  <c r="O44" i="5"/>
  <c r="W44" i="5" s="1"/>
  <c r="T44" i="5"/>
  <c r="K45" i="5"/>
  <c r="L45" i="5"/>
  <c r="M45" i="5"/>
  <c r="U45" i="5" s="1"/>
  <c r="N45" i="5"/>
  <c r="V45" i="5" s="1"/>
  <c r="O45" i="5"/>
  <c r="S45" i="5"/>
  <c r="T45" i="5"/>
  <c r="W45" i="5"/>
  <c r="K46" i="5"/>
  <c r="S46" i="5" s="1"/>
  <c r="L46" i="5"/>
  <c r="T46" i="5" s="1"/>
  <c r="M46" i="5"/>
  <c r="U46" i="5" s="1"/>
  <c r="N46" i="5"/>
  <c r="O46" i="5"/>
  <c r="V46" i="5"/>
  <c r="W46" i="5"/>
  <c r="K47" i="5"/>
  <c r="S47" i="5" s="1"/>
  <c r="L47" i="5"/>
  <c r="T47" i="5" s="1"/>
  <c r="M47" i="5"/>
  <c r="N47" i="5"/>
  <c r="V47" i="5" s="1"/>
  <c r="O47" i="5"/>
  <c r="W47" i="5" s="1"/>
  <c r="U47" i="5"/>
  <c r="K48" i="5"/>
  <c r="S48" i="5" s="1"/>
  <c r="L48" i="5"/>
  <c r="M48" i="5"/>
  <c r="N48" i="5"/>
  <c r="V48" i="5" s="1"/>
  <c r="O48" i="5"/>
  <c r="W48" i="5" s="1"/>
  <c r="T48" i="5"/>
  <c r="U48" i="5"/>
  <c r="K49" i="5"/>
  <c r="L49" i="5"/>
  <c r="T49" i="5" s="1"/>
  <c r="M49" i="5"/>
  <c r="U49" i="5" s="1"/>
  <c r="N49" i="5"/>
  <c r="V49" i="5" s="1"/>
  <c r="O49" i="5"/>
  <c r="S49" i="5"/>
  <c r="W49" i="5"/>
  <c r="S50" i="5"/>
  <c r="T50" i="5"/>
  <c r="U50" i="5"/>
  <c r="V50" i="5"/>
  <c r="W50" i="5"/>
  <c r="S51" i="5"/>
  <c r="T51" i="5"/>
  <c r="U51" i="5"/>
  <c r="V51" i="5"/>
  <c r="W51" i="5"/>
  <c r="S52" i="5"/>
  <c r="T52" i="5"/>
  <c r="U52" i="5"/>
  <c r="V52" i="5"/>
  <c r="W52" i="5"/>
  <c r="S53" i="5"/>
  <c r="T53" i="5"/>
  <c r="U53" i="5"/>
  <c r="V53" i="5"/>
  <c r="W53" i="5"/>
  <c r="S54" i="5"/>
  <c r="T54" i="5"/>
  <c r="U54" i="5"/>
  <c r="V54" i="5"/>
  <c r="W54" i="5"/>
  <c r="S55" i="5"/>
  <c r="T55" i="5"/>
  <c r="U55" i="5"/>
  <c r="V55" i="5"/>
  <c r="W55" i="5"/>
  <c r="S56" i="5"/>
  <c r="T56" i="5"/>
  <c r="U56" i="5"/>
  <c r="V56" i="5"/>
  <c r="W56" i="5"/>
  <c r="S57" i="5"/>
  <c r="T57" i="5"/>
  <c r="U57" i="5"/>
  <c r="V57" i="5"/>
  <c r="W57" i="5"/>
  <c r="S58" i="5"/>
  <c r="T58" i="5"/>
  <c r="U58" i="5"/>
  <c r="V58" i="5"/>
  <c r="W58" i="5"/>
  <c r="C59" i="5"/>
  <c r="C60" i="5" s="1"/>
  <c r="D59" i="5"/>
  <c r="E59" i="5"/>
  <c r="U59" i="5" s="1"/>
  <c r="F59" i="5"/>
  <c r="G59" i="5"/>
  <c r="G60" i="5" s="1"/>
  <c r="T59" i="5"/>
  <c r="V59" i="5"/>
  <c r="W59" i="5"/>
  <c r="D60" i="5"/>
  <c r="D61" i="5" s="1"/>
  <c r="F60" i="5"/>
  <c r="F61" i="5" s="1"/>
  <c r="K68" i="5"/>
  <c r="K69" i="5" s="1"/>
  <c r="L68" i="5"/>
  <c r="L69" i="5" s="1"/>
  <c r="M68" i="5"/>
  <c r="M69" i="5" s="1"/>
  <c r="N68" i="5"/>
  <c r="O68" i="5"/>
  <c r="W68" i="5" s="1"/>
  <c r="U68" i="5"/>
  <c r="V68" i="5"/>
  <c r="N69" i="5"/>
  <c r="N70" i="5" s="1"/>
  <c r="B70" i="5"/>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J73" i="5"/>
  <c r="J74" i="5" s="1"/>
  <c r="J75" i="5" s="1"/>
  <c r="J76" i="5" s="1"/>
  <c r="J77" i="5" s="1"/>
  <c r="J78" i="5" s="1"/>
  <c r="J79" i="5" s="1"/>
  <c r="J80" i="5" s="1"/>
  <c r="J81" i="5" s="1"/>
  <c r="J82" i="5" s="1"/>
  <c r="J83" i="5" s="1"/>
  <c r="J84" i="5" s="1"/>
  <c r="J85" i="5" s="1"/>
  <c r="J86" i="5" s="1"/>
  <c r="J87" i="5" s="1"/>
  <c r="J88" i="5" s="1"/>
  <c r="J89" i="5" s="1"/>
  <c r="J90" i="5" s="1"/>
  <c r="R75" i="5"/>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S76" i="5"/>
  <c r="T76" i="5"/>
  <c r="U76" i="5"/>
  <c r="V76" i="5"/>
  <c r="W76" i="5"/>
  <c r="S77" i="5"/>
  <c r="T77" i="5"/>
  <c r="U77" i="5"/>
  <c r="V77" i="5"/>
  <c r="W77" i="5"/>
  <c r="S78" i="5"/>
  <c r="T78" i="5"/>
  <c r="U78" i="5"/>
  <c r="V78" i="5"/>
  <c r="W78" i="5"/>
  <c r="S79" i="5"/>
  <c r="T79" i="5"/>
  <c r="U79" i="5"/>
  <c r="V79" i="5"/>
  <c r="W79" i="5"/>
  <c r="S80" i="5"/>
  <c r="T80" i="5"/>
  <c r="U80" i="5"/>
  <c r="V80" i="5"/>
  <c r="W80" i="5"/>
  <c r="S81" i="5"/>
  <c r="T81" i="5"/>
  <c r="U81" i="5"/>
  <c r="V81" i="5"/>
  <c r="W81" i="5"/>
  <c r="S82" i="5"/>
  <c r="T82" i="5"/>
  <c r="U82" i="5"/>
  <c r="V82" i="5"/>
  <c r="W82" i="5"/>
  <c r="S83" i="5"/>
  <c r="T83" i="5"/>
  <c r="U83" i="5"/>
  <c r="V83" i="5"/>
  <c r="W83" i="5"/>
  <c r="S84" i="5"/>
  <c r="T84" i="5"/>
  <c r="U84" i="5"/>
  <c r="V84" i="5"/>
  <c r="W84" i="5"/>
  <c r="S85" i="5"/>
  <c r="T85" i="5"/>
  <c r="U85" i="5"/>
  <c r="V85" i="5"/>
  <c r="W85" i="5"/>
  <c r="S86" i="5"/>
  <c r="T86" i="5"/>
  <c r="U86" i="5"/>
  <c r="V86" i="5"/>
  <c r="W86" i="5"/>
  <c r="S87" i="5"/>
  <c r="T87" i="5"/>
  <c r="U87" i="5"/>
  <c r="V87" i="5"/>
  <c r="W87" i="5"/>
  <c r="S88" i="5"/>
  <c r="T88" i="5"/>
  <c r="U88" i="5"/>
  <c r="V88" i="5"/>
  <c r="W88" i="5"/>
  <c r="S89" i="5"/>
  <c r="T89" i="5"/>
  <c r="U89" i="5"/>
  <c r="V89" i="5"/>
  <c r="W89" i="5"/>
  <c r="S90" i="5"/>
  <c r="T90" i="5"/>
  <c r="U90" i="5"/>
  <c r="V90" i="5"/>
  <c r="W90" i="5"/>
  <c r="J91" i="5"/>
  <c r="J92" i="5" s="1"/>
  <c r="J93" i="5" s="1"/>
  <c r="J94" i="5" s="1"/>
  <c r="J95" i="5" s="1"/>
  <c r="J96" i="5" s="1"/>
  <c r="J97" i="5" s="1"/>
  <c r="S91" i="5"/>
  <c r="T91" i="5"/>
  <c r="U91" i="5"/>
  <c r="V91" i="5"/>
  <c r="W91" i="5"/>
  <c r="S92" i="5"/>
  <c r="T92" i="5"/>
  <c r="U92" i="5"/>
  <c r="V92" i="5"/>
  <c r="W92" i="5"/>
  <c r="S93" i="5"/>
  <c r="T93" i="5"/>
  <c r="U93" i="5"/>
  <c r="V93" i="5"/>
  <c r="W93" i="5"/>
  <c r="S94" i="5"/>
  <c r="T94" i="5"/>
  <c r="U94" i="5"/>
  <c r="V94" i="5"/>
  <c r="W94" i="5"/>
  <c r="S95" i="5"/>
  <c r="T95" i="5"/>
  <c r="U95" i="5"/>
  <c r="V95" i="5"/>
  <c r="W95" i="5"/>
  <c r="S96" i="5"/>
  <c r="T96" i="5"/>
  <c r="U96" i="5"/>
  <c r="V96" i="5"/>
  <c r="W96" i="5"/>
  <c r="S97" i="5"/>
  <c r="T97" i="5"/>
  <c r="U97" i="5"/>
  <c r="V97" i="5"/>
  <c r="W97" i="5"/>
  <c r="B7" i="4"/>
  <c r="M7" i="4"/>
  <c r="B8" i="4"/>
  <c r="M8" i="4"/>
  <c r="M9" i="4" s="1"/>
  <c r="M10" i="4" s="1"/>
  <c r="M11" i="4" s="1"/>
  <c r="M12" i="4" s="1"/>
  <c r="B9" i="4"/>
  <c r="B10" i="4" s="1"/>
  <c r="B11" i="4" s="1"/>
  <c r="B12" i="4" s="1"/>
  <c r="B13" i="4" s="1"/>
  <c r="B14" i="4" s="1"/>
  <c r="B15" i="4" s="1"/>
  <c r="B16" i="4" s="1"/>
  <c r="B17" i="4" s="1"/>
  <c r="B18" i="4" s="1"/>
  <c r="B19" i="4" s="1"/>
  <c r="B20" i="4" s="1"/>
  <c r="B21" i="4" s="1"/>
  <c r="B22" i="4" s="1"/>
  <c r="B23" i="4" s="1"/>
  <c r="B24" i="4" s="1"/>
  <c r="B25" i="4" s="1"/>
  <c r="B26" i="4" s="1"/>
  <c r="I21" i="4"/>
  <c r="J21" i="4"/>
  <c r="I22" i="4"/>
  <c r="J22" i="4"/>
  <c r="I23" i="4"/>
  <c r="J23" i="4"/>
  <c r="I24" i="4"/>
  <c r="J24" i="4"/>
  <c r="I25" i="4"/>
  <c r="J25" i="4"/>
  <c r="I26" i="4"/>
  <c r="J26" i="4"/>
  <c r="A36" i="4"/>
  <c r="D36" i="4"/>
  <c r="E36" i="4"/>
  <c r="V36" i="4" s="1"/>
  <c r="F36" i="4"/>
  <c r="W36" i="4" s="1"/>
  <c r="G36" i="4"/>
  <c r="H36" i="4"/>
  <c r="Y36" i="4" s="1"/>
  <c r="U36" i="4"/>
  <c r="X36" i="4"/>
  <c r="A37" i="4"/>
  <c r="F37" i="4" s="1"/>
  <c r="C37" i="4"/>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D37" i="4"/>
  <c r="D62" i="4" s="1"/>
  <c r="E37" i="4"/>
  <c r="E62" i="4" s="1"/>
  <c r="H37" i="4"/>
  <c r="Y37" i="4" s="1"/>
  <c r="L37" i="4"/>
  <c r="L38" i="4" s="1"/>
  <c r="L39" i="4" s="1"/>
  <c r="L40" i="4" s="1"/>
  <c r="L41" i="4" s="1"/>
  <c r="L42" i="4" s="1"/>
  <c r="L43" i="4" s="1"/>
  <c r="L44" i="4" s="1"/>
  <c r="L45" i="4" s="1"/>
  <c r="L46" i="4" s="1"/>
  <c r="L47" i="4" s="1"/>
  <c r="L48" i="4" s="1"/>
  <c r="L49" i="4" s="1"/>
  <c r="L50" i="4" s="1"/>
  <c r="T37" i="4"/>
  <c r="V37" i="4"/>
  <c r="A38" i="4"/>
  <c r="H38" i="4" s="1"/>
  <c r="Y38" i="4" s="1"/>
  <c r="F38" i="4"/>
  <c r="W38" i="4" s="1"/>
  <c r="G38" i="4"/>
  <c r="T38" i="4"/>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X38" i="4"/>
  <c r="A39" i="4"/>
  <c r="D39" i="4"/>
  <c r="U39" i="4" s="1"/>
  <c r="E39" i="4"/>
  <c r="F39" i="4"/>
  <c r="G39" i="4"/>
  <c r="X39" i="4" s="1"/>
  <c r="H39" i="4"/>
  <c r="Y39" i="4" s="1"/>
  <c r="V39" i="4"/>
  <c r="W39" i="4"/>
  <c r="A40" i="4"/>
  <c r="D40" i="4" s="1"/>
  <c r="U40" i="4" s="1"/>
  <c r="A41" i="4"/>
  <c r="F41" i="4" s="1"/>
  <c r="W41" i="4" s="1"/>
  <c r="D41" i="4"/>
  <c r="U41" i="4" s="1"/>
  <c r="E41" i="4"/>
  <c r="H41" i="4"/>
  <c r="Y41" i="4" s="1"/>
  <c r="V41" i="4"/>
  <c r="A42" i="4"/>
  <c r="H42" i="4" s="1"/>
  <c r="Y42" i="4" s="1"/>
  <c r="F42" i="4"/>
  <c r="W42" i="4" s="1"/>
  <c r="G42" i="4"/>
  <c r="X42" i="4"/>
  <c r="A43" i="4"/>
  <c r="D43" i="4"/>
  <c r="U43" i="4" s="1"/>
  <c r="E43" i="4"/>
  <c r="F43" i="4"/>
  <c r="G43" i="4"/>
  <c r="X43" i="4" s="1"/>
  <c r="H43" i="4"/>
  <c r="Y43" i="4" s="1"/>
  <c r="V43" i="4"/>
  <c r="W43" i="4"/>
  <c r="A44" i="4"/>
  <c r="U44" i="4"/>
  <c r="V44" i="4"/>
  <c r="W44" i="4"/>
  <c r="X44" i="4"/>
  <c r="Y44" i="4"/>
  <c r="M45" i="4"/>
  <c r="N45" i="4"/>
  <c r="V45" i="4" s="1"/>
  <c r="O45" i="4"/>
  <c r="W45" i="4" s="1"/>
  <c r="P45" i="4"/>
  <c r="Q45" i="4"/>
  <c r="Y45" i="4" s="1"/>
  <c r="U45" i="4"/>
  <c r="X45" i="4"/>
  <c r="M46" i="4"/>
  <c r="U46" i="4" s="1"/>
  <c r="N46" i="4"/>
  <c r="V46" i="4" s="1"/>
  <c r="O46" i="4"/>
  <c r="P46" i="4"/>
  <c r="Q46" i="4"/>
  <c r="Y46" i="4" s="1"/>
  <c r="W46" i="4"/>
  <c r="X46" i="4"/>
  <c r="M47" i="4"/>
  <c r="U47" i="4" s="1"/>
  <c r="N47" i="4"/>
  <c r="O47" i="4"/>
  <c r="W47" i="4" s="1"/>
  <c r="P47" i="4"/>
  <c r="X47" i="4" s="1"/>
  <c r="Q47" i="4"/>
  <c r="Y47" i="4" s="1"/>
  <c r="V47" i="4"/>
  <c r="M48" i="4"/>
  <c r="N48" i="4"/>
  <c r="O48" i="4"/>
  <c r="W48" i="4" s="1"/>
  <c r="P48" i="4"/>
  <c r="X48" i="4" s="1"/>
  <c r="Q48" i="4"/>
  <c r="U48" i="4"/>
  <c r="V48" i="4"/>
  <c r="Y48" i="4"/>
  <c r="M49" i="4"/>
  <c r="U49" i="4" s="1"/>
  <c r="N49" i="4"/>
  <c r="V49" i="4" s="1"/>
  <c r="O49" i="4"/>
  <c r="W49" i="4" s="1"/>
  <c r="P49" i="4"/>
  <c r="Q49" i="4"/>
  <c r="X49" i="4"/>
  <c r="Y49" i="4"/>
  <c r="M50" i="4"/>
  <c r="U50" i="4" s="1"/>
  <c r="N50" i="4"/>
  <c r="V50" i="4" s="1"/>
  <c r="O50" i="4"/>
  <c r="P50" i="4"/>
  <c r="X50" i="4" s="1"/>
  <c r="Q50" i="4"/>
  <c r="Y50" i="4" s="1"/>
  <c r="W50" i="4"/>
  <c r="L51" i="4"/>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M51" i="4"/>
  <c r="U51" i="4" s="1"/>
  <c r="N51" i="4"/>
  <c r="O51" i="4"/>
  <c r="P51" i="4"/>
  <c r="X51" i="4" s="1"/>
  <c r="Q51" i="4"/>
  <c r="Y51" i="4" s="1"/>
  <c r="V51" i="4"/>
  <c r="W51" i="4"/>
  <c r="U52" i="4"/>
  <c r="V52" i="4"/>
  <c r="W52" i="4"/>
  <c r="X52" i="4"/>
  <c r="Y52" i="4"/>
  <c r="U53" i="4"/>
  <c r="V53" i="4"/>
  <c r="W53" i="4"/>
  <c r="X53" i="4"/>
  <c r="Y53" i="4"/>
  <c r="U54" i="4"/>
  <c r="V54" i="4"/>
  <c r="W54" i="4"/>
  <c r="X54" i="4"/>
  <c r="Y54" i="4"/>
  <c r="U55" i="4"/>
  <c r="V55" i="4"/>
  <c r="W55" i="4"/>
  <c r="X55" i="4"/>
  <c r="Y55" i="4"/>
  <c r="U56" i="4"/>
  <c r="V56" i="4"/>
  <c r="W56" i="4"/>
  <c r="X56" i="4"/>
  <c r="Y56" i="4"/>
  <c r="U57" i="4"/>
  <c r="V57" i="4"/>
  <c r="W57" i="4"/>
  <c r="X57" i="4"/>
  <c r="Y57" i="4"/>
  <c r="U58" i="4"/>
  <c r="V58" i="4"/>
  <c r="W58" i="4"/>
  <c r="X58" i="4"/>
  <c r="Y58" i="4"/>
  <c r="U59" i="4"/>
  <c r="V59" i="4"/>
  <c r="W59" i="4"/>
  <c r="X59" i="4"/>
  <c r="Y59" i="4"/>
  <c r="U60" i="4"/>
  <c r="V60" i="4"/>
  <c r="W60" i="4"/>
  <c r="X60" i="4"/>
  <c r="Y60" i="4"/>
  <c r="U61" i="4"/>
  <c r="V61" i="4"/>
  <c r="W61" i="4"/>
  <c r="X61" i="4"/>
  <c r="Y61" i="4"/>
  <c r="H62" i="4"/>
  <c r="H63" i="4" s="1"/>
  <c r="Y62" i="4"/>
  <c r="T63" i="4"/>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U70" i="4"/>
  <c r="V70" i="4"/>
  <c r="W70" i="4"/>
  <c r="X70" i="4"/>
  <c r="Y70" i="4"/>
  <c r="M71" i="4"/>
  <c r="M72" i="4" s="1"/>
  <c r="U72" i="4" s="1"/>
  <c r="N71" i="4"/>
  <c r="V71" i="4" s="1"/>
  <c r="O71" i="4"/>
  <c r="P71" i="4"/>
  <c r="Q71" i="4"/>
  <c r="U71" i="4"/>
  <c r="Y71" i="4"/>
  <c r="N72" i="4"/>
  <c r="V72" i="4" s="1"/>
  <c r="Q72" i="4"/>
  <c r="Y72" i="4" s="1"/>
  <c r="Q73" i="4"/>
  <c r="Y73" i="4" s="1"/>
  <c r="U77" i="4"/>
  <c r="V77" i="4"/>
  <c r="W77" i="4"/>
  <c r="X77" i="4"/>
  <c r="Y77" i="4"/>
  <c r="U78" i="4"/>
  <c r="V78" i="4"/>
  <c r="W78" i="4"/>
  <c r="X78" i="4"/>
  <c r="Y78" i="4"/>
  <c r="U79" i="4"/>
  <c r="V79" i="4"/>
  <c r="W79" i="4"/>
  <c r="X79" i="4"/>
  <c r="Y79" i="4"/>
  <c r="U80" i="4"/>
  <c r="V80" i="4"/>
  <c r="W80" i="4"/>
  <c r="X80" i="4"/>
  <c r="Y80" i="4"/>
  <c r="U81" i="4"/>
  <c r="V81" i="4"/>
  <c r="W81" i="4"/>
  <c r="X81" i="4"/>
  <c r="Y81" i="4"/>
  <c r="U82" i="4"/>
  <c r="V82" i="4"/>
  <c r="W82" i="4"/>
  <c r="X82" i="4"/>
  <c r="Y82" i="4"/>
  <c r="U83" i="4"/>
  <c r="V83" i="4"/>
  <c r="W83" i="4"/>
  <c r="X83" i="4"/>
  <c r="Y83" i="4"/>
  <c r="U84" i="4"/>
  <c r="V84" i="4"/>
  <c r="W84" i="4"/>
  <c r="X84" i="4"/>
  <c r="Y84" i="4"/>
  <c r="U85" i="4"/>
  <c r="V85" i="4"/>
  <c r="W85" i="4"/>
  <c r="X85" i="4"/>
  <c r="Y85" i="4"/>
  <c r="U86" i="4"/>
  <c r="V86" i="4"/>
  <c r="W86" i="4"/>
  <c r="X86" i="4"/>
  <c r="Y86" i="4"/>
  <c r="U87" i="4"/>
  <c r="V87" i="4"/>
  <c r="W87" i="4"/>
  <c r="X87" i="4"/>
  <c r="Y87" i="4"/>
  <c r="U88" i="4"/>
  <c r="V88" i="4"/>
  <c r="W88" i="4"/>
  <c r="X88" i="4"/>
  <c r="Y88" i="4"/>
  <c r="U89" i="4"/>
  <c r="V89" i="4"/>
  <c r="W89" i="4"/>
  <c r="X89" i="4"/>
  <c r="Y89" i="4"/>
  <c r="U90" i="4"/>
  <c r="V90" i="4"/>
  <c r="W90" i="4"/>
  <c r="X90" i="4"/>
  <c r="Y90" i="4"/>
  <c r="U91" i="4"/>
  <c r="V91" i="4"/>
  <c r="W91" i="4"/>
  <c r="X91" i="4"/>
  <c r="Y91" i="4"/>
  <c r="U92" i="4"/>
  <c r="V92" i="4"/>
  <c r="W92" i="4"/>
  <c r="X92" i="4"/>
  <c r="Y92" i="4"/>
  <c r="U93" i="4"/>
  <c r="V93" i="4"/>
  <c r="W93" i="4"/>
  <c r="X93" i="4"/>
  <c r="Y93" i="4"/>
  <c r="U94" i="4"/>
  <c r="V94" i="4"/>
  <c r="W94" i="4"/>
  <c r="X94" i="4"/>
  <c r="Y94" i="4"/>
  <c r="U95" i="4"/>
  <c r="V95" i="4"/>
  <c r="W95" i="4"/>
  <c r="X95" i="4"/>
  <c r="Y95" i="4"/>
  <c r="U96" i="4"/>
  <c r="V96" i="4"/>
  <c r="W96" i="4"/>
  <c r="X96" i="4"/>
  <c r="Y96" i="4"/>
  <c r="U97" i="4"/>
  <c r="V97" i="4"/>
  <c r="W97" i="4"/>
  <c r="X97" i="4"/>
  <c r="Y97" i="4"/>
  <c r="U98" i="4"/>
  <c r="V98" i="4"/>
  <c r="W98" i="4"/>
  <c r="X98" i="4"/>
  <c r="Y98" i="4"/>
  <c r="U99" i="4"/>
  <c r="V99" i="4"/>
  <c r="W99" i="4"/>
  <c r="X99" i="4"/>
  <c r="Y99" i="4"/>
  <c r="U100" i="4"/>
  <c r="V100" i="4"/>
  <c r="W100" i="4"/>
  <c r="X100" i="4"/>
  <c r="Y100" i="4"/>
  <c r="B6" i="3"/>
  <c r="B7" i="3" s="1"/>
  <c r="B8" i="3" s="1"/>
  <c r="B9" i="3" s="1"/>
  <c r="B10" i="3" s="1"/>
  <c r="B11" i="3" s="1"/>
  <c r="B12" i="3" s="1"/>
  <c r="B13" i="3" s="1"/>
  <c r="B14" i="3" s="1"/>
  <c r="B15" i="3" s="1"/>
  <c r="B16" i="3" s="1"/>
  <c r="B17" i="3" s="1"/>
  <c r="B18" i="3" s="1"/>
  <c r="B19" i="3" s="1"/>
  <c r="B20" i="3" s="1"/>
  <c r="B21" i="3" s="1"/>
  <c r="J23" i="3"/>
  <c r="J24" i="3"/>
  <c r="J25" i="3"/>
  <c r="J26" i="3"/>
  <c r="J27" i="3"/>
  <c r="D6" i="2"/>
  <c r="G6" i="2"/>
  <c r="B33" i="3"/>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G8" i="2"/>
  <c r="E8" i="2"/>
  <c r="F8" i="2"/>
  <c r="C9" i="2"/>
  <c r="F9" i="2"/>
  <c r="C11" i="2"/>
  <c r="D11" i="2"/>
  <c r="E11" i="2"/>
  <c r="E12" i="2"/>
  <c r="G12" i="2"/>
  <c r="C14" i="2"/>
  <c r="G14" i="2"/>
  <c r="C6" i="2"/>
  <c r="B7" i="2"/>
  <c r="D7" i="2"/>
  <c r="B8" i="2"/>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D9" i="2"/>
  <c r="E9" i="2"/>
  <c r="G9" i="2"/>
  <c r="C10" i="2"/>
  <c r="F12" i="2"/>
  <c r="D14" i="2"/>
  <c r="C5" i="1"/>
  <c r="C6" i="1"/>
  <c r="C7" i="1"/>
  <c r="C8" i="1"/>
  <c r="C9" i="1"/>
  <c r="C10" i="1"/>
  <c r="C11" i="1"/>
  <c r="C12" i="1"/>
  <c r="D63" i="3" l="1"/>
  <c r="D64" i="3"/>
  <c r="D65" i="3" s="1"/>
  <c r="D66" i="3" s="1"/>
  <c r="D67" i="3" s="1"/>
  <c r="H64" i="4"/>
  <c r="Y63" i="4"/>
  <c r="D13" i="2"/>
  <c r="E13" i="2"/>
  <c r="W37" i="4"/>
  <c r="F62" i="4"/>
  <c r="N73" i="4"/>
  <c r="E14" i="2"/>
  <c r="F14" i="2"/>
  <c r="C8" i="2"/>
  <c r="M73" i="4"/>
  <c r="G13" i="2"/>
  <c r="Q74" i="4"/>
  <c r="F13" i="2"/>
  <c r="C12" i="2"/>
  <c r="P72" i="4"/>
  <c r="X71" i="4"/>
  <c r="V62" i="4"/>
  <c r="C13" i="2"/>
  <c r="G11" i="2"/>
  <c r="E6" i="2"/>
  <c r="F6" i="2"/>
  <c r="O72" i="4"/>
  <c r="W71" i="4"/>
  <c r="D63" i="4"/>
  <c r="U62" i="4"/>
  <c r="E42" i="4"/>
  <c r="V42" i="4" s="1"/>
  <c r="E38" i="4"/>
  <c r="V38" i="4" s="1"/>
  <c r="D8" i="2" s="1"/>
  <c r="U37" i="4"/>
  <c r="C7" i="2" s="1"/>
  <c r="D42" i="4"/>
  <c r="U42" i="4" s="1"/>
  <c r="H40" i="4"/>
  <c r="Y40" i="4" s="1"/>
  <c r="G10" i="2" s="1"/>
  <c r="D38" i="4"/>
  <c r="U38" i="4" s="1"/>
  <c r="M70" i="5"/>
  <c r="U69" i="5"/>
  <c r="W60" i="5"/>
  <c r="G61" i="5"/>
  <c r="G40" i="4"/>
  <c r="X40" i="4" s="1"/>
  <c r="F10" i="2" s="1"/>
  <c r="L70" i="5"/>
  <c r="T69" i="5"/>
  <c r="F40" i="4"/>
  <c r="W40" i="4" s="1"/>
  <c r="E10" i="2" s="1"/>
  <c r="K70" i="5"/>
  <c r="S69" i="5"/>
  <c r="G41" i="4"/>
  <c r="X41" i="4" s="1"/>
  <c r="F11" i="2" s="1"/>
  <c r="E40" i="4"/>
  <c r="V40" i="4" s="1"/>
  <c r="D10" i="2" s="1"/>
  <c r="G37" i="4"/>
  <c r="N71" i="5"/>
  <c r="V70" i="5"/>
  <c r="F62" i="5"/>
  <c r="V61" i="5"/>
  <c r="D62" i="5"/>
  <c r="T61" i="5"/>
  <c r="C61" i="5"/>
  <c r="S60" i="5"/>
  <c r="O69" i="5"/>
  <c r="V60" i="5"/>
  <c r="E60" i="5"/>
  <c r="S59" i="5"/>
  <c r="T68" i="5"/>
  <c r="T60" i="5"/>
  <c r="V69" i="5"/>
  <c r="S68" i="5"/>
  <c r="S61" i="5" l="1"/>
  <c r="C62" i="5"/>
  <c r="P73" i="4"/>
  <c r="X72" i="4"/>
  <c r="M74" i="4"/>
  <c r="U73" i="4"/>
  <c r="D63" i="5"/>
  <c r="T62" i="5"/>
  <c r="F63" i="4"/>
  <c r="W62" i="4"/>
  <c r="D64" i="4"/>
  <c r="U63" i="4"/>
  <c r="E63" i="3"/>
  <c r="E64" i="3" s="1"/>
  <c r="E65" i="3" s="1"/>
  <c r="E66" i="3" s="1"/>
  <c r="E67" i="3" s="1"/>
  <c r="E68" i="3" s="1"/>
  <c r="E7" i="2"/>
  <c r="D12" i="2"/>
  <c r="U70" i="5"/>
  <c r="M71" i="5"/>
  <c r="E61" i="5"/>
  <c r="U60" i="5"/>
  <c r="V62" i="5"/>
  <c r="F63" i="5"/>
  <c r="O73" i="4"/>
  <c r="W72" i="4"/>
  <c r="N74" i="4"/>
  <c r="V73" i="4"/>
  <c r="Y64" i="4"/>
  <c r="H65" i="4"/>
  <c r="G62" i="5"/>
  <c r="W61" i="5"/>
  <c r="O70" i="5"/>
  <c r="W69" i="5"/>
  <c r="N72" i="5"/>
  <c r="V71" i="5"/>
  <c r="T70" i="5"/>
  <c r="L71" i="5"/>
  <c r="Q75" i="4"/>
  <c r="Y74" i="4"/>
  <c r="G7" i="2"/>
  <c r="G63" i="3"/>
  <c r="G64" i="3" s="1"/>
  <c r="G65" i="3" s="1"/>
  <c r="G66" i="3" s="1"/>
  <c r="G67" i="3" s="1"/>
  <c r="G68" i="3" s="1"/>
  <c r="C64" i="3"/>
  <c r="C65" i="3" s="1"/>
  <c r="C66" i="3" s="1"/>
  <c r="C67" i="3" s="1"/>
  <c r="C68" i="3" s="1"/>
  <c r="K71" i="5"/>
  <c r="S70" i="5"/>
  <c r="X37" i="4"/>
  <c r="G62" i="4"/>
  <c r="E63" i="4"/>
  <c r="F63" i="3"/>
  <c r="F64" i="3" s="1"/>
  <c r="F65" i="3" s="1"/>
  <c r="F66" i="3" s="1"/>
  <c r="F67" i="3" s="1"/>
  <c r="F68" i="3" s="1"/>
  <c r="F7" i="2"/>
  <c r="D68" i="3"/>
  <c r="N73" i="5" l="1"/>
  <c r="V72" i="5"/>
  <c r="N75" i="4"/>
  <c r="V74" i="4"/>
  <c r="O74" i="4"/>
  <c r="W73" i="4"/>
  <c r="Q76" i="4"/>
  <c r="Y76" i="4" s="1"/>
  <c r="Y75" i="4"/>
  <c r="D64" i="5"/>
  <c r="T63" i="5"/>
  <c r="M75" i="4"/>
  <c r="U74" i="4"/>
  <c r="L72" i="5"/>
  <c r="T71" i="5"/>
  <c r="H66" i="4"/>
  <c r="Y65" i="4"/>
  <c r="D65" i="4"/>
  <c r="U64" i="4"/>
  <c r="P74" i="4"/>
  <c r="X73" i="4"/>
  <c r="G63" i="4"/>
  <c r="X62" i="4"/>
  <c r="E62" i="5"/>
  <c r="U61" i="5"/>
  <c r="C63" i="5"/>
  <c r="S62" i="5"/>
  <c r="O71" i="5"/>
  <c r="W70" i="5"/>
  <c r="V63" i="4"/>
  <c r="E64" i="4"/>
  <c r="F64" i="5"/>
  <c r="V63" i="5"/>
  <c r="G63" i="5"/>
  <c r="W62" i="5"/>
  <c r="K72" i="5"/>
  <c r="S71" i="5"/>
  <c r="M72" i="5"/>
  <c r="U71" i="5"/>
  <c r="W63" i="4"/>
  <c r="F64" i="4"/>
  <c r="U62" i="5" l="1"/>
  <c r="E63" i="5"/>
  <c r="M73" i="5"/>
  <c r="U72" i="5"/>
  <c r="H67" i="4"/>
  <c r="Y66" i="4"/>
  <c r="E65" i="4"/>
  <c r="V64" i="4"/>
  <c r="W74" i="4"/>
  <c r="O75" i="4"/>
  <c r="S72" i="5"/>
  <c r="K73" i="5"/>
  <c r="P75" i="4"/>
  <c r="X74" i="4"/>
  <c r="V75" i="4"/>
  <c r="N76" i="4"/>
  <c r="V76" i="4" s="1"/>
  <c r="F65" i="4"/>
  <c r="W64" i="4"/>
  <c r="G64" i="4"/>
  <c r="X63" i="4"/>
  <c r="W71" i="5"/>
  <c r="O72" i="5"/>
  <c r="M76" i="4"/>
  <c r="U76" i="4" s="1"/>
  <c r="U75" i="4"/>
  <c r="F65" i="5"/>
  <c r="V64" i="5"/>
  <c r="L73" i="5"/>
  <c r="T72" i="5"/>
  <c r="G64" i="5"/>
  <c r="W63" i="5"/>
  <c r="C64" i="5"/>
  <c r="S63" i="5"/>
  <c r="U65" i="4"/>
  <c r="D66" i="4"/>
  <c r="T64" i="5"/>
  <c r="D65" i="5"/>
  <c r="V73" i="5"/>
  <c r="N74" i="5"/>
  <c r="S64" i="5" l="1"/>
  <c r="C65" i="5"/>
  <c r="E66" i="4"/>
  <c r="V65" i="4"/>
  <c r="G65" i="5"/>
  <c r="W64" i="5"/>
  <c r="K74" i="5"/>
  <c r="S73" i="5"/>
  <c r="N75" i="5"/>
  <c r="V75" i="5" s="1"/>
  <c r="V74" i="5"/>
  <c r="P76" i="4"/>
  <c r="X76" i="4" s="1"/>
  <c r="X75" i="4"/>
  <c r="G65" i="4"/>
  <c r="X64" i="4"/>
  <c r="D66" i="5"/>
  <c r="T65" i="5"/>
  <c r="L74" i="5"/>
  <c r="T73" i="5"/>
  <c r="E64" i="5"/>
  <c r="U63" i="5"/>
  <c r="O73" i="5"/>
  <c r="W72" i="5"/>
  <c r="H68" i="4"/>
  <c r="Y67" i="4"/>
  <c r="U73" i="5"/>
  <c r="M74" i="5"/>
  <c r="D67" i="4"/>
  <c r="U66" i="4"/>
  <c r="W75" i="4"/>
  <c r="O76" i="4"/>
  <c r="W76" i="4" s="1"/>
  <c r="V65" i="5"/>
  <c r="F66" i="5"/>
  <c r="F66" i="4"/>
  <c r="W65" i="4"/>
  <c r="D67" i="5" l="1"/>
  <c r="T67" i="5" s="1"/>
  <c r="T66" i="5"/>
  <c r="G66" i="4"/>
  <c r="X65" i="4"/>
  <c r="K75" i="5"/>
  <c r="S75" i="5" s="1"/>
  <c r="S74" i="5"/>
  <c r="W65" i="5"/>
  <c r="G66" i="5"/>
  <c r="E67" i="4"/>
  <c r="V66" i="4"/>
  <c r="O74" i="5"/>
  <c r="W73" i="5"/>
  <c r="D68" i="4"/>
  <c r="U67" i="4"/>
  <c r="M75" i="5"/>
  <c r="U75" i="5" s="1"/>
  <c r="U74" i="5"/>
  <c r="C66" i="5"/>
  <c r="S65" i="5"/>
  <c r="F67" i="5"/>
  <c r="V67" i="5" s="1"/>
  <c r="V66" i="5"/>
  <c r="H69" i="4"/>
  <c r="Y69" i="4" s="1"/>
  <c r="Y68" i="4"/>
  <c r="E65" i="5"/>
  <c r="U64" i="5"/>
  <c r="W66" i="4"/>
  <c r="F67" i="4"/>
  <c r="L75" i="5"/>
  <c r="T75" i="5" s="1"/>
  <c r="T74" i="5"/>
  <c r="E66" i="5" l="1"/>
  <c r="U65" i="5"/>
  <c r="U68" i="4"/>
  <c r="D69" i="4"/>
  <c r="U69" i="4" s="1"/>
  <c r="O75" i="5"/>
  <c r="W75" i="5" s="1"/>
  <c r="W74" i="5"/>
  <c r="X66" i="4"/>
  <c r="G67" i="4"/>
  <c r="G67" i="5"/>
  <c r="W67" i="5" s="1"/>
  <c r="W66" i="5"/>
  <c r="F68" i="4"/>
  <c r="W67" i="4"/>
  <c r="C67" i="5"/>
  <c r="S67" i="5" s="1"/>
  <c r="S66" i="5"/>
  <c r="E68" i="4"/>
  <c r="V67" i="4"/>
  <c r="G68" i="4" l="1"/>
  <c r="X67" i="4"/>
  <c r="V68" i="4"/>
  <c r="E69" i="4"/>
  <c r="V69" i="4" s="1"/>
  <c r="F69" i="4"/>
  <c r="W69" i="4" s="1"/>
  <c r="W68" i="4"/>
  <c r="E67" i="5"/>
  <c r="U67" i="5" s="1"/>
  <c r="U66" i="5"/>
  <c r="G69" i="4" l="1"/>
  <c r="X69" i="4" s="1"/>
  <c r="X68" i="4"/>
</calcChain>
</file>

<file path=xl/sharedStrings.xml><?xml version="1.0" encoding="utf-8"?>
<sst xmlns="http://schemas.openxmlformats.org/spreadsheetml/2006/main" count="395" uniqueCount="95">
  <si>
    <t>Tugs</t>
  </si>
  <si>
    <t>O</t>
  </si>
  <si>
    <t>Ro-ro cargo ships</t>
  </si>
  <si>
    <t>G</t>
  </si>
  <si>
    <t>RoPax</t>
  </si>
  <si>
    <t>other offshore vessels</t>
  </si>
  <si>
    <t>other activities</t>
  </si>
  <si>
    <t>oil/chemical tankers</t>
  </si>
  <si>
    <t>T</t>
  </si>
  <si>
    <t>offshore supply ships</t>
  </si>
  <si>
    <t>general cargo ships</t>
  </si>
  <si>
    <t>gas tankers</t>
  </si>
  <si>
    <t>fishing vessels</t>
  </si>
  <si>
    <t>cruise ships</t>
  </si>
  <si>
    <t>Crude oil tankers</t>
  </si>
  <si>
    <t>Contianer ships</t>
  </si>
  <si>
    <t>C</t>
  </si>
  <si>
    <t>Car/passenger ferries</t>
  </si>
  <si>
    <t>Car carriers</t>
  </si>
  <si>
    <t>Bulk carriers</t>
  </si>
  <si>
    <t>B</t>
  </si>
  <si>
    <t>H2</t>
  </si>
  <si>
    <t>LPG</t>
  </si>
  <si>
    <t>Methanol</t>
  </si>
  <si>
    <t>Battery</t>
  </si>
  <si>
    <t>LNG ready</t>
  </si>
  <si>
    <t>LNG</t>
  </si>
  <si>
    <t>Scrubber</t>
  </si>
  <si>
    <t>Maritime Forecast 2050 DNV GL p42</t>
  </si>
  <si>
    <t>Other types of ships</t>
  </si>
  <si>
    <t>Container ships</t>
  </si>
  <si>
    <t>General cargo</t>
  </si>
  <si>
    <t>Oil tankers</t>
  </si>
  <si>
    <t>Total fleet</t>
  </si>
  <si>
    <t># of ships</t>
  </si>
  <si>
    <t>O_MFO</t>
  </si>
  <si>
    <t>C_MFO</t>
  </si>
  <si>
    <t>G_MFO</t>
  </si>
  <si>
    <t>B_MFO</t>
  </si>
  <si>
    <t>T_MFO</t>
  </si>
  <si>
    <t>years</t>
  </si>
  <si>
    <t>ships in operation</t>
  </si>
  <si>
    <t>O_SCR</t>
  </si>
  <si>
    <t>C_SCR</t>
  </si>
  <si>
    <t>G_SCR</t>
  </si>
  <si>
    <t>B_SCR</t>
  </si>
  <si>
    <t>T_SCR</t>
  </si>
  <si>
    <t>Sum</t>
  </si>
  <si>
    <t xml:space="preserve">Provided that the IMO regulations are enforced as of 2020, up to 48 million tonnes of ship fuel containing 0.1 per cent or less of sulphur will be consumed annually from that time onwards. Most of the fuel consumed (70 to 88 per cent) will have a sulphur content between 0.1 and 0.5 per cent. This means that low-sulphur fuel may take the role of today’s high-sulphur fuel. Assuming an installed base of about 4,000 scrubbers at that time, no more than 11 per cent of ship fuel usage will be high-sulphur fuel. Latest estimates assume only 1,000 to 1,500 scrubber installations available in 2020. This raises the question whether high-sulphur fuel will even be available any more if only 4,000 or even less ships can use it. The next question is at what price HFO will be available.  </t>
  </si>
  <si>
    <t>year</t>
  </si>
  <si>
    <t>https://afi.dnvgl.com/KnowledgeHub/Encyclopedia?dropdownfield=nav-fuelsandtech</t>
  </si>
  <si>
    <t>Ships with scrubbers in operation and on order</t>
  </si>
  <si>
    <t>assumed 30 year lifetime</t>
  </si>
  <si>
    <t>total orders</t>
  </si>
  <si>
    <t>O_LNG</t>
  </si>
  <si>
    <t>C_LNG</t>
  </si>
  <si>
    <t>G_LNG</t>
  </si>
  <si>
    <t>B_LNG</t>
  </si>
  <si>
    <t>T_LNG</t>
  </si>
  <si>
    <t>total LNG ship stock</t>
  </si>
  <si>
    <t>on order - years that it is assumed to be operational</t>
  </si>
  <si>
    <t>assumed lifetime of all is 25</t>
  </si>
  <si>
    <t>TBD</t>
  </si>
  <si>
    <t>Under discussion</t>
  </si>
  <si>
    <t>On order</t>
  </si>
  <si>
    <t>In operation</t>
  </si>
  <si>
    <t>LNG bunker vessels</t>
  </si>
  <si>
    <t>2019 LNG ships</t>
  </si>
  <si>
    <t>LNG ships</t>
  </si>
  <si>
    <t>O_ELC</t>
  </si>
  <si>
    <t>C_ELC</t>
  </si>
  <si>
    <t>G_ELC</t>
  </si>
  <si>
    <t>B_ELC</t>
  </si>
  <si>
    <t>T_ELC</t>
  </si>
  <si>
    <t>total existing fleet</t>
  </si>
  <si>
    <t>ships on order</t>
  </si>
  <si>
    <t>under construction</t>
  </si>
  <si>
    <t>in operation</t>
  </si>
  <si>
    <t>Battery fleet</t>
  </si>
  <si>
    <t>O_MET</t>
  </si>
  <si>
    <t>C_MET</t>
  </si>
  <si>
    <t>G_MET</t>
  </si>
  <si>
    <t>B_MET</t>
  </si>
  <si>
    <t>T_MET</t>
  </si>
  <si>
    <t>O_LPG</t>
  </si>
  <si>
    <t>C_LPG</t>
  </si>
  <si>
    <t>G_LPG</t>
  </si>
  <si>
    <t>B_LPG</t>
  </si>
  <si>
    <t>T_LPG</t>
  </si>
  <si>
    <t>O_HYD</t>
  </si>
  <si>
    <t>C_HYD</t>
  </si>
  <si>
    <t>G_HYD</t>
  </si>
  <si>
    <t>B_HYD</t>
  </si>
  <si>
    <t>T_HYD</t>
  </si>
  <si>
    <t>gigatonnes-nautical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</si>
</sst>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0" fontId="0" fillId="0" borderId="0" xfId="0" applyNumberFormat="1" applyFont="1" applyProtection="1"/>
    <xf numFmtId="0" fontId="0" fillId="0" borderId="0" xfId="0" applyNumberFormat="1" applyFont="1" applyBorder="1" applyProtection="1"/>
    <xf numFmtId="0" fontId="0" fillId="0" borderId="1" xfId="0" applyNumberFormat="1" applyFont="1" applyBorder="1" applyProtection="1"/>
    <xf numFmtId="2" fontId="0" fillId="0" borderId="0" xfId="0" applyNumberFormat="1" applyFont="1" applyProtection="1"/>
    <xf numFmtId="0" fontId="0" fillId="0" borderId="0" xfId="0" applyNumberFormat="1" applyFont="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'Preexisting fleet stats'!$E$3</c:f>
              <c:strCache>
                <c:ptCount val="1"/>
                <c:pt idx="0">
                  <c:v>Oil tankers</c:v>
                </c:pt>
              </c:strCache>
            </c:strRef>
          </c:tx>
          <c:spPr>
            <a:solidFill>
              <a:schemeClr val="accent1"/>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stats'!$E$4:$E$12</c:f>
              <c:numCache>
                <c:formatCode>General</c:formatCode>
                <c:ptCount val="9"/>
                <c:pt idx="0">
                  <c:v>10609</c:v>
                </c:pt>
                <c:pt idx="1">
                  <c:v>8838</c:v>
                </c:pt>
                <c:pt idx="2">
                  <c:v>9033</c:v>
                </c:pt>
                <c:pt idx="3">
                  <c:v>9241</c:v>
                </c:pt>
                <c:pt idx="4">
                  <c:v>9695</c:v>
                </c:pt>
                <c:pt idx="5">
                  <c:v>9935</c:v>
                </c:pt>
                <c:pt idx="6">
                  <c:v>10216</c:v>
                </c:pt>
                <c:pt idx="7">
                  <c:v>10420</c:v>
                </c:pt>
                <c:pt idx="8">
                  <c:v>10766</c:v>
                </c:pt>
              </c:numCache>
            </c:numRef>
          </c:val>
          <c:extLst>
            <c:ext xmlns:c16="http://schemas.microsoft.com/office/drawing/2014/chart" uri="{C3380CC4-5D6E-409C-BE32-E72D297353CC}">
              <c16:uniqueId val="{00000000-4160-4891-B050-6B8F772D644A}"/>
            </c:ext>
          </c:extLst>
        </c:ser>
        <c:ser>
          <c:idx val="1"/>
          <c:order val="1"/>
          <c:tx>
            <c:strRef>
              <c:f>'Preexisting fleet stats'!$F$3</c:f>
              <c:strCache>
                <c:ptCount val="1"/>
                <c:pt idx="0">
                  <c:v>Bulk carriers</c:v>
                </c:pt>
              </c:strCache>
            </c:strRef>
          </c:tx>
          <c:spPr>
            <a:solidFill>
              <a:schemeClr val="accent2"/>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stats'!$F$4:$F$12</c:f>
              <c:numCache>
                <c:formatCode>General</c:formatCode>
                <c:ptCount val="9"/>
                <c:pt idx="0">
                  <c:v>8228</c:v>
                </c:pt>
                <c:pt idx="1">
                  <c:v>9001</c:v>
                </c:pt>
                <c:pt idx="2">
                  <c:v>9568</c:v>
                </c:pt>
                <c:pt idx="3">
                  <c:v>10162</c:v>
                </c:pt>
                <c:pt idx="4">
                  <c:v>10509</c:v>
                </c:pt>
                <c:pt idx="5">
                  <c:v>10747</c:v>
                </c:pt>
                <c:pt idx="6">
                  <c:v>10892</c:v>
                </c:pt>
                <c:pt idx="7">
                  <c:v>11125</c:v>
                </c:pt>
                <c:pt idx="8">
                  <c:v>11373</c:v>
                </c:pt>
              </c:numCache>
            </c:numRef>
          </c:val>
          <c:extLst>
            <c:ext xmlns:c16="http://schemas.microsoft.com/office/drawing/2014/chart" uri="{C3380CC4-5D6E-409C-BE32-E72D297353CC}">
              <c16:uniqueId val="{00000001-4160-4891-B050-6B8F772D644A}"/>
            </c:ext>
          </c:extLst>
        </c:ser>
        <c:ser>
          <c:idx val="2"/>
          <c:order val="2"/>
          <c:tx>
            <c:strRef>
              <c:f>'Preexisting fleet stats'!$G$3</c:f>
              <c:strCache>
                <c:ptCount val="1"/>
                <c:pt idx="0">
                  <c:v>General cargo</c:v>
                </c:pt>
              </c:strCache>
            </c:strRef>
          </c:tx>
          <c:spPr>
            <a:solidFill>
              <a:schemeClr val="accent3"/>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stats'!$G$4:$G$12</c:f>
              <c:numCache>
                <c:formatCode>General</c:formatCode>
                <c:ptCount val="9"/>
                <c:pt idx="0">
                  <c:v>21090</c:v>
                </c:pt>
                <c:pt idx="1">
                  <c:v>20309</c:v>
                </c:pt>
                <c:pt idx="2">
                  <c:v>20282</c:v>
                </c:pt>
                <c:pt idx="3">
                  <c:v>19664</c:v>
                </c:pt>
                <c:pt idx="4">
                  <c:v>19566</c:v>
                </c:pt>
                <c:pt idx="5">
                  <c:v>19698</c:v>
                </c:pt>
                <c:pt idx="6">
                  <c:v>19716</c:v>
                </c:pt>
                <c:pt idx="7">
                  <c:v>19613</c:v>
                </c:pt>
                <c:pt idx="8">
                  <c:v>18993</c:v>
                </c:pt>
              </c:numCache>
            </c:numRef>
          </c:val>
          <c:extLst>
            <c:ext xmlns:c16="http://schemas.microsoft.com/office/drawing/2014/chart" uri="{C3380CC4-5D6E-409C-BE32-E72D297353CC}">
              <c16:uniqueId val="{00000002-4160-4891-B050-6B8F772D644A}"/>
            </c:ext>
          </c:extLst>
        </c:ser>
        <c:ser>
          <c:idx val="3"/>
          <c:order val="3"/>
          <c:tx>
            <c:strRef>
              <c:f>'Preexisting fleet stats'!$H$3</c:f>
              <c:strCache>
                <c:ptCount val="1"/>
                <c:pt idx="0">
                  <c:v>Container ships</c:v>
                </c:pt>
              </c:strCache>
            </c:strRef>
          </c:tx>
          <c:spPr>
            <a:solidFill>
              <a:schemeClr val="accent4"/>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stats'!$H$4:$H$12</c:f>
              <c:numCache>
                <c:formatCode>General</c:formatCode>
                <c:ptCount val="9"/>
                <c:pt idx="0">
                  <c:v>4966</c:v>
                </c:pt>
                <c:pt idx="1">
                  <c:v>5096</c:v>
                </c:pt>
                <c:pt idx="2">
                  <c:v>5107</c:v>
                </c:pt>
                <c:pt idx="3">
                  <c:v>5101</c:v>
                </c:pt>
                <c:pt idx="4">
                  <c:v>5111</c:v>
                </c:pt>
                <c:pt idx="5">
                  <c:v>5227</c:v>
                </c:pt>
                <c:pt idx="6">
                  <c:v>5158</c:v>
                </c:pt>
                <c:pt idx="7">
                  <c:v>5164</c:v>
                </c:pt>
                <c:pt idx="8">
                  <c:v>5269</c:v>
                </c:pt>
              </c:numCache>
            </c:numRef>
          </c:val>
          <c:extLst>
            <c:ext xmlns:c16="http://schemas.microsoft.com/office/drawing/2014/chart" uri="{C3380CC4-5D6E-409C-BE32-E72D297353CC}">
              <c16:uniqueId val="{00000003-4160-4891-B050-6B8F772D644A}"/>
            </c:ext>
          </c:extLst>
        </c:ser>
        <c:ser>
          <c:idx val="4"/>
          <c:order val="4"/>
          <c:tx>
            <c:strRef>
              <c:f>'Preexisting fleet stats'!$I$3</c:f>
              <c:strCache>
                <c:ptCount val="1"/>
                <c:pt idx="0">
                  <c:v>Other types of ships</c:v>
                </c:pt>
              </c:strCache>
            </c:strRef>
          </c:tx>
          <c:spPr>
            <a:solidFill>
              <a:schemeClr val="accent5"/>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stats'!$I$4:$I$12</c:f>
              <c:numCache>
                <c:formatCode>General</c:formatCode>
                <c:ptCount val="9"/>
                <c:pt idx="0">
                  <c:v>38390</c:v>
                </c:pt>
                <c:pt idx="1">
                  <c:v>41465</c:v>
                </c:pt>
                <c:pt idx="2">
                  <c:v>42494</c:v>
                </c:pt>
                <c:pt idx="3">
                  <c:v>43786</c:v>
                </c:pt>
                <c:pt idx="4">
                  <c:v>45589</c:v>
                </c:pt>
                <c:pt idx="5">
                  <c:v>46467</c:v>
                </c:pt>
                <c:pt idx="6">
                  <c:v>47280</c:v>
                </c:pt>
                <c:pt idx="7">
                  <c:v>47847</c:v>
                </c:pt>
                <c:pt idx="8">
                  <c:v>49894</c:v>
                </c:pt>
              </c:numCache>
            </c:numRef>
          </c:val>
          <c:extLst>
            <c:ext xmlns:c16="http://schemas.microsoft.com/office/drawing/2014/chart" uri="{C3380CC4-5D6E-409C-BE32-E72D297353CC}">
              <c16:uniqueId val="{00000004-4160-4891-B050-6B8F772D644A}"/>
            </c:ext>
          </c:extLst>
        </c:ser>
        <c:dLbls>
          <c:showLegendKey val="0"/>
          <c:showVal val="0"/>
          <c:showCatName val="0"/>
          <c:showSerName val="0"/>
          <c:showPercent val="0"/>
          <c:showBubbleSize val="0"/>
        </c:dLbls>
        <c:axId val="723802000"/>
        <c:axId val="723797736"/>
      </c:areaChart>
      <c:catAx>
        <c:axId val="72380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7736"/>
        <c:crosses val="autoZero"/>
        <c:auto val="1"/>
        <c:lblAlgn val="ctr"/>
        <c:lblOffset val="100"/>
        <c:noMultiLvlLbl val="0"/>
      </c:catAx>
      <c:valAx>
        <c:axId val="72379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020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533400</xdr:colOff>
      <xdr:row>9</xdr:row>
      <xdr:rowOff>104775</xdr:rowOff>
    </xdr:from>
    <xdr:ext cx="8342857" cy="3142857"/>
    <xdr:pic>
      <xdr:nvPicPr>
        <xdr:cNvPr id="2" name="Picture 1"/>
        <xdr:cNvPicPr>
          <a:picLocks noChangeAspect="1"/>
        </xdr:cNvPicPr>
      </xdr:nvPicPr>
      <xdr:blipFill>
        <a:blip xmlns:r="http://schemas.openxmlformats.org/officeDocument/2006/relationships" r:embed="rId1"/>
        <a:stretch>
          <a:fillRect/>
        </a:stretch>
      </xdr:blipFill>
      <xdr:spPr>
        <a:xfrm>
          <a:off x="8610600" y="1819275"/>
          <a:ext cx="8342857" cy="3142857"/>
        </a:xfrm>
        <a:prstGeom prst="rect">
          <a:avLst/>
        </a:prstGeom>
      </xdr:spPr>
    </xdr:pic>
    <xdr:clientData/>
  </xdr:oneCellAnchor>
  <xdr:twoCellAnchor>
    <xdr:from>
      <xdr:col>12</xdr:col>
      <xdr:colOff>285749</xdr:colOff>
      <xdr:row>27</xdr:row>
      <xdr:rowOff>28575</xdr:rowOff>
    </xdr:from>
    <xdr:to>
      <xdr:col>20</xdr:col>
      <xdr:colOff>352425</xdr:colOff>
      <xdr:row>41</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171450</xdr:colOff>
      <xdr:row>1</xdr:row>
      <xdr:rowOff>5629</xdr:rowOff>
    </xdr:from>
    <xdr:to>
      <xdr:col>17</xdr:col>
      <xdr:colOff>561975</xdr:colOff>
      <xdr:row>8</xdr:row>
      <xdr:rowOff>180645</xdr:rowOff>
    </xdr:to>
    <xdr:pic>
      <xdr:nvPicPr>
        <xdr:cNvPr id="4" name="Picture 3"/>
        <xdr:cNvPicPr>
          <a:picLocks noChangeAspect="1"/>
        </xdr:cNvPicPr>
      </xdr:nvPicPr>
      <xdr:blipFill>
        <a:blip xmlns:r="http://schemas.openxmlformats.org/officeDocument/2006/relationships" r:embed="rId3"/>
        <a:stretch>
          <a:fillRect/>
        </a:stretch>
      </xdr:blipFill>
      <xdr:spPr>
        <a:xfrm>
          <a:off x="8248650" y="196129"/>
          <a:ext cx="4857750" cy="15085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1"/>
  <sheetViews>
    <sheetView tabSelected="1" workbookViewId="0">
      <selection activeCell="L1" sqref="L1"/>
    </sheetView>
  </sheetViews>
  <sheetFormatPr defaultRowHeight="15"/>
  <cols>
    <col min="1" max="2" width="9.140625" style="1"/>
    <col min="3" max="3" width="21" style="1" bestFit="1" customWidth="1"/>
    <col min="4" max="4" width="19.7109375" style="1" customWidth="1"/>
    <col min="5" max="5" width="9.140625" style="1"/>
    <col min="6" max="6" width="10" style="1" bestFit="1" customWidth="1"/>
    <col min="7" max="8" width="9.140625" style="1"/>
    <col min="9" max="9" width="9.5703125" style="1" customWidth="1"/>
    <col min="10" max="10" width="9.140625" style="1" customWidth="1"/>
    <col min="11" max="11" width="6" style="1" bestFit="1" customWidth="1"/>
    <col min="12" max="13" width="9.140625" style="1"/>
    <col min="14" max="15" width="11.85546875" style="1" bestFit="1" customWidth="1"/>
    <col min="16" max="16" width="8.85546875" style="1" bestFit="1" customWidth="1"/>
    <col min="17" max="17" width="16.140625" style="1" bestFit="1" customWidth="1"/>
    <col min="18" max="16384" width="9.140625" style="1"/>
  </cols>
  <sheetData>
    <row r="2" spans="3:11">
      <c r="E2" s="1" t="s">
        <v>8</v>
      </c>
      <c r="F2" s="1" t="s">
        <v>20</v>
      </c>
      <c r="G2" s="1" t="s">
        <v>3</v>
      </c>
      <c r="H2" s="1" t="s">
        <v>16</v>
      </c>
      <c r="I2" s="1" t="s">
        <v>1</v>
      </c>
    </row>
    <row r="3" spans="3:11">
      <c r="C3" s="1" t="s">
        <v>34</v>
      </c>
      <c r="D3" t="s">
        <v>33</v>
      </c>
      <c r="E3" t="s">
        <v>32</v>
      </c>
      <c r="F3" t="s">
        <v>19</v>
      </c>
      <c r="G3" t="s">
        <v>31</v>
      </c>
      <c r="H3" t="s">
        <v>30</v>
      </c>
      <c r="I3" t="s">
        <v>29</v>
      </c>
    </row>
    <row r="4" spans="3:11">
      <c r="C4" s="1">
        <v>2011</v>
      </c>
      <c r="D4">
        <v>83283</v>
      </c>
      <c r="E4">
        <v>10609</v>
      </c>
      <c r="F4">
        <v>8228</v>
      </c>
      <c r="G4">
        <v>21090</v>
      </c>
      <c r="H4">
        <v>4966</v>
      </c>
      <c r="I4">
        <v>38390</v>
      </c>
    </row>
    <row r="5" spans="3:11">
      <c r="C5" s="1">
        <f t="shared" ref="C5:C12" si="0">+C4+1</f>
        <v>2012</v>
      </c>
      <c r="D5">
        <v>84709</v>
      </c>
      <c r="E5">
        <v>8838</v>
      </c>
      <c r="F5">
        <v>9001</v>
      </c>
      <c r="G5">
        <v>20309</v>
      </c>
      <c r="H5">
        <v>5096</v>
      </c>
      <c r="I5">
        <v>41465</v>
      </c>
    </row>
    <row r="6" spans="3:11">
      <c r="C6" s="1">
        <f t="shared" si="0"/>
        <v>2013</v>
      </c>
      <c r="D6">
        <v>86484</v>
      </c>
      <c r="E6">
        <v>9033</v>
      </c>
      <c r="F6">
        <v>9568</v>
      </c>
      <c r="G6">
        <v>20282</v>
      </c>
      <c r="H6">
        <v>5107</v>
      </c>
      <c r="I6">
        <v>42494</v>
      </c>
    </row>
    <row r="7" spans="3:11">
      <c r="C7" s="1">
        <f t="shared" si="0"/>
        <v>2014</v>
      </c>
      <c r="D7">
        <v>87954</v>
      </c>
      <c r="E7">
        <v>9241</v>
      </c>
      <c r="F7">
        <v>10162</v>
      </c>
      <c r="G7">
        <v>19664</v>
      </c>
      <c r="H7">
        <v>5101</v>
      </c>
      <c r="I7">
        <v>43786</v>
      </c>
    </row>
    <row r="8" spans="3:11">
      <c r="C8" s="1">
        <f t="shared" si="0"/>
        <v>2015</v>
      </c>
      <c r="D8">
        <v>90470</v>
      </c>
      <c r="E8">
        <v>9695</v>
      </c>
      <c r="F8">
        <v>10509</v>
      </c>
      <c r="G8">
        <v>19566</v>
      </c>
      <c r="H8">
        <v>5111</v>
      </c>
      <c r="I8">
        <v>45589</v>
      </c>
    </row>
    <row r="9" spans="3:11">
      <c r="C9" s="1">
        <f t="shared" si="0"/>
        <v>2016</v>
      </c>
      <c r="D9">
        <v>92074</v>
      </c>
      <c r="E9">
        <v>9935</v>
      </c>
      <c r="F9">
        <v>10747</v>
      </c>
      <c r="G9">
        <v>19698</v>
      </c>
      <c r="H9">
        <v>5227</v>
      </c>
      <c r="I9">
        <v>46467</v>
      </c>
    </row>
    <row r="10" spans="3:11">
      <c r="C10" s="1">
        <f t="shared" si="0"/>
        <v>2017</v>
      </c>
      <c r="D10">
        <v>93262</v>
      </c>
      <c r="E10">
        <v>10216</v>
      </c>
      <c r="F10">
        <v>10892</v>
      </c>
      <c r="G10">
        <v>19716</v>
      </c>
      <c r="H10">
        <v>5158</v>
      </c>
      <c r="I10">
        <v>47280</v>
      </c>
    </row>
    <row r="11" spans="3:11">
      <c r="C11" s="1">
        <f t="shared" si="0"/>
        <v>2018</v>
      </c>
      <c r="D11">
        <v>94169</v>
      </c>
      <c r="E11">
        <v>10420</v>
      </c>
      <c r="F11">
        <v>11125</v>
      </c>
      <c r="G11">
        <v>19613</v>
      </c>
      <c r="H11">
        <v>5164</v>
      </c>
      <c r="I11">
        <v>47847</v>
      </c>
    </row>
    <row r="12" spans="3:11">
      <c r="C12" s="1">
        <f t="shared" si="0"/>
        <v>2019</v>
      </c>
      <c r="D12">
        <v>96295</v>
      </c>
      <c r="E12">
        <v>10766</v>
      </c>
      <c r="F12">
        <v>11373</v>
      </c>
      <c r="G12">
        <v>18993</v>
      </c>
      <c r="H12">
        <v>5269</v>
      </c>
      <c r="I12">
        <v>49894</v>
      </c>
    </row>
    <row r="14" spans="3:11">
      <c r="D14" s="1" t="s">
        <v>28</v>
      </c>
    </row>
    <row r="15" spans="3:11">
      <c r="D15" s="1">
        <v>2019</v>
      </c>
      <c r="E15" s="1" t="s">
        <v>27</v>
      </c>
      <c r="F15" s="1" t="s">
        <v>26</v>
      </c>
      <c r="G15" s="1" t="s">
        <v>25</v>
      </c>
      <c r="H15" s="1" t="s">
        <v>24</v>
      </c>
      <c r="I15" s="1" t="s">
        <v>23</v>
      </c>
      <c r="J15" s="1" t="s">
        <v>22</v>
      </c>
      <c r="K15" s="1" t="s">
        <v>21</v>
      </c>
    </row>
    <row r="16" spans="3:11">
      <c r="C16" s="1" t="s">
        <v>20</v>
      </c>
      <c r="D16" s="1" t="s">
        <v>19</v>
      </c>
      <c r="E16">
        <v>1515</v>
      </c>
      <c r="F16">
        <v>14</v>
      </c>
      <c r="G16">
        <v>42</v>
      </c>
      <c r="H16">
        <v>6</v>
      </c>
    </row>
    <row r="17" spans="3:11">
      <c r="C17" s="1" t="s">
        <v>3</v>
      </c>
      <c r="D17" s="1" t="s">
        <v>18</v>
      </c>
      <c r="E17">
        <v>59</v>
      </c>
      <c r="F17">
        <v>10</v>
      </c>
      <c r="G17">
        <v>0</v>
      </c>
      <c r="H17"/>
      <c r="I17"/>
    </row>
    <row r="18" spans="3:11">
      <c r="C18" s="1" t="s">
        <v>1</v>
      </c>
      <c r="D18" s="1" t="s">
        <v>17</v>
      </c>
      <c r="E18">
        <v>12</v>
      </c>
      <c r="F18">
        <v>53</v>
      </c>
      <c r="G18">
        <v>4</v>
      </c>
      <c r="H18">
        <v>194</v>
      </c>
      <c r="I18"/>
      <c r="J18"/>
      <c r="K18">
        <v>2</v>
      </c>
    </row>
    <row r="19" spans="3:11">
      <c r="C19" s="1" t="s">
        <v>16</v>
      </c>
      <c r="D19" s="1" t="s">
        <v>15</v>
      </c>
      <c r="E19">
        <v>928</v>
      </c>
      <c r="F19">
        <v>47</v>
      </c>
      <c r="G19">
        <v>45</v>
      </c>
      <c r="H19">
        <v>2</v>
      </c>
    </row>
    <row r="20" spans="3:11">
      <c r="C20" s="1" t="s">
        <v>8</v>
      </c>
      <c r="D20" s="1" t="s">
        <v>14</v>
      </c>
      <c r="E20">
        <v>618</v>
      </c>
      <c r="F20">
        <v>53</v>
      </c>
      <c r="G20">
        <v>8</v>
      </c>
      <c r="H20">
        <v>6</v>
      </c>
    </row>
    <row r="21" spans="3:11">
      <c r="C21" s="1" t="s">
        <v>1</v>
      </c>
      <c r="D21" s="1" t="s">
        <v>13</v>
      </c>
      <c r="E21">
        <v>219</v>
      </c>
      <c r="F21">
        <v>32</v>
      </c>
      <c r="G21">
        <v>0</v>
      </c>
      <c r="H21">
        <v>18</v>
      </c>
    </row>
    <row r="22" spans="3:11">
      <c r="C22" s="1" t="s">
        <v>1</v>
      </c>
      <c r="D22" s="1" t="s">
        <v>12</v>
      </c>
      <c r="E22">
        <v>1</v>
      </c>
      <c r="F22">
        <v>3</v>
      </c>
      <c r="G22">
        <v>0</v>
      </c>
      <c r="H22">
        <v>18</v>
      </c>
    </row>
    <row r="23" spans="3:11">
      <c r="C23" s="1" t="s">
        <v>8</v>
      </c>
      <c r="D23" s="1" t="s">
        <v>11</v>
      </c>
      <c r="E23">
        <v>115</v>
      </c>
      <c r="F23">
        <v>7</v>
      </c>
      <c r="G23">
        <v>0</v>
      </c>
      <c r="H23"/>
      <c r="I23">
        <v>2</v>
      </c>
      <c r="J23">
        <v>34</v>
      </c>
    </row>
    <row r="24" spans="3:11">
      <c r="C24" s="1" t="s">
        <v>3</v>
      </c>
      <c r="D24" s="1" t="s">
        <v>10</v>
      </c>
      <c r="E24">
        <v>98</v>
      </c>
      <c r="F24">
        <v>15</v>
      </c>
      <c r="G24">
        <v>0</v>
      </c>
      <c r="H24">
        <v>3</v>
      </c>
      <c r="I24"/>
    </row>
    <row r="25" spans="3:11">
      <c r="C25" s="1" t="s">
        <v>1</v>
      </c>
      <c r="D25" s="1" t="s">
        <v>9</v>
      </c>
      <c r="E25"/>
      <c r="F25">
        <v>37</v>
      </c>
      <c r="G25">
        <v>0</v>
      </c>
      <c r="H25">
        <v>59</v>
      </c>
    </row>
    <row r="26" spans="3:11">
      <c r="C26" s="1" t="s">
        <v>8</v>
      </c>
      <c r="D26" s="1" t="s">
        <v>7</v>
      </c>
      <c r="E26">
        <v>558</v>
      </c>
      <c r="F26">
        <v>49</v>
      </c>
      <c r="G26">
        <v>29</v>
      </c>
      <c r="H26">
        <v>5</v>
      </c>
      <c r="I26">
        <v>21</v>
      </c>
    </row>
    <row r="27" spans="3:11">
      <c r="C27" s="1" t="s">
        <v>1</v>
      </c>
      <c r="D27" s="1" t="s">
        <v>6</v>
      </c>
      <c r="E27">
        <v>6</v>
      </c>
      <c r="F27">
        <v>20</v>
      </c>
      <c r="G27">
        <v>1</v>
      </c>
      <c r="H27">
        <v>89</v>
      </c>
    </row>
    <row r="28" spans="3:11">
      <c r="C28" s="1" t="s">
        <v>1</v>
      </c>
      <c r="D28" s="1" t="s">
        <v>5</v>
      </c>
      <c r="E28">
        <v>1</v>
      </c>
      <c r="F28"/>
      <c r="G28"/>
      <c r="H28">
        <v>13</v>
      </c>
    </row>
    <row r="29" spans="3:11">
      <c r="C29" s="1" t="s">
        <v>3</v>
      </c>
      <c r="D29" s="1" t="s">
        <v>4</v>
      </c>
      <c r="E29">
        <v>93</v>
      </c>
      <c r="F29">
        <v>22</v>
      </c>
      <c r="G29">
        <v>12</v>
      </c>
      <c r="H29">
        <v>3</v>
      </c>
      <c r="I29">
        <v>1</v>
      </c>
    </row>
    <row r="30" spans="3:11">
      <c r="C30" s="1" t="s">
        <v>3</v>
      </c>
      <c r="D30" s="1" t="s">
        <v>2</v>
      </c>
      <c r="E30">
        <v>194</v>
      </c>
      <c r="F30">
        <v>11</v>
      </c>
      <c r="G30">
        <v>8</v>
      </c>
      <c r="H30">
        <v>16</v>
      </c>
      <c r="I30"/>
      <c r="J30"/>
    </row>
    <row r="31" spans="3:11">
      <c r="C31" s="1" t="s">
        <v>1</v>
      </c>
      <c r="D31" s="1" t="s">
        <v>0</v>
      </c>
      <c r="E31"/>
      <c r="F31">
        <v>18</v>
      </c>
      <c r="G31">
        <v>0</v>
      </c>
      <c r="H31">
        <v>16</v>
      </c>
      <c r="I31"/>
      <c r="J31"/>
      <c r="K31">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0"/>
  <sheetViews>
    <sheetView workbookViewId="0">
      <selection activeCell="G5" sqref="C5:G5"/>
    </sheetView>
  </sheetViews>
  <sheetFormatPr defaultRowHeight="15"/>
  <cols>
    <col min="1" max="16384" width="9.140625" style="1"/>
  </cols>
  <sheetData>
    <row r="4" spans="2:7">
      <c r="C4" s="1" t="s">
        <v>41</v>
      </c>
    </row>
    <row r="5" spans="2:7">
      <c r="B5" s="1" t="s">
        <v>40</v>
      </c>
      <c r="C5" s="1" t="s">
        <v>39</v>
      </c>
      <c r="D5" s="1" t="s">
        <v>38</v>
      </c>
      <c r="E5" s="1" t="s">
        <v>37</v>
      </c>
      <c r="F5" s="1" t="s">
        <v>36</v>
      </c>
      <c r="G5" s="1" t="s">
        <v>35</v>
      </c>
    </row>
    <row r="6" spans="2:7">
      <c r="B6" s="1">
        <v>2011</v>
      </c>
      <c r="C6" s="1">
        <f>+'Preexisting fleet stats'!E4-'Scrubber fleet'!C32-'LNG fleet'!U36-'Battery fleet'!S33-'Methanol fleet'!C31-'LPG fleet'!C34-'HYD fleet'!C32</f>
        <v>10599</v>
      </c>
      <c r="D6" s="1">
        <f>+'Preexisting fleet stats'!F4-'Scrubber fleet'!D32-'LNG fleet'!V36-'Battery fleet'!T33-'Methanol fleet'!D31-'LPG fleet'!D34-'HYD fleet'!D32</f>
        <v>8223</v>
      </c>
      <c r="E6" s="1">
        <f>+'Preexisting fleet stats'!G4-'Scrubber fleet'!E32-'LNG fleet'!W36-'Battery fleet'!U33-'Methanol fleet'!E31-'LPG fleet'!E34-'HYD fleet'!E32</f>
        <v>21085</v>
      </c>
      <c r="F6" s="1">
        <f>+'Preexisting fleet stats'!H4-'Scrubber fleet'!F32-'LNG fleet'!X36-'Battery fleet'!V33-'Methanol fleet'!F31-'LPG fleet'!F34-'HYD fleet'!F32</f>
        <v>4962</v>
      </c>
      <c r="G6" s="1">
        <f>+'Preexisting fleet stats'!I4-'Scrubber fleet'!G32-'LNG fleet'!Y36-'Battery fleet'!W33-'Methanol fleet'!G31-'LPG fleet'!G34-'HYD fleet'!G32</f>
        <v>38357</v>
      </c>
    </row>
    <row r="7" spans="2:7">
      <c r="B7" s="1">
        <f t="shared" ref="B7:B38" si="0">+B6+1</f>
        <v>2012</v>
      </c>
      <c r="C7" s="1">
        <f>+'Preexisting fleet stats'!E5-'Scrubber fleet'!C33-'LNG fleet'!U37-'Battery fleet'!S34-'Methanol fleet'!C32-'LPG fleet'!C35-'HYD fleet'!C33</f>
        <v>8822</v>
      </c>
      <c r="D7" s="1">
        <f>+'Preexisting fleet stats'!F5-'Scrubber fleet'!D33-'LNG fleet'!V37-'Battery fleet'!T34-'Methanol fleet'!D32-'LPG fleet'!D35-'HYD fleet'!D33</f>
        <v>8992</v>
      </c>
      <c r="E7" s="1">
        <f>+'Preexisting fleet stats'!G5-'Scrubber fleet'!E33-'LNG fleet'!W37-'Battery fleet'!U34-'Methanol fleet'!E32-'LPG fleet'!E35-'HYD fleet'!E33</f>
        <v>20302</v>
      </c>
      <c r="F7" s="1">
        <f>+'Preexisting fleet stats'!H5-'Scrubber fleet'!F33-'LNG fleet'!X37-'Battery fleet'!V34-'Methanol fleet'!F32-'LPG fleet'!F35-'HYD fleet'!F33</f>
        <v>5089</v>
      </c>
      <c r="G7" s="1">
        <f>+'Preexisting fleet stats'!I5-'Scrubber fleet'!G33-'LNG fleet'!Y37-'Battery fleet'!W34-'Methanol fleet'!G32-'LPG fleet'!G35-'HYD fleet'!G33</f>
        <v>41418</v>
      </c>
    </row>
    <row r="8" spans="2:7">
      <c r="B8" s="1">
        <f t="shared" si="0"/>
        <v>2013</v>
      </c>
      <c r="C8" s="1">
        <f>+'Preexisting fleet stats'!E6-'Scrubber fleet'!C34-'LNG fleet'!U38-'Battery fleet'!S35-'Methanol fleet'!C33-'LPG fleet'!C36-'HYD fleet'!C34</f>
        <v>9007</v>
      </c>
      <c r="D8" s="1">
        <f>+'Preexisting fleet stats'!F6-'Scrubber fleet'!D34-'LNG fleet'!V38-'Battery fleet'!T35-'Methanol fleet'!D33-'LPG fleet'!D36-'HYD fleet'!D34</f>
        <v>9551</v>
      </c>
      <c r="E8" s="1">
        <f>+'Preexisting fleet stats'!G6-'Scrubber fleet'!E34-'LNG fleet'!W38-'Battery fleet'!U35-'Methanol fleet'!E33-'LPG fleet'!E36-'HYD fleet'!E34</f>
        <v>20272</v>
      </c>
      <c r="F8" s="1">
        <f>+'Preexisting fleet stats'!H6-'Scrubber fleet'!F34-'LNG fleet'!X38-'Battery fleet'!V35-'Methanol fleet'!F33-'LPG fleet'!F36-'HYD fleet'!F34</f>
        <v>5096</v>
      </c>
      <c r="G8" s="1">
        <f>+'Preexisting fleet stats'!I6-'Scrubber fleet'!G34-'LNG fleet'!Y38-'Battery fleet'!W35-'Methanol fleet'!G33-'LPG fleet'!G36-'HYD fleet'!G34</f>
        <v>42417</v>
      </c>
    </row>
    <row r="9" spans="2:7">
      <c r="B9" s="1">
        <f t="shared" si="0"/>
        <v>2014</v>
      </c>
      <c r="C9" s="1">
        <f>+'Preexisting fleet stats'!E7-'Scrubber fleet'!C35-'LNG fleet'!U39-'Battery fleet'!S36-'Methanol fleet'!C34-'LPG fleet'!C37-'HYD fleet'!C35</f>
        <v>9190</v>
      </c>
      <c r="D9" s="1">
        <f>+'Preexisting fleet stats'!F7-'Scrubber fleet'!D35-'LNG fleet'!V39-'Battery fleet'!T36-'Methanol fleet'!D34-'LPG fleet'!D37-'HYD fleet'!D35</f>
        <v>10119</v>
      </c>
      <c r="E9" s="1">
        <f>+'Preexisting fleet stats'!G7-'Scrubber fleet'!E35-'LNG fleet'!W39-'Battery fleet'!U36-'Methanol fleet'!E34-'LPG fleet'!E37-'HYD fleet'!E35</f>
        <v>19643</v>
      </c>
      <c r="F9" s="1">
        <f>+'Preexisting fleet stats'!H7-'Scrubber fleet'!F35-'LNG fleet'!X39-'Battery fleet'!V36-'Methanol fleet'!F34-'LPG fleet'!F37-'HYD fleet'!F35</f>
        <v>5073</v>
      </c>
      <c r="G9" s="1">
        <f>+'Preexisting fleet stats'!I7-'Scrubber fleet'!G35-'LNG fleet'!Y39-'Battery fleet'!W36-'Methanol fleet'!G34-'LPG fleet'!G37-'HYD fleet'!G35</f>
        <v>43686</v>
      </c>
    </row>
    <row r="10" spans="2:7">
      <c r="B10" s="1">
        <f t="shared" si="0"/>
        <v>2015</v>
      </c>
      <c r="C10" s="1">
        <f>+'Preexisting fleet stats'!E8-'Scrubber fleet'!C36-'LNG fleet'!U40-'Battery fleet'!S37-'Methanol fleet'!C35-'LPG fleet'!C38-'HYD fleet'!C36</f>
        <v>9599</v>
      </c>
      <c r="D10" s="1">
        <f>+'Preexisting fleet stats'!F8-'Scrubber fleet'!D36-'LNG fleet'!V40-'Battery fleet'!T37-'Methanol fleet'!D35-'LPG fleet'!D38-'HYD fleet'!D36</f>
        <v>10418</v>
      </c>
      <c r="E10" s="1">
        <f>+'Preexisting fleet stats'!G8-'Scrubber fleet'!E36-'LNG fleet'!W40-'Battery fleet'!U37-'Methanol fleet'!E35-'LPG fleet'!E38-'HYD fleet'!E36</f>
        <v>19529</v>
      </c>
      <c r="F10" s="1">
        <f>+'Preexisting fleet stats'!H8-'Scrubber fleet'!F36-'LNG fleet'!X40-'Battery fleet'!V37-'Methanol fleet'!F35-'LPG fleet'!F38-'HYD fleet'!F36</f>
        <v>5053</v>
      </c>
      <c r="G10" s="1">
        <f>+'Preexisting fleet stats'!I8-'Scrubber fleet'!G36-'LNG fleet'!Y40-'Battery fleet'!W37-'Methanol fleet'!G35-'LPG fleet'!G38-'HYD fleet'!G36</f>
        <v>45462</v>
      </c>
    </row>
    <row r="11" spans="2:7">
      <c r="B11" s="1">
        <f t="shared" si="0"/>
        <v>2016</v>
      </c>
      <c r="C11" s="1">
        <f>+'Preexisting fleet stats'!E9-'Scrubber fleet'!C37-'LNG fleet'!U41-'Battery fleet'!S38-'Methanol fleet'!C36-'LPG fleet'!C39-'HYD fleet'!C37</f>
        <v>9813</v>
      </c>
      <c r="D11" s="1">
        <f>+'Preexisting fleet stats'!F9-'Scrubber fleet'!D37-'LNG fleet'!V41-'Battery fleet'!T38-'Methanol fleet'!D36-'LPG fleet'!D39-'HYD fleet'!D37</f>
        <v>10631</v>
      </c>
      <c r="E11" s="1">
        <f>+'Preexisting fleet stats'!G9-'Scrubber fleet'!E37-'LNG fleet'!W41-'Battery fleet'!U38-'Methanol fleet'!E36-'LPG fleet'!E39-'HYD fleet'!E37</f>
        <v>19651</v>
      </c>
      <c r="F11" s="1">
        <f>+'Preexisting fleet stats'!H9-'Scrubber fleet'!F37-'LNG fleet'!X41-'Battery fleet'!V38-'Methanol fleet'!F36-'LPG fleet'!F39-'HYD fleet'!F37</f>
        <v>5155</v>
      </c>
      <c r="G11" s="1">
        <f>+'Preexisting fleet stats'!I9-'Scrubber fleet'!G37-'LNG fleet'!Y41-'Battery fleet'!W38-'Methanol fleet'!G36-'LPG fleet'!G39-'HYD fleet'!G37</f>
        <v>46306</v>
      </c>
    </row>
    <row r="12" spans="2:7">
      <c r="B12" s="1">
        <f t="shared" si="0"/>
        <v>2017</v>
      </c>
      <c r="C12" s="1">
        <f>+'Preexisting fleet stats'!E10-'Scrubber fleet'!C38-'LNG fleet'!U42-'Battery fleet'!S39-'Methanol fleet'!C37-'LPG fleet'!C40-'HYD fleet'!C38</f>
        <v>10066</v>
      </c>
      <c r="D12" s="1">
        <f>+'Preexisting fleet stats'!F10-'Scrubber fleet'!D38-'LNG fleet'!V42-'Battery fleet'!T39-'Methanol fleet'!D37-'LPG fleet'!D40-'HYD fleet'!D38</f>
        <v>10748</v>
      </c>
      <c r="E12" s="1">
        <f>+'Preexisting fleet stats'!G10-'Scrubber fleet'!E38-'LNG fleet'!W42-'Battery fleet'!U39-'Methanol fleet'!E37-'LPG fleet'!E40-'HYD fleet'!E38</f>
        <v>19660</v>
      </c>
      <c r="F12" s="1">
        <f>+'Preexisting fleet stats'!H10-'Scrubber fleet'!F38-'LNG fleet'!X42-'Battery fleet'!V39-'Methanol fleet'!F37-'LPG fleet'!F40-'HYD fleet'!F38</f>
        <v>5068</v>
      </c>
      <c r="G12" s="1">
        <f>+'Preexisting fleet stats'!I10-'Scrubber fleet'!G38-'LNG fleet'!Y42-'Battery fleet'!W39-'Methanol fleet'!G37-'LPG fleet'!G40-'HYD fleet'!G38</f>
        <v>47077</v>
      </c>
    </row>
    <row r="13" spans="2:7">
      <c r="B13" s="1">
        <f t="shared" si="0"/>
        <v>2018</v>
      </c>
      <c r="C13" s="1">
        <f>+'Preexisting fleet stats'!E11-'Scrubber fleet'!C39-'LNG fleet'!U43-'Battery fleet'!S40-'Methanol fleet'!C38-'LPG fleet'!C41-'HYD fleet'!C39</f>
        <v>10162</v>
      </c>
      <c r="D13" s="1">
        <f>+'Preexisting fleet stats'!F11-'Scrubber fleet'!D39-'LNG fleet'!V43-'Battery fleet'!T40-'Methanol fleet'!D38-'LPG fleet'!D41-'HYD fleet'!D39</f>
        <v>10865</v>
      </c>
      <c r="E13" s="1">
        <f>+'Preexisting fleet stats'!G11-'Scrubber fleet'!E39-'LNG fleet'!W43-'Battery fleet'!U40-'Methanol fleet'!E38-'LPG fleet'!E41-'HYD fleet'!E39</f>
        <v>19518</v>
      </c>
      <c r="F13" s="1">
        <f>+'Preexisting fleet stats'!H11-'Scrubber fleet'!F39-'LNG fleet'!X43-'Battery fleet'!V40-'Methanol fleet'!F38-'LPG fleet'!F41-'HYD fleet'!F39</f>
        <v>5001</v>
      </c>
      <c r="G13" s="1">
        <f>+'Preexisting fleet stats'!I11-'Scrubber fleet'!G39-'LNG fleet'!Y43-'Battery fleet'!W40-'Methanol fleet'!G38-'LPG fleet'!G41-'HYD fleet'!G39</f>
        <v>47577</v>
      </c>
    </row>
    <row r="14" spans="2:7">
      <c r="B14" s="2">
        <f t="shared" si="0"/>
        <v>2019</v>
      </c>
      <c r="C14" s="1">
        <f>+'Preexisting fleet stats'!E12-'Scrubber fleet'!C40-'LNG fleet'!U44-'Battery fleet'!S41-'Methanol fleet'!C39-'LPG fleet'!C42-'HYD fleet'!C40</f>
        <v>9789</v>
      </c>
      <c r="D14" s="1">
        <f>+'Preexisting fleet stats'!F12-'Scrubber fleet'!D40-'LNG fleet'!V44-'Battery fleet'!T41-'Methanol fleet'!D39-'LPG fleet'!D42-'HYD fleet'!D40</f>
        <v>10287</v>
      </c>
      <c r="E14" s="1">
        <f>+'Preexisting fleet stats'!G12-'Scrubber fleet'!E40-'LNG fleet'!W44-'Battery fleet'!U41-'Methanol fleet'!E39-'LPG fleet'!E42-'HYD fleet'!E40</f>
        <v>18649</v>
      </c>
      <c r="F14" s="1">
        <f>+'Preexisting fleet stats'!H12-'Scrubber fleet'!F40-'LNG fleet'!X44-'Battery fleet'!V41-'Methanol fleet'!F39-'LPG fleet'!F42-'HYD fleet'!F40</f>
        <v>4599</v>
      </c>
      <c r="G14" s="1">
        <f>+'Preexisting fleet stats'!I12-'Scrubber fleet'!G40-'LNG fleet'!Y44-'Battery fleet'!W41-'Methanol fleet'!G39-'LPG fleet'!G42-'HYD fleet'!G40</f>
        <v>49405</v>
      </c>
    </row>
    <row r="15" spans="2:7">
      <c r="B15" s="2">
        <f t="shared" si="0"/>
        <v>2020</v>
      </c>
      <c r="C15" s="1">
        <v>0</v>
      </c>
      <c r="D15" s="1">
        <v>0</v>
      </c>
      <c r="E15" s="1">
        <v>0</v>
      </c>
      <c r="F15" s="1">
        <v>0</v>
      </c>
      <c r="G15" s="1">
        <v>0</v>
      </c>
    </row>
    <row r="16" spans="2:7">
      <c r="B16" s="1">
        <f t="shared" si="0"/>
        <v>2021</v>
      </c>
      <c r="C16" s="1">
        <v>0</v>
      </c>
      <c r="D16" s="1">
        <v>0</v>
      </c>
      <c r="E16" s="1">
        <v>0</v>
      </c>
      <c r="F16" s="1">
        <v>0</v>
      </c>
      <c r="G16" s="1">
        <v>0</v>
      </c>
    </row>
    <row r="17" spans="2:7">
      <c r="B17" s="1">
        <f t="shared" si="0"/>
        <v>2022</v>
      </c>
      <c r="C17" s="1">
        <v>0</v>
      </c>
      <c r="D17" s="1">
        <v>0</v>
      </c>
      <c r="E17" s="1">
        <v>0</v>
      </c>
      <c r="F17" s="1">
        <v>0</v>
      </c>
      <c r="G17" s="1">
        <v>0</v>
      </c>
    </row>
    <row r="18" spans="2:7">
      <c r="B18" s="1">
        <f t="shared" si="0"/>
        <v>2023</v>
      </c>
      <c r="C18" s="1">
        <v>0</v>
      </c>
      <c r="D18" s="1">
        <v>0</v>
      </c>
      <c r="E18" s="1">
        <v>0</v>
      </c>
      <c r="F18" s="1">
        <v>0</v>
      </c>
      <c r="G18" s="1">
        <v>0</v>
      </c>
    </row>
    <row r="19" spans="2:7">
      <c r="B19" s="1">
        <f t="shared" si="0"/>
        <v>2024</v>
      </c>
      <c r="C19" s="1">
        <v>0</v>
      </c>
      <c r="D19" s="1">
        <v>0</v>
      </c>
      <c r="E19" s="1">
        <v>0</v>
      </c>
      <c r="F19" s="1">
        <v>0</v>
      </c>
      <c r="G19" s="1">
        <v>0</v>
      </c>
    </row>
    <row r="20" spans="2:7">
      <c r="B20" s="1">
        <f t="shared" si="0"/>
        <v>2025</v>
      </c>
      <c r="C20" s="1">
        <v>0</v>
      </c>
      <c r="D20" s="1">
        <v>0</v>
      </c>
      <c r="E20" s="1">
        <v>0</v>
      </c>
      <c r="F20" s="1">
        <v>0</v>
      </c>
      <c r="G20" s="1">
        <v>0</v>
      </c>
    </row>
    <row r="21" spans="2:7">
      <c r="B21" s="1">
        <f t="shared" si="0"/>
        <v>2026</v>
      </c>
      <c r="C21" s="1">
        <v>0</v>
      </c>
      <c r="D21" s="1">
        <v>0</v>
      </c>
      <c r="E21" s="1">
        <v>0</v>
      </c>
      <c r="F21" s="1">
        <v>0</v>
      </c>
      <c r="G21" s="1">
        <v>0</v>
      </c>
    </row>
    <row r="22" spans="2:7">
      <c r="B22" s="1">
        <f t="shared" si="0"/>
        <v>2027</v>
      </c>
      <c r="C22" s="1">
        <v>0</v>
      </c>
      <c r="D22" s="1">
        <v>0</v>
      </c>
      <c r="E22" s="1">
        <v>0</v>
      </c>
      <c r="F22" s="1">
        <v>0</v>
      </c>
      <c r="G22" s="1">
        <v>0</v>
      </c>
    </row>
    <row r="23" spans="2:7">
      <c r="B23" s="1">
        <f t="shared" si="0"/>
        <v>2028</v>
      </c>
      <c r="C23" s="1">
        <v>0</v>
      </c>
      <c r="D23" s="1">
        <v>0</v>
      </c>
      <c r="E23" s="1">
        <v>0</v>
      </c>
      <c r="F23" s="1">
        <v>0</v>
      </c>
      <c r="G23" s="1">
        <v>0</v>
      </c>
    </row>
    <row r="24" spans="2:7">
      <c r="B24" s="1">
        <f t="shared" si="0"/>
        <v>2029</v>
      </c>
      <c r="C24" s="1">
        <v>0</v>
      </c>
      <c r="D24" s="1">
        <v>0</v>
      </c>
      <c r="E24" s="1">
        <v>0</v>
      </c>
      <c r="F24" s="1">
        <v>0</v>
      </c>
      <c r="G24" s="1">
        <v>0</v>
      </c>
    </row>
    <row r="25" spans="2:7">
      <c r="B25" s="1">
        <f t="shared" si="0"/>
        <v>2030</v>
      </c>
      <c r="C25" s="1">
        <v>0</v>
      </c>
      <c r="D25" s="1">
        <v>0</v>
      </c>
      <c r="E25" s="1">
        <v>0</v>
      </c>
      <c r="F25" s="1">
        <v>0</v>
      </c>
      <c r="G25" s="1">
        <v>0</v>
      </c>
    </row>
    <row r="26" spans="2:7">
      <c r="B26" s="1">
        <f t="shared" si="0"/>
        <v>2031</v>
      </c>
      <c r="C26" s="1">
        <v>0</v>
      </c>
      <c r="D26" s="1">
        <v>0</v>
      </c>
      <c r="E26" s="1">
        <v>0</v>
      </c>
      <c r="F26" s="1">
        <v>0</v>
      </c>
      <c r="G26" s="1">
        <v>0</v>
      </c>
    </row>
    <row r="27" spans="2:7">
      <c r="B27" s="1">
        <f t="shared" si="0"/>
        <v>2032</v>
      </c>
      <c r="C27" s="1">
        <v>0</v>
      </c>
      <c r="D27" s="1">
        <v>0</v>
      </c>
      <c r="E27" s="1">
        <v>0</v>
      </c>
      <c r="F27" s="1">
        <v>0</v>
      </c>
      <c r="G27" s="1">
        <v>0</v>
      </c>
    </row>
    <row r="28" spans="2:7">
      <c r="B28" s="1">
        <f t="shared" si="0"/>
        <v>2033</v>
      </c>
      <c r="C28" s="1">
        <v>0</v>
      </c>
      <c r="D28" s="1">
        <v>0</v>
      </c>
      <c r="E28" s="1">
        <v>0</v>
      </c>
      <c r="F28" s="1">
        <v>0</v>
      </c>
      <c r="G28" s="1">
        <v>0</v>
      </c>
    </row>
    <row r="29" spans="2:7">
      <c r="B29" s="1">
        <f t="shared" si="0"/>
        <v>2034</v>
      </c>
      <c r="C29" s="1">
        <v>0</v>
      </c>
      <c r="D29" s="1">
        <v>0</v>
      </c>
      <c r="E29" s="1">
        <v>0</v>
      </c>
      <c r="F29" s="1">
        <v>0</v>
      </c>
      <c r="G29" s="1">
        <v>0</v>
      </c>
    </row>
    <row r="30" spans="2:7">
      <c r="B30" s="1">
        <f t="shared" si="0"/>
        <v>2035</v>
      </c>
      <c r="C30" s="1">
        <v>0</v>
      </c>
      <c r="D30" s="1">
        <v>0</v>
      </c>
      <c r="E30" s="1">
        <v>0</v>
      </c>
      <c r="F30" s="1">
        <v>0</v>
      </c>
      <c r="G30" s="1">
        <v>0</v>
      </c>
    </row>
    <row r="31" spans="2:7">
      <c r="B31" s="1">
        <f t="shared" si="0"/>
        <v>2036</v>
      </c>
      <c r="C31" s="1">
        <v>0</v>
      </c>
      <c r="D31" s="1">
        <v>0</v>
      </c>
      <c r="E31" s="1">
        <v>0</v>
      </c>
      <c r="F31" s="1">
        <v>0</v>
      </c>
      <c r="G31" s="1">
        <v>0</v>
      </c>
    </row>
    <row r="32" spans="2:7">
      <c r="B32" s="1">
        <f t="shared" si="0"/>
        <v>2037</v>
      </c>
      <c r="C32" s="1">
        <v>0</v>
      </c>
      <c r="D32" s="1">
        <v>0</v>
      </c>
      <c r="E32" s="1">
        <v>0</v>
      </c>
      <c r="F32" s="1">
        <v>0</v>
      </c>
      <c r="G32" s="1">
        <v>0</v>
      </c>
    </row>
    <row r="33" spans="2:7">
      <c r="B33" s="1">
        <f t="shared" si="0"/>
        <v>2038</v>
      </c>
      <c r="C33" s="1">
        <v>0</v>
      </c>
      <c r="D33" s="1">
        <v>0</v>
      </c>
      <c r="E33" s="1">
        <v>0</v>
      </c>
      <c r="F33" s="1">
        <v>0</v>
      </c>
      <c r="G33" s="1">
        <v>0</v>
      </c>
    </row>
    <row r="34" spans="2:7">
      <c r="B34" s="1">
        <f t="shared" si="0"/>
        <v>2039</v>
      </c>
      <c r="C34" s="1">
        <v>0</v>
      </c>
      <c r="D34" s="1">
        <v>0</v>
      </c>
      <c r="E34" s="1">
        <v>0</v>
      </c>
      <c r="F34" s="1">
        <v>0</v>
      </c>
      <c r="G34" s="1">
        <v>0</v>
      </c>
    </row>
    <row r="35" spans="2:7">
      <c r="B35" s="1">
        <f t="shared" si="0"/>
        <v>2040</v>
      </c>
      <c r="C35" s="1">
        <v>0</v>
      </c>
      <c r="D35" s="1">
        <v>0</v>
      </c>
      <c r="E35" s="1">
        <v>0</v>
      </c>
      <c r="F35" s="1">
        <v>0</v>
      </c>
      <c r="G35" s="1">
        <v>0</v>
      </c>
    </row>
    <row r="36" spans="2:7">
      <c r="B36" s="1">
        <f t="shared" si="0"/>
        <v>2041</v>
      </c>
      <c r="C36" s="1">
        <v>0</v>
      </c>
      <c r="D36" s="1">
        <v>0</v>
      </c>
      <c r="E36" s="1">
        <v>0</v>
      </c>
      <c r="F36" s="1">
        <v>0</v>
      </c>
      <c r="G36" s="1">
        <v>0</v>
      </c>
    </row>
    <row r="37" spans="2:7">
      <c r="B37" s="1">
        <f t="shared" si="0"/>
        <v>2042</v>
      </c>
      <c r="C37" s="1">
        <v>0</v>
      </c>
      <c r="D37" s="1">
        <v>0</v>
      </c>
      <c r="E37" s="1">
        <v>0</v>
      </c>
      <c r="F37" s="1">
        <v>0</v>
      </c>
      <c r="G37" s="1">
        <v>0</v>
      </c>
    </row>
    <row r="38" spans="2:7">
      <c r="B38" s="1">
        <f t="shared" si="0"/>
        <v>2043</v>
      </c>
      <c r="C38" s="1">
        <v>0</v>
      </c>
      <c r="D38" s="1">
        <v>0</v>
      </c>
      <c r="E38" s="1">
        <v>0</v>
      </c>
      <c r="F38" s="1">
        <v>0</v>
      </c>
      <c r="G38" s="1">
        <v>0</v>
      </c>
    </row>
    <row r="39" spans="2:7">
      <c r="B39" s="1">
        <f t="shared" ref="B39:B70" si="1">+B38+1</f>
        <v>2044</v>
      </c>
      <c r="C39" s="1">
        <v>0</v>
      </c>
      <c r="D39" s="1">
        <v>0</v>
      </c>
      <c r="E39" s="1">
        <v>0</v>
      </c>
      <c r="F39" s="1">
        <v>0</v>
      </c>
      <c r="G39" s="1">
        <v>0</v>
      </c>
    </row>
    <row r="40" spans="2:7">
      <c r="B40" s="1">
        <f t="shared" si="1"/>
        <v>2045</v>
      </c>
      <c r="C40" s="1">
        <v>0</v>
      </c>
      <c r="D40" s="1">
        <v>0</v>
      </c>
      <c r="E40" s="1">
        <v>0</v>
      </c>
      <c r="F40" s="1">
        <v>0</v>
      </c>
      <c r="G40" s="1">
        <v>0</v>
      </c>
    </row>
    <row r="41" spans="2:7">
      <c r="B41" s="1">
        <f t="shared" si="1"/>
        <v>2046</v>
      </c>
      <c r="C41" s="1">
        <v>0</v>
      </c>
      <c r="D41" s="1">
        <v>0</v>
      </c>
      <c r="E41" s="1">
        <v>0</v>
      </c>
      <c r="F41" s="1">
        <v>0</v>
      </c>
      <c r="G41" s="1">
        <v>0</v>
      </c>
    </row>
    <row r="42" spans="2:7">
      <c r="B42" s="1">
        <f t="shared" si="1"/>
        <v>2047</v>
      </c>
      <c r="C42" s="1">
        <v>0</v>
      </c>
      <c r="D42" s="1">
        <v>0</v>
      </c>
      <c r="E42" s="1">
        <v>0</v>
      </c>
      <c r="F42" s="1">
        <v>0</v>
      </c>
      <c r="G42" s="1">
        <v>0</v>
      </c>
    </row>
    <row r="43" spans="2:7">
      <c r="B43" s="1">
        <f t="shared" si="1"/>
        <v>2048</v>
      </c>
      <c r="C43" s="1">
        <v>0</v>
      </c>
      <c r="D43" s="1">
        <v>0</v>
      </c>
      <c r="E43" s="1">
        <v>0</v>
      </c>
      <c r="F43" s="1">
        <v>0</v>
      </c>
      <c r="G43" s="1">
        <v>0</v>
      </c>
    </row>
    <row r="44" spans="2:7">
      <c r="B44" s="1">
        <f t="shared" si="1"/>
        <v>2049</v>
      </c>
      <c r="C44" s="1">
        <v>0</v>
      </c>
      <c r="D44" s="1">
        <v>0</v>
      </c>
      <c r="E44" s="1">
        <v>0</v>
      </c>
      <c r="F44" s="1">
        <v>0</v>
      </c>
      <c r="G44" s="1">
        <v>0</v>
      </c>
    </row>
    <row r="45" spans="2:7">
      <c r="B45" s="1">
        <f t="shared" si="1"/>
        <v>2050</v>
      </c>
      <c r="C45" s="1">
        <v>0</v>
      </c>
      <c r="D45" s="1">
        <v>0</v>
      </c>
      <c r="E45" s="1">
        <v>0</v>
      </c>
      <c r="F45" s="1">
        <v>0</v>
      </c>
      <c r="G45" s="1">
        <v>0</v>
      </c>
    </row>
    <row r="46" spans="2:7">
      <c r="B46" s="1">
        <f t="shared" si="1"/>
        <v>2051</v>
      </c>
      <c r="C46" s="1">
        <v>0</v>
      </c>
      <c r="D46" s="1">
        <v>0</v>
      </c>
      <c r="E46" s="1">
        <v>0</v>
      </c>
      <c r="F46" s="1">
        <v>0</v>
      </c>
      <c r="G46" s="1">
        <v>0</v>
      </c>
    </row>
    <row r="47" spans="2:7">
      <c r="B47" s="1">
        <f t="shared" si="1"/>
        <v>2052</v>
      </c>
      <c r="C47" s="1">
        <v>0</v>
      </c>
      <c r="D47" s="1">
        <v>0</v>
      </c>
      <c r="E47" s="1">
        <v>0</v>
      </c>
      <c r="F47" s="1">
        <v>0</v>
      </c>
      <c r="G47" s="1">
        <v>0</v>
      </c>
    </row>
    <row r="48" spans="2:7">
      <c r="B48" s="1">
        <f t="shared" si="1"/>
        <v>2053</v>
      </c>
      <c r="C48" s="1">
        <v>0</v>
      </c>
      <c r="D48" s="1">
        <v>0</v>
      </c>
      <c r="E48" s="1">
        <v>0</v>
      </c>
      <c r="F48" s="1">
        <v>0</v>
      </c>
      <c r="G48" s="1">
        <v>0</v>
      </c>
    </row>
    <row r="49" spans="2:7">
      <c r="B49" s="1">
        <f t="shared" si="1"/>
        <v>2054</v>
      </c>
      <c r="C49" s="1">
        <v>0</v>
      </c>
      <c r="D49" s="1">
        <v>0</v>
      </c>
      <c r="E49" s="1">
        <v>0</v>
      </c>
      <c r="F49" s="1">
        <v>0</v>
      </c>
      <c r="G49" s="1">
        <v>0</v>
      </c>
    </row>
    <row r="50" spans="2:7">
      <c r="B50" s="1">
        <f t="shared" si="1"/>
        <v>2055</v>
      </c>
      <c r="C50" s="1">
        <v>0</v>
      </c>
      <c r="D50" s="1">
        <v>0</v>
      </c>
      <c r="E50" s="1">
        <v>0</v>
      </c>
      <c r="F50" s="1">
        <v>0</v>
      </c>
      <c r="G50" s="1">
        <v>0</v>
      </c>
    </row>
    <row r="51" spans="2:7">
      <c r="B51" s="1">
        <f t="shared" si="1"/>
        <v>2056</v>
      </c>
      <c r="C51" s="1">
        <v>0</v>
      </c>
      <c r="D51" s="1">
        <v>0</v>
      </c>
      <c r="E51" s="1">
        <v>0</v>
      </c>
      <c r="F51" s="1">
        <v>0</v>
      </c>
      <c r="G51" s="1">
        <v>0</v>
      </c>
    </row>
    <row r="52" spans="2:7">
      <c r="B52" s="1">
        <f t="shared" si="1"/>
        <v>2057</v>
      </c>
      <c r="C52" s="1">
        <v>0</v>
      </c>
      <c r="D52" s="1">
        <v>0</v>
      </c>
      <c r="E52" s="1">
        <v>0</v>
      </c>
      <c r="F52" s="1">
        <v>0</v>
      </c>
      <c r="G52" s="1">
        <v>0</v>
      </c>
    </row>
    <row r="53" spans="2:7">
      <c r="B53" s="1">
        <f t="shared" si="1"/>
        <v>2058</v>
      </c>
      <c r="C53" s="1">
        <v>0</v>
      </c>
      <c r="D53" s="1">
        <v>0</v>
      </c>
      <c r="E53" s="1">
        <v>0</v>
      </c>
      <c r="F53" s="1">
        <v>0</v>
      </c>
      <c r="G53" s="1">
        <v>0</v>
      </c>
    </row>
    <row r="54" spans="2:7">
      <c r="B54" s="1">
        <f t="shared" si="1"/>
        <v>2059</v>
      </c>
      <c r="C54" s="1">
        <v>0</v>
      </c>
      <c r="D54" s="1">
        <v>0</v>
      </c>
      <c r="E54" s="1">
        <v>0</v>
      </c>
      <c r="F54" s="1">
        <v>0</v>
      </c>
      <c r="G54" s="1">
        <v>0</v>
      </c>
    </row>
    <row r="55" spans="2:7">
      <c r="B55" s="1">
        <f t="shared" si="1"/>
        <v>2060</v>
      </c>
      <c r="C55" s="1">
        <v>0</v>
      </c>
      <c r="D55" s="1">
        <v>0</v>
      </c>
      <c r="E55" s="1">
        <v>0</v>
      </c>
      <c r="F55" s="1">
        <v>0</v>
      </c>
      <c r="G55" s="1">
        <v>0</v>
      </c>
    </row>
    <row r="56" spans="2:7">
      <c r="B56" s="1">
        <f t="shared" si="1"/>
        <v>2061</v>
      </c>
      <c r="C56" s="1">
        <v>0</v>
      </c>
      <c r="D56" s="1">
        <v>0</v>
      </c>
      <c r="E56" s="1">
        <v>0</v>
      </c>
      <c r="F56" s="1">
        <v>0</v>
      </c>
      <c r="G56" s="1">
        <v>0</v>
      </c>
    </row>
    <row r="57" spans="2:7">
      <c r="B57" s="1">
        <f t="shared" si="1"/>
        <v>2062</v>
      </c>
      <c r="C57" s="1">
        <v>0</v>
      </c>
      <c r="D57" s="1">
        <v>0</v>
      </c>
      <c r="E57" s="1">
        <v>0</v>
      </c>
      <c r="F57" s="1">
        <v>0</v>
      </c>
      <c r="G57" s="1">
        <v>0</v>
      </c>
    </row>
    <row r="58" spans="2:7">
      <c r="B58" s="1">
        <f t="shared" si="1"/>
        <v>2063</v>
      </c>
      <c r="C58" s="1">
        <v>0</v>
      </c>
      <c r="D58" s="1">
        <v>0</v>
      </c>
      <c r="E58" s="1">
        <v>0</v>
      </c>
      <c r="F58" s="1">
        <v>0</v>
      </c>
      <c r="G58" s="1">
        <v>0</v>
      </c>
    </row>
    <row r="59" spans="2:7">
      <c r="B59" s="1">
        <f t="shared" si="1"/>
        <v>2064</v>
      </c>
      <c r="C59" s="1">
        <v>0</v>
      </c>
      <c r="D59" s="1">
        <v>0</v>
      </c>
      <c r="E59" s="1">
        <v>0</v>
      </c>
      <c r="F59" s="1">
        <v>0</v>
      </c>
      <c r="G59" s="1">
        <v>0</v>
      </c>
    </row>
    <row r="60" spans="2:7">
      <c r="B60" s="1">
        <f t="shared" si="1"/>
        <v>2065</v>
      </c>
      <c r="C60" s="1">
        <v>0</v>
      </c>
      <c r="D60" s="1">
        <v>0</v>
      </c>
      <c r="E60" s="1">
        <v>0</v>
      </c>
      <c r="F60" s="1">
        <v>0</v>
      </c>
      <c r="G60" s="1">
        <v>0</v>
      </c>
    </row>
    <row r="61" spans="2:7">
      <c r="B61" s="1">
        <f t="shared" si="1"/>
        <v>2066</v>
      </c>
      <c r="C61" s="1">
        <v>0</v>
      </c>
      <c r="D61" s="1">
        <v>0</v>
      </c>
      <c r="E61" s="1">
        <v>0</v>
      </c>
      <c r="F61" s="1">
        <v>0</v>
      </c>
      <c r="G61" s="1">
        <v>0</v>
      </c>
    </row>
    <row r="62" spans="2:7">
      <c r="B62" s="1">
        <f t="shared" si="1"/>
        <v>2067</v>
      </c>
      <c r="C62" s="1">
        <v>0</v>
      </c>
      <c r="D62" s="1">
        <v>0</v>
      </c>
      <c r="E62" s="1">
        <v>0</v>
      </c>
      <c r="F62" s="1">
        <v>0</v>
      </c>
      <c r="G62" s="1">
        <v>0</v>
      </c>
    </row>
    <row r="63" spans="2:7">
      <c r="B63" s="1">
        <f t="shared" si="1"/>
        <v>2068</v>
      </c>
      <c r="C63" s="1">
        <v>0</v>
      </c>
      <c r="D63" s="1">
        <v>0</v>
      </c>
      <c r="E63" s="1">
        <v>0</v>
      </c>
      <c r="F63" s="1">
        <v>0</v>
      </c>
      <c r="G63" s="1">
        <v>0</v>
      </c>
    </row>
    <row r="64" spans="2:7">
      <c r="B64" s="1">
        <f t="shared" si="1"/>
        <v>2069</v>
      </c>
      <c r="C64" s="1">
        <v>0</v>
      </c>
      <c r="D64" s="1">
        <v>0</v>
      </c>
      <c r="E64" s="1">
        <v>0</v>
      </c>
      <c r="F64" s="1">
        <v>0</v>
      </c>
      <c r="G64" s="1">
        <v>0</v>
      </c>
    </row>
    <row r="65" spans="2:7">
      <c r="B65" s="1">
        <f t="shared" si="1"/>
        <v>2070</v>
      </c>
      <c r="C65" s="1">
        <v>0</v>
      </c>
      <c r="D65" s="1">
        <v>0</v>
      </c>
      <c r="E65" s="1">
        <v>0</v>
      </c>
      <c r="F65" s="1">
        <v>0</v>
      </c>
      <c r="G65" s="1">
        <v>0</v>
      </c>
    </row>
    <row r="66" spans="2:7">
      <c r="B66" s="1">
        <f t="shared" si="1"/>
        <v>2071</v>
      </c>
      <c r="C66" s="1">
        <v>0</v>
      </c>
      <c r="D66" s="1">
        <v>0</v>
      </c>
      <c r="E66" s="1">
        <v>0</v>
      </c>
      <c r="F66" s="1">
        <v>0</v>
      </c>
      <c r="G66" s="1">
        <v>0</v>
      </c>
    </row>
    <row r="67" spans="2:7">
      <c r="B67" s="1">
        <f t="shared" si="1"/>
        <v>2072</v>
      </c>
      <c r="C67" s="1">
        <v>0</v>
      </c>
      <c r="D67" s="1">
        <v>0</v>
      </c>
      <c r="E67" s="1">
        <v>0</v>
      </c>
      <c r="F67" s="1">
        <v>0</v>
      </c>
      <c r="G67" s="1">
        <v>0</v>
      </c>
    </row>
    <row r="68" spans="2:7">
      <c r="B68" s="1">
        <f t="shared" si="1"/>
        <v>2073</v>
      </c>
      <c r="C68" s="1">
        <v>0</v>
      </c>
      <c r="D68" s="1">
        <v>0</v>
      </c>
      <c r="E68" s="1">
        <v>0</v>
      </c>
      <c r="F68" s="1">
        <v>0</v>
      </c>
      <c r="G68" s="1">
        <v>0</v>
      </c>
    </row>
    <row r="69" spans="2:7">
      <c r="B69" s="1">
        <f t="shared" si="1"/>
        <v>2074</v>
      </c>
      <c r="C69" s="1">
        <v>0</v>
      </c>
      <c r="D69" s="1">
        <v>0</v>
      </c>
      <c r="E69" s="1">
        <v>0</v>
      </c>
      <c r="F69" s="1">
        <v>0</v>
      </c>
      <c r="G69" s="1">
        <v>0</v>
      </c>
    </row>
    <row r="70" spans="2:7">
      <c r="B70" s="1">
        <f t="shared" si="1"/>
        <v>2075</v>
      </c>
      <c r="C70" s="1">
        <v>0</v>
      </c>
      <c r="D70" s="1">
        <v>0</v>
      </c>
      <c r="E70" s="1">
        <v>0</v>
      </c>
      <c r="F70" s="1">
        <v>0</v>
      </c>
      <c r="G70"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topLeftCell="A19" workbookViewId="0">
      <selection activeCell="C31" sqref="C31:G31"/>
    </sheetView>
  </sheetViews>
  <sheetFormatPr defaultRowHeight="15"/>
  <cols>
    <col min="1" max="8" width="9.140625" style="1"/>
    <col min="9" max="9" width="21" style="1" bestFit="1" customWidth="1"/>
    <col min="10" max="16384" width="9.140625" style="1"/>
  </cols>
  <sheetData>
    <row r="1" spans="1:26">
      <c r="A1" s="1" t="s">
        <v>52</v>
      </c>
    </row>
    <row r="3" spans="1:26">
      <c r="B3" s="1" t="s">
        <v>51</v>
      </c>
      <c r="N3" s="1" t="s">
        <v>50</v>
      </c>
    </row>
    <row r="4" spans="1:26">
      <c r="B4" s="1" t="s">
        <v>49</v>
      </c>
      <c r="N4" s="5" t="s">
        <v>48</v>
      </c>
      <c r="O4" s="5"/>
      <c r="P4" s="5"/>
      <c r="Q4" s="5"/>
      <c r="R4" s="5"/>
      <c r="S4" s="5"/>
      <c r="T4" s="5"/>
      <c r="U4" s="5"/>
      <c r="V4" s="5"/>
      <c r="W4" s="5"/>
      <c r="X4" s="5"/>
      <c r="Y4" s="5"/>
      <c r="Z4" s="5"/>
    </row>
    <row r="5" spans="1:26">
      <c r="B5" s="1">
        <v>2007</v>
      </c>
      <c r="C5" s="1">
        <v>1</v>
      </c>
      <c r="D5" s="1" t="s">
        <v>94</v>
      </c>
      <c r="H5" s="1" t="s">
        <v>20</v>
      </c>
      <c r="I5" s="1" t="s">
        <v>19</v>
      </c>
      <c r="J5" s="1">
        <v>1515</v>
      </c>
      <c r="N5" s="5"/>
      <c r="O5" s="5"/>
      <c r="P5" s="5"/>
      <c r="Q5" s="5"/>
      <c r="R5" s="5"/>
      <c r="S5" s="5"/>
      <c r="T5" s="5"/>
      <c r="U5" s="5"/>
      <c r="V5" s="5"/>
      <c r="W5" s="5"/>
      <c r="X5" s="5"/>
      <c r="Y5" s="5"/>
      <c r="Z5" s="5"/>
    </row>
    <row r="6" spans="1:26">
      <c r="B6" s="1">
        <f t="shared" ref="B6:B21" si="0">+B5+1</f>
        <v>2008</v>
      </c>
      <c r="C6" s="1">
        <v>2</v>
      </c>
      <c r="H6" s="1" t="s">
        <v>3</v>
      </c>
      <c r="I6" s="1" t="s">
        <v>18</v>
      </c>
      <c r="J6" s="1">
        <v>59</v>
      </c>
      <c r="N6" s="5"/>
      <c r="O6" s="5"/>
      <c r="P6" s="5"/>
      <c r="Q6" s="5"/>
      <c r="R6" s="5"/>
      <c r="S6" s="5"/>
      <c r="T6" s="5"/>
      <c r="U6" s="5"/>
      <c r="V6" s="5"/>
      <c r="W6" s="5"/>
      <c r="X6" s="5"/>
      <c r="Y6" s="5"/>
      <c r="Z6" s="5"/>
    </row>
    <row r="7" spans="1:26">
      <c r="B7" s="1">
        <f t="shared" si="0"/>
        <v>2009</v>
      </c>
      <c r="C7" s="1">
        <v>5</v>
      </c>
      <c r="H7" s="1" t="s">
        <v>1</v>
      </c>
      <c r="I7" s="1" t="s">
        <v>17</v>
      </c>
      <c r="J7" s="1">
        <v>12</v>
      </c>
      <c r="N7" s="5"/>
      <c r="O7" s="5"/>
      <c r="P7" s="5"/>
      <c r="Q7" s="5"/>
      <c r="R7" s="5"/>
      <c r="S7" s="5"/>
      <c r="T7" s="5"/>
      <c r="U7" s="5"/>
      <c r="V7" s="5"/>
      <c r="W7" s="5"/>
      <c r="X7" s="5"/>
      <c r="Y7" s="5"/>
      <c r="Z7" s="5"/>
    </row>
    <row r="8" spans="1:26">
      <c r="B8" s="1">
        <f t="shared" si="0"/>
        <v>2010</v>
      </c>
      <c r="C8" s="1">
        <v>7</v>
      </c>
      <c r="H8" s="1" t="s">
        <v>16</v>
      </c>
      <c r="I8" s="1" t="s">
        <v>15</v>
      </c>
      <c r="J8" s="1">
        <v>928</v>
      </c>
      <c r="N8" s="5"/>
      <c r="O8" s="5"/>
      <c r="P8" s="5"/>
      <c r="Q8" s="5"/>
      <c r="R8" s="5"/>
      <c r="S8" s="5"/>
      <c r="T8" s="5"/>
      <c r="U8" s="5"/>
      <c r="V8" s="5"/>
      <c r="W8" s="5"/>
      <c r="X8" s="5"/>
      <c r="Y8" s="5"/>
      <c r="Z8" s="5"/>
    </row>
    <row r="9" spans="1:26">
      <c r="B9" s="1">
        <f t="shared" si="0"/>
        <v>2011</v>
      </c>
      <c r="C9" s="1">
        <v>12</v>
      </c>
      <c r="H9" s="1" t="s">
        <v>8</v>
      </c>
      <c r="I9" s="1" t="s">
        <v>14</v>
      </c>
      <c r="J9" s="1">
        <v>618</v>
      </c>
      <c r="N9" s="5"/>
      <c r="O9" s="5"/>
      <c r="P9" s="5"/>
      <c r="Q9" s="5"/>
      <c r="R9" s="5"/>
      <c r="S9" s="5"/>
      <c r="T9" s="5"/>
      <c r="U9" s="5"/>
      <c r="V9" s="5"/>
      <c r="W9" s="5"/>
      <c r="X9" s="5"/>
      <c r="Y9" s="5"/>
      <c r="Z9" s="5"/>
    </row>
    <row r="10" spans="1:26">
      <c r="B10" s="1">
        <f t="shared" si="0"/>
        <v>2012</v>
      </c>
      <c r="C10" s="1">
        <v>22</v>
      </c>
      <c r="H10" s="1" t="s">
        <v>1</v>
      </c>
      <c r="I10" s="1" t="s">
        <v>13</v>
      </c>
      <c r="J10" s="1">
        <v>219</v>
      </c>
      <c r="N10" s="5"/>
      <c r="O10" s="5"/>
      <c r="P10" s="5"/>
      <c r="Q10" s="5"/>
      <c r="R10" s="5"/>
      <c r="S10" s="5"/>
      <c r="T10" s="5"/>
      <c r="U10" s="5"/>
      <c r="V10" s="5"/>
      <c r="W10" s="5"/>
      <c r="X10" s="5"/>
      <c r="Y10" s="5"/>
      <c r="Z10" s="5"/>
    </row>
    <row r="11" spans="1:26">
      <c r="B11" s="1">
        <f t="shared" si="0"/>
        <v>2013</v>
      </c>
      <c r="C11" s="1">
        <v>44</v>
      </c>
      <c r="H11" s="1" t="s">
        <v>1</v>
      </c>
      <c r="I11" s="1" t="s">
        <v>12</v>
      </c>
      <c r="J11" s="1">
        <v>1</v>
      </c>
      <c r="N11" s="5"/>
      <c r="O11" s="5"/>
      <c r="P11" s="5"/>
      <c r="Q11" s="5"/>
      <c r="R11" s="5"/>
      <c r="S11" s="5"/>
      <c r="T11" s="5"/>
      <c r="U11" s="5"/>
      <c r="V11" s="5"/>
      <c r="W11" s="5"/>
      <c r="X11" s="5"/>
      <c r="Y11" s="5"/>
      <c r="Z11" s="5"/>
    </row>
    <row r="12" spans="1:26">
      <c r="B12" s="1">
        <f t="shared" si="0"/>
        <v>2014</v>
      </c>
      <c r="C12" s="1">
        <v>117</v>
      </c>
      <c r="H12" s="1" t="s">
        <v>8</v>
      </c>
      <c r="I12" s="1" t="s">
        <v>11</v>
      </c>
      <c r="J12" s="1">
        <v>115</v>
      </c>
      <c r="N12" s="5"/>
      <c r="O12" s="5"/>
      <c r="P12" s="5"/>
      <c r="Q12" s="5"/>
      <c r="R12" s="5"/>
      <c r="S12" s="5"/>
      <c r="T12" s="5"/>
      <c r="U12" s="5"/>
      <c r="V12" s="5"/>
      <c r="W12" s="5"/>
      <c r="X12" s="5"/>
      <c r="Y12" s="5"/>
      <c r="Z12" s="5"/>
    </row>
    <row r="13" spans="1:26">
      <c r="B13" s="1">
        <f t="shared" si="0"/>
        <v>2015</v>
      </c>
      <c r="C13" s="1">
        <v>256</v>
      </c>
      <c r="H13" s="1" t="s">
        <v>3</v>
      </c>
      <c r="I13" s="1" t="s">
        <v>10</v>
      </c>
      <c r="J13" s="1">
        <v>98</v>
      </c>
    </row>
    <row r="14" spans="1:26">
      <c r="B14" s="1">
        <f t="shared" si="0"/>
        <v>2016</v>
      </c>
      <c r="C14" s="1">
        <v>326</v>
      </c>
      <c r="H14" s="1" t="s">
        <v>1</v>
      </c>
      <c r="I14" s="1" t="s">
        <v>9</v>
      </c>
    </row>
    <row r="15" spans="1:26">
      <c r="B15" s="1">
        <f t="shared" si="0"/>
        <v>2017</v>
      </c>
      <c r="C15" s="1">
        <v>401</v>
      </c>
      <c r="H15" s="1" t="s">
        <v>8</v>
      </c>
      <c r="I15" s="1" t="s">
        <v>7</v>
      </c>
      <c r="J15" s="1">
        <v>558</v>
      </c>
    </row>
    <row r="16" spans="1:26">
      <c r="B16" s="1">
        <f t="shared" si="0"/>
        <v>2018</v>
      </c>
      <c r="C16" s="1">
        <v>737</v>
      </c>
      <c r="H16" s="1" t="s">
        <v>1</v>
      </c>
      <c r="I16" s="1" t="s">
        <v>6</v>
      </c>
      <c r="J16" s="1">
        <v>6</v>
      </c>
    </row>
    <row r="17" spans="1:10">
      <c r="B17" s="1">
        <f t="shared" si="0"/>
        <v>2019</v>
      </c>
      <c r="C17" s="1">
        <v>3140</v>
      </c>
      <c r="H17" s="1" t="s">
        <v>1</v>
      </c>
      <c r="I17" s="1" t="s">
        <v>5</v>
      </c>
      <c r="J17" s="1">
        <v>1</v>
      </c>
    </row>
    <row r="18" spans="1:10">
      <c r="B18" s="1">
        <f t="shared" si="0"/>
        <v>2020</v>
      </c>
      <c r="C18" s="1">
        <v>4267</v>
      </c>
      <c r="H18" s="1" t="s">
        <v>3</v>
      </c>
      <c r="I18" s="1" t="s">
        <v>4</v>
      </c>
      <c r="J18" s="1">
        <v>93</v>
      </c>
    </row>
    <row r="19" spans="1:10">
      <c r="B19" s="1">
        <f t="shared" si="0"/>
        <v>2021</v>
      </c>
      <c r="C19" s="1">
        <v>4402</v>
      </c>
      <c r="H19" s="1" t="s">
        <v>3</v>
      </c>
      <c r="I19" s="1" t="s">
        <v>2</v>
      </c>
      <c r="J19" s="1">
        <v>194</v>
      </c>
    </row>
    <row r="20" spans="1:10">
      <c r="B20" s="1">
        <f t="shared" si="0"/>
        <v>2022</v>
      </c>
      <c r="C20" s="1">
        <v>4415</v>
      </c>
      <c r="H20" s="1" t="s">
        <v>1</v>
      </c>
      <c r="I20" s="1" t="s">
        <v>0</v>
      </c>
    </row>
    <row r="21" spans="1:10">
      <c r="B21" s="1">
        <f t="shared" si="0"/>
        <v>2023</v>
      </c>
      <c r="C21" s="1">
        <v>4417</v>
      </c>
    </row>
    <row r="22" spans="1:10">
      <c r="H22" s="1" t="s">
        <v>47</v>
      </c>
    </row>
    <row r="23" spans="1:10">
      <c r="H23" s="1" t="s">
        <v>8</v>
      </c>
      <c r="J23" s="1">
        <f>+J9+J12+J15</f>
        <v>1291</v>
      </c>
    </row>
    <row r="24" spans="1:10">
      <c r="H24" s="1" t="s">
        <v>20</v>
      </c>
      <c r="J24" s="1">
        <f>+J5</f>
        <v>1515</v>
      </c>
    </row>
    <row r="25" spans="1:10">
      <c r="H25" s="1" t="s">
        <v>3</v>
      </c>
      <c r="J25" s="1">
        <f>+J6+J13+J18+J19</f>
        <v>444</v>
      </c>
    </row>
    <row r="26" spans="1:10">
      <c r="H26" s="1" t="s">
        <v>16</v>
      </c>
      <c r="J26" s="1">
        <f>+J8</f>
        <v>928</v>
      </c>
    </row>
    <row r="27" spans="1:10">
      <c r="H27" s="1" t="s">
        <v>1</v>
      </c>
      <c r="J27" s="1">
        <f>+J7+J10+J11+J14+J16+J17+J20</f>
        <v>239</v>
      </c>
    </row>
    <row r="30" spans="1:10" ht="15" customHeight="1">
      <c r="C30" s="1" t="s">
        <v>41</v>
      </c>
    </row>
    <row r="31" spans="1:10">
      <c r="B31" s="1" t="s">
        <v>40</v>
      </c>
      <c r="C31" s="1" t="s">
        <v>46</v>
      </c>
      <c r="D31" s="1" t="s">
        <v>45</v>
      </c>
      <c r="E31" s="1" t="s">
        <v>44</v>
      </c>
      <c r="F31" s="1" t="s">
        <v>43</v>
      </c>
      <c r="G31" s="1" t="s">
        <v>42</v>
      </c>
    </row>
    <row r="32" spans="1:10">
      <c r="A32" s="1">
        <v>12</v>
      </c>
      <c r="B32" s="1">
        <v>2011</v>
      </c>
      <c r="C32" s="2">
        <f t="shared" ref="C32:G42" si="1">+ROUND((C$44/SUM($C$44:$G$44))*$A32,0)</f>
        <v>4</v>
      </c>
      <c r="D32" s="2">
        <f t="shared" si="1"/>
        <v>4</v>
      </c>
      <c r="E32" s="2">
        <f t="shared" si="1"/>
        <v>1</v>
      </c>
      <c r="F32" s="2">
        <f t="shared" si="1"/>
        <v>3</v>
      </c>
      <c r="G32" s="2">
        <f t="shared" si="1"/>
        <v>1</v>
      </c>
    </row>
    <row r="33" spans="1:10">
      <c r="A33" s="1">
        <v>22</v>
      </c>
      <c r="B33" s="1">
        <f t="shared" ref="B33:B64" si="2">+B32+1</f>
        <v>2012</v>
      </c>
      <c r="C33" s="2">
        <f t="shared" si="1"/>
        <v>6</v>
      </c>
      <c r="D33" s="2">
        <f t="shared" si="1"/>
        <v>8</v>
      </c>
      <c r="E33" s="2">
        <f t="shared" si="1"/>
        <v>2</v>
      </c>
      <c r="F33" s="2">
        <f t="shared" si="1"/>
        <v>5</v>
      </c>
      <c r="G33" s="2">
        <f t="shared" si="1"/>
        <v>1</v>
      </c>
    </row>
    <row r="34" spans="1:10">
      <c r="A34" s="1">
        <v>44</v>
      </c>
      <c r="B34" s="1">
        <f t="shared" si="2"/>
        <v>2013</v>
      </c>
      <c r="C34" s="2">
        <f t="shared" si="1"/>
        <v>13</v>
      </c>
      <c r="D34" s="2">
        <f t="shared" si="1"/>
        <v>15</v>
      </c>
      <c r="E34" s="2">
        <f t="shared" si="1"/>
        <v>4</v>
      </c>
      <c r="F34" s="2">
        <f t="shared" si="1"/>
        <v>9</v>
      </c>
      <c r="G34" s="2">
        <f t="shared" si="1"/>
        <v>2</v>
      </c>
    </row>
    <row r="35" spans="1:10">
      <c r="A35" s="1">
        <v>117</v>
      </c>
      <c r="B35" s="1">
        <f t="shared" si="2"/>
        <v>2014</v>
      </c>
      <c r="C35" s="2">
        <f t="shared" si="1"/>
        <v>34</v>
      </c>
      <c r="D35" s="2">
        <f t="shared" si="1"/>
        <v>40</v>
      </c>
      <c r="E35" s="2">
        <f t="shared" si="1"/>
        <v>12</v>
      </c>
      <c r="F35" s="2">
        <f t="shared" si="1"/>
        <v>25</v>
      </c>
      <c r="G35" s="2">
        <f t="shared" si="1"/>
        <v>6</v>
      </c>
    </row>
    <row r="36" spans="1:10">
      <c r="A36" s="1">
        <v>256</v>
      </c>
      <c r="B36" s="1">
        <f t="shared" si="2"/>
        <v>2015</v>
      </c>
      <c r="C36" s="2">
        <f t="shared" si="1"/>
        <v>75</v>
      </c>
      <c r="D36" s="2">
        <f t="shared" si="1"/>
        <v>88</v>
      </c>
      <c r="E36" s="2">
        <f t="shared" si="1"/>
        <v>26</v>
      </c>
      <c r="F36" s="2">
        <f t="shared" si="1"/>
        <v>54</v>
      </c>
      <c r="G36" s="2">
        <f t="shared" si="1"/>
        <v>14</v>
      </c>
    </row>
    <row r="37" spans="1:10">
      <c r="A37" s="1">
        <v>326</v>
      </c>
      <c r="B37" s="1">
        <f t="shared" si="2"/>
        <v>2016</v>
      </c>
      <c r="C37" s="2">
        <f t="shared" si="1"/>
        <v>95</v>
      </c>
      <c r="D37" s="2">
        <f t="shared" si="1"/>
        <v>112</v>
      </c>
      <c r="E37" s="2">
        <f t="shared" si="1"/>
        <v>33</v>
      </c>
      <c r="F37" s="2">
        <f t="shared" si="1"/>
        <v>68</v>
      </c>
      <c r="G37" s="2">
        <f t="shared" si="1"/>
        <v>18</v>
      </c>
    </row>
    <row r="38" spans="1:10">
      <c r="A38" s="1">
        <v>401</v>
      </c>
      <c r="B38" s="1">
        <f t="shared" si="2"/>
        <v>2017</v>
      </c>
      <c r="C38" s="2">
        <f t="shared" si="1"/>
        <v>117</v>
      </c>
      <c r="D38" s="2">
        <f t="shared" si="1"/>
        <v>138</v>
      </c>
      <c r="E38" s="2">
        <f t="shared" si="1"/>
        <v>40</v>
      </c>
      <c r="F38" s="2">
        <f t="shared" si="1"/>
        <v>84</v>
      </c>
      <c r="G38" s="2">
        <f t="shared" si="1"/>
        <v>22</v>
      </c>
      <c r="J38" s="2"/>
    </row>
    <row r="39" spans="1:10">
      <c r="A39" s="1">
        <v>737</v>
      </c>
      <c r="B39" s="1">
        <f t="shared" si="2"/>
        <v>2018</v>
      </c>
      <c r="C39" s="2">
        <f t="shared" si="1"/>
        <v>215</v>
      </c>
      <c r="D39" s="2">
        <f t="shared" si="1"/>
        <v>253</v>
      </c>
      <c r="E39" s="2">
        <f t="shared" si="1"/>
        <v>74</v>
      </c>
      <c r="F39" s="2">
        <f t="shared" si="1"/>
        <v>155</v>
      </c>
      <c r="G39" s="2">
        <f t="shared" si="1"/>
        <v>40</v>
      </c>
      <c r="J39" s="2"/>
    </row>
    <row r="40" spans="1:10">
      <c r="A40" s="1">
        <v>3140</v>
      </c>
      <c r="B40" s="2">
        <f t="shared" si="2"/>
        <v>2019</v>
      </c>
      <c r="C40" s="2">
        <f t="shared" si="1"/>
        <v>918</v>
      </c>
      <c r="D40" s="2">
        <f t="shared" si="1"/>
        <v>1077</v>
      </c>
      <c r="E40" s="2">
        <f t="shared" si="1"/>
        <v>316</v>
      </c>
      <c r="F40" s="2">
        <f t="shared" si="1"/>
        <v>660</v>
      </c>
      <c r="G40" s="2">
        <f t="shared" si="1"/>
        <v>170</v>
      </c>
      <c r="J40" s="2"/>
    </row>
    <row r="41" spans="1:10">
      <c r="A41" s="1">
        <v>4267</v>
      </c>
      <c r="B41" s="2">
        <f t="shared" si="2"/>
        <v>2020</v>
      </c>
      <c r="C41" s="2">
        <f t="shared" si="1"/>
        <v>1247</v>
      </c>
      <c r="D41" s="2">
        <f t="shared" si="1"/>
        <v>1464</v>
      </c>
      <c r="E41" s="2">
        <f t="shared" si="1"/>
        <v>429</v>
      </c>
      <c r="F41" s="2">
        <f t="shared" si="1"/>
        <v>896</v>
      </c>
      <c r="G41" s="2">
        <f t="shared" si="1"/>
        <v>231</v>
      </c>
      <c r="J41" s="2"/>
    </row>
    <row r="42" spans="1:10">
      <c r="A42" s="1">
        <v>4402</v>
      </c>
      <c r="B42" s="1">
        <f t="shared" si="2"/>
        <v>2021</v>
      </c>
      <c r="C42" s="2">
        <f t="shared" si="1"/>
        <v>1287</v>
      </c>
      <c r="D42" s="2">
        <f t="shared" si="1"/>
        <v>1510</v>
      </c>
      <c r="E42" s="2">
        <f t="shared" si="1"/>
        <v>442</v>
      </c>
      <c r="F42" s="2">
        <f t="shared" si="1"/>
        <v>925</v>
      </c>
      <c r="G42" s="2">
        <f t="shared" si="1"/>
        <v>238</v>
      </c>
      <c r="J42" s="2"/>
    </row>
    <row r="43" spans="1:10">
      <c r="A43" s="1">
        <v>4415</v>
      </c>
      <c r="B43" s="1">
        <f t="shared" si="2"/>
        <v>2022</v>
      </c>
      <c r="C43" s="2">
        <f>+ROUND((C$44/SUM($C$44:$G$44))*$A43,0)</f>
        <v>1290</v>
      </c>
      <c r="D43" s="2">
        <f t="shared" ref="D43:G43" si="3">+ROUND((D$44/SUM($C$44:$G$44))*$A43,0)</f>
        <v>1514</v>
      </c>
      <c r="E43" s="2">
        <f t="shared" si="3"/>
        <v>444</v>
      </c>
      <c r="F43" s="2">
        <f t="shared" si="3"/>
        <v>928</v>
      </c>
      <c r="G43" s="2">
        <f t="shared" si="3"/>
        <v>239</v>
      </c>
    </row>
    <row r="44" spans="1:10">
      <c r="A44" s="1">
        <v>4417</v>
      </c>
      <c r="B44" s="1">
        <f t="shared" si="2"/>
        <v>2023</v>
      </c>
      <c r="C44" s="2">
        <v>1291</v>
      </c>
      <c r="D44" s="2">
        <v>1515</v>
      </c>
      <c r="E44" s="2">
        <v>444</v>
      </c>
      <c r="F44" s="2">
        <v>928</v>
      </c>
      <c r="G44" s="2">
        <v>239</v>
      </c>
    </row>
    <row r="45" spans="1:10">
      <c r="B45" s="1">
        <f t="shared" si="2"/>
        <v>2024</v>
      </c>
      <c r="C45" s="2">
        <v>1291</v>
      </c>
      <c r="D45" s="2">
        <v>1515</v>
      </c>
      <c r="E45" s="2">
        <v>444</v>
      </c>
      <c r="F45" s="2">
        <v>928</v>
      </c>
      <c r="G45" s="2">
        <v>239</v>
      </c>
    </row>
    <row r="46" spans="1:10">
      <c r="B46" s="1">
        <f t="shared" si="2"/>
        <v>2025</v>
      </c>
      <c r="C46" s="2">
        <v>1291</v>
      </c>
      <c r="D46" s="2">
        <v>1515</v>
      </c>
      <c r="E46" s="2">
        <v>444</v>
      </c>
      <c r="F46" s="2">
        <v>928</v>
      </c>
      <c r="G46" s="2">
        <v>239</v>
      </c>
    </row>
    <row r="47" spans="1:10">
      <c r="B47" s="1">
        <f t="shared" si="2"/>
        <v>2026</v>
      </c>
      <c r="C47" s="2">
        <v>1291</v>
      </c>
      <c r="D47" s="2">
        <v>1515</v>
      </c>
      <c r="E47" s="2">
        <v>444</v>
      </c>
      <c r="F47" s="2">
        <v>928</v>
      </c>
      <c r="G47" s="2">
        <v>239</v>
      </c>
    </row>
    <row r="48" spans="1:10">
      <c r="B48" s="1">
        <f t="shared" si="2"/>
        <v>2027</v>
      </c>
      <c r="C48" s="2">
        <v>1291</v>
      </c>
      <c r="D48" s="2">
        <v>1515</v>
      </c>
      <c r="E48" s="2">
        <v>444</v>
      </c>
      <c r="F48" s="2">
        <v>928</v>
      </c>
      <c r="G48" s="2">
        <v>239</v>
      </c>
    </row>
    <row r="49" spans="2:7">
      <c r="B49" s="1">
        <f t="shared" si="2"/>
        <v>2028</v>
      </c>
      <c r="C49" s="2">
        <v>1291</v>
      </c>
      <c r="D49" s="2">
        <v>1515</v>
      </c>
      <c r="E49" s="2">
        <v>444</v>
      </c>
      <c r="F49" s="2">
        <v>928</v>
      </c>
      <c r="G49" s="2">
        <v>239</v>
      </c>
    </row>
    <row r="50" spans="2:7">
      <c r="B50" s="1">
        <f t="shared" si="2"/>
        <v>2029</v>
      </c>
      <c r="C50" s="2">
        <v>1291</v>
      </c>
      <c r="D50" s="2">
        <v>1515</v>
      </c>
      <c r="E50" s="2">
        <v>444</v>
      </c>
      <c r="F50" s="2">
        <v>928</v>
      </c>
      <c r="G50" s="2">
        <v>239</v>
      </c>
    </row>
    <row r="51" spans="2:7">
      <c r="B51" s="1">
        <f t="shared" si="2"/>
        <v>2030</v>
      </c>
      <c r="C51" s="2">
        <v>1291</v>
      </c>
      <c r="D51" s="2">
        <v>1515</v>
      </c>
      <c r="E51" s="2">
        <v>444</v>
      </c>
      <c r="F51" s="2">
        <v>928</v>
      </c>
      <c r="G51" s="2">
        <v>239</v>
      </c>
    </row>
    <row r="52" spans="2:7">
      <c r="B52" s="1">
        <f t="shared" si="2"/>
        <v>2031</v>
      </c>
      <c r="C52" s="2">
        <v>1291</v>
      </c>
      <c r="D52" s="2">
        <v>1515</v>
      </c>
      <c r="E52" s="2">
        <v>444</v>
      </c>
      <c r="F52" s="2">
        <v>928</v>
      </c>
      <c r="G52" s="2">
        <v>239</v>
      </c>
    </row>
    <row r="53" spans="2:7">
      <c r="B53" s="1">
        <f t="shared" si="2"/>
        <v>2032</v>
      </c>
      <c r="C53" s="2">
        <v>1291</v>
      </c>
      <c r="D53" s="2">
        <v>1515</v>
      </c>
      <c r="E53" s="2">
        <v>444</v>
      </c>
      <c r="F53" s="2">
        <v>928</v>
      </c>
      <c r="G53" s="2">
        <v>239</v>
      </c>
    </row>
    <row r="54" spans="2:7">
      <c r="B54" s="1">
        <f t="shared" si="2"/>
        <v>2033</v>
      </c>
      <c r="C54" s="2">
        <v>1291</v>
      </c>
      <c r="D54" s="2">
        <v>1515</v>
      </c>
      <c r="E54" s="2">
        <v>444</v>
      </c>
      <c r="F54" s="2">
        <v>928</v>
      </c>
      <c r="G54" s="2">
        <v>239</v>
      </c>
    </row>
    <row r="55" spans="2:7">
      <c r="B55" s="1">
        <f t="shared" si="2"/>
        <v>2034</v>
      </c>
      <c r="C55" s="2">
        <v>1291</v>
      </c>
      <c r="D55" s="2">
        <v>1515</v>
      </c>
      <c r="E55" s="2">
        <v>444</v>
      </c>
      <c r="F55" s="2">
        <v>928</v>
      </c>
      <c r="G55" s="2">
        <v>239</v>
      </c>
    </row>
    <row r="56" spans="2:7">
      <c r="B56" s="1">
        <f t="shared" si="2"/>
        <v>2035</v>
      </c>
      <c r="C56" s="2">
        <v>1291</v>
      </c>
      <c r="D56" s="2">
        <v>1515</v>
      </c>
      <c r="E56" s="2">
        <v>444</v>
      </c>
      <c r="F56" s="2">
        <v>928</v>
      </c>
      <c r="G56" s="2">
        <v>239</v>
      </c>
    </row>
    <row r="57" spans="2:7">
      <c r="B57" s="1">
        <f t="shared" si="2"/>
        <v>2036</v>
      </c>
      <c r="C57" s="2">
        <v>1291</v>
      </c>
      <c r="D57" s="2">
        <v>1515</v>
      </c>
      <c r="E57" s="2">
        <v>444</v>
      </c>
      <c r="F57" s="2">
        <v>928</v>
      </c>
      <c r="G57" s="2">
        <v>239</v>
      </c>
    </row>
    <row r="58" spans="2:7">
      <c r="B58" s="1">
        <f t="shared" si="2"/>
        <v>2037</v>
      </c>
      <c r="C58" s="2">
        <v>1291</v>
      </c>
      <c r="D58" s="2">
        <v>1515</v>
      </c>
      <c r="E58" s="2">
        <v>444</v>
      </c>
      <c r="F58" s="2">
        <v>928</v>
      </c>
      <c r="G58" s="2">
        <v>239</v>
      </c>
    </row>
    <row r="59" spans="2:7">
      <c r="B59" s="1">
        <f t="shared" si="2"/>
        <v>2038</v>
      </c>
      <c r="C59" s="2">
        <v>1291</v>
      </c>
      <c r="D59" s="2">
        <v>1515</v>
      </c>
      <c r="E59" s="2">
        <v>444</v>
      </c>
      <c r="F59" s="2">
        <v>928</v>
      </c>
      <c r="G59" s="2">
        <v>239</v>
      </c>
    </row>
    <row r="60" spans="2:7">
      <c r="B60" s="1">
        <f t="shared" si="2"/>
        <v>2039</v>
      </c>
      <c r="C60" s="2">
        <v>1291</v>
      </c>
      <c r="D60" s="2">
        <v>1515</v>
      </c>
      <c r="E60" s="2">
        <v>444</v>
      </c>
      <c r="F60" s="2">
        <v>928</v>
      </c>
      <c r="G60" s="2">
        <v>239</v>
      </c>
    </row>
    <row r="61" spans="2:7">
      <c r="B61" s="1">
        <f t="shared" si="2"/>
        <v>2040</v>
      </c>
      <c r="C61" s="2">
        <v>1291</v>
      </c>
      <c r="D61" s="2">
        <v>1515</v>
      </c>
      <c r="E61" s="2">
        <v>444</v>
      </c>
      <c r="F61" s="2">
        <v>928</v>
      </c>
      <c r="G61" s="2">
        <v>239</v>
      </c>
    </row>
    <row r="62" spans="2:7">
      <c r="B62" s="1">
        <f t="shared" si="2"/>
        <v>2041</v>
      </c>
      <c r="C62" s="2">
        <v>1291</v>
      </c>
      <c r="D62" s="2">
        <v>1515</v>
      </c>
      <c r="E62" s="2">
        <v>444</v>
      </c>
      <c r="F62" s="2">
        <v>928</v>
      </c>
      <c r="G62" s="2">
        <v>239</v>
      </c>
    </row>
    <row r="63" spans="2:7">
      <c r="B63" s="1">
        <f t="shared" si="2"/>
        <v>2042</v>
      </c>
      <c r="C63" s="1">
        <f>+C62-(C33-C32)</f>
        <v>1289</v>
      </c>
      <c r="D63" s="1">
        <f t="shared" ref="D63:D74" si="4">+D62-(D33-D32)</f>
        <v>1511</v>
      </c>
      <c r="E63" s="1">
        <f t="shared" ref="E63:E74" si="5">+E62-(E33-E32)</f>
        <v>443</v>
      </c>
      <c r="F63" s="1">
        <f t="shared" ref="F63:F74" si="6">+F62-(F33-F32)</f>
        <v>926</v>
      </c>
      <c r="G63" s="1">
        <f t="shared" ref="G63:G74" si="7">+G62-(G33-G32)</f>
        <v>239</v>
      </c>
    </row>
    <row r="64" spans="2:7">
      <c r="B64" s="1">
        <f t="shared" si="2"/>
        <v>2043</v>
      </c>
      <c r="C64" s="1">
        <f t="shared" ref="C64:C68" si="8">+C63-(C34-C33)</f>
        <v>1282</v>
      </c>
      <c r="D64" s="1">
        <f t="shared" si="4"/>
        <v>1504</v>
      </c>
      <c r="E64" s="1">
        <f t="shared" si="5"/>
        <v>441</v>
      </c>
      <c r="F64" s="1">
        <f t="shared" si="6"/>
        <v>922</v>
      </c>
      <c r="G64" s="1">
        <f t="shared" si="7"/>
        <v>238</v>
      </c>
    </row>
    <row r="65" spans="2:7">
      <c r="B65" s="1">
        <f t="shared" ref="B65:B96" si="9">+B64+1</f>
        <v>2044</v>
      </c>
      <c r="C65" s="1">
        <f t="shared" si="8"/>
        <v>1261</v>
      </c>
      <c r="D65" s="1">
        <f t="shared" si="4"/>
        <v>1479</v>
      </c>
      <c r="E65" s="1">
        <f t="shared" si="5"/>
        <v>433</v>
      </c>
      <c r="F65" s="1">
        <f t="shared" si="6"/>
        <v>906</v>
      </c>
      <c r="G65" s="1">
        <f t="shared" si="7"/>
        <v>234</v>
      </c>
    </row>
    <row r="66" spans="2:7">
      <c r="B66" s="1">
        <f t="shared" si="9"/>
        <v>2045</v>
      </c>
      <c r="C66" s="1">
        <f t="shared" si="8"/>
        <v>1220</v>
      </c>
      <c r="D66" s="1">
        <f t="shared" si="4"/>
        <v>1431</v>
      </c>
      <c r="E66" s="1">
        <f t="shared" si="5"/>
        <v>419</v>
      </c>
      <c r="F66" s="1">
        <f t="shared" si="6"/>
        <v>877</v>
      </c>
      <c r="G66" s="1">
        <f t="shared" si="7"/>
        <v>226</v>
      </c>
    </row>
    <row r="67" spans="2:7">
      <c r="B67" s="1">
        <f t="shared" si="9"/>
        <v>2046</v>
      </c>
      <c r="C67" s="1">
        <f t="shared" si="8"/>
        <v>1200</v>
      </c>
      <c r="D67" s="1">
        <f t="shared" si="4"/>
        <v>1407</v>
      </c>
      <c r="E67" s="1">
        <f t="shared" si="5"/>
        <v>412</v>
      </c>
      <c r="F67" s="1">
        <f t="shared" si="6"/>
        <v>863</v>
      </c>
      <c r="G67" s="1">
        <f t="shared" si="7"/>
        <v>222</v>
      </c>
    </row>
    <row r="68" spans="2:7">
      <c r="B68" s="1">
        <f t="shared" si="9"/>
        <v>2047</v>
      </c>
      <c r="C68" s="1">
        <f t="shared" si="8"/>
        <v>1178</v>
      </c>
      <c r="D68" s="1">
        <f t="shared" si="4"/>
        <v>1381</v>
      </c>
      <c r="E68" s="1">
        <f t="shared" si="5"/>
        <v>405</v>
      </c>
      <c r="F68" s="1">
        <f t="shared" si="6"/>
        <v>847</v>
      </c>
      <c r="G68" s="1">
        <f t="shared" si="7"/>
        <v>218</v>
      </c>
    </row>
    <row r="69" spans="2:7">
      <c r="B69" s="1">
        <f t="shared" si="9"/>
        <v>2048</v>
      </c>
      <c r="C69" s="1">
        <f>+C68-(C39-C38)</f>
        <v>1080</v>
      </c>
      <c r="D69" s="1">
        <f t="shared" si="4"/>
        <v>1266</v>
      </c>
      <c r="E69" s="1">
        <f t="shared" si="5"/>
        <v>371</v>
      </c>
      <c r="F69" s="1">
        <f t="shared" si="6"/>
        <v>776</v>
      </c>
      <c r="G69" s="1">
        <f t="shared" si="7"/>
        <v>200</v>
      </c>
    </row>
    <row r="70" spans="2:7">
      <c r="B70" s="1">
        <f t="shared" si="9"/>
        <v>2049</v>
      </c>
      <c r="C70" s="1">
        <f t="shared" ref="C70:C74" si="10">+C69-(C40-C39)</f>
        <v>377</v>
      </c>
      <c r="D70" s="1">
        <f t="shared" si="4"/>
        <v>442</v>
      </c>
      <c r="E70" s="1">
        <f t="shared" si="5"/>
        <v>129</v>
      </c>
      <c r="F70" s="1">
        <f t="shared" si="6"/>
        <v>271</v>
      </c>
      <c r="G70" s="1">
        <f t="shared" si="7"/>
        <v>70</v>
      </c>
    </row>
    <row r="71" spans="2:7">
      <c r="B71" s="1">
        <f t="shared" si="9"/>
        <v>2050</v>
      </c>
      <c r="C71" s="1">
        <f t="shared" si="10"/>
        <v>48</v>
      </c>
      <c r="D71" s="1">
        <f t="shared" si="4"/>
        <v>55</v>
      </c>
      <c r="E71" s="1">
        <f t="shared" si="5"/>
        <v>16</v>
      </c>
      <c r="F71" s="1">
        <f t="shared" si="6"/>
        <v>35</v>
      </c>
      <c r="G71" s="1">
        <f t="shared" si="7"/>
        <v>9</v>
      </c>
    </row>
    <row r="72" spans="2:7">
      <c r="B72" s="1">
        <f t="shared" si="9"/>
        <v>2051</v>
      </c>
      <c r="C72" s="1">
        <f t="shared" si="10"/>
        <v>8</v>
      </c>
      <c r="D72" s="1">
        <f t="shared" si="4"/>
        <v>9</v>
      </c>
      <c r="E72" s="1">
        <f t="shared" si="5"/>
        <v>3</v>
      </c>
      <c r="F72" s="1">
        <f t="shared" si="6"/>
        <v>6</v>
      </c>
      <c r="G72" s="1">
        <f t="shared" si="7"/>
        <v>2</v>
      </c>
    </row>
    <row r="73" spans="2:7">
      <c r="B73" s="1">
        <f t="shared" si="9"/>
        <v>2052</v>
      </c>
      <c r="C73" s="1">
        <f t="shared" si="10"/>
        <v>5</v>
      </c>
      <c r="D73" s="1">
        <f t="shared" si="4"/>
        <v>5</v>
      </c>
      <c r="E73" s="1">
        <f t="shared" si="5"/>
        <v>1</v>
      </c>
      <c r="F73" s="1">
        <f t="shared" si="6"/>
        <v>3</v>
      </c>
      <c r="G73" s="1">
        <f t="shared" si="7"/>
        <v>1</v>
      </c>
    </row>
    <row r="74" spans="2:7">
      <c r="B74" s="1">
        <f t="shared" si="9"/>
        <v>2053</v>
      </c>
      <c r="C74" s="1">
        <f t="shared" si="10"/>
        <v>4</v>
      </c>
      <c r="D74" s="1">
        <f t="shared" si="4"/>
        <v>4</v>
      </c>
      <c r="E74" s="1">
        <f t="shared" si="5"/>
        <v>1</v>
      </c>
      <c r="F74" s="1">
        <f t="shared" si="6"/>
        <v>3</v>
      </c>
      <c r="G74" s="1">
        <f t="shared" si="7"/>
        <v>1</v>
      </c>
    </row>
    <row r="75" spans="2:7">
      <c r="B75" s="1">
        <f t="shared" si="9"/>
        <v>2054</v>
      </c>
      <c r="C75" s="1">
        <v>0</v>
      </c>
      <c r="D75" s="1">
        <v>0</v>
      </c>
      <c r="E75" s="1">
        <v>0</v>
      </c>
      <c r="F75" s="1">
        <v>0</v>
      </c>
      <c r="G75" s="1">
        <v>0</v>
      </c>
    </row>
    <row r="76" spans="2:7">
      <c r="B76" s="1">
        <f t="shared" si="9"/>
        <v>2055</v>
      </c>
      <c r="C76" s="1">
        <v>0</v>
      </c>
      <c r="D76" s="1">
        <v>0</v>
      </c>
      <c r="E76" s="1">
        <v>0</v>
      </c>
      <c r="F76" s="1">
        <v>0</v>
      </c>
      <c r="G76" s="1">
        <v>0</v>
      </c>
    </row>
    <row r="77" spans="2:7">
      <c r="B77" s="1">
        <f t="shared" si="9"/>
        <v>2056</v>
      </c>
      <c r="C77" s="1">
        <v>0</v>
      </c>
      <c r="D77" s="1">
        <v>0</v>
      </c>
      <c r="E77" s="1">
        <v>0</v>
      </c>
      <c r="F77" s="1">
        <v>0</v>
      </c>
      <c r="G77" s="1">
        <v>0</v>
      </c>
    </row>
    <row r="78" spans="2:7">
      <c r="B78" s="1">
        <f t="shared" si="9"/>
        <v>2057</v>
      </c>
      <c r="C78" s="1">
        <v>0</v>
      </c>
      <c r="D78" s="1">
        <v>0</v>
      </c>
      <c r="E78" s="1">
        <v>0</v>
      </c>
      <c r="F78" s="1">
        <v>0</v>
      </c>
      <c r="G78" s="1">
        <v>0</v>
      </c>
    </row>
    <row r="79" spans="2:7">
      <c r="B79" s="1">
        <f t="shared" si="9"/>
        <v>2058</v>
      </c>
      <c r="C79" s="1">
        <v>0</v>
      </c>
      <c r="D79" s="1">
        <v>0</v>
      </c>
      <c r="E79" s="1">
        <v>0</v>
      </c>
      <c r="F79" s="1">
        <v>0</v>
      </c>
      <c r="G79" s="1">
        <v>0</v>
      </c>
    </row>
    <row r="80" spans="2:7">
      <c r="B80" s="1">
        <f t="shared" si="9"/>
        <v>2059</v>
      </c>
      <c r="C80" s="1">
        <v>0</v>
      </c>
      <c r="D80" s="1">
        <v>0</v>
      </c>
      <c r="E80" s="1">
        <v>0</v>
      </c>
      <c r="F80" s="1">
        <v>0</v>
      </c>
      <c r="G80" s="1">
        <v>0</v>
      </c>
    </row>
    <row r="81" spans="2:7">
      <c r="B81" s="1">
        <f t="shared" si="9"/>
        <v>2060</v>
      </c>
      <c r="C81" s="1">
        <v>0</v>
      </c>
      <c r="D81" s="1">
        <v>0</v>
      </c>
      <c r="E81" s="1">
        <v>0</v>
      </c>
      <c r="F81" s="1">
        <v>0</v>
      </c>
      <c r="G81" s="1">
        <v>0</v>
      </c>
    </row>
    <row r="82" spans="2:7">
      <c r="B82" s="1">
        <f t="shared" si="9"/>
        <v>2061</v>
      </c>
      <c r="C82" s="1">
        <v>0</v>
      </c>
      <c r="D82" s="1">
        <v>0</v>
      </c>
      <c r="E82" s="1">
        <v>0</v>
      </c>
      <c r="F82" s="1">
        <v>0</v>
      </c>
      <c r="G82" s="1">
        <v>0</v>
      </c>
    </row>
    <row r="83" spans="2:7">
      <c r="B83" s="1">
        <f t="shared" si="9"/>
        <v>2062</v>
      </c>
      <c r="C83" s="1">
        <v>0</v>
      </c>
      <c r="D83" s="1">
        <v>0</v>
      </c>
      <c r="E83" s="1">
        <v>0</v>
      </c>
      <c r="F83" s="1">
        <v>0</v>
      </c>
      <c r="G83" s="1">
        <v>0</v>
      </c>
    </row>
    <row r="84" spans="2:7">
      <c r="B84" s="1">
        <f t="shared" si="9"/>
        <v>2063</v>
      </c>
      <c r="C84" s="1">
        <v>0</v>
      </c>
      <c r="D84" s="1">
        <v>0</v>
      </c>
      <c r="E84" s="1">
        <v>0</v>
      </c>
      <c r="F84" s="1">
        <v>0</v>
      </c>
      <c r="G84" s="1">
        <v>0</v>
      </c>
    </row>
    <row r="85" spans="2:7">
      <c r="B85" s="1">
        <f t="shared" si="9"/>
        <v>2064</v>
      </c>
      <c r="C85" s="1">
        <v>0</v>
      </c>
      <c r="D85" s="1">
        <v>0</v>
      </c>
      <c r="E85" s="1">
        <v>0</v>
      </c>
      <c r="F85" s="1">
        <v>0</v>
      </c>
      <c r="G85" s="1">
        <v>0</v>
      </c>
    </row>
    <row r="86" spans="2:7">
      <c r="B86" s="1">
        <f t="shared" si="9"/>
        <v>2065</v>
      </c>
      <c r="C86" s="1">
        <v>0</v>
      </c>
      <c r="D86" s="1">
        <v>0</v>
      </c>
      <c r="E86" s="1">
        <v>0</v>
      </c>
      <c r="F86" s="1">
        <v>0</v>
      </c>
      <c r="G86" s="1">
        <v>0</v>
      </c>
    </row>
    <row r="87" spans="2:7">
      <c r="B87" s="1">
        <f t="shared" si="9"/>
        <v>2066</v>
      </c>
      <c r="C87" s="1">
        <v>0</v>
      </c>
      <c r="D87" s="1">
        <v>0</v>
      </c>
      <c r="E87" s="1">
        <v>0</v>
      </c>
      <c r="F87" s="1">
        <v>0</v>
      </c>
      <c r="G87" s="1">
        <v>0</v>
      </c>
    </row>
    <row r="88" spans="2:7">
      <c r="B88" s="1">
        <f t="shared" si="9"/>
        <v>2067</v>
      </c>
      <c r="C88" s="1">
        <v>0</v>
      </c>
      <c r="D88" s="1">
        <v>0</v>
      </c>
      <c r="E88" s="1">
        <v>0</v>
      </c>
      <c r="F88" s="1">
        <v>0</v>
      </c>
      <c r="G88" s="1">
        <v>0</v>
      </c>
    </row>
    <row r="89" spans="2:7">
      <c r="B89" s="1">
        <f t="shared" si="9"/>
        <v>2068</v>
      </c>
      <c r="C89" s="1">
        <v>0</v>
      </c>
      <c r="D89" s="1">
        <v>0</v>
      </c>
      <c r="E89" s="1">
        <v>0</v>
      </c>
      <c r="F89" s="1">
        <v>0</v>
      </c>
      <c r="G89" s="1">
        <v>0</v>
      </c>
    </row>
    <row r="90" spans="2:7">
      <c r="B90" s="1">
        <f t="shared" si="9"/>
        <v>2069</v>
      </c>
      <c r="C90" s="1">
        <v>0</v>
      </c>
      <c r="D90" s="1">
        <v>0</v>
      </c>
      <c r="E90" s="1">
        <v>0</v>
      </c>
      <c r="F90" s="1">
        <v>0</v>
      </c>
      <c r="G90" s="1">
        <v>0</v>
      </c>
    </row>
    <row r="91" spans="2:7">
      <c r="B91" s="1">
        <f t="shared" si="9"/>
        <v>2070</v>
      </c>
      <c r="C91" s="1">
        <v>0</v>
      </c>
      <c r="D91" s="1">
        <v>0</v>
      </c>
      <c r="E91" s="1">
        <v>0</v>
      </c>
      <c r="F91" s="1">
        <v>0</v>
      </c>
      <c r="G91" s="1">
        <v>0</v>
      </c>
    </row>
    <row r="92" spans="2:7">
      <c r="B92" s="1">
        <f t="shared" si="9"/>
        <v>2071</v>
      </c>
      <c r="C92" s="1">
        <v>0</v>
      </c>
      <c r="D92" s="1">
        <v>0</v>
      </c>
      <c r="E92" s="1">
        <v>0</v>
      </c>
      <c r="F92" s="1">
        <v>0</v>
      </c>
      <c r="G92" s="1">
        <v>0</v>
      </c>
    </row>
    <row r="93" spans="2:7">
      <c r="B93" s="1">
        <f t="shared" si="9"/>
        <v>2072</v>
      </c>
      <c r="C93" s="1">
        <v>0</v>
      </c>
      <c r="D93" s="1">
        <v>0</v>
      </c>
      <c r="E93" s="1">
        <v>0</v>
      </c>
      <c r="F93" s="1">
        <v>0</v>
      </c>
      <c r="G93" s="1">
        <v>0</v>
      </c>
    </row>
    <row r="94" spans="2:7">
      <c r="B94" s="1">
        <f t="shared" si="9"/>
        <v>2073</v>
      </c>
      <c r="C94" s="1">
        <v>0</v>
      </c>
      <c r="D94" s="1">
        <v>0</v>
      </c>
      <c r="E94" s="1">
        <v>0</v>
      </c>
      <c r="F94" s="1">
        <v>0</v>
      </c>
      <c r="G94" s="1">
        <v>0</v>
      </c>
    </row>
    <row r="95" spans="2:7">
      <c r="B95" s="1">
        <f t="shared" si="9"/>
        <v>2074</v>
      </c>
      <c r="C95" s="1">
        <v>0</v>
      </c>
      <c r="D95" s="1">
        <v>0</v>
      </c>
      <c r="E95" s="1">
        <v>0</v>
      </c>
      <c r="F95" s="1">
        <v>0</v>
      </c>
      <c r="G95" s="1">
        <v>0</v>
      </c>
    </row>
    <row r="96" spans="2:7">
      <c r="B96" s="1">
        <f t="shared" si="9"/>
        <v>2075</v>
      </c>
      <c r="C96" s="1">
        <v>0</v>
      </c>
      <c r="D96" s="1">
        <v>0</v>
      </c>
      <c r="E96" s="1">
        <v>0</v>
      </c>
      <c r="F96" s="1">
        <v>0</v>
      </c>
      <c r="G96" s="1">
        <v>0</v>
      </c>
    </row>
  </sheetData>
  <mergeCells count="1">
    <mergeCell ref="N4:Z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0"/>
  <sheetViews>
    <sheetView topLeftCell="A19" workbookViewId="0">
      <selection activeCell="U35" sqref="U35:Y35"/>
    </sheetView>
  </sheetViews>
  <sheetFormatPr defaultRowHeight="15"/>
  <cols>
    <col min="1" max="10" width="9.140625" style="1"/>
    <col min="11" max="11" width="11.28515625" style="1" bestFit="1" customWidth="1"/>
    <col min="12" max="16384" width="9.140625" style="1"/>
  </cols>
  <sheetData>
    <row r="2" spans="2:16">
      <c r="B2" s="1" t="s">
        <v>68</v>
      </c>
      <c r="H2" s="1" t="s">
        <v>67</v>
      </c>
      <c r="K2" s="1" t="s">
        <v>8</v>
      </c>
      <c r="M2" s="1" t="s">
        <v>66</v>
      </c>
    </row>
    <row r="3" spans="2:16">
      <c r="C3" s="1" t="s">
        <v>65</v>
      </c>
      <c r="D3" s="1" t="s">
        <v>64</v>
      </c>
      <c r="E3" s="1" t="s">
        <v>25</v>
      </c>
      <c r="I3" s="1" t="s">
        <v>65</v>
      </c>
      <c r="J3" s="1" t="s">
        <v>64</v>
      </c>
      <c r="N3" s="1" t="s">
        <v>65</v>
      </c>
      <c r="O3" s="1" t="s">
        <v>64</v>
      </c>
      <c r="P3" s="1" t="s">
        <v>63</v>
      </c>
    </row>
    <row r="4" spans="2:16">
      <c r="B4" s="1">
        <v>2000</v>
      </c>
      <c r="C4" s="1">
        <v>1</v>
      </c>
      <c r="D4" s="1">
        <v>0</v>
      </c>
      <c r="E4" s="1">
        <v>0</v>
      </c>
      <c r="G4" s="1" t="s">
        <v>20</v>
      </c>
      <c r="H4" s="1" t="s">
        <v>19</v>
      </c>
      <c r="I4" s="1">
        <v>6</v>
      </c>
      <c r="J4" s="1">
        <v>8</v>
      </c>
      <c r="L4" s="1" t="s">
        <v>8</v>
      </c>
      <c r="M4" s="1">
        <v>2013</v>
      </c>
      <c r="N4" s="1">
        <v>1</v>
      </c>
      <c r="O4" s="1">
        <v>0</v>
      </c>
      <c r="P4" s="1">
        <v>0</v>
      </c>
    </row>
    <row r="5" spans="2:16">
      <c r="B5" s="1">
        <v>2003</v>
      </c>
      <c r="C5" s="1">
        <v>3</v>
      </c>
      <c r="D5" s="1">
        <v>0</v>
      </c>
      <c r="E5" s="1">
        <v>0</v>
      </c>
      <c r="G5" s="1" t="s">
        <v>3</v>
      </c>
      <c r="H5" s="1" t="s">
        <v>18</v>
      </c>
      <c r="I5" s="1">
        <v>3</v>
      </c>
      <c r="J5" s="1">
        <v>7</v>
      </c>
      <c r="L5" s="1" t="s">
        <v>8</v>
      </c>
      <c r="M5" s="1">
        <v>2014</v>
      </c>
      <c r="N5" s="1">
        <v>2</v>
      </c>
      <c r="O5" s="1">
        <v>0</v>
      </c>
      <c r="P5" s="1">
        <v>0</v>
      </c>
    </row>
    <row r="6" spans="2:16">
      <c r="B6" s="1">
        <v>2006</v>
      </c>
      <c r="C6" s="1">
        <v>4</v>
      </c>
      <c r="D6" s="1">
        <v>0</v>
      </c>
      <c r="E6" s="1">
        <v>0</v>
      </c>
      <c r="G6" s="1" t="s">
        <v>1</v>
      </c>
      <c r="H6" s="1" t="s">
        <v>17</v>
      </c>
      <c r="I6" s="1">
        <v>42</v>
      </c>
      <c r="J6" s="1">
        <v>11</v>
      </c>
      <c r="L6" s="1" t="s">
        <v>8</v>
      </c>
      <c r="M6" s="1">
        <v>2017</v>
      </c>
      <c r="N6" s="1">
        <v>5</v>
      </c>
      <c r="O6" s="1">
        <v>0</v>
      </c>
      <c r="P6" s="1">
        <v>0</v>
      </c>
    </row>
    <row r="7" spans="2:16">
      <c r="B7" s="1">
        <f t="shared" ref="B7:B26" si="0">+B6+1</f>
        <v>2007</v>
      </c>
      <c r="C7" s="1">
        <v>8</v>
      </c>
      <c r="D7" s="1">
        <v>0</v>
      </c>
      <c r="E7" s="1">
        <v>0</v>
      </c>
      <c r="G7" s="1" t="s">
        <v>16</v>
      </c>
      <c r="H7" s="1" t="s">
        <v>15</v>
      </c>
      <c r="I7" s="1">
        <v>9</v>
      </c>
      <c r="J7" s="1">
        <v>38</v>
      </c>
      <c r="L7" s="1" t="s">
        <v>8</v>
      </c>
      <c r="M7" s="1">
        <f t="shared" ref="M7:M12" si="1">+M6+1</f>
        <v>2018</v>
      </c>
      <c r="N7" s="1">
        <v>10</v>
      </c>
      <c r="O7" s="1">
        <v>0</v>
      </c>
      <c r="P7" s="1">
        <v>0</v>
      </c>
    </row>
    <row r="8" spans="2:16">
      <c r="B8" s="1">
        <f t="shared" si="0"/>
        <v>2008</v>
      </c>
      <c r="C8" s="1">
        <v>9</v>
      </c>
      <c r="D8" s="1">
        <v>0</v>
      </c>
      <c r="E8" s="1">
        <v>0</v>
      </c>
      <c r="G8" s="1" t="s">
        <v>8</v>
      </c>
      <c r="H8" s="1" t="s">
        <v>14</v>
      </c>
      <c r="I8" s="1">
        <v>12</v>
      </c>
      <c r="J8" s="1">
        <v>41</v>
      </c>
      <c r="L8" s="1" t="s">
        <v>8</v>
      </c>
      <c r="M8" s="1">
        <f t="shared" si="1"/>
        <v>2019</v>
      </c>
      <c r="N8" s="1">
        <v>13</v>
      </c>
      <c r="O8" s="1">
        <v>0</v>
      </c>
      <c r="P8" s="1">
        <v>0</v>
      </c>
    </row>
    <row r="9" spans="2:16">
      <c r="B9" s="1">
        <f t="shared" si="0"/>
        <v>2009</v>
      </c>
      <c r="C9" s="1">
        <v>12</v>
      </c>
      <c r="D9" s="1">
        <v>0</v>
      </c>
      <c r="E9" s="1">
        <v>0</v>
      </c>
      <c r="G9" s="1" t="s">
        <v>1</v>
      </c>
      <c r="H9" s="1" t="s">
        <v>13</v>
      </c>
      <c r="I9" s="1">
        <v>2</v>
      </c>
      <c r="J9" s="1">
        <v>30</v>
      </c>
      <c r="L9" s="1" t="s">
        <v>8</v>
      </c>
      <c r="M9" s="1">
        <f t="shared" si="1"/>
        <v>2020</v>
      </c>
      <c r="N9" s="1">
        <v>15</v>
      </c>
      <c r="O9" s="1">
        <v>12</v>
      </c>
      <c r="P9" s="1">
        <v>2</v>
      </c>
    </row>
    <row r="10" spans="2:16">
      <c r="B10" s="1">
        <f t="shared" si="0"/>
        <v>2010</v>
      </c>
      <c r="C10" s="1">
        <v>18</v>
      </c>
      <c r="D10" s="1">
        <v>0</v>
      </c>
      <c r="E10" s="1">
        <v>0</v>
      </c>
      <c r="G10" s="1" t="s">
        <v>1</v>
      </c>
      <c r="H10" s="1" t="s">
        <v>12</v>
      </c>
      <c r="I10" s="1">
        <v>0</v>
      </c>
      <c r="J10" s="1">
        <v>3</v>
      </c>
      <c r="L10" s="1" t="s">
        <v>8</v>
      </c>
      <c r="M10" s="1">
        <f t="shared" si="1"/>
        <v>2021</v>
      </c>
      <c r="N10" s="1">
        <v>15</v>
      </c>
      <c r="O10" s="1">
        <v>20</v>
      </c>
      <c r="P10" s="1">
        <v>6</v>
      </c>
    </row>
    <row r="11" spans="2:16">
      <c r="B11" s="1">
        <f t="shared" si="0"/>
        <v>2011</v>
      </c>
      <c r="C11" s="1">
        <v>22</v>
      </c>
      <c r="D11" s="1">
        <v>0</v>
      </c>
      <c r="E11" s="1">
        <v>0</v>
      </c>
      <c r="G11" s="1" t="s">
        <v>8</v>
      </c>
      <c r="H11" s="1" t="s">
        <v>11</v>
      </c>
      <c r="I11" s="1">
        <v>7</v>
      </c>
      <c r="J11" s="1">
        <v>0</v>
      </c>
      <c r="L11" s="1" t="s">
        <v>8</v>
      </c>
      <c r="M11" s="1">
        <f t="shared" si="1"/>
        <v>2022</v>
      </c>
      <c r="N11" s="1">
        <v>15</v>
      </c>
      <c r="O11" s="1">
        <v>21</v>
      </c>
      <c r="P11" s="1">
        <v>10</v>
      </c>
    </row>
    <row r="12" spans="2:16">
      <c r="B12" s="1">
        <f t="shared" si="0"/>
        <v>2012</v>
      </c>
      <c r="C12" s="1">
        <v>32</v>
      </c>
      <c r="D12" s="1">
        <v>0</v>
      </c>
      <c r="E12" s="1">
        <v>0</v>
      </c>
      <c r="G12" s="1" t="s">
        <v>3</v>
      </c>
      <c r="H12" s="1" t="s">
        <v>10</v>
      </c>
      <c r="I12" s="1">
        <v>6</v>
      </c>
      <c r="J12" s="1">
        <v>9</v>
      </c>
      <c r="L12" s="1" t="s">
        <v>8</v>
      </c>
      <c r="M12" s="1">
        <f t="shared" si="1"/>
        <v>2023</v>
      </c>
      <c r="N12" s="1">
        <v>15</v>
      </c>
      <c r="O12" s="1">
        <v>22</v>
      </c>
      <c r="P12" s="1">
        <v>12</v>
      </c>
    </row>
    <row r="13" spans="2:16">
      <c r="B13" s="1">
        <f t="shared" si="0"/>
        <v>2013</v>
      </c>
      <c r="C13" s="1">
        <v>43</v>
      </c>
      <c r="D13" s="1">
        <v>0</v>
      </c>
      <c r="E13" s="1">
        <v>0</v>
      </c>
      <c r="G13" s="1" t="s">
        <v>1</v>
      </c>
      <c r="H13" s="1" t="s">
        <v>9</v>
      </c>
      <c r="I13" s="1">
        <v>22</v>
      </c>
      <c r="J13" s="1">
        <v>15</v>
      </c>
      <c r="L13" s="1" t="s">
        <v>8</v>
      </c>
      <c r="M13" s="1" t="s">
        <v>62</v>
      </c>
      <c r="N13" s="1">
        <v>15</v>
      </c>
      <c r="O13" s="1">
        <v>22</v>
      </c>
      <c r="P13" s="1">
        <v>16</v>
      </c>
    </row>
    <row r="14" spans="2:16">
      <c r="B14" s="1">
        <f t="shared" si="0"/>
        <v>2014</v>
      </c>
      <c r="C14" s="1">
        <v>53</v>
      </c>
      <c r="D14" s="1">
        <v>0</v>
      </c>
      <c r="E14" s="1">
        <v>1</v>
      </c>
      <c r="G14" s="1" t="s">
        <v>8</v>
      </c>
      <c r="H14" s="1" t="s">
        <v>7</v>
      </c>
      <c r="I14" s="1">
        <v>20</v>
      </c>
      <c r="J14" s="1">
        <v>29</v>
      </c>
    </row>
    <row r="15" spans="2:16">
      <c r="B15" s="1">
        <f t="shared" si="0"/>
        <v>2015</v>
      </c>
      <c r="C15" s="1">
        <v>70</v>
      </c>
      <c r="D15" s="1">
        <v>0</v>
      </c>
      <c r="E15" s="1">
        <v>13</v>
      </c>
      <c r="G15" s="1" t="s">
        <v>1</v>
      </c>
      <c r="H15" s="1" t="s">
        <v>6</v>
      </c>
      <c r="I15" s="1">
        <v>13</v>
      </c>
      <c r="J15" s="1">
        <v>7</v>
      </c>
    </row>
    <row r="16" spans="2:16">
      <c r="B16" s="1">
        <f t="shared" si="0"/>
        <v>2016</v>
      </c>
      <c r="C16" s="1">
        <v>88</v>
      </c>
      <c r="D16" s="1">
        <v>0</v>
      </c>
      <c r="E16" s="1">
        <v>34</v>
      </c>
      <c r="G16" s="1" t="s">
        <v>1</v>
      </c>
      <c r="H16" s="1" t="s">
        <v>5</v>
      </c>
    </row>
    <row r="17" spans="1:23">
      <c r="B17" s="1">
        <f t="shared" si="0"/>
        <v>2017</v>
      </c>
      <c r="C17" s="1">
        <v>105</v>
      </c>
      <c r="D17" s="1">
        <v>0</v>
      </c>
      <c r="E17" s="1">
        <v>53</v>
      </c>
      <c r="G17" s="1" t="s">
        <v>3</v>
      </c>
      <c r="H17" s="1" t="s">
        <v>4</v>
      </c>
      <c r="I17" s="1">
        <v>10</v>
      </c>
      <c r="J17" s="1">
        <v>12</v>
      </c>
    </row>
    <row r="18" spans="1:23">
      <c r="B18" s="1">
        <f t="shared" si="0"/>
        <v>2018</v>
      </c>
      <c r="C18" s="1">
        <v>130</v>
      </c>
      <c r="D18" s="1">
        <v>0</v>
      </c>
      <c r="E18" s="1">
        <v>80</v>
      </c>
      <c r="G18" s="1" t="s">
        <v>3</v>
      </c>
      <c r="H18" s="1" t="s">
        <v>2</v>
      </c>
      <c r="I18" s="1">
        <v>3</v>
      </c>
      <c r="J18" s="1">
        <v>8</v>
      </c>
    </row>
    <row r="19" spans="1:23">
      <c r="B19" s="1">
        <f t="shared" si="0"/>
        <v>2019</v>
      </c>
      <c r="C19" s="1">
        <v>162</v>
      </c>
      <c r="D19" s="1">
        <v>0</v>
      </c>
      <c r="E19" s="1">
        <v>114</v>
      </c>
      <c r="G19" s="1" t="s">
        <v>1</v>
      </c>
      <c r="H19" s="1" t="s">
        <v>0</v>
      </c>
      <c r="I19" s="1">
        <v>16</v>
      </c>
      <c r="J19" s="1">
        <v>2</v>
      </c>
    </row>
    <row r="20" spans="1:23">
      <c r="B20" s="1">
        <f t="shared" si="0"/>
        <v>2020</v>
      </c>
      <c r="C20" s="1">
        <v>171</v>
      </c>
      <c r="D20" s="1">
        <v>59</v>
      </c>
      <c r="E20" s="1">
        <v>126</v>
      </c>
    </row>
    <row r="21" spans="1:23">
      <c r="B21" s="1">
        <f t="shared" si="0"/>
        <v>2021</v>
      </c>
      <c r="C21" s="1">
        <v>171</v>
      </c>
      <c r="D21" s="1">
        <v>132</v>
      </c>
      <c r="E21" s="1">
        <v>142</v>
      </c>
      <c r="G21" s="1" t="s">
        <v>47</v>
      </c>
      <c r="I21" s="1">
        <f>+SUM(I4:I19)</f>
        <v>171</v>
      </c>
      <c r="J21" s="1">
        <f>+SUM(J4:J19)</f>
        <v>220</v>
      </c>
    </row>
    <row r="22" spans="1:23">
      <c r="B22" s="1">
        <f t="shared" si="0"/>
        <v>2022</v>
      </c>
      <c r="C22" s="1">
        <v>171</v>
      </c>
      <c r="D22" s="1">
        <v>188</v>
      </c>
      <c r="E22" s="1">
        <v>144</v>
      </c>
      <c r="G22" s="1" t="s">
        <v>8</v>
      </c>
      <c r="I22" s="1">
        <f>+I8+I11+I14+N8</f>
        <v>52</v>
      </c>
      <c r="J22" s="1">
        <f>+J8+J11+J14</f>
        <v>70</v>
      </c>
    </row>
    <row r="23" spans="1:23">
      <c r="B23" s="1">
        <f t="shared" si="0"/>
        <v>2023</v>
      </c>
      <c r="C23" s="1">
        <v>171</v>
      </c>
      <c r="D23" s="1">
        <v>211</v>
      </c>
      <c r="E23" s="1">
        <v>144</v>
      </c>
      <c r="G23" s="1" t="s">
        <v>20</v>
      </c>
      <c r="I23" s="1">
        <f>+I4</f>
        <v>6</v>
      </c>
      <c r="J23" s="1">
        <f>+J4</f>
        <v>8</v>
      </c>
    </row>
    <row r="24" spans="1:23">
      <c r="B24" s="1">
        <f t="shared" si="0"/>
        <v>2024</v>
      </c>
      <c r="C24" s="1">
        <v>171</v>
      </c>
      <c r="D24" s="1">
        <v>215</v>
      </c>
      <c r="E24" s="1">
        <v>144</v>
      </c>
      <c r="G24" s="1" t="s">
        <v>3</v>
      </c>
      <c r="I24" s="1">
        <f>+I5+I12+I17+I18</f>
        <v>22</v>
      </c>
      <c r="J24" s="1">
        <f>+J5+J12+J18+J17</f>
        <v>36</v>
      </c>
    </row>
    <row r="25" spans="1:23">
      <c r="B25" s="1">
        <f t="shared" si="0"/>
        <v>2025</v>
      </c>
      <c r="C25" s="1">
        <v>171</v>
      </c>
      <c r="D25" s="1">
        <v>218</v>
      </c>
      <c r="E25" s="1">
        <v>144</v>
      </c>
      <c r="G25" s="1" t="s">
        <v>16</v>
      </c>
      <c r="I25" s="1">
        <f>+I7</f>
        <v>9</v>
      </c>
      <c r="J25" s="1">
        <f>+J7</f>
        <v>38</v>
      </c>
    </row>
    <row r="26" spans="1:23">
      <c r="B26" s="1">
        <f t="shared" si="0"/>
        <v>2026</v>
      </c>
      <c r="C26" s="1">
        <v>171</v>
      </c>
      <c r="D26" s="1">
        <v>219</v>
      </c>
      <c r="E26" s="1">
        <v>144</v>
      </c>
      <c r="G26" s="1" t="s">
        <v>1</v>
      </c>
      <c r="I26" s="1">
        <f>+I6+I9+I10+I13+I15+I16+I19</f>
        <v>95</v>
      </c>
      <c r="J26" s="1">
        <f>+J6+J9+J10+J13+J15+J16+J19</f>
        <v>68</v>
      </c>
    </row>
    <row r="27" spans="1:23">
      <c r="B27" s="1">
        <v>2027</v>
      </c>
      <c r="C27" s="1">
        <v>171</v>
      </c>
      <c r="D27" s="1">
        <v>220</v>
      </c>
      <c r="E27" s="1">
        <v>144</v>
      </c>
    </row>
    <row r="32" spans="1:23">
      <c r="A32" s="1" t="s">
        <v>61</v>
      </c>
      <c r="W32" s="2"/>
    </row>
    <row r="33" spans="1:25">
      <c r="W33" s="2"/>
    </row>
    <row r="34" spans="1:25">
      <c r="D34" s="1" t="s">
        <v>41</v>
      </c>
      <c r="M34" s="1" t="s">
        <v>60</v>
      </c>
      <c r="U34" s="1" t="s">
        <v>59</v>
      </c>
      <c r="W34" s="2"/>
    </row>
    <row r="35" spans="1:25">
      <c r="C35" s="1" t="s">
        <v>40</v>
      </c>
      <c r="D35" s="1" t="s">
        <v>58</v>
      </c>
      <c r="E35" s="1" t="s">
        <v>57</v>
      </c>
      <c r="F35" s="1" t="s">
        <v>56</v>
      </c>
      <c r="G35" s="1" t="s">
        <v>55</v>
      </c>
      <c r="H35" s="1" t="s">
        <v>54</v>
      </c>
      <c r="L35" s="1" t="s">
        <v>40</v>
      </c>
      <c r="M35" s="1" t="s">
        <v>58</v>
      </c>
      <c r="N35" s="1" t="s">
        <v>57</v>
      </c>
      <c r="O35" s="1" t="s">
        <v>56</v>
      </c>
      <c r="P35" s="1" t="s">
        <v>55</v>
      </c>
      <c r="Q35" s="1" t="s">
        <v>54</v>
      </c>
      <c r="T35" s="1" t="s">
        <v>40</v>
      </c>
      <c r="U35" s="1" t="s">
        <v>58</v>
      </c>
      <c r="V35" s="1" t="s">
        <v>57</v>
      </c>
      <c r="W35" s="1" t="s">
        <v>56</v>
      </c>
      <c r="X35" s="1" t="s">
        <v>55</v>
      </c>
      <c r="Y35" s="1" t="s">
        <v>54</v>
      </c>
    </row>
    <row r="36" spans="1:25">
      <c r="A36" s="4">
        <f t="shared" ref="A36:A44" si="2">+B36/$B$44</f>
        <v>0.11956521739130435</v>
      </c>
      <c r="B36" s="1">
        <v>22</v>
      </c>
      <c r="C36" s="1">
        <v>2011</v>
      </c>
      <c r="D36" s="1">
        <f t="shared" ref="D36:H43" si="3">+ROUND(D$44*$A36,0)</f>
        <v>6</v>
      </c>
      <c r="E36" s="1">
        <f t="shared" si="3"/>
        <v>1</v>
      </c>
      <c r="F36" s="1">
        <f t="shared" si="3"/>
        <v>3</v>
      </c>
      <c r="G36" s="1">
        <f t="shared" si="3"/>
        <v>1</v>
      </c>
      <c r="H36" s="1">
        <f t="shared" si="3"/>
        <v>11</v>
      </c>
      <c r="L36" s="1">
        <v>2011</v>
      </c>
      <c r="M36" s="1">
        <v>0</v>
      </c>
      <c r="N36" s="1">
        <v>0</v>
      </c>
      <c r="O36" s="1">
        <v>0</v>
      </c>
      <c r="P36" s="1">
        <v>0</v>
      </c>
      <c r="Q36" s="1">
        <v>0</v>
      </c>
      <c r="T36" s="1">
        <v>2011</v>
      </c>
      <c r="U36" s="1">
        <f t="shared" ref="U36:U67" si="4">+D36+M36</f>
        <v>6</v>
      </c>
      <c r="V36" s="1">
        <f t="shared" ref="V36:V67" si="5">+E36+N36</f>
        <v>1</v>
      </c>
      <c r="W36" s="1">
        <f t="shared" ref="W36:W67" si="6">+F36+O36</f>
        <v>3</v>
      </c>
      <c r="X36" s="1">
        <f t="shared" ref="X36:X67" si="7">+G36+P36</f>
        <v>1</v>
      </c>
      <c r="Y36" s="1">
        <f t="shared" ref="Y36:Y67" si="8">+H36+Q36</f>
        <v>11</v>
      </c>
    </row>
    <row r="37" spans="1:25">
      <c r="A37" s="4">
        <f t="shared" si="2"/>
        <v>0.17391304347826086</v>
      </c>
      <c r="B37" s="1">
        <v>32</v>
      </c>
      <c r="C37" s="1">
        <f t="shared" ref="C37:C68" si="9">+C36+1</f>
        <v>2012</v>
      </c>
      <c r="D37" s="1">
        <f t="shared" si="3"/>
        <v>9</v>
      </c>
      <c r="E37" s="1">
        <f t="shared" si="3"/>
        <v>1</v>
      </c>
      <c r="F37" s="1">
        <f t="shared" si="3"/>
        <v>4</v>
      </c>
      <c r="G37" s="1">
        <f t="shared" si="3"/>
        <v>2</v>
      </c>
      <c r="H37" s="1">
        <f t="shared" si="3"/>
        <v>17</v>
      </c>
      <c r="L37" s="1">
        <f t="shared" ref="L37:L68" si="10">+L36+1</f>
        <v>2012</v>
      </c>
      <c r="M37" s="1">
        <v>0</v>
      </c>
      <c r="N37" s="1">
        <v>0</v>
      </c>
      <c r="O37" s="1">
        <v>0</v>
      </c>
      <c r="P37" s="1">
        <v>0</v>
      </c>
      <c r="Q37" s="1">
        <v>0</v>
      </c>
      <c r="T37" s="1">
        <f t="shared" ref="T37:T68" si="11">+T36+1</f>
        <v>2012</v>
      </c>
      <c r="U37" s="1">
        <f t="shared" si="4"/>
        <v>9</v>
      </c>
      <c r="V37" s="1">
        <f t="shared" si="5"/>
        <v>1</v>
      </c>
      <c r="W37" s="1">
        <f t="shared" si="6"/>
        <v>4</v>
      </c>
      <c r="X37" s="1">
        <f t="shared" si="7"/>
        <v>2</v>
      </c>
      <c r="Y37" s="1">
        <f t="shared" si="8"/>
        <v>17</v>
      </c>
    </row>
    <row r="38" spans="1:25">
      <c r="A38" s="4">
        <f t="shared" si="2"/>
        <v>0.2391304347826087</v>
      </c>
      <c r="B38" s="1">
        <v>44</v>
      </c>
      <c r="C38" s="1">
        <f t="shared" si="9"/>
        <v>2013</v>
      </c>
      <c r="D38" s="1">
        <f t="shared" si="3"/>
        <v>12</v>
      </c>
      <c r="E38" s="1">
        <f t="shared" si="3"/>
        <v>1</v>
      </c>
      <c r="F38" s="1">
        <f t="shared" si="3"/>
        <v>5</v>
      </c>
      <c r="G38" s="1">
        <f t="shared" si="3"/>
        <v>2</v>
      </c>
      <c r="H38" s="1">
        <f t="shared" si="3"/>
        <v>23</v>
      </c>
      <c r="L38" s="1">
        <f t="shared" si="10"/>
        <v>2013</v>
      </c>
      <c r="M38" s="1">
        <v>0</v>
      </c>
      <c r="N38" s="1">
        <v>0</v>
      </c>
      <c r="O38" s="1">
        <v>0</v>
      </c>
      <c r="P38" s="1">
        <v>0</v>
      </c>
      <c r="Q38" s="1">
        <v>0</v>
      </c>
      <c r="T38" s="1">
        <f t="shared" si="11"/>
        <v>2013</v>
      </c>
      <c r="U38" s="1">
        <f t="shared" si="4"/>
        <v>12</v>
      </c>
      <c r="V38" s="1">
        <f t="shared" si="5"/>
        <v>1</v>
      </c>
      <c r="W38" s="1">
        <f t="shared" si="6"/>
        <v>5</v>
      </c>
      <c r="X38" s="1">
        <f t="shared" si="7"/>
        <v>2</v>
      </c>
      <c r="Y38" s="1">
        <f t="shared" si="8"/>
        <v>23</v>
      </c>
    </row>
    <row r="39" spans="1:25">
      <c r="A39" s="4">
        <f t="shared" si="2"/>
        <v>0.29891304347826086</v>
      </c>
      <c r="B39" s="1">
        <v>55</v>
      </c>
      <c r="C39" s="1">
        <f t="shared" si="9"/>
        <v>2014</v>
      </c>
      <c r="D39" s="1">
        <f t="shared" si="3"/>
        <v>16</v>
      </c>
      <c r="E39" s="1">
        <f t="shared" si="3"/>
        <v>2</v>
      </c>
      <c r="F39" s="1">
        <f t="shared" si="3"/>
        <v>7</v>
      </c>
      <c r="G39" s="1">
        <f t="shared" si="3"/>
        <v>3</v>
      </c>
      <c r="H39" s="1">
        <f t="shared" si="3"/>
        <v>28</v>
      </c>
      <c r="L39" s="1">
        <f t="shared" si="10"/>
        <v>2014</v>
      </c>
      <c r="M39" s="1">
        <v>0</v>
      </c>
      <c r="N39" s="1">
        <v>0</v>
      </c>
      <c r="O39" s="1">
        <v>0</v>
      </c>
      <c r="P39" s="1">
        <v>0</v>
      </c>
      <c r="Q39" s="1">
        <v>0</v>
      </c>
      <c r="T39" s="1">
        <f t="shared" si="11"/>
        <v>2014</v>
      </c>
      <c r="U39" s="1">
        <f t="shared" si="4"/>
        <v>16</v>
      </c>
      <c r="V39" s="1">
        <f t="shared" si="5"/>
        <v>2</v>
      </c>
      <c r="W39" s="1">
        <f t="shared" si="6"/>
        <v>7</v>
      </c>
      <c r="X39" s="1">
        <f t="shared" si="7"/>
        <v>3</v>
      </c>
      <c r="Y39" s="1">
        <f t="shared" si="8"/>
        <v>28</v>
      </c>
    </row>
    <row r="40" spans="1:25">
      <c r="A40" s="4">
        <f t="shared" si="2"/>
        <v>0.39130434782608697</v>
      </c>
      <c r="B40" s="1">
        <v>72</v>
      </c>
      <c r="C40" s="1">
        <f t="shared" si="9"/>
        <v>2015</v>
      </c>
      <c r="D40" s="1">
        <f t="shared" si="3"/>
        <v>20</v>
      </c>
      <c r="E40" s="1">
        <f t="shared" si="3"/>
        <v>2</v>
      </c>
      <c r="F40" s="1">
        <f t="shared" si="3"/>
        <v>9</v>
      </c>
      <c r="G40" s="1">
        <f t="shared" si="3"/>
        <v>4</v>
      </c>
      <c r="H40" s="1">
        <f t="shared" si="3"/>
        <v>37</v>
      </c>
      <c r="L40" s="1">
        <f t="shared" si="10"/>
        <v>2015</v>
      </c>
      <c r="M40" s="1">
        <v>0</v>
      </c>
      <c r="N40" s="1">
        <v>0</v>
      </c>
      <c r="O40" s="1">
        <v>0</v>
      </c>
      <c r="P40" s="1">
        <v>0</v>
      </c>
      <c r="Q40" s="1">
        <v>0</v>
      </c>
      <c r="T40" s="1">
        <f t="shared" si="11"/>
        <v>2015</v>
      </c>
      <c r="U40" s="1">
        <f t="shared" si="4"/>
        <v>20</v>
      </c>
      <c r="V40" s="1">
        <f t="shared" si="5"/>
        <v>2</v>
      </c>
      <c r="W40" s="1">
        <f t="shared" si="6"/>
        <v>9</v>
      </c>
      <c r="X40" s="1">
        <f t="shared" si="7"/>
        <v>4</v>
      </c>
      <c r="Y40" s="1">
        <f t="shared" si="8"/>
        <v>37</v>
      </c>
    </row>
    <row r="41" spans="1:25">
      <c r="A41" s="4">
        <f t="shared" si="2"/>
        <v>0.47826086956521741</v>
      </c>
      <c r="B41" s="1">
        <v>88</v>
      </c>
      <c r="C41" s="1">
        <f t="shared" si="9"/>
        <v>2016</v>
      </c>
      <c r="D41" s="1">
        <f t="shared" si="3"/>
        <v>25</v>
      </c>
      <c r="E41" s="1">
        <f t="shared" si="3"/>
        <v>3</v>
      </c>
      <c r="F41" s="1">
        <f t="shared" si="3"/>
        <v>11</v>
      </c>
      <c r="G41" s="1">
        <f t="shared" si="3"/>
        <v>4</v>
      </c>
      <c r="H41" s="1">
        <f t="shared" si="3"/>
        <v>45</v>
      </c>
      <c r="L41" s="1">
        <f t="shared" si="10"/>
        <v>2016</v>
      </c>
      <c r="M41" s="1">
        <v>0</v>
      </c>
      <c r="N41" s="1">
        <v>0</v>
      </c>
      <c r="O41" s="1">
        <v>0</v>
      </c>
      <c r="P41" s="1">
        <v>0</v>
      </c>
      <c r="Q41" s="1">
        <v>0</v>
      </c>
      <c r="T41" s="1">
        <f t="shared" si="11"/>
        <v>2016</v>
      </c>
      <c r="U41" s="1">
        <f t="shared" si="4"/>
        <v>25</v>
      </c>
      <c r="V41" s="1">
        <f t="shared" si="5"/>
        <v>3</v>
      </c>
      <c r="W41" s="1">
        <f t="shared" si="6"/>
        <v>11</v>
      </c>
      <c r="X41" s="1">
        <f t="shared" si="7"/>
        <v>4</v>
      </c>
      <c r="Y41" s="1">
        <f t="shared" si="8"/>
        <v>45</v>
      </c>
    </row>
    <row r="42" spans="1:25">
      <c r="A42" s="4">
        <f t="shared" si="2"/>
        <v>0.59782608695652173</v>
      </c>
      <c r="B42" s="1">
        <v>110</v>
      </c>
      <c r="C42" s="1">
        <f t="shared" si="9"/>
        <v>2017</v>
      </c>
      <c r="D42" s="1">
        <f t="shared" si="3"/>
        <v>31</v>
      </c>
      <c r="E42" s="1">
        <f t="shared" si="3"/>
        <v>4</v>
      </c>
      <c r="F42" s="1">
        <f t="shared" si="3"/>
        <v>13</v>
      </c>
      <c r="G42" s="1">
        <f t="shared" si="3"/>
        <v>5</v>
      </c>
      <c r="H42" s="1">
        <f t="shared" si="3"/>
        <v>57</v>
      </c>
      <c r="L42" s="1">
        <f t="shared" si="10"/>
        <v>2017</v>
      </c>
      <c r="M42" s="1">
        <v>0</v>
      </c>
      <c r="N42" s="1">
        <v>0</v>
      </c>
      <c r="O42" s="1">
        <v>0</v>
      </c>
      <c r="P42" s="1">
        <v>0</v>
      </c>
      <c r="Q42" s="1">
        <v>0</v>
      </c>
      <c r="T42" s="1">
        <f t="shared" si="11"/>
        <v>2017</v>
      </c>
      <c r="U42" s="1">
        <f t="shared" si="4"/>
        <v>31</v>
      </c>
      <c r="V42" s="1">
        <f t="shared" si="5"/>
        <v>4</v>
      </c>
      <c r="W42" s="1">
        <f t="shared" si="6"/>
        <v>13</v>
      </c>
      <c r="X42" s="1">
        <f t="shared" si="7"/>
        <v>5</v>
      </c>
      <c r="Y42" s="1">
        <f t="shared" si="8"/>
        <v>57</v>
      </c>
    </row>
    <row r="43" spans="1:25">
      <c r="A43" s="4">
        <f t="shared" si="2"/>
        <v>0.76086956521739135</v>
      </c>
      <c r="B43" s="1">
        <v>140</v>
      </c>
      <c r="C43" s="1">
        <f t="shared" si="9"/>
        <v>2018</v>
      </c>
      <c r="D43" s="1">
        <f t="shared" si="3"/>
        <v>40</v>
      </c>
      <c r="E43" s="1">
        <f t="shared" si="3"/>
        <v>5</v>
      </c>
      <c r="F43" s="1">
        <f t="shared" si="3"/>
        <v>17</v>
      </c>
      <c r="G43" s="1">
        <f t="shared" si="3"/>
        <v>7</v>
      </c>
      <c r="H43" s="1">
        <f t="shared" si="3"/>
        <v>72</v>
      </c>
      <c r="K43" s="1" t="s">
        <v>53</v>
      </c>
      <c r="L43" s="1">
        <f t="shared" si="10"/>
        <v>2018</v>
      </c>
      <c r="M43" s="1">
        <v>0</v>
      </c>
      <c r="N43" s="1">
        <v>0</v>
      </c>
      <c r="O43" s="1">
        <v>0</v>
      </c>
      <c r="P43" s="1">
        <v>0</v>
      </c>
      <c r="Q43" s="1">
        <v>0</v>
      </c>
      <c r="T43" s="1">
        <f t="shared" si="11"/>
        <v>2018</v>
      </c>
      <c r="U43" s="1">
        <f t="shared" si="4"/>
        <v>40</v>
      </c>
      <c r="V43" s="1">
        <f t="shared" si="5"/>
        <v>5</v>
      </c>
      <c r="W43" s="1">
        <f t="shared" si="6"/>
        <v>17</v>
      </c>
      <c r="X43" s="1">
        <f t="shared" si="7"/>
        <v>7</v>
      </c>
      <c r="Y43" s="1">
        <f t="shared" si="8"/>
        <v>72</v>
      </c>
    </row>
    <row r="44" spans="1:25">
      <c r="A44" s="4">
        <f t="shared" si="2"/>
        <v>1</v>
      </c>
      <c r="B44" s="1">
        <v>184</v>
      </c>
      <c r="C44" s="1">
        <f t="shared" si="9"/>
        <v>2019</v>
      </c>
      <c r="D44" s="1">
        <v>52</v>
      </c>
      <c r="E44" s="1">
        <v>6</v>
      </c>
      <c r="F44" s="1">
        <v>22</v>
      </c>
      <c r="G44" s="1">
        <v>9</v>
      </c>
      <c r="H44" s="1">
        <v>95</v>
      </c>
      <c r="K44" s="1">
        <v>0</v>
      </c>
      <c r="L44" s="1">
        <f t="shared" si="10"/>
        <v>2019</v>
      </c>
      <c r="M44" s="1">
        <v>0</v>
      </c>
      <c r="N44" s="1">
        <v>0</v>
      </c>
      <c r="O44" s="1">
        <v>0</v>
      </c>
      <c r="P44" s="1">
        <v>0</v>
      </c>
      <c r="Q44" s="1">
        <v>0</v>
      </c>
      <c r="T44" s="1">
        <f t="shared" si="11"/>
        <v>2019</v>
      </c>
      <c r="U44" s="1">
        <f t="shared" si="4"/>
        <v>52</v>
      </c>
      <c r="V44" s="1">
        <f t="shared" si="5"/>
        <v>6</v>
      </c>
      <c r="W44" s="1">
        <f t="shared" si="6"/>
        <v>22</v>
      </c>
      <c r="X44" s="1">
        <f t="shared" si="7"/>
        <v>9</v>
      </c>
      <c r="Y44" s="1">
        <f t="shared" si="8"/>
        <v>95</v>
      </c>
    </row>
    <row r="45" spans="1:25" s="3" customFormat="1">
      <c r="C45" s="3">
        <f t="shared" si="9"/>
        <v>2020</v>
      </c>
      <c r="D45" s="1">
        <v>52</v>
      </c>
      <c r="E45" s="1">
        <v>6</v>
      </c>
      <c r="F45" s="1">
        <v>22</v>
      </c>
      <c r="G45" s="1">
        <v>9</v>
      </c>
      <c r="H45" s="1">
        <v>95</v>
      </c>
      <c r="I45" s="1"/>
      <c r="J45" s="1"/>
      <c r="K45" s="1">
        <v>59</v>
      </c>
      <c r="L45" s="3">
        <f t="shared" si="10"/>
        <v>2020</v>
      </c>
      <c r="M45" s="3">
        <f t="shared" ref="M45:Q51" si="12">+ROUND(($K45*(M$52/SUM($M$52:$Q$52))),0)</f>
        <v>19</v>
      </c>
      <c r="N45" s="3">
        <f t="shared" si="12"/>
        <v>2</v>
      </c>
      <c r="O45" s="3">
        <f t="shared" si="12"/>
        <v>10</v>
      </c>
      <c r="P45" s="3">
        <f t="shared" si="12"/>
        <v>10</v>
      </c>
      <c r="Q45" s="3">
        <f t="shared" si="12"/>
        <v>18</v>
      </c>
      <c r="T45" s="3">
        <f t="shared" si="11"/>
        <v>2020</v>
      </c>
      <c r="U45" s="1">
        <f t="shared" si="4"/>
        <v>71</v>
      </c>
      <c r="V45" s="1">
        <f t="shared" si="5"/>
        <v>8</v>
      </c>
      <c r="W45" s="1">
        <f t="shared" si="6"/>
        <v>32</v>
      </c>
      <c r="X45" s="1">
        <f t="shared" si="7"/>
        <v>19</v>
      </c>
      <c r="Y45" s="1">
        <f t="shared" si="8"/>
        <v>113</v>
      </c>
    </row>
    <row r="46" spans="1:25">
      <c r="C46" s="1">
        <f t="shared" si="9"/>
        <v>2021</v>
      </c>
      <c r="D46" s="1">
        <v>52</v>
      </c>
      <c r="E46" s="1">
        <v>6</v>
      </c>
      <c r="F46" s="1">
        <v>22</v>
      </c>
      <c r="G46" s="1">
        <v>9</v>
      </c>
      <c r="H46" s="1">
        <v>95</v>
      </c>
      <c r="K46" s="1">
        <v>132</v>
      </c>
      <c r="L46" s="1">
        <f t="shared" si="10"/>
        <v>2021</v>
      </c>
      <c r="M46" s="2">
        <f t="shared" si="12"/>
        <v>42</v>
      </c>
      <c r="N46" s="2">
        <f t="shared" si="12"/>
        <v>5</v>
      </c>
      <c r="O46" s="2">
        <f t="shared" si="12"/>
        <v>22</v>
      </c>
      <c r="P46" s="2">
        <f t="shared" si="12"/>
        <v>23</v>
      </c>
      <c r="Q46" s="2">
        <f t="shared" si="12"/>
        <v>41</v>
      </c>
      <c r="R46" s="2"/>
      <c r="T46" s="1">
        <f t="shared" si="11"/>
        <v>2021</v>
      </c>
      <c r="U46" s="1">
        <f t="shared" si="4"/>
        <v>94</v>
      </c>
      <c r="V46" s="1">
        <f t="shared" si="5"/>
        <v>11</v>
      </c>
      <c r="W46" s="1">
        <f t="shared" si="6"/>
        <v>44</v>
      </c>
      <c r="X46" s="1">
        <f t="shared" si="7"/>
        <v>32</v>
      </c>
      <c r="Y46" s="1">
        <f t="shared" si="8"/>
        <v>136</v>
      </c>
    </row>
    <row r="47" spans="1:25">
      <c r="C47" s="1">
        <f t="shared" si="9"/>
        <v>2022</v>
      </c>
      <c r="D47" s="1">
        <v>52</v>
      </c>
      <c r="E47" s="1">
        <v>6</v>
      </c>
      <c r="F47" s="1">
        <v>22</v>
      </c>
      <c r="G47" s="1">
        <v>9</v>
      </c>
      <c r="H47" s="1">
        <v>95</v>
      </c>
      <c r="K47" s="1">
        <v>188</v>
      </c>
      <c r="L47" s="1">
        <f t="shared" si="10"/>
        <v>2022</v>
      </c>
      <c r="M47" s="2">
        <f t="shared" si="12"/>
        <v>60</v>
      </c>
      <c r="N47" s="2">
        <f t="shared" si="12"/>
        <v>7</v>
      </c>
      <c r="O47" s="2">
        <f t="shared" si="12"/>
        <v>31</v>
      </c>
      <c r="P47" s="2">
        <f t="shared" si="12"/>
        <v>32</v>
      </c>
      <c r="Q47" s="2">
        <f t="shared" si="12"/>
        <v>58</v>
      </c>
      <c r="R47" s="2"/>
      <c r="T47" s="1">
        <f t="shared" si="11"/>
        <v>2022</v>
      </c>
      <c r="U47" s="1">
        <f t="shared" si="4"/>
        <v>112</v>
      </c>
      <c r="V47" s="1">
        <f t="shared" si="5"/>
        <v>13</v>
      </c>
      <c r="W47" s="1">
        <f t="shared" si="6"/>
        <v>53</v>
      </c>
      <c r="X47" s="1">
        <f t="shared" si="7"/>
        <v>41</v>
      </c>
      <c r="Y47" s="1">
        <f t="shared" si="8"/>
        <v>153</v>
      </c>
    </row>
    <row r="48" spans="1:25">
      <c r="C48" s="1">
        <f t="shared" si="9"/>
        <v>2023</v>
      </c>
      <c r="D48" s="1">
        <v>52</v>
      </c>
      <c r="E48" s="1">
        <v>6</v>
      </c>
      <c r="F48" s="1">
        <v>22</v>
      </c>
      <c r="G48" s="1">
        <v>9</v>
      </c>
      <c r="H48" s="1">
        <v>95</v>
      </c>
      <c r="K48" s="1">
        <v>211</v>
      </c>
      <c r="L48" s="1">
        <f t="shared" si="10"/>
        <v>2023</v>
      </c>
      <c r="M48" s="2">
        <f t="shared" si="12"/>
        <v>67</v>
      </c>
      <c r="N48" s="2">
        <f t="shared" si="12"/>
        <v>8</v>
      </c>
      <c r="O48" s="2">
        <f t="shared" si="12"/>
        <v>35</v>
      </c>
      <c r="P48" s="2">
        <f t="shared" si="12"/>
        <v>36</v>
      </c>
      <c r="Q48" s="2">
        <f t="shared" si="12"/>
        <v>65</v>
      </c>
      <c r="R48" s="2"/>
      <c r="T48" s="1">
        <f t="shared" si="11"/>
        <v>2023</v>
      </c>
      <c r="U48" s="1">
        <f t="shared" si="4"/>
        <v>119</v>
      </c>
      <c r="V48" s="1">
        <f t="shared" si="5"/>
        <v>14</v>
      </c>
      <c r="W48" s="1">
        <f t="shared" si="6"/>
        <v>57</v>
      </c>
      <c r="X48" s="1">
        <f t="shared" si="7"/>
        <v>45</v>
      </c>
      <c r="Y48" s="1">
        <f t="shared" si="8"/>
        <v>160</v>
      </c>
    </row>
    <row r="49" spans="3:25">
      <c r="C49" s="1">
        <f t="shared" si="9"/>
        <v>2024</v>
      </c>
      <c r="D49" s="1">
        <v>52</v>
      </c>
      <c r="E49" s="1">
        <v>6</v>
      </c>
      <c r="F49" s="1">
        <v>22</v>
      </c>
      <c r="G49" s="1">
        <v>9</v>
      </c>
      <c r="H49" s="1">
        <v>95</v>
      </c>
      <c r="K49" s="1">
        <v>215</v>
      </c>
      <c r="L49" s="1">
        <f t="shared" si="10"/>
        <v>2024</v>
      </c>
      <c r="M49" s="2">
        <f t="shared" si="12"/>
        <v>68</v>
      </c>
      <c r="N49" s="2">
        <f t="shared" si="12"/>
        <v>8</v>
      </c>
      <c r="O49" s="2">
        <f t="shared" si="12"/>
        <v>35</v>
      </c>
      <c r="P49" s="2">
        <f t="shared" si="12"/>
        <v>37</v>
      </c>
      <c r="Q49" s="2">
        <f t="shared" si="12"/>
        <v>66</v>
      </c>
      <c r="R49" s="2"/>
      <c r="T49" s="1">
        <f t="shared" si="11"/>
        <v>2024</v>
      </c>
      <c r="U49" s="1">
        <f t="shared" si="4"/>
        <v>120</v>
      </c>
      <c r="V49" s="1">
        <f t="shared" si="5"/>
        <v>14</v>
      </c>
      <c r="W49" s="1">
        <f t="shared" si="6"/>
        <v>57</v>
      </c>
      <c r="X49" s="1">
        <f t="shared" si="7"/>
        <v>46</v>
      </c>
      <c r="Y49" s="1">
        <f t="shared" si="8"/>
        <v>161</v>
      </c>
    </row>
    <row r="50" spans="3:25">
      <c r="C50" s="1">
        <f t="shared" si="9"/>
        <v>2025</v>
      </c>
      <c r="D50" s="1">
        <v>52</v>
      </c>
      <c r="E50" s="1">
        <v>6</v>
      </c>
      <c r="F50" s="1">
        <v>22</v>
      </c>
      <c r="G50" s="1">
        <v>9</v>
      </c>
      <c r="H50" s="1">
        <v>95</v>
      </c>
      <c r="K50" s="1">
        <v>218</v>
      </c>
      <c r="L50" s="1">
        <f t="shared" si="10"/>
        <v>2025</v>
      </c>
      <c r="M50" s="2">
        <f t="shared" si="12"/>
        <v>69</v>
      </c>
      <c r="N50" s="2">
        <f t="shared" si="12"/>
        <v>8</v>
      </c>
      <c r="O50" s="2">
        <f t="shared" si="12"/>
        <v>36</v>
      </c>
      <c r="P50" s="2">
        <f t="shared" si="12"/>
        <v>38</v>
      </c>
      <c r="Q50" s="2">
        <f t="shared" si="12"/>
        <v>67</v>
      </c>
      <c r="R50" s="2"/>
      <c r="T50" s="1">
        <f t="shared" si="11"/>
        <v>2025</v>
      </c>
      <c r="U50" s="1">
        <f t="shared" si="4"/>
        <v>121</v>
      </c>
      <c r="V50" s="1">
        <f t="shared" si="5"/>
        <v>14</v>
      </c>
      <c r="W50" s="1">
        <f t="shared" si="6"/>
        <v>58</v>
      </c>
      <c r="X50" s="1">
        <f t="shared" si="7"/>
        <v>47</v>
      </c>
      <c r="Y50" s="1">
        <f t="shared" si="8"/>
        <v>162</v>
      </c>
    </row>
    <row r="51" spans="3:25">
      <c r="C51" s="1">
        <f t="shared" si="9"/>
        <v>2026</v>
      </c>
      <c r="D51" s="1">
        <v>52</v>
      </c>
      <c r="E51" s="1">
        <v>6</v>
      </c>
      <c r="F51" s="1">
        <v>22</v>
      </c>
      <c r="G51" s="1">
        <v>9</v>
      </c>
      <c r="H51" s="1">
        <v>95</v>
      </c>
      <c r="K51" s="1">
        <v>219</v>
      </c>
      <c r="L51" s="1">
        <f t="shared" si="10"/>
        <v>2026</v>
      </c>
      <c r="M51" s="2">
        <f t="shared" si="12"/>
        <v>70</v>
      </c>
      <c r="N51" s="2">
        <f t="shared" si="12"/>
        <v>8</v>
      </c>
      <c r="O51" s="2">
        <f t="shared" si="12"/>
        <v>36</v>
      </c>
      <c r="P51" s="2">
        <f t="shared" si="12"/>
        <v>38</v>
      </c>
      <c r="Q51" s="2">
        <f t="shared" si="12"/>
        <v>68</v>
      </c>
      <c r="R51" s="2"/>
      <c r="T51" s="1">
        <f t="shared" si="11"/>
        <v>2026</v>
      </c>
      <c r="U51" s="1">
        <f t="shared" si="4"/>
        <v>122</v>
      </c>
      <c r="V51" s="1">
        <f t="shared" si="5"/>
        <v>14</v>
      </c>
      <c r="W51" s="1">
        <f t="shared" si="6"/>
        <v>58</v>
      </c>
      <c r="X51" s="1">
        <f t="shared" si="7"/>
        <v>47</v>
      </c>
      <c r="Y51" s="1">
        <f t="shared" si="8"/>
        <v>163</v>
      </c>
    </row>
    <row r="52" spans="3:25">
      <c r="C52" s="1">
        <f t="shared" si="9"/>
        <v>2027</v>
      </c>
      <c r="D52" s="1">
        <v>52</v>
      </c>
      <c r="E52" s="1">
        <v>6</v>
      </c>
      <c r="F52" s="1">
        <v>22</v>
      </c>
      <c r="G52" s="1">
        <v>9</v>
      </c>
      <c r="H52" s="1">
        <v>95</v>
      </c>
      <c r="K52" s="1">
        <v>220</v>
      </c>
      <c r="L52" s="1">
        <f t="shared" si="10"/>
        <v>2027</v>
      </c>
      <c r="M52" s="2">
        <v>70</v>
      </c>
      <c r="N52" s="2">
        <v>8</v>
      </c>
      <c r="O52" s="2">
        <v>36</v>
      </c>
      <c r="P52" s="2">
        <v>38</v>
      </c>
      <c r="Q52" s="2">
        <v>68</v>
      </c>
      <c r="R52" s="2"/>
      <c r="T52" s="1">
        <f t="shared" si="11"/>
        <v>2027</v>
      </c>
      <c r="U52" s="1">
        <f t="shared" si="4"/>
        <v>122</v>
      </c>
      <c r="V52" s="1">
        <f t="shared" si="5"/>
        <v>14</v>
      </c>
      <c r="W52" s="1">
        <f t="shared" si="6"/>
        <v>58</v>
      </c>
      <c r="X52" s="1">
        <f t="shared" si="7"/>
        <v>47</v>
      </c>
      <c r="Y52" s="1">
        <f t="shared" si="8"/>
        <v>163</v>
      </c>
    </row>
    <row r="53" spans="3:25">
      <c r="C53" s="1">
        <f t="shared" si="9"/>
        <v>2028</v>
      </c>
      <c r="D53" s="1">
        <v>52</v>
      </c>
      <c r="E53" s="1">
        <v>6</v>
      </c>
      <c r="F53" s="1">
        <v>22</v>
      </c>
      <c r="G53" s="1">
        <v>9</v>
      </c>
      <c r="H53" s="1">
        <v>95</v>
      </c>
      <c r="L53" s="1">
        <f t="shared" si="10"/>
        <v>2028</v>
      </c>
      <c r="M53" s="2">
        <v>70</v>
      </c>
      <c r="N53" s="2">
        <v>8</v>
      </c>
      <c r="O53" s="2">
        <v>36</v>
      </c>
      <c r="P53" s="2">
        <v>38</v>
      </c>
      <c r="Q53" s="2">
        <v>68</v>
      </c>
      <c r="R53" s="2"/>
      <c r="T53" s="1">
        <f t="shared" si="11"/>
        <v>2028</v>
      </c>
      <c r="U53" s="1">
        <f t="shared" si="4"/>
        <v>122</v>
      </c>
      <c r="V53" s="1">
        <f t="shared" si="5"/>
        <v>14</v>
      </c>
      <c r="W53" s="1">
        <f t="shared" si="6"/>
        <v>58</v>
      </c>
      <c r="X53" s="1">
        <f t="shared" si="7"/>
        <v>47</v>
      </c>
      <c r="Y53" s="1">
        <f t="shared" si="8"/>
        <v>163</v>
      </c>
    </row>
    <row r="54" spans="3:25">
      <c r="C54" s="1">
        <f t="shared" si="9"/>
        <v>2029</v>
      </c>
      <c r="D54" s="1">
        <v>52</v>
      </c>
      <c r="E54" s="1">
        <v>6</v>
      </c>
      <c r="F54" s="1">
        <v>22</v>
      </c>
      <c r="G54" s="1">
        <v>9</v>
      </c>
      <c r="H54" s="1">
        <v>95</v>
      </c>
      <c r="L54" s="1">
        <f t="shared" si="10"/>
        <v>2029</v>
      </c>
      <c r="M54" s="2">
        <v>70</v>
      </c>
      <c r="N54" s="2">
        <v>8</v>
      </c>
      <c r="O54" s="2">
        <v>36</v>
      </c>
      <c r="P54" s="2">
        <v>38</v>
      </c>
      <c r="Q54" s="2">
        <v>68</v>
      </c>
      <c r="R54" s="2"/>
      <c r="T54" s="1">
        <f t="shared" si="11"/>
        <v>2029</v>
      </c>
      <c r="U54" s="1">
        <f t="shared" si="4"/>
        <v>122</v>
      </c>
      <c r="V54" s="1">
        <f t="shared" si="5"/>
        <v>14</v>
      </c>
      <c r="W54" s="1">
        <f t="shared" si="6"/>
        <v>58</v>
      </c>
      <c r="X54" s="1">
        <f t="shared" si="7"/>
        <v>47</v>
      </c>
      <c r="Y54" s="1">
        <f t="shared" si="8"/>
        <v>163</v>
      </c>
    </row>
    <row r="55" spans="3:25">
      <c r="C55" s="1">
        <f t="shared" si="9"/>
        <v>2030</v>
      </c>
      <c r="D55" s="1">
        <v>52</v>
      </c>
      <c r="E55" s="1">
        <v>6</v>
      </c>
      <c r="F55" s="1">
        <v>22</v>
      </c>
      <c r="G55" s="1">
        <v>9</v>
      </c>
      <c r="H55" s="1">
        <v>95</v>
      </c>
      <c r="L55" s="1">
        <f t="shared" si="10"/>
        <v>2030</v>
      </c>
      <c r="M55" s="2">
        <v>70</v>
      </c>
      <c r="N55" s="2">
        <v>8</v>
      </c>
      <c r="O55" s="2">
        <v>36</v>
      </c>
      <c r="P55" s="2">
        <v>38</v>
      </c>
      <c r="Q55" s="2">
        <v>68</v>
      </c>
      <c r="R55" s="2"/>
      <c r="T55" s="1">
        <f t="shared" si="11"/>
        <v>2030</v>
      </c>
      <c r="U55" s="1">
        <f t="shared" si="4"/>
        <v>122</v>
      </c>
      <c r="V55" s="1">
        <f t="shared" si="5"/>
        <v>14</v>
      </c>
      <c r="W55" s="1">
        <f t="shared" si="6"/>
        <v>58</v>
      </c>
      <c r="X55" s="1">
        <f t="shared" si="7"/>
        <v>47</v>
      </c>
      <c r="Y55" s="1">
        <f t="shared" si="8"/>
        <v>163</v>
      </c>
    </row>
    <row r="56" spans="3:25">
      <c r="C56" s="1">
        <f t="shared" si="9"/>
        <v>2031</v>
      </c>
      <c r="D56" s="1">
        <v>52</v>
      </c>
      <c r="E56" s="1">
        <v>6</v>
      </c>
      <c r="F56" s="1">
        <v>22</v>
      </c>
      <c r="G56" s="1">
        <v>9</v>
      </c>
      <c r="H56" s="1">
        <v>95</v>
      </c>
      <c r="L56" s="1">
        <f t="shared" si="10"/>
        <v>2031</v>
      </c>
      <c r="M56" s="2">
        <v>70</v>
      </c>
      <c r="N56" s="2">
        <v>8</v>
      </c>
      <c r="O56" s="2">
        <v>36</v>
      </c>
      <c r="P56" s="2">
        <v>38</v>
      </c>
      <c r="Q56" s="2">
        <v>68</v>
      </c>
      <c r="R56" s="2"/>
      <c r="T56" s="1">
        <f t="shared" si="11"/>
        <v>2031</v>
      </c>
      <c r="U56" s="1">
        <f t="shared" si="4"/>
        <v>122</v>
      </c>
      <c r="V56" s="1">
        <f t="shared" si="5"/>
        <v>14</v>
      </c>
      <c r="W56" s="1">
        <f t="shared" si="6"/>
        <v>58</v>
      </c>
      <c r="X56" s="1">
        <f t="shared" si="7"/>
        <v>47</v>
      </c>
      <c r="Y56" s="1">
        <f t="shared" si="8"/>
        <v>163</v>
      </c>
    </row>
    <row r="57" spans="3:25">
      <c r="C57" s="1">
        <f t="shared" si="9"/>
        <v>2032</v>
      </c>
      <c r="D57" s="1">
        <v>52</v>
      </c>
      <c r="E57" s="1">
        <v>6</v>
      </c>
      <c r="F57" s="1">
        <v>22</v>
      </c>
      <c r="G57" s="1">
        <v>9</v>
      </c>
      <c r="H57" s="1">
        <v>95</v>
      </c>
      <c r="L57" s="1">
        <f t="shared" si="10"/>
        <v>2032</v>
      </c>
      <c r="M57" s="2">
        <v>70</v>
      </c>
      <c r="N57" s="2">
        <v>8</v>
      </c>
      <c r="O57" s="2">
        <v>36</v>
      </c>
      <c r="P57" s="2">
        <v>38</v>
      </c>
      <c r="Q57" s="2">
        <v>68</v>
      </c>
      <c r="R57" s="2"/>
      <c r="T57" s="1">
        <f t="shared" si="11"/>
        <v>2032</v>
      </c>
      <c r="U57" s="1">
        <f t="shared" si="4"/>
        <v>122</v>
      </c>
      <c r="V57" s="1">
        <f t="shared" si="5"/>
        <v>14</v>
      </c>
      <c r="W57" s="1">
        <f t="shared" si="6"/>
        <v>58</v>
      </c>
      <c r="X57" s="1">
        <f t="shared" si="7"/>
        <v>47</v>
      </c>
      <c r="Y57" s="1">
        <f t="shared" si="8"/>
        <v>163</v>
      </c>
    </row>
    <row r="58" spans="3:25">
      <c r="C58" s="1">
        <f t="shared" si="9"/>
        <v>2033</v>
      </c>
      <c r="D58" s="1">
        <v>52</v>
      </c>
      <c r="E58" s="1">
        <v>6</v>
      </c>
      <c r="F58" s="1">
        <v>22</v>
      </c>
      <c r="G58" s="1">
        <v>9</v>
      </c>
      <c r="H58" s="1">
        <v>95</v>
      </c>
      <c r="L58" s="1">
        <f t="shared" si="10"/>
        <v>2033</v>
      </c>
      <c r="M58" s="2">
        <v>70</v>
      </c>
      <c r="N58" s="2">
        <v>8</v>
      </c>
      <c r="O58" s="2">
        <v>36</v>
      </c>
      <c r="P58" s="2">
        <v>38</v>
      </c>
      <c r="Q58" s="2">
        <v>68</v>
      </c>
      <c r="R58" s="2"/>
      <c r="T58" s="1">
        <f t="shared" si="11"/>
        <v>2033</v>
      </c>
      <c r="U58" s="1">
        <f t="shared" si="4"/>
        <v>122</v>
      </c>
      <c r="V58" s="1">
        <f t="shared" si="5"/>
        <v>14</v>
      </c>
      <c r="W58" s="1">
        <f t="shared" si="6"/>
        <v>58</v>
      </c>
      <c r="X58" s="1">
        <f t="shared" si="7"/>
        <v>47</v>
      </c>
      <c r="Y58" s="1">
        <f t="shared" si="8"/>
        <v>163</v>
      </c>
    </row>
    <row r="59" spans="3:25">
      <c r="C59" s="1">
        <f t="shared" si="9"/>
        <v>2034</v>
      </c>
      <c r="D59" s="1">
        <v>52</v>
      </c>
      <c r="E59" s="1">
        <v>6</v>
      </c>
      <c r="F59" s="1">
        <v>22</v>
      </c>
      <c r="G59" s="1">
        <v>9</v>
      </c>
      <c r="H59" s="1">
        <v>95</v>
      </c>
      <c r="L59" s="1">
        <f t="shared" si="10"/>
        <v>2034</v>
      </c>
      <c r="M59" s="2">
        <v>70</v>
      </c>
      <c r="N59" s="2">
        <v>8</v>
      </c>
      <c r="O59" s="2">
        <v>36</v>
      </c>
      <c r="P59" s="2">
        <v>38</v>
      </c>
      <c r="Q59" s="2">
        <v>68</v>
      </c>
      <c r="R59" s="2"/>
      <c r="T59" s="1">
        <f t="shared" si="11"/>
        <v>2034</v>
      </c>
      <c r="U59" s="1">
        <f t="shared" si="4"/>
        <v>122</v>
      </c>
      <c r="V59" s="1">
        <f t="shared" si="5"/>
        <v>14</v>
      </c>
      <c r="W59" s="1">
        <f t="shared" si="6"/>
        <v>58</v>
      </c>
      <c r="X59" s="1">
        <f t="shared" si="7"/>
        <v>47</v>
      </c>
      <c r="Y59" s="1">
        <f t="shared" si="8"/>
        <v>163</v>
      </c>
    </row>
    <row r="60" spans="3:25">
      <c r="C60" s="1">
        <f t="shared" si="9"/>
        <v>2035</v>
      </c>
      <c r="D60" s="1">
        <v>52</v>
      </c>
      <c r="E60" s="1">
        <v>6</v>
      </c>
      <c r="F60" s="1">
        <v>22</v>
      </c>
      <c r="G60" s="1">
        <v>9</v>
      </c>
      <c r="H60" s="1">
        <v>95</v>
      </c>
      <c r="L60" s="1">
        <f t="shared" si="10"/>
        <v>2035</v>
      </c>
      <c r="M60" s="2">
        <v>70</v>
      </c>
      <c r="N60" s="2">
        <v>8</v>
      </c>
      <c r="O60" s="2">
        <v>36</v>
      </c>
      <c r="P60" s="2">
        <v>38</v>
      </c>
      <c r="Q60" s="2">
        <v>68</v>
      </c>
      <c r="R60" s="2"/>
      <c r="T60" s="1">
        <f t="shared" si="11"/>
        <v>2035</v>
      </c>
      <c r="U60" s="1">
        <f t="shared" si="4"/>
        <v>122</v>
      </c>
      <c r="V60" s="1">
        <f t="shared" si="5"/>
        <v>14</v>
      </c>
      <c r="W60" s="1">
        <f t="shared" si="6"/>
        <v>58</v>
      </c>
      <c r="X60" s="1">
        <f t="shared" si="7"/>
        <v>47</v>
      </c>
      <c r="Y60" s="1">
        <f t="shared" si="8"/>
        <v>163</v>
      </c>
    </row>
    <row r="61" spans="3:25">
      <c r="C61" s="1">
        <f t="shared" si="9"/>
        <v>2036</v>
      </c>
      <c r="D61" s="1">
        <v>52</v>
      </c>
      <c r="E61" s="1">
        <v>6</v>
      </c>
      <c r="F61" s="1">
        <v>22</v>
      </c>
      <c r="G61" s="1">
        <v>9</v>
      </c>
      <c r="H61" s="1">
        <v>95</v>
      </c>
      <c r="L61" s="1">
        <f t="shared" si="10"/>
        <v>2036</v>
      </c>
      <c r="M61" s="2">
        <v>70</v>
      </c>
      <c r="N61" s="2">
        <v>8</v>
      </c>
      <c r="O61" s="2">
        <v>36</v>
      </c>
      <c r="P61" s="2">
        <v>38</v>
      </c>
      <c r="Q61" s="2">
        <v>68</v>
      </c>
      <c r="R61" s="2"/>
      <c r="T61" s="1">
        <f t="shared" si="11"/>
        <v>2036</v>
      </c>
      <c r="U61" s="1">
        <f t="shared" si="4"/>
        <v>122</v>
      </c>
      <c r="V61" s="1">
        <f t="shared" si="5"/>
        <v>14</v>
      </c>
      <c r="W61" s="1">
        <f t="shared" si="6"/>
        <v>58</v>
      </c>
      <c r="X61" s="1">
        <f t="shared" si="7"/>
        <v>47</v>
      </c>
      <c r="Y61" s="1">
        <f t="shared" si="8"/>
        <v>163</v>
      </c>
    </row>
    <row r="62" spans="3:25">
      <c r="C62" s="1">
        <f t="shared" si="9"/>
        <v>2037</v>
      </c>
      <c r="D62" s="1">
        <f t="shared" ref="D62:H69" si="13">+D61-(D37-D36)</f>
        <v>49</v>
      </c>
      <c r="E62" s="1">
        <f t="shared" si="13"/>
        <v>6</v>
      </c>
      <c r="F62" s="1">
        <f t="shared" si="13"/>
        <v>21</v>
      </c>
      <c r="G62" s="1">
        <f t="shared" si="13"/>
        <v>8</v>
      </c>
      <c r="H62" s="1">
        <f t="shared" si="13"/>
        <v>89</v>
      </c>
      <c r="L62" s="1">
        <f t="shared" si="10"/>
        <v>2037</v>
      </c>
      <c r="M62" s="2">
        <v>70</v>
      </c>
      <c r="N62" s="2">
        <v>8</v>
      </c>
      <c r="O62" s="2">
        <v>36</v>
      </c>
      <c r="P62" s="2">
        <v>38</v>
      </c>
      <c r="Q62" s="2">
        <v>68</v>
      </c>
      <c r="R62" s="2"/>
      <c r="T62" s="1">
        <f t="shared" si="11"/>
        <v>2037</v>
      </c>
      <c r="U62" s="1">
        <f t="shared" si="4"/>
        <v>119</v>
      </c>
      <c r="V62" s="1">
        <f t="shared" si="5"/>
        <v>14</v>
      </c>
      <c r="W62" s="1">
        <f t="shared" si="6"/>
        <v>57</v>
      </c>
      <c r="X62" s="1">
        <f t="shared" si="7"/>
        <v>46</v>
      </c>
      <c r="Y62" s="1">
        <f t="shared" si="8"/>
        <v>157</v>
      </c>
    </row>
    <row r="63" spans="3:25">
      <c r="C63" s="1">
        <f t="shared" si="9"/>
        <v>2038</v>
      </c>
      <c r="D63" s="1">
        <f t="shared" si="13"/>
        <v>46</v>
      </c>
      <c r="E63" s="1">
        <f t="shared" si="13"/>
        <v>6</v>
      </c>
      <c r="F63" s="1">
        <f t="shared" si="13"/>
        <v>20</v>
      </c>
      <c r="G63" s="1">
        <f t="shared" si="13"/>
        <v>8</v>
      </c>
      <c r="H63" s="1">
        <f t="shared" si="13"/>
        <v>83</v>
      </c>
      <c r="L63" s="1">
        <f t="shared" si="10"/>
        <v>2038</v>
      </c>
      <c r="M63" s="2">
        <v>70</v>
      </c>
      <c r="N63" s="2">
        <v>8</v>
      </c>
      <c r="O63" s="2">
        <v>36</v>
      </c>
      <c r="P63" s="2">
        <v>38</v>
      </c>
      <c r="Q63" s="2">
        <v>68</v>
      </c>
      <c r="R63" s="2"/>
      <c r="T63" s="1">
        <f t="shared" si="11"/>
        <v>2038</v>
      </c>
      <c r="U63" s="1">
        <f t="shared" si="4"/>
        <v>116</v>
      </c>
      <c r="V63" s="1">
        <f t="shared" si="5"/>
        <v>14</v>
      </c>
      <c r="W63" s="1">
        <f t="shared" si="6"/>
        <v>56</v>
      </c>
      <c r="X63" s="1">
        <f t="shared" si="7"/>
        <v>46</v>
      </c>
      <c r="Y63" s="1">
        <f t="shared" si="8"/>
        <v>151</v>
      </c>
    </row>
    <row r="64" spans="3:25">
      <c r="C64" s="1">
        <f t="shared" si="9"/>
        <v>2039</v>
      </c>
      <c r="D64" s="1">
        <f t="shared" si="13"/>
        <v>42</v>
      </c>
      <c r="E64" s="1">
        <f t="shared" si="13"/>
        <v>5</v>
      </c>
      <c r="F64" s="1">
        <f t="shared" si="13"/>
        <v>18</v>
      </c>
      <c r="G64" s="1">
        <f t="shared" si="13"/>
        <v>7</v>
      </c>
      <c r="H64" s="1">
        <f t="shared" si="13"/>
        <v>78</v>
      </c>
      <c r="L64" s="1">
        <f t="shared" si="10"/>
        <v>2039</v>
      </c>
      <c r="M64" s="2">
        <v>70</v>
      </c>
      <c r="N64" s="2">
        <v>8</v>
      </c>
      <c r="O64" s="2">
        <v>36</v>
      </c>
      <c r="P64" s="2">
        <v>38</v>
      </c>
      <c r="Q64" s="2">
        <v>68</v>
      </c>
      <c r="R64" s="2"/>
      <c r="T64" s="1">
        <f t="shared" si="11"/>
        <v>2039</v>
      </c>
      <c r="U64" s="1">
        <f t="shared" si="4"/>
        <v>112</v>
      </c>
      <c r="V64" s="1">
        <f t="shared" si="5"/>
        <v>13</v>
      </c>
      <c r="W64" s="1">
        <f t="shared" si="6"/>
        <v>54</v>
      </c>
      <c r="X64" s="1">
        <f t="shared" si="7"/>
        <v>45</v>
      </c>
      <c r="Y64" s="1">
        <f t="shared" si="8"/>
        <v>146</v>
      </c>
    </row>
    <row r="65" spans="3:25">
      <c r="C65" s="1">
        <f t="shared" si="9"/>
        <v>2040</v>
      </c>
      <c r="D65" s="1">
        <f t="shared" si="13"/>
        <v>38</v>
      </c>
      <c r="E65" s="1">
        <f t="shared" si="13"/>
        <v>5</v>
      </c>
      <c r="F65" s="1">
        <f t="shared" si="13"/>
        <v>16</v>
      </c>
      <c r="G65" s="1">
        <f t="shared" si="13"/>
        <v>6</v>
      </c>
      <c r="H65" s="1">
        <f t="shared" si="13"/>
        <v>69</v>
      </c>
      <c r="L65" s="1">
        <f t="shared" si="10"/>
        <v>2040</v>
      </c>
      <c r="M65" s="2">
        <v>70</v>
      </c>
      <c r="N65" s="2">
        <v>8</v>
      </c>
      <c r="O65" s="2">
        <v>36</v>
      </c>
      <c r="P65" s="2">
        <v>38</v>
      </c>
      <c r="Q65" s="2">
        <v>68</v>
      </c>
      <c r="R65" s="2"/>
      <c r="T65" s="1">
        <f t="shared" si="11"/>
        <v>2040</v>
      </c>
      <c r="U65" s="1">
        <f t="shared" si="4"/>
        <v>108</v>
      </c>
      <c r="V65" s="1">
        <f t="shared" si="5"/>
        <v>13</v>
      </c>
      <c r="W65" s="1">
        <f t="shared" si="6"/>
        <v>52</v>
      </c>
      <c r="X65" s="1">
        <f t="shared" si="7"/>
        <v>44</v>
      </c>
      <c r="Y65" s="1">
        <f t="shared" si="8"/>
        <v>137</v>
      </c>
    </row>
    <row r="66" spans="3:25">
      <c r="C66" s="1">
        <f t="shared" si="9"/>
        <v>2041</v>
      </c>
      <c r="D66" s="1">
        <f t="shared" si="13"/>
        <v>33</v>
      </c>
      <c r="E66" s="1">
        <f t="shared" si="13"/>
        <v>4</v>
      </c>
      <c r="F66" s="1">
        <f t="shared" si="13"/>
        <v>14</v>
      </c>
      <c r="G66" s="1">
        <f t="shared" si="13"/>
        <v>6</v>
      </c>
      <c r="H66" s="1">
        <f t="shared" si="13"/>
        <v>61</v>
      </c>
      <c r="L66" s="1">
        <f t="shared" si="10"/>
        <v>2041</v>
      </c>
      <c r="M66" s="2">
        <v>70</v>
      </c>
      <c r="N66" s="2">
        <v>8</v>
      </c>
      <c r="O66" s="2">
        <v>36</v>
      </c>
      <c r="P66" s="2">
        <v>38</v>
      </c>
      <c r="Q66" s="2">
        <v>68</v>
      </c>
      <c r="R66" s="2"/>
      <c r="T66" s="1">
        <f t="shared" si="11"/>
        <v>2041</v>
      </c>
      <c r="U66" s="1">
        <f t="shared" si="4"/>
        <v>103</v>
      </c>
      <c r="V66" s="1">
        <f t="shared" si="5"/>
        <v>12</v>
      </c>
      <c r="W66" s="1">
        <f t="shared" si="6"/>
        <v>50</v>
      </c>
      <c r="X66" s="1">
        <f t="shared" si="7"/>
        <v>44</v>
      </c>
      <c r="Y66" s="1">
        <f t="shared" si="8"/>
        <v>129</v>
      </c>
    </row>
    <row r="67" spans="3:25">
      <c r="C67" s="1">
        <f t="shared" si="9"/>
        <v>2042</v>
      </c>
      <c r="D67" s="1">
        <f t="shared" si="13"/>
        <v>27</v>
      </c>
      <c r="E67" s="1">
        <f t="shared" si="13"/>
        <v>3</v>
      </c>
      <c r="F67" s="1">
        <f t="shared" si="13"/>
        <v>12</v>
      </c>
      <c r="G67" s="1">
        <f t="shared" si="13"/>
        <v>5</v>
      </c>
      <c r="H67" s="1">
        <f t="shared" si="13"/>
        <v>49</v>
      </c>
      <c r="L67" s="1">
        <f t="shared" si="10"/>
        <v>2042</v>
      </c>
      <c r="M67" s="2">
        <v>70</v>
      </c>
      <c r="N67" s="2">
        <v>8</v>
      </c>
      <c r="O67" s="2">
        <v>36</v>
      </c>
      <c r="P67" s="2">
        <v>38</v>
      </c>
      <c r="Q67" s="2">
        <v>68</v>
      </c>
      <c r="R67" s="2"/>
      <c r="T67" s="1">
        <f t="shared" si="11"/>
        <v>2042</v>
      </c>
      <c r="U67" s="1">
        <f t="shared" si="4"/>
        <v>97</v>
      </c>
      <c r="V67" s="1">
        <f t="shared" si="5"/>
        <v>11</v>
      </c>
      <c r="W67" s="1">
        <f t="shared" si="6"/>
        <v>48</v>
      </c>
      <c r="X67" s="1">
        <f t="shared" si="7"/>
        <v>43</v>
      </c>
      <c r="Y67" s="1">
        <f t="shared" si="8"/>
        <v>117</v>
      </c>
    </row>
    <row r="68" spans="3:25">
      <c r="C68" s="1">
        <f t="shared" si="9"/>
        <v>2043</v>
      </c>
      <c r="D68" s="1">
        <f t="shared" si="13"/>
        <v>18</v>
      </c>
      <c r="E68" s="1">
        <f t="shared" si="13"/>
        <v>2</v>
      </c>
      <c r="F68" s="1">
        <f t="shared" si="13"/>
        <v>8</v>
      </c>
      <c r="G68" s="1">
        <f t="shared" si="13"/>
        <v>3</v>
      </c>
      <c r="H68" s="1">
        <f t="shared" si="13"/>
        <v>34</v>
      </c>
      <c r="L68" s="1">
        <f t="shared" si="10"/>
        <v>2043</v>
      </c>
      <c r="M68" s="2">
        <v>70</v>
      </c>
      <c r="N68" s="2">
        <v>8</v>
      </c>
      <c r="O68" s="2">
        <v>36</v>
      </c>
      <c r="P68" s="2">
        <v>38</v>
      </c>
      <c r="Q68" s="2">
        <v>68</v>
      </c>
      <c r="R68" s="2"/>
      <c r="T68" s="1">
        <f t="shared" si="11"/>
        <v>2043</v>
      </c>
      <c r="U68" s="1">
        <f t="shared" ref="U68:U100" si="14">+D68+M68</f>
        <v>88</v>
      </c>
      <c r="V68" s="1">
        <f t="shared" ref="V68:V100" si="15">+E68+N68</f>
        <v>10</v>
      </c>
      <c r="W68" s="1">
        <f t="shared" ref="W68:W100" si="16">+F68+O68</f>
        <v>44</v>
      </c>
      <c r="X68" s="1">
        <f t="shared" ref="X68:X100" si="17">+G68+P68</f>
        <v>41</v>
      </c>
      <c r="Y68" s="1">
        <f t="shared" ref="Y68:Y100" si="18">+H68+Q68</f>
        <v>102</v>
      </c>
    </row>
    <row r="69" spans="3:25">
      <c r="C69" s="1">
        <f t="shared" ref="C69:C100" si="19">+C68+1</f>
        <v>2044</v>
      </c>
      <c r="D69" s="1">
        <f t="shared" si="13"/>
        <v>6</v>
      </c>
      <c r="E69" s="1">
        <f t="shared" si="13"/>
        <v>1</v>
      </c>
      <c r="F69" s="1">
        <f t="shared" si="13"/>
        <v>3</v>
      </c>
      <c r="G69" s="1">
        <f t="shared" si="13"/>
        <v>1</v>
      </c>
      <c r="H69" s="1">
        <f t="shared" si="13"/>
        <v>11</v>
      </c>
      <c r="L69" s="1">
        <f t="shared" ref="L69:L100" si="20">+L68+1</f>
        <v>2044</v>
      </c>
      <c r="M69" s="2">
        <v>70</v>
      </c>
      <c r="N69" s="2">
        <v>8</v>
      </c>
      <c r="O69" s="2">
        <v>36</v>
      </c>
      <c r="P69" s="2">
        <v>38</v>
      </c>
      <c r="Q69" s="2">
        <v>68</v>
      </c>
      <c r="R69" s="2"/>
      <c r="T69" s="1">
        <f t="shared" ref="T69:T100" si="21">+T68+1</f>
        <v>2044</v>
      </c>
      <c r="U69" s="1">
        <f t="shared" si="14"/>
        <v>76</v>
      </c>
      <c r="V69" s="1">
        <f t="shared" si="15"/>
        <v>9</v>
      </c>
      <c r="W69" s="1">
        <f t="shared" si="16"/>
        <v>39</v>
      </c>
      <c r="X69" s="1">
        <f t="shared" si="17"/>
        <v>39</v>
      </c>
      <c r="Y69" s="1">
        <f t="shared" si="18"/>
        <v>79</v>
      </c>
    </row>
    <row r="70" spans="3:25">
      <c r="C70" s="1">
        <f t="shared" si="19"/>
        <v>2045</v>
      </c>
      <c r="D70" s="1">
        <v>0</v>
      </c>
      <c r="E70" s="1">
        <v>0</v>
      </c>
      <c r="F70" s="1">
        <v>0</v>
      </c>
      <c r="G70" s="1">
        <v>0</v>
      </c>
      <c r="H70" s="1">
        <v>0</v>
      </c>
      <c r="L70" s="1">
        <f t="shared" si="20"/>
        <v>2045</v>
      </c>
      <c r="M70" s="2">
        <v>70</v>
      </c>
      <c r="N70" s="2">
        <v>8</v>
      </c>
      <c r="O70" s="2">
        <v>36</v>
      </c>
      <c r="P70" s="2">
        <v>38</v>
      </c>
      <c r="Q70" s="2">
        <v>68</v>
      </c>
      <c r="R70" s="2"/>
      <c r="T70" s="1">
        <f t="shared" si="21"/>
        <v>2045</v>
      </c>
      <c r="U70" s="1">
        <f t="shared" si="14"/>
        <v>70</v>
      </c>
      <c r="V70" s="1">
        <f t="shared" si="15"/>
        <v>8</v>
      </c>
      <c r="W70" s="1">
        <f t="shared" si="16"/>
        <v>36</v>
      </c>
      <c r="X70" s="1">
        <f t="shared" si="17"/>
        <v>38</v>
      </c>
      <c r="Y70" s="1">
        <f t="shared" si="18"/>
        <v>68</v>
      </c>
    </row>
    <row r="71" spans="3:25">
      <c r="C71" s="1">
        <f t="shared" si="19"/>
        <v>2046</v>
      </c>
      <c r="D71" s="1">
        <v>0</v>
      </c>
      <c r="E71" s="1">
        <v>0</v>
      </c>
      <c r="F71" s="1">
        <v>0</v>
      </c>
      <c r="G71" s="1">
        <v>0</v>
      </c>
      <c r="H71" s="1">
        <v>0</v>
      </c>
      <c r="L71" s="1">
        <f t="shared" si="20"/>
        <v>2046</v>
      </c>
      <c r="M71" s="1">
        <f t="shared" ref="M71:Q76" si="22">+M70-(M45-M44)</f>
        <v>51</v>
      </c>
      <c r="N71" s="1">
        <f t="shared" si="22"/>
        <v>6</v>
      </c>
      <c r="O71" s="1">
        <f t="shared" si="22"/>
        <v>26</v>
      </c>
      <c r="P71" s="1">
        <f t="shared" si="22"/>
        <v>28</v>
      </c>
      <c r="Q71" s="1">
        <f t="shared" si="22"/>
        <v>50</v>
      </c>
      <c r="T71" s="1">
        <f t="shared" si="21"/>
        <v>2046</v>
      </c>
      <c r="U71" s="1">
        <f t="shared" si="14"/>
        <v>51</v>
      </c>
      <c r="V71" s="1">
        <f t="shared" si="15"/>
        <v>6</v>
      </c>
      <c r="W71" s="1">
        <f t="shared" si="16"/>
        <v>26</v>
      </c>
      <c r="X71" s="1">
        <f t="shared" si="17"/>
        <v>28</v>
      </c>
      <c r="Y71" s="1">
        <f t="shared" si="18"/>
        <v>50</v>
      </c>
    </row>
    <row r="72" spans="3:25">
      <c r="C72" s="1">
        <f t="shared" si="19"/>
        <v>2047</v>
      </c>
      <c r="D72" s="1">
        <v>0</v>
      </c>
      <c r="E72" s="1">
        <v>0</v>
      </c>
      <c r="F72" s="1">
        <v>0</v>
      </c>
      <c r="G72" s="1">
        <v>0</v>
      </c>
      <c r="H72" s="1">
        <v>0</v>
      </c>
      <c r="L72" s="1">
        <f t="shared" si="20"/>
        <v>2047</v>
      </c>
      <c r="M72" s="1">
        <f t="shared" si="22"/>
        <v>28</v>
      </c>
      <c r="N72" s="1">
        <f t="shared" si="22"/>
        <v>3</v>
      </c>
      <c r="O72" s="1">
        <f t="shared" si="22"/>
        <v>14</v>
      </c>
      <c r="P72" s="1">
        <f t="shared" si="22"/>
        <v>15</v>
      </c>
      <c r="Q72" s="1">
        <f t="shared" si="22"/>
        <v>27</v>
      </c>
      <c r="T72" s="1">
        <f t="shared" si="21"/>
        <v>2047</v>
      </c>
      <c r="U72" s="1">
        <f t="shared" si="14"/>
        <v>28</v>
      </c>
      <c r="V72" s="1">
        <f t="shared" si="15"/>
        <v>3</v>
      </c>
      <c r="W72" s="1">
        <f t="shared" si="16"/>
        <v>14</v>
      </c>
      <c r="X72" s="1">
        <f t="shared" si="17"/>
        <v>15</v>
      </c>
      <c r="Y72" s="1">
        <f t="shared" si="18"/>
        <v>27</v>
      </c>
    </row>
    <row r="73" spans="3:25">
      <c r="C73" s="1">
        <f t="shared" si="19"/>
        <v>2048</v>
      </c>
      <c r="D73" s="1">
        <v>0</v>
      </c>
      <c r="E73" s="1">
        <v>0</v>
      </c>
      <c r="F73" s="1">
        <v>0</v>
      </c>
      <c r="G73" s="1">
        <v>0</v>
      </c>
      <c r="H73" s="1">
        <v>0</v>
      </c>
      <c r="L73" s="1">
        <f t="shared" si="20"/>
        <v>2048</v>
      </c>
      <c r="M73" s="1">
        <f t="shared" si="22"/>
        <v>10</v>
      </c>
      <c r="N73" s="1">
        <f t="shared" si="22"/>
        <v>1</v>
      </c>
      <c r="O73" s="1">
        <f t="shared" si="22"/>
        <v>5</v>
      </c>
      <c r="P73" s="1">
        <f t="shared" si="22"/>
        <v>6</v>
      </c>
      <c r="Q73" s="1">
        <f t="shared" si="22"/>
        <v>10</v>
      </c>
      <c r="T73" s="1">
        <f t="shared" si="21"/>
        <v>2048</v>
      </c>
      <c r="U73" s="1">
        <f t="shared" si="14"/>
        <v>10</v>
      </c>
      <c r="V73" s="1">
        <f t="shared" si="15"/>
        <v>1</v>
      </c>
      <c r="W73" s="1">
        <f t="shared" si="16"/>
        <v>5</v>
      </c>
      <c r="X73" s="1">
        <f t="shared" si="17"/>
        <v>6</v>
      </c>
      <c r="Y73" s="1">
        <f t="shared" si="18"/>
        <v>10</v>
      </c>
    </row>
    <row r="74" spans="3:25">
      <c r="C74" s="1">
        <f t="shared" si="19"/>
        <v>2049</v>
      </c>
      <c r="D74" s="1">
        <v>0</v>
      </c>
      <c r="E74" s="1">
        <v>0</v>
      </c>
      <c r="F74" s="1">
        <v>0</v>
      </c>
      <c r="G74" s="1">
        <v>0</v>
      </c>
      <c r="H74" s="1">
        <v>0</v>
      </c>
      <c r="L74" s="1">
        <f t="shared" si="20"/>
        <v>2049</v>
      </c>
      <c r="M74" s="1">
        <f t="shared" si="22"/>
        <v>3</v>
      </c>
      <c r="N74" s="1">
        <f t="shared" si="22"/>
        <v>0</v>
      </c>
      <c r="O74" s="1">
        <f t="shared" si="22"/>
        <v>1</v>
      </c>
      <c r="P74" s="1">
        <f t="shared" si="22"/>
        <v>2</v>
      </c>
      <c r="Q74" s="1">
        <f t="shared" si="22"/>
        <v>3</v>
      </c>
      <c r="T74" s="1">
        <f t="shared" si="21"/>
        <v>2049</v>
      </c>
      <c r="U74" s="1">
        <f t="shared" si="14"/>
        <v>3</v>
      </c>
      <c r="V74" s="1">
        <f t="shared" si="15"/>
        <v>0</v>
      </c>
      <c r="W74" s="1">
        <f t="shared" si="16"/>
        <v>1</v>
      </c>
      <c r="X74" s="1">
        <f t="shared" si="17"/>
        <v>2</v>
      </c>
      <c r="Y74" s="1">
        <f t="shared" si="18"/>
        <v>3</v>
      </c>
    </row>
    <row r="75" spans="3:25">
      <c r="C75" s="1">
        <f t="shared" si="19"/>
        <v>2050</v>
      </c>
      <c r="D75" s="1">
        <v>0</v>
      </c>
      <c r="E75" s="1">
        <v>0</v>
      </c>
      <c r="F75" s="1">
        <v>0</v>
      </c>
      <c r="G75" s="1">
        <v>0</v>
      </c>
      <c r="H75" s="1">
        <v>0</v>
      </c>
      <c r="L75" s="1">
        <f t="shared" si="20"/>
        <v>2050</v>
      </c>
      <c r="M75" s="1">
        <f t="shared" si="22"/>
        <v>2</v>
      </c>
      <c r="N75" s="1">
        <f t="shared" si="22"/>
        <v>0</v>
      </c>
      <c r="O75" s="1">
        <f t="shared" si="22"/>
        <v>1</v>
      </c>
      <c r="P75" s="1">
        <f t="shared" si="22"/>
        <v>1</v>
      </c>
      <c r="Q75" s="1">
        <f t="shared" si="22"/>
        <v>2</v>
      </c>
      <c r="T75" s="1">
        <f t="shared" si="21"/>
        <v>2050</v>
      </c>
      <c r="U75" s="1">
        <f t="shared" si="14"/>
        <v>2</v>
      </c>
      <c r="V75" s="1">
        <f t="shared" si="15"/>
        <v>0</v>
      </c>
      <c r="W75" s="1">
        <f t="shared" si="16"/>
        <v>1</v>
      </c>
      <c r="X75" s="1">
        <f t="shared" si="17"/>
        <v>1</v>
      </c>
      <c r="Y75" s="1">
        <f t="shared" si="18"/>
        <v>2</v>
      </c>
    </row>
    <row r="76" spans="3:25">
      <c r="C76" s="1">
        <f t="shared" si="19"/>
        <v>2051</v>
      </c>
      <c r="D76" s="1">
        <v>0</v>
      </c>
      <c r="E76" s="1">
        <v>0</v>
      </c>
      <c r="F76" s="1">
        <v>0</v>
      </c>
      <c r="G76" s="1">
        <v>0</v>
      </c>
      <c r="H76" s="1">
        <v>0</v>
      </c>
      <c r="L76" s="1">
        <f t="shared" si="20"/>
        <v>2051</v>
      </c>
      <c r="M76" s="1">
        <f t="shared" si="22"/>
        <v>1</v>
      </c>
      <c r="N76" s="1">
        <f t="shared" si="22"/>
        <v>0</v>
      </c>
      <c r="O76" s="1">
        <f t="shared" si="22"/>
        <v>0</v>
      </c>
      <c r="P76" s="1">
        <f t="shared" si="22"/>
        <v>0</v>
      </c>
      <c r="Q76" s="1">
        <f t="shared" si="22"/>
        <v>1</v>
      </c>
      <c r="T76" s="1">
        <f t="shared" si="21"/>
        <v>2051</v>
      </c>
      <c r="U76" s="1">
        <f t="shared" si="14"/>
        <v>1</v>
      </c>
      <c r="V76" s="1">
        <f t="shared" si="15"/>
        <v>0</v>
      </c>
      <c r="W76" s="1">
        <f t="shared" si="16"/>
        <v>0</v>
      </c>
      <c r="X76" s="1">
        <f t="shared" si="17"/>
        <v>0</v>
      </c>
      <c r="Y76" s="1">
        <f t="shared" si="18"/>
        <v>1</v>
      </c>
    </row>
    <row r="77" spans="3:25">
      <c r="C77" s="1">
        <f t="shared" si="19"/>
        <v>2052</v>
      </c>
      <c r="D77" s="1">
        <v>0</v>
      </c>
      <c r="E77" s="1">
        <v>0</v>
      </c>
      <c r="F77" s="1">
        <v>0</v>
      </c>
      <c r="G77" s="1">
        <v>0</v>
      </c>
      <c r="H77" s="1">
        <v>0</v>
      </c>
      <c r="L77" s="1">
        <f t="shared" si="20"/>
        <v>2052</v>
      </c>
      <c r="M77" s="1">
        <v>0</v>
      </c>
      <c r="N77" s="1">
        <v>0</v>
      </c>
      <c r="O77" s="1">
        <v>0</v>
      </c>
      <c r="P77" s="1">
        <v>0</v>
      </c>
      <c r="Q77" s="1">
        <v>0</v>
      </c>
      <c r="T77" s="1">
        <f t="shared" si="21"/>
        <v>2052</v>
      </c>
      <c r="U77" s="1">
        <f t="shared" si="14"/>
        <v>0</v>
      </c>
      <c r="V77" s="1">
        <f t="shared" si="15"/>
        <v>0</v>
      </c>
      <c r="W77" s="1">
        <f t="shared" si="16"/>
        <v>0</v>
      </c>
      <c r="X77" s="1">
        <f t="shared" si="17"/>
        <v>0</v>
      </c>
      <c r="Y77" s="1">
        <f t="shared" si="18"/>
        <v>0</v>
      </c>
    </row>
    <row r="78" spans="3:25">
      <c r="C78" s="1">
        <f t="shared" si="19"/>
        <v>2053</v>
      </c>
      <c r="D78" s="1">
        <v>0</v>
      </c>
      <c r="E78" s="1">
        <v>0</v>
      </c>
      <c r="F78" s="1">
        <v>0</v>
      </c>
      <c r="G78" s="1">
        <v>0</v>
      </c>
      <c r="H78" s="1">
        <v>0</v>
      </c>
      <c r="L78" s="1">
        <f t="shared" si="20"/>
        <v>2053</v>
      </c>
      <c r="M78" s="1">
        <v>0</v>
      </c>
      <c r="N78" s="1">
        <v>0</v>
      </c>
      <c r="O78" s="1">
        <v>0</v>
      </c>
      <c r="P78" s="1">
        <v>0</v>
      </c>
      <c r="Q78" s="1">
        <v>0</v>
      </c>
      <c r="T78" s="1">
        <f t="shared" si="21"/>
        <v>2053</v>
      </c>
      <c r="U78" s="1">
        <f t="shared" si="14"/>
        <v>0</v>
      </c>
      <c r="V78" s="1">
        <f t="shared" si="15"/>
        <v>0</v>
      </c>
      <c r="W78" s="1">
        <f t="shared" si="16"/>
        <v>0</v>
      </c>
      <c r="X78" s="1">
        <f t="shared" si="17"/>
        <v>0</v>
      </c>
      <c r="Y78" s="1">
        <f t="shared" si="18"/>
        <v>0</v>
      </c>
    </row>
    <row r="79" spans="3:25">
      <c r="C79" s="1">
        <f t="shared" si="19"/>
        <v>2054</v>
      </c>
      <c r="D79" s="1">
        <v>0</v>
      </c>
      <c r="E79" s="1">
        <v>0</v>
      </c>
      <c r="F79" s="1">
        <v>0</v>
      </c>
      <c r="G79" s="1">
        <v>0</v>
      </c>
      <c r="H79" s="1">
        <v>0</v>
      </c>
      <c r="L79" s="1">
        <f t="shared" si="20"/>
        <v>2054</v>
      </c>
      <c r="M79" s="1">
        <v>0</v>
      </c>
      <c r="N79" s="1">
        <v>0</v>
      </c>
      <c r="O79" s="1">
        <v>0</v>
      </c>
      <c r="P79" s="1">
        <v>0</v>
      </c>
      <c r="Q79" s="1">
        <v>0</v>
      </c>
      <c r="T79" s="1">
        <f t="shared" si="21"/>
        <v>2054</v>
      </c>
      <c r="U79" s="1">
        <f t="shared" si="14"/>
        <v>0</v>
      </c>
      <c r="V79" s="1">
        <f t="shared" si="15"/>
        <v>0</v>
      </c>
      <c r="W79" s="1">
        <f t="shared" si="16"/>
        <v>0</v>
      </c>
      <c r="X79" s="1">
        <f t="shared" si="17"/>
        <v>0</v>
      </c>
      <c r="Y79" s="1">
        <f t="shared" si="18"/>
        <v>0</v>
      </c>
    </row>
    <row r="80" spans="3:25">
      <c r="C80" s="1">
        <f t="shared" si="19"/>
        <v>2055</v>
      </c>
      <c r="D80" s="1">
        <v>0</v>
      </c>
      <c r="E80" s="1">
        <v>0</v>
      </c>
      <c r="F80" s="1">
        <v>0</v>
      </c>
      <c r="G80" s="1">
        <v>0</v>
      </c>
      <c r="H80" s="1">
        <v>0</v>
      </c>
      <c r="L80" s="1">
        <f t="shared" si="20"/>
        <v>2055</v>
      </c>
      <c r="M80" s="1">
        <v>0</v>
      </c>
      <c r="N80" s="1">
        <v>0</v>
      </c>
      <c r="O80" s="1">
        <v>0</v>
      </c>
      <c r="P80" s="1">
        <v>0</v>
      </c>
      <c r="Q80" s="1">
        <v>0</v>
      </c>
      <c r="T80" s="1">
        <f t="shared" si="21"/>
        <v>2055</v>
      </c>
      <c r="U80" s="1">
        <f t="shared" si="14"/>
        <v>0</v>
      </c>
      <c r="V80" s="1">
        <f t="shared" si="15"/>
        <v>0</v>
      </c>
      <c r="W80" s="1">
        <f t="shared" si="16"/>
        <v>0</v>
      </c>
      <c r="X80" s="1">
        <f t="shared" si="17"/>
        <v>0</v>
      </c>
      <c r="Y80" s="1">
        <f t="shared" si="18"/>
        <v>0</v>
      </c>
    </row>
    <row r="81" spans="3:25">
      <c r="C81" s="1">
        <f t="shared" si="19"/>
        <v>2056</v>
      </c>
      <c r="D81" s="1">
        <v>0</v>
      </c>
      <c r="E81" s="1">
        <v>0</v>
      </c>
      <c r="F81" s="1">
        <v>0</v>
      </c>
      <c r="G81" s="1">
        <v>0</v>
      </c>
      <c r="H81" s="1">
        <v>0</v>
      </c>
      <c r="L81" s="1">
        <f t="shared" si="20"/>
        <v>2056</v>
      </c>
      <c r="M81" s="1">
        <v>0</v>
      </c>
      <c r="N81" s="1">
        <v>0</v>
      </c>
      <c r="O81" s="1">
        <v>0</v>
      </c>
      <c r="P81" s="1">
        <v>0</v>
      </c>
      <c r="Q81" s="1">
        <v>0</v>
      </c>
      <c r="T81" s="1">
        <f t="shared" si="21"/>
        <v>2056</v>
      </c>
      <c r="U81" s="1">
        <f t="shared" si="14"/>
        <v>0</v>
      </c>
      <c r="V81" s="1">
        <f t="shared" si="15"/>
        <v>0</v>
      </c>
      <c r="W81" s="1">
        <f t="shared" si="16"/>
        <v>0</v>
      </c>
      <c r="X81" s="1">
        <f t="shared" si="17"/>
        <v>0</v>
      </c>
      <c r="Y81" s="1">
        <f t="shared" si="18"/>
        <v>0</v>
      </c>
    </row>
    <row r="82" spans="3:25">
      <c r="C82" s="1">
        <f t="shared" si="19"/>
        <v>2057</v>
      </c>
      <c r="D82" s="1">
        <v>0</v>
      </c>
      <c r="E82" s="1">
        <v>0</v>
      </c>
      <c r="F82" s="1">
        <v>0</v>
      </c>
      <c r="G82" s="1">
        <v>0</v>
      </c>
      <c r="H82" s="1">
        <v>0</v>
      </c>
      <c r="L82" s="1">
        <f t="shared" si="20"/>
        <v>2057</v>
      </c>
      <c r="M82" s="1">
        <v>0</v>
      </c>
      <c r="N82" s="1">
        <v>0</v>
      </c>
      <c r="O82" s="1">
        <v>0</v>
      </c>
      <c r="P82" s="1">
        <v>0</v>
      </c>
      <c r="Q82" s="1">
        <v>0</v>
      </c>
      <c r="T82" s="1">
        <f t="shared" si="21"/>
        <v>2057</v>
      </c>
      <c r="U82" s="1">
        <f t="shared" si="14"/>
        <v>0</v>
      </c>
      <c r="V82" s="1">
        <f t="shared" si="15"/>
        <v>0</v>
      </c>
      <c r="W82" s="1">
        <f t="shared" si="16"/>
        <v>0</v>
      </c>
      <c r="X82" s="1">
        <f t="shared" si="17"/>
        <v>0</v>
      </c>
      <c r="Y82" s="1">
        <f t="shared" si="18"/>
        <v>0</v>
      </c>
    </row>
    <row r="83" spans="3:25">
      <c r="C83" s="1">
        <f t="shared" si="19"/>
        <v>2058</v>
      </c>
      <c r="D83" s="1">
        <v>0</v>
      </c>
      <c r="E83" s="1">
        <v>0</v>
      </c>
      <c r="F83" s="1">
        <v>0</v>
      </c>
      <c r="G83" s="1">
        <v>0</v>
      </c>
      <c r="H83" s="1">
        <v>0</v>
      </c>
      <c r="L83" s="1">
        <f t="shared" si="20"/>
        <v>2058</v>
      </c>
      <c r="M83" s="1">
        <v>0</v>
      </c>
      <c r="N83" s="1">
        <v>0</v>
      </c>
      <c r="O83" s="1">
        <v>0</v>
      </c>
      <c r="P83" s="1">
        <v>0</v>
      </c>
      <c r="Q83" s="1">
        <v>0</v>
      </c>
      <c r="T83" s="1">
        <f t="shared" si="21"/>
        <v>2058</v>
      </c>
      <c r="U83" s="1">
        <f t="shared" si="14"/>
        <v>0</v>
      </c>
      <c r="V83" s="1">
        <f t="shared" si="15"/>
        <v>0</v>
      </c>
      <c r="W83" s="1">
        <f t="shared" si="16"/>
        <v>0</v>
      </c>
      <c r="X83" s="1">
        <f t="shared" si="17"/>
        <v>0</v>
      </c>
      <c r="Y83" s="1">
        <f t="shared" si="18"/>
        <v>0</v>
      </c>
    </row>
    <row r="84" spans="3:25">
      <c r="C84" s="1">
        <f t="shared" si="19"/>
        <v>2059</v>
      </c>
      <c r="D84" s="1">
        <v>0</v>
      </c>
      <c r="E84" s="1">
        <v>0</v>
      </c>
      <c r="F84" s="1">
        <v>0</v>
      </c>
      <c r="G84" s="1">
        <v>0</v>
      </c>
      <c r="H84" s="1">
        <v>0</v>
      </c>
      <c r="L84" s="1">
        <f t="shared" si="20"/>
        <v>2059</v>
      </c>
      <c r="M84" s="1">
        <v>0</v>
      </c>
      <c r="N84" s="1">
        <v>0</v>
      </c>
      <c r="O84" s="1">
        <v>0</v>
      </c>
      <c r="P84" s="1">
        <v>0</v>
      </c>
      <c r="Q84" s="1">
        <v>0</v>
      </c>
      <c r="T84" s="1">
        <f t="shared" si="21"/>
        <v>2059</v>
      </c>
      <c r="U84" s="1">
        <f t="shared" si="14"/>
        <v>0</v>
      </c>
      <c r="V84" s="1">
        <f t="shared" si="15"/>
        <v>0</v>
      </c>
      <c r="W84" s="1">
        <f t="shared" si="16"/>
        <v>0</v>
      </c>
      <c r="X84" s="1">
        <f t="shared" si="17"/>
        <v>0</v>
      </c>
      <c r="Y84" s="1">
        <f t="shared" si="18"/>
        <v>0</v>
      </c>
    </row>
    <row r="85" spans="3:25">
      <c r="C85" s="1">
        <f t="shared" si="19"/>
        <v>2060</v>
      </c>
      <c r="D85" s="1">
        <v>0</v>
      </c>
      <c r="E85" s="1">
        <v>0</v>
      </c>
      <c r="F85" s="1">
        <v>0</v>
      </c>
      <c r="G85" s="1">
        <v>0</v>
      </c>
      <c r="H85" s="1">
        <v>0</v>
      </c>
      <c r="L85" s="1">
        <f t="shared" si="20"/>
        <v>2060</v>
      </c>
      <c r="M85" s="1">
        <v>0</v>
      </c>
      <c r="N85" s="1">
        <v>0</v>
      </c>
      <c r="O85" s="1">
        <v>0</v>
      </c>
      <c r="P85" s="1">
        <v>0</v>
      </c>
      <c r="Q85" s="1">
        <v>0</v>
      </c>
      <c r="T85" s="1">
        <f t="shared" si="21"/>
        <v>2060</v>
      </c>
      <c r="U85" s="1">
        <f t="shared" si="14"/>
        <v>0</v>
      </c>
      <c r="V85" s="1">
        <f t="shared" si="15"/>
        <v>0</v>
      </c>
      <c r="W85" s="1">
        <f t="shared" si="16"/>
        <v>0</v>
      </c>
      <c r="X85" s="1">
        <f t="shared" si="17"/>
        <v>0</v>
      </c>
      <c r="Y85" s="1">
        <f t="shared" si="18"/>
        <v>0</v>
      </c>
    </row>
    <row r="86" spans="3:25">
      <c r="C86" s="1">
        <f t="shared" si="19"/>
        <v>2061</v>
      </c>
      <c r="D86" s="1">
        <v>0</v>
      </c>
      <c r="E86" s="1">
        <v>0</v>
      </c>
      <c r="F86" s="1">
        <v>0</v>
      </c>
      <c r="G86" s="1">
        <v>0</v>
      </c>
      <c r="H86" s="1">
        <v>0</v>
      </c>
      <c r="L86" s="1">
        <f t="shared" si="20"/>
        <v>2061</v>
      </c>
      <c r="M86" s="1">
        <v>0</v>
      </c>
      <c r="N86" s="1">
        <v>0</v>
      </c>
      <c r="O86" s="1">
        <v>0</v>
      </c>
      <c r="P86" s="1">
        <v>0</v>
      </c>
      <c r="Q86" s="1">
        <v>0</v>
      </c>
      <c r="T86" s="1">
        <f t="shared" si="21"/>
        <v>2061</v>
      </c>
      <c r="U86" s="1">
        <f t="shared" si="14"/>
        <v>0</v>
      </c>
      <c r="V86" s="1">
        <f t="shared" si="15"/>
        <v>0</v>
      </c>
      <c r="W86" s="1">
        <f t="shared" si="16"/>
        <v>0</v>
      </c>
      <c r="X86" s="1">
        <f t="shared" si="17"/>
        <v>0</v>
      </c>
      <c r="Y86" s="1">
        <f t="shared" si="18"/>
        <v>0</v>
      </c>
    </row>
    <row r="87" spans="3:25">
      <c r="C87" s="1">
        <f t="shared" si="19"/>
        <v>2062</v>
      </c>
      <c r="D87" s="1">
        <v>0</v>
      </c>
      <c r="E87" s="1">
        <v>0</v>
      </c>
      <c r="F87" s="1">
        <v>0</v>
      </c>
      <c r="G87" s="1">
        <v>0</v>
      </c>
      <c r="H87" s="1">
        <v>0</v>
      </c>
      <c r="L87" s="1">
        <f t="shared" si="20"/>
        <v>2062</v>
      </c>
      <c r="M87" s="1">
        <v>0</v>
      </c>
      <c r="N87" s="1">
        <v>0</v>
      </c>
      <c r="O87" s="1">
        <v>0</v>
      </c>
      <c r="P87" s="1">
        <v>0</v>
      </c>
      <c r="Q87" s="1">
        <v>0</v>
      </c>
      <c r="T87" s="1">
        <f t="shared" si="21"/>
        <v>2062</v>
      </c>
      <c r="U87" s="1">
        <f t="shared" si="14"/>
        <v>0</v>
      </c>
      <c r="V87" s="1">
        <f t="shared" si="15"/>
        <v>0</v>
      </c>
      <c r="W87" s="1">
        <f t="shared" si="16"/>
        <v>0</v>
      </c>
      <c r="X87" s="1">
        <f t="shared" si="17"/>
        <v>0</v>
      </c>
      <c r="Y87" s="1">
        <f t="shared" si="18"/>
        <v>0</v>
      </c>
    </row>
    <row r="88" spans="3:25">
      <c r="C88" s="1">
        <f t="shared" si="19"/>
        <v>2063</v>
      </c>
      <c r="D88" s="1">
        <v>0</v>
      </c>
      <c r="E88" s="1">
        <v>0</v>
      </c>
      <c r="F88" s="1">
        <v>0</v>
      </c>
      <c r="G88" s="1">
        <v>0</v>
      </c>
      <c r="H88" s="1">
        <v>0</v>
      </c>
      <c r="L88" s="1">
        <f t="shared" si="20"/>
        <v>2063</v>
      </c>
      <c r="M88" s="1">
        <v>0</v>
      </c>
      <c r="N88" s="1">
        <v>0</v>
      </c>
      <c r="O88" s="1">
        <v>0</v>
      </c>
      <c r="P88" s="1">
        <v>0</v>
      </c>
      <c r="Q88" s="1">
        <v>0</v>
      </c>
      <c r="T88" s="1">
        <f t="shared" si="21"/>
        <v>2063</v>
      </c>
      <c r="U88" s="1">
        <f t="shared" si="14"/>
        <v>0</v>
      </c>
      <c r="V88" s="1">
        <f t="shared" si="15"/>
        <v>0</v>
      </c>
      <c r="W88" s="1">
        <f t="shared" si="16"/>
        <v>0</v>
      </c>
      <c r="X88" s="1">
        <f t="shared" si="17"/>
        <v>0</v>
      </c>
      <c r="Y88" s="1">
        <f t="shared" si="18"/>
        <v>0</v>
      </c>
    </row>
    <row r="89" spans="3:25">
      <c r="C89" s="1">
        <f t="shared" si="19"/>
        <v>2064</v>
      </c>
      <c r="D89" s="1">
        <v>0</v>
      </c>
      <c r="E89" s="1">
        <v>0</v>
      </c>
      <c r="F89" s="1">
        <v>0</v>
      </c>
      <c r="G89" s="1">
        <v>0</v>
      </c>
      <c r="H89" s="1">
        <v>0</v>
      </c>
      <c r="L89" s="1">
        <f t="shared" si="20"/>
        <v>2064</v>
      </c>
      <c r="M89" s="1">
        <v>0</v>
      </c>
      <c r="N89" s="1">
        <v>0</v>
      </c>
      <c r="O89" s="1">
        <v>0</v>
      </c>
      <c r="P89" s="1">
        <v>0</v>
      </c>
      <c r="Q89" s="1">
        <v>0</v>
      </c>
      <c r="T89" s="1">
        <f t="shared" si="21"/>
        <v>2064</v>
      </c>
      <c r="U89" s="1">
        <f t="shared" si="14"/>
        <v>0</v>
      </c>
      <c r="V89" s="1">
        <f t="shared" si="15"/>
        <v>0</v>
      </c>
      <c r="W89" s="1">
        <f t="shared" si="16"/>
        <v>0</v>
      </c>
      <c r="X89" s="1">
        <f t="shared" si="17"/>
        <v>0</v>
      </c>
      <c r="Y89" s="1">
        <f t="shared" si="18"/>
        <v>0</v>
      </c>
    </row>
    <row r="90" spans="3:25">
      <c r="C90" s="1">
        <f t="shared" si="19"/>
        <v>2065</v>
      </c>
      <c r="D90" s="1">
        <v>0</v>
      </c>
      <c r="E90" s="1">
        <v>0</v>
      </c>
      <c r="F90" s="1">
        <v>0</v>
      </c>
      <c r="G90" s="1">
        <v>0</v>
      </c>
      <c r="H90" s="1">
        <v>0</v>
      </c>
      <c r="L90" s="1">
        <f t="shared" si="20"/>
        <v>2065</v>
      </c>
      <c r="M90" s="1">
        <v>0</v>
      </c>
      <c r="N90" s="1">
        <v>0</v>
      </c>
      <c r="O90" s="1">
        <v>0</v>
      </c>
      <c r="P90" s="1">
        <v>0</v>
      </c>
      <c r="Q90" s="1">
        <v>0</v>
      </c>
      <c r="T90" s="1">
        <f t="shared" si="21"/>
        <v>2065</v>
      </c>
      <c r="U90" s="1">
        <f t="shared" si="14"/>
        <v>0</v>
      </c>
      <c r="V90" s="1">
        <f t="shared" si="15"/>
        <v>0</v>
      </c>
      <c r="W90" s="1">
        <f t="shared" si="16"/>
        <v>0</v>
      </c>
      <c r="X90" s="1">
        <f t="shared" si="17"/>
        <v>0</v>
      </c>
      <c r="Y90" s="1">
        <f t="shared" si="18"/>
        <v>0</v>
      </c>
    </row>
    <row r="91" spans="3:25">
      <c r="C91" s="1">
        <f t="shared" si="19"/>
        <v>2066</v>
      </c>
      <c r="D91" s="1">
        <v>0</v>
      </c>
      <c r="E91" s="1">
        <v>0</v>
      </c>
      <c r="F91" s="1">
        <v>0</v>
      </c>
      <c r="G91" s="1">
        <v>0</v>
      </c>
      <c r="H91" s="1">
        <v>0</v>
      </c>
      <c r="L91" s="1">
        <f t="shared" si="20"/>
        <v>2066</v>
      </c>
      <c r="M91" s="1">
        <v>0</v>
      </c>
      <c r="N91" s="1">
        <v>0</v>
      </c>
      <c r="O91" s="1">
        <v>0</v>
      </c>
      <c r="P91" s="1">
        <v>0</v>
      </c>
      <c r="Q91" s="1">
        <v>0</v>
      </c>
      <c r="T91" s="1">
        <f t="shared" si="21"/>
        <v>2066</v>
      </c>
      <c r="U91" s="1">
        <f t="shared" si="14"/>
        <v>0</v>
      </c>
      <c r="V91" s="1">
        <f t="shared" si="15"/>
        <v>0</v>
      </c>
      <c r="W91" s="1">
        <f t="shared" si="16"/>
        <v>0</v>
      </c>
      <c r="X91" s="1">
        <f t="shared" si="17"/>
        <v>0</v>
      </c>
      <c r="Y91" s="1">
        <f t="shared" si="18"/>
        <v>0</v>
      </c>
    </row>
    <row r="92" spans="3:25">
      <c r="C92" s="1">
        <f t="shared" si="19"/>
        <v>2067</v>
      </c>
      <c r="D92" s="1">
        <v>0</v>
      </c>
      <c r="E92" s="1">
        <v>0</v>
      </c>
      <c r="F92" s="1">
        <v>0</v>
      </c>
      <c r="G92" s="1">
        <v>0</v>
      </c>
      <c r="H92" s="1">
        <v>0</v>
      </c>
      <c r="L92" s="1">
        <f t="shared" si="20"/>
        <v>2067</v>
      </c>
      <c r="M92" s="1">
        <v>0</v>
      </c>
      <c r="N92" s="1">
        <v>0</v>
      </c>
      <c r="O92" s="1">
        <v>0</v>
      </c>
      <c r="P92" s="1">
        <v>0</v>
      </c>
      <c r="Q92" s="1">
        <v>0</v>
      </c>
      <c r="T92" s="1">
        <f t="shared" si="21"/>
        <v>2067</v>
      </c>
      <c r="U92" s="1">
        <f t="shared" si="14"/>
        <v>0</v>
      </c>
      <c r="V92" s="1">
        <f t="shared" si="15"/>
        <v>0</v>
      </c>
      <c r="W92" s="1">
        <f t="shared" si="16"/>
        <v>0</v>
      </c>
      <c r="X92" s="1">
        <f t="shared" si="17"/>
        <v>0</v>
      </c>
      <c r="Y92" s="1">
        <f t="shared" si="18"/>
        <v>0</v>
      </c>
    </row>
    <row r="93" spans="3:25">
      <c r="C93" s="1">
        <f t="shared" si="19"/>
        <v>2068</v>
      </c>
      <c r="D93" s="1">
        <v>0</v>
      </c>
      <c r="E93" s="1">
        <v>0</v>
      </c>
      <c r="F93" s="1">
        <v>0</v>
      </c>
      <c r="G93" s="1">
        <v>0</v>
      </c>
      <c r="H93" s="1">
        <v>0</v>
      </c>
      <c r="L93" s="1">
        <f t="shared" si="20"/>
        <v>2068</v>
      </c>
      <c r="M93" s="1">
        <v>0</v>
      </c>
      <c r="N93" s="1">
        <v>0</v>
      </c>
      <c r="O93" s="1">
        <v>0</v>
      </c>
      <c r="P93" s="1">
        <v>0</v>
      </c>
      <c r="Q93" s="1">
        <v>0</v>
      </c>
      <c r="T93" s="1">
        <f t="shared" si="21"/>
        <v>2068</v>
      </c>
      <c r="U93" s="1">
        <f t="shared" si="14"/>
        <v>0</v>
      </c>
      <c r="V93" s="1">
        <f t="shared" si="15"/>
        <v>0</v>
      </c>
      <c r="W93" s="1">
        <f t="shared" si="16"/>
        <v>0</v>
      </c>
      <c r="X93" s="1">
        <f t="shared" si="17"/>
        <v>0</v>
      </c>
      <c r="Y93" s="1">
        <f t="shared" si="18"/>
        <v>0</v>
      </c>
    </row>
    <row r="94" spans="3:25">
      <c r="C94" s="1">
        <f t="shared" si="19"/>
        <v>2069</v>
      </c>
      <c r="D94" s="1">
        <v>0</v>
      </c>
      <c r="E94" s="1">
        <v>0</v>
      </c>
      <c r="F94" s="1">
        <v>0</v>
      </c>
      <c r="G94" s="1">
        <v>0</v>
      </c>
      <c r="H94" s="1">
        <v>0</v>
      </c>
      <c r="L94" s="1">
        <f t="shared" si="20"/>
        <v>2069</v>
      </c>
      <c r="M94" s="1">
        <v>0</v>
      </c>
      <c r="N94" s="1">
        <v>0</v>
      </c>
      <c r="O94" s="1">
        <v>0</v>
      </c>
      <c r="P94" s="1">
        <v>0</v>
      </c>
      <c r="Q94" s="1">
        <v>0</v>
      </c>
      <c r="T94" s="1">
        <f t="shared" si="21"/>
        <v>2069</v>
      </c>
      <c r="U94" s="1">
        <f t="shared" si="14"/>
        <v>0</v>
      </c>
      <c r="V94" s="1">
        <f t="shared" si="15"/>
        <v>0</v>
      </c>
      <c r="W94" s="1">
        <f t="shared" si="16"/>
        <v>0</v>
      </c>
      <c r="X94" s="1">
        <f t="shared" si="17"/>
        <v>0</v>
      </c>
      <c r="Y94" s="1">
        <f t="shared" si="18"/>
        <v>0</v>
      </c>
    </row>
    <row r="95" spans="3:25">
      <c r="C95" s="1">
        <f t="shared" si="19"/>
        <v>2070</v>
      </c>
      <c r="D95" s="1">
        <v>0</v>
      </c>
      <c r="E95" s="1">
        <v>0</v>
      </c>
      <c r="F95" s="1">
        <v>0</v>
      </c>
      <c r="G95" s="1">
        <v>0</v>
      </c>
      <c r="H95" s="1">
        <v>0</v>
      </c>
      <c r="L95" s="1">
        <f t="shared" si="20"/>
        <v>2070</v>
      </c>
      <c r="M95" s="1">
        <v>0</v>
      </c>
      <c r="N95" s="1">
        <v>0</v>
      </c>
      <c r="O95" s="1">
        <v>0</v>
      </c>
      <c r="P95" s="1">
        <v>0</v>
      </c>
      <c r="Q95" s="1">
        <v>0</v>
      </c>
      <c r="T95" s="1">
        <f t="shared" si="21"/>
        <v>2070</v>
      </c>
      <c r="U95" s="1">
        <f t="shared" si="14"/>
        <v>0</v>
      </c>
      <c r="V95" s="1">
        <f t="shared" si="15"/>
        <v>0</v>
      </c>
      <c r="W95" s="1">
        <f t="shared" si="16"/>
        <v>0</v>
      </c>
      <c r="X95" s="1">
        <f t="shared" si="17"/>
        <v>0</v>
      </c>
      <c r="Y95" s="1">
        <f t="shared" si="18"/>
        <v>0</v>
      </c>
    </row>
    <row r="96" spans="3:25">
      <c r="C96" s="1">
        <f t="shared" si="19"/>
        <v>2071</v>
      </c>
      <c r="D96" s="1">
        <v>0</v>
      </c>
      <c r="E96" s="1">
        <v>0</v>
      </c>
      <c r="F96" s="1">
        <v>0</v>
      </c>
      <c r="G96" s="1">
        <v>0</v>
      </c>
      <c r="H96" s="1">
        <v>0</v>
      </c>
      <c r="L96" s="1">
        <f t="shared" si="20"/>
        <v>2071</v>
      </c>
      <c r="M96" s="1">
        <v>0</v>
      </c>
      <c r="N96" s="1">
        <v>0</v>
      </c>
      <c r="O96" s="1">
        <v>0</v>
      </c>
      <c r="P96" s="1">
        <v>0</v>
      </c>
      <c r="Q96" s="1">
        <v>0</v>
      </c>
      <c r="T96" s="1">
        <f t="shared" si="21"/>
        <v>2071</v>
      </c>
      <c r="U96" s="1">
        <f t="shared" si="14"/>
        <v>0</v>
      </c>
      <c r="V96" s="1">
        <f t="shared" si="15"/>
        <v>0</v>
      </c>
      <c r="W96" s="1">
        <f t="shared" si="16"/>
        <v>0</v>
      </c>
      <c r="X96" s="1">
        <f t="shared" si="17"/>
        <v>0</v>
      </c>
      <c r="Y96" s="1">
        <f t="shared" si="18"/>
        <v>0</v>
      </c>
    </row>
    <row r="97" spans="3:25">
      <c r="C97" s="1">
        <f t="shared" si="19"/>
        <v>2072</v>
      </c>
      <c r="D97" s="1">
        <v>0</v>
      </c>
      <c r="E97" s="1">
        <v>0</v>
      </c>
      <c r="F97" s="1">
        <v>0</v>
      </c>
      <c r="G97" s="1">
        <v>0</v>
      </c>
      <c r="H97" s="1">
        <v>0</v>
      </c>
      <c r="L97" s="1">
        <f t="shared" si="20"/>
        <v>2072</v>
      </c>
      <c r="M97" s="1">
        <v>0</v>
      </c>
      <c r="N97" s="1">
        <v>0</v>
      </c>
      <c r="O97" s="1">
        <v>0</v>
      </c>
      <c r="P97" s="1">
        <v>0</v>
      </c>
      <c r="Q97" s="1">
        <v>0</v>
      </c>
      <c r="T97" s="1">
        <f t="shared" si="21"/>
        <v>2072</v>
      </c>
      <c r="U97" s="1">
        <f t="shared" si="14"/>
        <v>0</v>
      </c>
      <c r="V97" s="1">
        <f t="shared" si="15"/>
        <v>0</v>
      </c>
      <c r="W97" s="1">
        <f t="shared" si="16"/>
        <v>0</v>
      </c>
      <c r="X97" s="1">
        <f t="shared" si="17"/>
        <v>0</v>
      </c>
      <c r="Y97" s="1">
        <f t="shared" si="18"/>
        <v>0</v>
      </c>
    </row>
    <row r="98" spans="3:25">
      <c r="C98" s="1">
        <f t="shared" si="19"/>
        <v>2073</v>
      </c>
      <c r="D98" s="1">
        <v>0</v>
      </c>
      <c r="E98" s="1">
        <v>0</v>
      </c>
      <c r="F98" s="1">
        <v>0</v>
      </c>
      <c r="G98" s="1">
        <v>0</v>
      </c>
      <c r="H98" s="1">
        <v>0</v>
      </c>
      <c r="L98" s="1">
        <f t="shared" si="20"/>
        <v>2073</v>
      </c>
      <c r="M98" s="1">
        <v>0</v>
      </c>
      <c r="N98" s="1">
        <v>0</v>
      </c>
      <c r="O98" s="1">
        <v>0</v>
      </c>
      <c r="P98" s="1">
        <v>0</v>
      </c>
      <c r="Q98" s="1">
        <v>0</v>
      </c>
      <c r="T98" s="1">
        <f t="shared" si="21"/>
        <v>2073</v>
      </c>
      <c r="U98" s="1">
        <f t="shared" si="14"/>
        <v>0</v>
      </c>
      <c r="V98" s="1">
        <f t="shared" si="15"/>
        <v>0</v>
      </c>
      <c r="W98" s="1">
        <f t="shared" si="16"/>
        <v>0</v>
      </c>
      <c r="X98" s="1">
        <f t="shared" si="17"/>
        <v>0</v>
      </c>
      <c r="Y98" s="1">
        <f t="shared" si="18"/>
        <v>0</v>
      </c>
    </row>
    <row r="99" spans="3:25">
      <c r="C99" s="1">
        <f t="shared" si="19"/>
        <v>2074</v>
      </c>
      <c r="D99" s="1">
        <v>0</v>
      </c>
      <c r="E99" s="1">
        <v>0</v>
      </c>
      <c r="F99" s="1">
        <v>0</v>
      </c>
      <c r="G99" s="1">
        <v>0</v>
      </c>
      <c r="H99" s="1">
        <v>0</v>
      </c>
      <c r="L99" s="1">
        <f t="shared" si="20"/>
        <v>2074</v>
      </c>
      <c r="M99" s="1">
        <v>0</v>
      </c>
      <c r="N99" s="1">
        <v>0</v>
      </c>
      <c r="O99" s="1">
        <v>0</v>
      </c>
      <c r="P99" s="1">
        <v>0</v>
      </c>
      <c r="Q99" s="1">
        <v>0</v>
      </c>
      <c r="T99" s="1">
        <f t="shared" si="21"/>
        <v>2074</v>
      </c>
      <c r="U99" s="1">
        <f t="shared" si="14"/>
        <v>0</v>
      </c>
      <c r="V99" s="1">
        <f t="shared" si="15"/>
        <v>0</v>
      </c>
      <c r="W99" s="1">
        <f t="shared" si="16"/>
        <v>0</v>
      </c>
      <c r="X99" s="1">
        <f t="shared" si="17"/>
        <v>0</v>
      </c>
      <c r="Y99" s="1">
        <f t="shared" si="18"/>
        <v>0</v>
      </c>
    </row>
    <row r="100" spans="3:25">
      <c r="C100" s="1">
        <f t="shared" si="19"/>
        <v>2075</v>
      </c>
      <c r="D100" s="1">
        <v>0</v>
      </c>
      <c r="E100" s="1">
        <v>0</v>
      </c>
      <c r="F100" s="1">
        <v>0</v>
      </c>
      <c r="G100" s="1">
        <v>0</v>
      </c>
      <c r="H100" s="1">
        <v>0</v>
      </c>
      <c r="L100" s="1">
        <f t="shared" si="20"/>
        <v>2075</v>
      </c>
      <c r="M100" s="1">
        <v>0</v>
      </c>
      <c r="N100" s="1">
        <v>0</v>
      </c>
      <c r="O100" s="1">
        <v>0</v>
      </c>
      <c r="P100" s="1">
        <v>0</v>
      </c>
      <c r="Q100" s="1">
        <v>0</v>
      </c>
      <c r="T100" s="1">
        <f t="shared" si="21"/>
        <v>2075</v>
      </c>
      <c r="U100" s="1">
        <f t="shared" si="14"/>
        <v>0</v>
      </c>
      <c r="V100" s="1">
        <f t="shared" si="15"/>
        <v>0</v>
      </c>
      <c r="W100" s="1">
        <f t="shared" si="16"/>
        <v>0</v>
      </c>
      <c r="X100" s="1">
        <f t="shared" si="17"/>
        <v>0</v>
      </c>
      <c r="Y100" s="1">
        <f t="shared" si="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2" workbookViewId="0">
      <selection activeCell="S32" sqref="S32:W32"/>
    </sheetView>
  </sheetViews>
  <sheetFormatPr defaultRowHeight="15"/>
  <cols>
    <col min="1" max="2" width="9.140625" style="1"/>
    <col min="3" max="3" width="11.85546875" style="1" bestFit="1" customWidth="1"/>
    <col min="4" max="4" width="18" style="1" bestFit="1" customWidth="1"/>
    <col min="5" max="7" width="9.140625" style="1"/>
    <col min="8" max="8" width="21" style="1" bestFit="1" customWidth="1"/>
    <col min="9" max="9" width="11.85546875" style="1" bestFit="1" customWidth="1"/>
    <col min="10" max="10" width="18" style="1" bestFit="1" customWidth="1"/>
    <col min="11" max="16384" width="9.140625" style="1"/>
  </cols>
  <sheetData>
    <row r="1" spans="1:10">
      <c r="A1" s="1" t="s">
        <v>61</v>
      </c>
    </row>
    <row r="3" spans="1:10">
      <c r="B3" s="1" t="s">
        <v>78</v>
      </c>
    </row>
    <row r="4" spans="1:10">
      <c r="B4" s="1" t="s">
        <v>49</v>
      </c>
      <c r="C4" s="1" t="s">
        <v>77</v>
      </c>
      <c r="D4" s="1" t="s">
        <v>76</v>
      </c>
      <c r="H4" s="1">
        <v>2019</v>
      </c>
      <c r="I4" s="1" t="s">
        <v>77</v>
      </c>
      <c r="J4" s="1" t="s">
        <v>76</v>
      </c>
    </row>
    <row r="5" spans="1:10">
      <c r="B5" s="1">
        <v>1998</v>
      </c>
      <c r="C5" s="1">
        <v>1</v>
      </c>
      <c r="D5" s="1">
        <v>0</v>
      </c>
      <c r="G5" s="1" t="s">
        <v>20</v>
      </c>
      <c r="H5" s="1" t="s">
        <v>19</v>
      </c>
      <c r="I5" s="1">
        <v>3</v>
      </c>
      <c r="J5" s="1">
        <v>3</v>
      </c>
    </row>
    <row r="6" spans="1:10">
      <c r="B6" s="1">
        <v>2003</v>
      </c>
      <c r="C6" s="1">
        <v>2</v>
      </c>
      <c r="D6" s="1">
        <v>0</v>
      </c>
      <c r="G6" s="1" t="s">
        <v>3</v>
      </c>
      <c r="H6" s="1" t="s">
        <v>18</v>
      </c>
    </row>
    <row r="7" spans="1:10">
      <c r="B7" s="1">
        <v>2005</v>
      </c>
      <c r="C7" s="1">
        <v>3</v>
      </c>
      <c r="D7" s="1">
        <v>0</v>
      </c>
      <c r="G7" s="1" t="s">
        <v>1</v>
      </c>
      <c r="H7" s="1" t="s">
        <v>17</v>
      </c>
      <c r="I7" s="1">
        <v>121</v>
      </c>
      <c r="J7" s="1">
        <v>73</v>
      </c>
    </row>
    <row r="8" spans="1:10">
      <c r="B8" s="1">
        <v>2008</v>
      </c>
      <c r="C8" s="1">
        <v>6</v>
      </c>
      <c r="D8" s="1">
        <v>0</v>
      </c>
      <c r="G8" s="1" t="s">
        <v>16</v>
      </c>
      <c r="H8" s="1" t="s">
        <v>15</v>
      </c>
      <c r="I8" s="1">
        <v>1</v>
      </c>
      <c r="J8" s="1">
        <v>1</v>
      </c>
    </row>
    <row r="9" spans="1:10">
      <c r="B9" s="1">
        <f t="shared" ref="B9:B22" si="0">+B8+1</f>
        <v>2009</v>
      </c>
      <c r="C9" s="1">
        <v>7</v>
      </c>
      <c r="D9" s="1">
        <v>0</v>
      </c>
      <c r="G9" s="1" t="s">
        <v>8</v>
      </c>
      <c r="H9" s="1" t="s">
        <v>14</v>
      </c>
      <c r="I9" s="1">
        <v>2</v>
      </c>
      <c r="J9" s="1">
        <v>4</v>
      </c>
    </row>
    <row r="10" spans="1:10">
      <c r="B10" s="1">
        <f t="shared" si="0"/>
        <v>2010</v>
      </c>
      <c r="C10" s="1">
        <v>13</v>
      </c>
      <c r="D10" s="1">
        <v>0</v>
      </c>
      <c r="G10" s="1" t="s">
        <v>1</v>
      </c>
      <c r="H10" s="1" t="s">
        <v>13</v>
      </c>
      <c r="I10" s="1">
        <v>3</v>
      </c>
      <c r="J10" s="1">
        <v>15</v>
      </c>
    </row>
    <row r="11" spans="1:10">
      <c r="B11" s="1">
        <f t="shared" si="0"/>
        <v>2011</v>
      </c>
      <c r="C11" s="1">
        <v>22</v>
      </c>
      <c r="D11" s="1">
        <v>0</v>
      </c>
      <c r="G11" s="1" t="s">
        <v>1</v>
      </c>
      <c r="H11" s="1" t="s">
        <v>12</v>
      </c>
      <c r="I11" s="1">
        <v>7</v>
      </c>
      <c r="J11" s="1">
        <v>11</v>
      </c>
    </row>
    <row r="12" spans="1:10">
      <c r="B12" s="1">
        <f t="shared" si="0"/>
        <v>2012</v>
      </c>
      <c r="C12" s="1">
        <v>31</v>
      </c>
      <c r="D12" s="1">
        <v>0</v>
      </c>
      <c r="G12" s="1" t="s">
        <v>8</v>
      </c>
      <c r="H12" s="1" t="s">
        <v>11</v>
      </c>
    </row>
    <row r="13" spans="1:10">
      <c r="B13" s="1">
        <f t="shared" si="0"/>
        <v>2013</v>
      </c>
      <c r="C13" s="1">
        <v>55</v>
      </c>
      <c r="D13" s="1">
        <v>0</v>
      </c>
      <c r="G13" s="1" t="s">
        <v>3</v>
      </c>
      <c r="H13" s="1" t="s">
        <v>10</v>
      </c>
      <c r="I13" s="1">
        <v>2</v>
      </c>
      <c r="J13" s="1">
        <v>1</v>
      </c>
    </row>
    <row r="14" spans="1:10">
      <c r="B14" s="1">
        <f t="shared" si="0"/>
        <v>2014</v>
      </c>
      <c r="C14" s="1">
        <v>70</v>
      </c>
      <c r="D14" s="1">
        <v>0</v>
      </c>
      <c r="G14" s="1" t="s">
        <v>1</v>
      </c>
      <c r="H14" s="1" t="s">
        <v>9</v>
      </c>
      <c r="I14" s="1">
        <v>38</v>
      </c>
      <c r="J14" s="1">
        <v>21</v>
      </c>
    </row>
    <row r="15" spans="1:10">
      <c r="B15" s="1">
        <f t="shared" si="0"/>
        <v>2015</v>
      </c>
      <c r="C15" s="1">
        <v>81</v>
      </c>
      <c r="D15" s="1">
        <v>0</v>
      </c>
      <c r="G15" s="1" t="s">
        <v>8</v>
      </c>
      <c r="H15" s="1" t="s">
        <v>7</v>
      </c>
      <c r="I15" s="1">
        <v>2</v>
      </c>
      <c r="J15" s="1">
        <v>3</v>
      </c>
    </row>
    <row r="16" spans="1:10">
      <c r="B16" s="1">
        <f t="shared" si="0"/>
        <v>2016</v>
      </c>
      <c r="C16" s="1">
        <v>104</v>
      </c>
      <c r="D16" s="1">
        <v>0</v>
      </c>
      <c r="G16" s="1" t="s">
        <v>1</v>
      </c>
      <c r="H16" s="1" t="s">
        <v>6</v>
      </c>
      <c r="I16" s="1">
        <v>47</v>
      </c>
      <c r="J16" s="1">
        <v>42</v>
      </c>
    </row>
    <row r="17" spans="2:23">
      <c r="B17" s="1">
        <f t="shared" si="0"/>
        <v>2017</v>
      </c>
      <c r="C17" s="1">
        <v>132</v>
      </c>
      <c r="D17" s="1">
        <v>0</v>
      </c>
      <c r="G17" s="1" t="s">
        <v>1</v>
      </c>
      <c r="H17" s="1" t="s">
        <v>5</v>
      </c>
      <c r="I17" s="1">
        <v>5</v>
      </c>
      <c r="J17" s="1">
        <v>8</v>
      </c>
    </row>
    <row r="18" spans="2:23">
      <c r="B18" s="1">
        <f t="shared" si="0"/>
        <v>2018</v>
      </c>
      <c r="C18" s="1">
        <v>168</v>
      </c>
      <c r="D18" s="1">
        <v>2</v>
      </c>
      <c r="G18" s="1" t="s">
        <v>3</v>
      </c>
      <c r="H18" s="1" t="s">
        <v>4</v>
      </c>
      <c r="I18" s="1">
        <v>3</v>
      </c>
      <c r="J18" s="1">
        <v>0</v>
      </c>
    </row>
    <row r="19" spans="2:23">
      <c r="B19" s="1">
        <f t="shared" si="0"/>
        <v>2019</v>
      </c>
      <c r="C19" s="1">
        <v>237</v>
      </c>
      <c r="D19" s="1">
        <v>71</v>
      </c>
      <c r="G19" s="1" t="s">
        <v>3</v>
      </c>
      <c r="H19" s="1" t="s">
        <v>2</v>
      </c>
      <c r="I19" s="1">
        <v>1</v>
      </c>
      <c r="J19" s="1">
        <v>15</v>
      </c>
    </row>
    <row r="20" spans="2:23">
      <c r="B20" s="1">
        <f t="shared" si="0"/>
        <v>2020</v>
      </c>
      <c r="C20" s="1">
        <v>246</v>
      </c>
      <c r="D20" s="1">
        <v>156</v>
      </c>
      <c r="G20" s="1" t="s">
        <v>1</v>
      </c>
      <c r="H20" s="1" t="s">
        <v>0</v>
      </c>
      <c r="I20" s="1">
        <v>11</v>
      </c>
      <c r="J20" s="1">
        <v>5</v>
      </c>
    </row>
    <row r="21" spans="2:23">
      <c r="B21" s="1">
        <f t="shared" si="0"/>
        <v>2021</v>
      </c>
      <c r="C21" s="1">
        <v>246</v>
      </c>
      <c r="D21" s="1">
        <v>195</v>
      </c>
    </row>
    <row r="22" spans="2:23">
      <c r="B22" s="1">
        <f t="shared" si="0"/>
        <v>2022</v>
      </c>
      <c r="C22" s="1">
        <v>246</v>
      </c>
      <c r="D22" s="1">
        <v>197</v>
      </c>
      <c r="G22" s="1" t="s">
        <v>47</v>
      </c>
    </row>
    <row r="23" spans="2:23">
      <c r="B23" s="1">
        <v>2024</v>
      </c>
      <c r="C23" s="1">
        <v>246</v>
      </c>
      <c r="D23" s="1">
        <v>201</v>
      </c>
      <c r="G23" s="1" t="s">
        <v>8</v>
      </c>
      <c r="I23" s="1">
        <f>+I9+I12+I15</f>
        <v>4</v>
      </c>
      <c r="J23" s="1">
        <f>+J9+J12+J15</f>
        <v>7</v>
      </c>
    </row>
    <row r="24" spans="2:23">
      <c r="B24" s="1">
        <v>2026</v>
      </c>
      <c r="C24" s="1">
        <v>246</v>
      </c>
      <c r="D24" s="1">
        <v>202</v>
      </c>
      <c r="G24" s="1" t="s">
        <v>20</v>
      </c>
      <c r="I24" s="1">
        <f>+I5</f>
        <v>3</v>
      </c>
      <c r="J24" s="1">
        <f>+J5</f>
        <v>3</v>
      </c>
    </row>
    <row r="25" spans="2:23">
      <c r="G25" s="1" t="s">
        <v>3</v>
      </c>
      <c r="I25" s="1">
        <f>+I6+I13+I18+I19</f>
        <v>6</v>
      </c>
      <c r="J25" s="1">
        <f>+J6+J13+J18+J19</f>
        <v>16</v>
      </c>
    </row>
    <row r="26" spans="2:23">
      <c r="G26" s="1" t="s">
        <v>16</v>
      </c>
      <c r="I26" s="1">
        <f>+I8</f>
        <v>1</v>
      </c>
      <c r="J26" s="1">
        <f>+J8</f>
        <v>1</v>
      </c>
    </row>
    <row r="27" spans="2:23">
      <c r="G27" s="1" t="s">
        <v>1</v>
      </c>
      <c r="I27" s="1">
        <f>+I7+I10+I11+I14+I16+I17+I20</f>
        <v>232</v>
      </c>
      <c r="J27" s="1">
        <f>+J7+J10+J11+J14+J16+J17+J20</f>
        <v>175</v>
      </c>
    </row>
    <row r="31" spans="2:23">
      <c r="C31" s="1" t="s">
        <v>41</v>
      </c>
      <c r="J31" s="1" t="s">
        <v>75</v>
      </c>
      <c r="R31" s="1" t="s">
        <v>74</v>
      </c>
    </row>
    <row r="32" spans="2:23">
      <c r="B32" s="1" t="s">
        <v>40</v>
      </c>
      <c r="C32" s="1" t="s">
        <v>73</v>
      </c>
      <c r="D32" s="1" t="s">
        <v>72</v>
      </c>
      <c r="E32" s="1" t="s">
        <v>71</v>
      </c>
      <c r="F32" s="1" t="s">
        <v>70</v>
      </c>
      <c r="G32" s="1" t="s">
        <v>69</v>
      </c>
      <c r="J32" s="1" t="s">
        <v>40</v>
      </c>
      <c r="K32" s="1" t="s">
        <v>73</v>
      </c>
      <c r="L32" s="1" t="s">
        <v>72</v>
      </c>
      <c r="M32" s="1" t="s">
        <v>71</v>
      </c>
      <c r="N32" s="1" t="s">
        <v>70</v>
      </c>
      <c r="O32" s="1" t="s">
        <v>69</v>
      </c>
      <c r="R32" s="1" t="s">
        <v>40</v>
      </c>
      <c r="S32" s="1" t="s">
        <v>73</v>
      </c>
      <c r="T32" s="1" t="s">
        <v>72</v>
      </c>
      <c r="U32" s="1" t="s">
        <v>71</v>
      </c>
      <c r="V32" s="1" t="s">
        <v>70</v>
      </c>
      <c r="W32" s="1" t="s">
        <v>69</v>
      </c>
    </row>
    <row r="33" spans="1:23">
      <c r="A33" s="1">
        <v>22</v>
      </c>
      <c r="B33" s="1">
        <v>2011</v>
      </c>
      <c r="C33" s="2">
        <f t="shared" ref="C33:G41" si="1">+ROUND((C$42/SUM($C$42:$G$42))*$A33,0)</f>
        <v>0</v>
      </c>
      <c r="D33" s="2">
        <f t="shared" si="1"/>
        <v>0</v>
      </c>
      <c r="E33" s="2">
        <f t="shared" si="1"/>
        <v>1</v>
      </c>
      <c r="F33" s="2">
        <f t="shared" si="1"/>
        <v>0</v>
      </c>
      <c r="G33" s="2">
        <f t="shared" si="1"/>
        <v>21</v>
      </c>
      <c r="J33" s="1">
        <v>2011</v>
      </c>
      <c r="K33" s="1">
        <v>0</v>
      </c>
      <c r="L33" s="1">
        <v>0</v>
      </c>
      <c r="M33" s="1">
        <v>0</v>
      </c>
      <c r="N33" s="1">
        <v>0</v>
      </c>
      <c r="O33" s="1">
        <v>0</v>
      </c>
      <c r="R33" s="1">
        <v>2011</v>
      </c>
      <c r="S33" s="1">
        <f t="shared" ref="S33:S64" si="2">+C33+K33</f>
        <v>0</v>
      </c>
      <c r="T33" s="1">
        <f t="shared" ref="T33:T64" si="3">+D33+L33</f>
        <v>0</v>
      </c>
      <c r="U33" s="1">
        <f t="shared" ref="U33:U64" si="4">+E33+M33</f>
        <v>1</v>
      </c>
      <c r="V33" s="1">
        <f t="shared" ref="V33:V64" si="5">+F33+N33</f>
        <v>0</v>
      </c>
      <c r="W33" s="1">
        <f t="shared" ref="W33:W64" si="6">+G33+O33</f>
        <v>21</v>
      </c>
    </row>
    <row r="34" spans="1:23">
      <c r="A34" s="1">
        <v>31</v>
      </c>
      <c r="B34" s="1">
        <f t="shared" ref="B34:B65" si="7">+B33+1</f>
        <v>2012</v>
      </c>
      <c r="C34" s="2">
        <f t="shared" si="1"/>
        <v>1</v>
      </c>
      <c r="D34" s="2">
        <f t="shared" si="1"/>
        <v>0</v>
      </c>
      <c r="E34" s="2">
        <f t="shared" si="1"/>
        <v>1</v>
      </c>
      <c r="F34" s="2">
        <f t="shared" si="1"/>
        <v>0</v>
      </c>
      <c r="G34" s="2">
        <f t="shared" si="1"/>
        <v>29</v>
      </c>
      <c r="J34" s="1">
        <f t="shared" ref="J34:J65" si="8">+J33+1</f>
        <v>2012</v>
      </c>
      <c r="K34" s="1">
        <v>0</v>
      </c>
      <c r="L34" s="1">
        <v>0</v>
      </c>
      <c r="M34" s="1">
        <v>0</v>
      </c>
      <c r="N34" s="1">
        <v>0</v>
      </c>
      <c r="O34" s="1">
        <v>0</v>
      </c>
      <c r="R34" s="1">
        <f t="shared" ref="R34:R65" si="9">+R33+1</f>
        <v>2012</v>
      </c>
      <c r="S34" s="1">
        <f t="shared" si="2"/>
        <v>1</v>
      </c>
      <c r="T34" s="1">
        <f t="shared" si="3"/>
        <v>0</v>
      </c>
      <c r="U34" s="1">
        <f t="shared" si="4"/>
        <v>1</v>
      </c>
      <c r="V34" s="1">
        <f t="shared" si="5"/>
        <v>0</v>
      </c>
      <c r="W34" s="1">
        <f t="shared" si="6"/>
        <v>29</v>
      </c>
    </row>
    <row r="35" spans="1:23">
      <c r="A35" s="1">
        <v>55</v>
      </c>
      <c r="B35" s="1">
        <f t="shared" si="7"/>
        <v>2013</v>
      </c>
      <c r="C35" s="2">
        <f t="shared" si="1"/>
        <v>1</v>
      </c>
      <c r="D35" s="2">
        <f t="shared" si="1"/>
        <v>1</v>
      </c>
      <c r="E35" s="2">
        <f t="shared" si="1"/>
        <v>1</v>
      </c>
      <c r="F35" s="2">
        <f t="shared" si="1"/>
        <v>0</v>
      </c>
      <c r="G35" s="2">
        <f t="shared" si="1"/>
        <v>52</v>
      </c>
      <c r="J35" s="1">
        <f t="shared" si="8"/>
        <v>2013</v>
      </c>
      <c r="K35" s="1">
        <v>0</v>
      </c>
      <c r="L35" s="1">
        <v>0</v>
      </c>
      <c r="M35" s="1">
        <v>0</v>
      </c>
      <c r="N35" s="1">
        <v>0</v>
      </c>
      <c r="O35" s="1">
        <v>0</v>
      </c>
      <c r="R35" s="1">
        <f t="shared" si="9"/>
        <v>2013</v>
      </c>
      <c r="S35" s="1">
        <f t="shared" si="2"/>
        <v>1</v>
      </c>
      <c r="T35" s="1">
        <f t="shared" si="3"/>
        <v>1</v>
      </c>
      <c r="U35" s="1">
        <f t="shared" si="4"/>
        <v>1</v>
      </c>
      <c r="V35" s="1">
        <f t="shared" si="5"/>
        <v>0</v>
      </c>
      <c r="W35" s="1">
        <f t="shared" si="6"/>
        <v>52</v>
      </c>
    </row>
    <row r="36" spans="1:23">
      <c r="A36" s="1">
        <v>70</v>
      </c>
      <c r="B36" s="1">
        <f t="shared" si="7"/>
        <v>2014</v>
      </c>
      <c r="C36" s="2">
        <f t="shared" si="1"/>
        <v>1</v>
      </c>
      <c r="D36" s="2">
        <f t="shared" si="1"/>
        <v>1</v>
      </c>
      <c r="E36" s="2">
        <f t="shared" si="1"/>
        <v>2</v>
      </c>
      <c r="F36" s="2">
        <f t="shared" si="1"/>
        <v>0</v>
      </c>
      <c r="G36" s="2">
        <f t="shared" si="1"/>
        <v>66</v>
      </c>
      <c r="J36" s="1">
        <f t="shared" si="8"/>
        <v>2014</v>
      </c>
      <c r="K36" s="1">
        <v>0</v>
      </c>
      <c r="L36" s="1">
        <v>0</v>
      </c>
      <c r="M36" s="1">
        <v>0</v>
      </c>
      <c r="N36" s="1">
        <v>0</v>
      </c>
      <c r="O36" s="1">
        <v>0</v>
      </c>
      <c r="R36" s="1">
        <f t="shared" si="9"/>
        <v>2014</v>
      </c>
      <c r="S36" s="1">
        <f t="shared" si="2"/>
        <v>1</v>
      </c>
      <c r="T36" s="1">
        <f t="shared" si="3"/>
        <v>1</v>
      </c>
      <c r="U36" s="1">
        <f t="shared" si="4"/>
        <v>2</v>
      </c>
      <c r="V36" s="1">
        <f t="shared" si="5"/>
        <v>0</v>
      </c>
      <c r="W36" s="1">
        <f t="shared" si="6"/>
        <v>66</v>
      </c>
    </row>
    <row r="37" spans="1:23">
      <c r="A37" s="1">
        <v>81</v>
      </c>
      <c r="B37" s="1">
        <f t="shared" si="7"/>
        <v>2015</v>
      </c>
      <c r="C37" s="2">
        <f t="shared" si="1"/>
        <v>1</v>
      </c>
      <c r="D37" s="2">
        <f t="shared" si="1"/>
        <v>1</v>
      </c>
      <c r="E37" s="2">
        <f t="shared" si="1"/>
        <v>2</v>
      </c>
      <c r="F37" s="2">
        <f t="shared" si="1"/>
        <v>0</v>
      </c>
      <c r="G37" s="2">
        <f t="shared" si="1"/>
        <v>76</v>
      </c>
      <c r="J37" s="1">
        <f t="shared" si="8"/>
        <v>2015</v>
      </c>
      <c r="K37" s="1">
        <v>0</v>
      </c>
      <c r="L37" s="1">
        <v>0</v>
      </c>
      <c r="M37" s="1">
        <v>0</v>
      </c>
      <c r="N37" s="1">
        <v>0</v>
      </c>
      <c r="O37" s="1">
        <v>0</v>
      </c>
      <c r="R37" s="1">
        <f t="shared" si="9"/>
        <v>2015</v>
      </c>
      <c r="S37" s="1">
        <f t="shared" si="2"/>
        <v>1</v>
      </c>
      <c r="T37" s="1">
        <f t="shared" si="3"/>
        <v>1</v>
      </c>
      <c r="U37" s="1">
        <f t="shared" si="4"/>
        <v>2</v>
      </c>
      <c r="V37" s="1">
        <f t="shared" si="5"/>
        <v>0</v>
      </c>
      <c r="W37" s="1">
        <f t="shared" si="6"/>
        <v>76</v>
      </c>
    </row>
    <row r="38" spans="1:23">
      <c r="A38" s="1">
        <v>104</v>
      </c>
      <c r="B38" s="1">
        <f t="shared" si="7"/>
        <v>2016</v>
      </c>
      <c r="C38" s="2">
        <f t="shared" si="1"/>
        <v>2</v>
      </c>
      <c r="D38" s="2">
        <f t="shared" si="1"/>
        <v>1</v>
      </c>
      <c r="E38" s="2">
        <f t="shared" si="1"/>
        <v>3</v>
      </c>
      <c r="F38" s="2">
        <f t="shared" si="1"/>
        <v>0</v>
      </c>
      <c r="G38" s="2">
        <f t="shared" si="1"/>
        <v>98</v>
      </c>
      <c r="J38" s="1">
        <f t="shared" si="8"/>
        <v>2016</v>
      </c>
      <c r="K38" s="1">
        <v>0</v>
      </c>
      <c r="L38" s="1">
        <v>0</v>
      </c>
      <c r="M38" s="1">
        <v>0</v>
      </c>
      <c r="N38" s="1">
        <v>0</v>
      </c>
      <c r="O38" s="1">
        <v>0</v>
      </c>
      <c r="R38" s="1">
        <f t="shared" si="9"/>
        <v>2016</v>
      </c>
      <c r="S38" s="1">
        <f t="shared" si="2"/>
        <v>2</v>
      </c>
      <c r="T38" s="1">
        <f t="shared" si="3"/>
        <v>1</v>
      </c>
      <c r="U38" s="1">
        <f t="shared" si="4"/>
        <v>3</v>
      </c>
      <c r="V38" s="1">
        <f t="shared" si="5"/>
        <v>0</v>
      </c>
      <c r="W38" s="1">
        <f t="shared" si="6"/>
        <v>98</v>
      </c>
    </row>
    <row r="39" spans="1:23">
      <c r="A39" s="1">
        <v>132</v>
      </c>
      <c r="B39" s="1">
        <f t="shared" si="7"/>
        <v>2017</v>
      </c>
      <c r="C39" s="2">
        <f t="shared" si="1"/>
        <v>2</v>
      </c>
      <c r="D39" s="2">
        <f t="shared" si="1"/>
        <v>2</v>
      </c>
      <c r="E39" s="2">
        <f t="shared" si="1"/>
        <v>3</v>
      </c>
      <c r="F39" s="2">
        <f t="shared" si="1"/>
        <v>1</v>
      </c>
      <c r="G39" s="2">
        <f t="shared" si="1"/>
        <v>124</v>
      </c>
      <c r="J39" s="1">
        <f t="shared" si="8"/>
        <v>2017</v>
      </c>
      <c r="K39" s="1">
        <v>0</v>
      </c>
      <c r="L39" s="1">
        <v>0</v>
      </c>
      <c r="M39" s="1">
        <v>0</v>
      </c>
      <c r="N39" s="1">
        <v>0</v>
      </c>
      <c r="O39" s="1">
        <v>0</v>
      </c>
      <c r="R39" s="1">
        <f t="shared" si="9"/>
        <v>2017</v>
      </c>
      <c r="S39" s="1">
        <f t="shared" si="2"/>
        <v>2</v>
      </c>
      <c r="T39" s="1">
        <f t="shared" si="3"/>
        <v>2</v>
      </c>
      <c r="U39" s="1">
        <f t="shared" si="4"/>
        <v>3</v>
      </c>
      <c r="V39" s="1">
        <f t="shared" si="5"/>
        <v>1</v>
      </c>
      <c r="W39" s="1">
        <f t="shared" si="6"/>
        <v>124</v>
      </c>
    </row>
    <row r="40" spans="1:23">
      <c r="A40" s="1">
        <v>168</v>
      </c>
      <c r="B40" s="1">
        <f t="shared" si="7"/>
        <v>2018</v>
      </c>
      <c r="C40" s="2">
        <f t="shared" si="1"/>
        <v>3</v>
      </c>
      <c r="D40" s="2">
        <f t="shared" si="1"/>
        <v>2</v>
      </c>
      <c r="E40" s="2">
        <f t="shared" si="1"/>
        <v>4</v>
      </c>
      <c r="F40" s="2">
        <f t="shared" si="1"/>
        <v>1</v>
      </c>
      <c r="G40" s="2">
        <f t="shared" si="1"/>
        <v>158</v>
      </c>
      <c r="J40" s="1">
        <f t="shared" si="8"/>
        <v>2018</v>
      </c>
      <c r="K40" s="1">
        <v>0</v>
      </c>
      <c r="L40" s="1">
        <v>0</v>
      </c>
      <c r="M40" s="1">
        <v>0</v>
      </c>
      <c r="N40" s="1">
        <v>0</v>
      </c>
      <c r="O40" s="1">
        <v>0</v>
      </c>
      <c r="R40" s="1">
        <f t="shared" si="9"/>
        <v>2018</v>
      </c>
      <c r="S40" s="1">
        <f t="shared" si="2"/>
        <v>3</v>
      </c>
      <c r="T40" s="1">
        <f t="shared" si="3"/>
        <v>2</v>
      </c>
      <c r="U40" s="1">
        <f t="shared" si="4"/>
        <v>4</v>
      </c>
      <c r="V40" s="1">
        <f t="shared" si="5"/>
        <v>1</v>
      </c>
      <c r="W40" s="1">
        <f t="shared" si="6"/>
        <v>158</v>
      </c>
    </row>
    <row r="41" spans="1:23" s="2" customFormat="1">
      <c r="A41" s="2">
        <v>237</v>
      </c>
      <c r="B41" s="2">
        <f t="shared" si="7"/>
        <v>2019</v>
      </c>
      <c r="C41" s="2">
        <f t="shared" si="1"/>
        <v>4</v>
      </c>
      <c r="D41" s="2">
        <f t="shared" si="1"/>
        <v>3</v>
      </c>
      <c r="E41" s="2">
        <f t="shared" si="1"/>
        <v>6</v>
      </c>
      <c r="F41" s="2">
        <f t="shared" si="1"/>
        <v>1</v>
      </c>
      <c r="G41" s="2">
        <f t="shared" si="1"/>
        <v>224</v>
      </c>
      <c r="J41" s="2">
        <f t="shared" si="8"/>
        <v>2019</v>
      </c>
      <c r="K41" s="1">
        <v>0</v>
      </c>
      <c r="L41" s="1">
        <v>0</v>
      </c>
      <c r="M41" s="1">
        <v>0</v>
      </c>
      <c r="N41" s="1">
        <v>0</v>
      </c>
      <c r="O41" s="1">
        <v>0</v>
      </c>
      <c r="R41" s="2">
        <f t="shared" si="9"/>
        <v>2019</v>
      </c>
      <c r="S41" s="1">
        <f t="shared" si="2"/>
        <v>4</v>
      </c>
      <c r="T41" s="1">
        <f t="shared" si="3"/>
        <v>3</v>
      </c>
      <c r="U41" s="1">
        <f t="shared" si="4"/>
        <v>6</v>
      </c>
      <c r="V41" s="1">
        <f t="shared" si="5"/>
        <v>1</v>
      </c>
      <c r="W41" s="1">
        <f t="shared" si="6"/>
        <v>224</v>
      </c>
    </row>
    <row r="42" spans="1:23" s="2" customFormat="1">
      <c r="A42" s="2">
        <v>246</v>
      </c>
      <c r="B42" s="2">
        <f t="shared" si="7"/>
        <v>2020</v>
      </c>
      <c r="C42" s="2">
        <v>4</v>
      </c>
      <c r="D42" s="2">
        <v>3</v>
      </c>
      <c r="E42" s="2">
        <v>6</v>
      </c>
      <c r="F42" s="2">
        <v>1</v>
      </c>
      <c r="G42" s="2">
        <v>232</v>
      </c>
      <c r="I42" s="1">
        <v>2</v>
      </c>
      <c r="J42" s="2">
        <f t="shared" si="8"/>
        <v>2020</v>
      </c>
      <c r="K42" s="1">
        <f t="shared" ref="K42:O49" si="10">+ROUND($I42*(K$50/SUM($K$50:$O$50)),0)</f>
        <v>0</v>
      </c>
      <c r="L42" s="1">
        <f t="shared" si="10"/>
        <v>0</v>
      </c>
      <c r="M42" s="1">
        <f t="shared" si="10"/>
        <v>0</v>
      </c>
      <c r="N42" s="1">
        <f t="shared" si="10"/>
        <v>0</v>
      </c>
      <c r="O42" s="1">
        <f t="shared" si="10"/>
        <v>2</v>
      </c>
      <c r="R42" s="2">
        <f t="shared" si="9"/>
        <v>2020</v>
      </c>
      <c r="S42" s="1">
        <f t="shared" si="2"/>
        <v>4</v>
      </c>
      <c r="T42" s="1">
        <f t="shared" si="3"/>
        <v>3</v>
      </c>
      <c r="U42" s="1">
        <f t="shared" si="4"/>
        <v>6</v>
      </c>
      <c r="V42" s="1">
        <f t="shared" si="5"/>
        <v>1</v>
      </c>
      <c r="W42" s="1">
        <f t="shared" si="6"/>
        <v>234</v>
      </c>
    </row>
    <row r="43" spans="1:23">
      <c r="B43" s="1">
        <f t="shared" si="7"/>
        <v>2021</v>
      </c>
      <c r="C43" s="2">
        <v>4</v>
      </c>
      <c r="D43" s="2">
        <v>3</v>
      </c>
      <c r="E43" s="2">
        <v>6</v>
      </c>
      <c r="F43" s="2">
        <v>1</v>
      </c>
      <c r="G43" s="2">
        <v>232</v>
      </c>
      <c r="I43" s="1">
        <v>71</v>
      </c>
      <c r="J43" s="1">
        <f t="shared" si="8"/>
        <v>2021</v>
      </c>
      <c r="K43" s="1">
        <f t="shared" si="10"/>
        <v>2</v>
      </c>
      <c r="L43" s="1">
        <f t="shared" si="10"/>
        <v>1</v>
      </c>
      <c r="M43" s="1">
        <f t="shared" si="10"/>
        <v>6</v>
      </c>
      <c r="N43" s="1">
        <f t="shared" si="10"/>
        <v>0</v>
      </c>
      <c r="O43" s="1">
        <f t="shared" si="10"/>
        <v>62</v>
      </c>
      <c r="R43" s="1">
        <f t="shared" si="9"/>
        <v>2021</v>
      </c>
      <c r="S43" s="1">
        <f t="shared" si="2"/>
        <v>6</v>
      </c>
      <c r="T43" s="1">
        <f t="shared" si="3"/>
        <v>4</v>
      </c>
      <c r="U43" s="1">
        <f t="shared" si="4"/>
        <v>12</v>
      </c>
      <c r="V43" s="1">
        <f t="shared" si="5"/>
        <v>1</v>
      </c>
      <c r="W43" s="1">
        <f t="shared" si="6"/>
        <v>294</v>
      </c>
    </row>
    <row r="44" spans="1:23">
      <c r="B44" s="1">
        <f t="shared" si="7"/>
        <v>2022</v>
      </c>
      <c r="C44" s="2">
        <v>4</v>
      </c>
      <c r="D44" s="2">
        <v>3</v>
      </c>
      <c r="E44" s="2">
        <v>6</v>
      </c>
      <c r="F44" s="2">
        <v>1</v>
      </c>
      <c r="G44" s="2">
        <v>232</v>
      </c>
      <c r="I44" s="1">
        <v>156</v>
      </c>
      <c r="J44" s="1">
        <f t="shared" si="8"/>
        <v>2022</v>
      </c>
      <c r="K44" s="1">
        <f t="shared" si="10"/>
        <v>5</v>
      </c>
      <c r="L44" s="1">
        <f t="shared" si="10"/>
        <v>2</v>
      </c>
      <c r="M44" s="1">
        <f t="shared" si="10"/>
        <v>12</v>
      </c>
      <c r="N44" s="1">
        <f t="shared" si="10"/>
        <v>1</v>
      </c>
      <c r="O44" s="1">
        <f t="shared" si="10"/>
        <v>135</v>
      </c>
      <c r="R44" s="1">
        <f t="shared" si="9"/>
        <v>2022</v>
      </c>
      <c r="S44" s="1">
        <f t="shared" si="2"/>
        <v>9</v>
      </c>
      <c r="T44" s="1">
        <f t="shared" si="3"/>
        <v>5</v>
      </c>
      <c r="U44" s="1">
        <f t="shared" si="4"/>
        <v>18</v>
      </c>
      <c r="V44" s="1">
        <f t="shared" si="5"/>
        <v>2</v>
      </c>
      <c r="W44" s="1">
        <f t="shared" si="6"/>
        <v>367</v>
      </c>
    </row>
    <row r="45" spans="1:23">
      <c r="B45" s="1">
        <f t="shared" si="7"/>
        <v>2023</v>
      </c>
      <c r="C45" s="2">
        <v>4</v>
      </c>
      <c r="D45" s="2">
        <v>3</v>
      </c>
      <c r="E45" s="2">
        <v>6</v>
      </c>
      <c r="F45" s="2">
        <v>1</v>
      </c>
      <c r="G45" s="2">
        <v>232</v>
      </c>
      <c r="I45" s="1">
        <v>195</v>
      </c>
      <c r="J45" s="1">
        <f t="shared" si="8"/>
        <v>2023</v>
      </c>
      <c r="K45" s="1">
        <f t="shared" si="10"/>
        <v>7</v>
      </c>
      <c r="L45" s="1">
        <f t="shared" si="10"/>
        <v>3</v>
      </c>
      <c r="M45" s="1">
        <f t="shared" si="10"/>
        <v>15</v>
      </c>
      <c r="N45" s="1">
        <f t="shared" si="10"/>
        <v>1</v>
      </c>
      <c r="O45" s="1">
        <f t="shared" si="10"/>
        <v>169</v>
      </c>
      <c r="R45" s="1">
        <f t="shared" si="9"/>
        <v>2023</v>
      </c>
      <c r="S45" s="1">
        <f t="shared" si="2"/>
        <v>11</v>
      </c>
      <c r="T45" s="1">
        <f t="shared" si="3"/>
        <v>6</v>
      </c>
      <c r="U45" s="1">
        <f t="shared" si="4"/>
        <v>21</v>
      </c>
      <c r="V45" s="1">
        <f t="shared" si="5"/>
        <v>2</v>
      </c>
      <c r="W45" s="1">
        <f t="shared" si="6"/>
        <v>401</v>
      </c>
    </row>
    <row r="46" spans="1:23">
      <c r="B46" s="1">
        <f t="shared" si="7"/>
        <v>2024</v>
      </c>
      <c r="C46" s="2">
        <v>4</v>
      </c>
      <c r="D46" s="2">
        <v>3</v>
      </c>
      <c r="E46" s="2">
        <v>6</v>
      </c>
      <c r="F46" s="2">
        <v>1</v>
      </c>
      <c r="G46" s="2">
        <v>232</v>
      </c>
      <c r="I46" s="1">
        <v>197</v>
      </c>
      <c r="J46" s="1">
        <f t="shared" si="8"/>
        <v>2024</v>
      </c>
      <c r="K46" s="1">
        <f t="shared" si="10"/>
        <v>7</v>
      </c>
      <c r="L46" s="1">
        <f t="shared" si="10"/>
        <v>3</v>
      </c>
      <c r="M46" s="1">
        <f t="shared" si="10"/>
        <v>16</v>
      </c>
      <c r="N46" s="1">
        <f t="shared" si="10"/>
        <v>1</v>
      </c>
      <c r="O46" s="1">
        <f t="shared" si="10"/>
        <v>171</v>
      </c>
      <c r="R46" s="1">
        <f t="shared" si="9"/>
        <v>2024</v>
      </c>
      <c r="S46" s="1">
        <f t="shared" si="2"/>
        <v>11</v>
      </c>
      <c r="T46" s="1">
        <f t="shared" si="3"/>
        <v>6</v>
      </c>
      <c r="U46" s="1">
        <f t="shared" si="4"/>
        <v>22</v>
      </c>
      <c r="V46" s="1">
        <f t="shared" si="5"/>
        <v>2</v>
      </c>
      <c r="W46" s="1">
        <f t="shared" si="6"/>
        <v>403</v>
      </c>
    </row>
    <row r="47" spans="1:23">
      <c r="B47" s="1">
        <f t="shared" si="7"/>
        <v>2025</v>
      </c>
      <c r="C47" s="2">
        <v>4</v>
      </c>
      <c r="D47" s="2">
        <v>3</v>
      </c>
      <c r="E47" s="2">
        <v>6</v>
      </c>
      <c r="F47" s="2">
        <v>1</v>
      </c>
      <c r="G47" s="2">
        <v>232</v>
      </c>
      <c r="I47" s="1">
        <v>199</v>
      </c>
      <c r="J47" s="1">
        <f t="shared" si="8"/>
        <v>2025</v>
      </c>
      <c r="K47" s="1">
        <f t="shared" si="10"/>
        <v>7</v>
      </c>
      <c r="L47" s="1">
        <f t="shared" si="10"/>
        <v>3</v>
      </c>
      <c r="M47" s="1">
        <f t="shared" si="10"/>
        <v>16</v>
      </c>
      <c r="N47" s="1">
        <f t="shared" si="10"/>
        <v>1</v>
      </c>
      <c r="O47" s="1">
        <f t="shared" si="10"/>
        <v>172</v>
      </c>
      <c r="R47" s="1">
        <f t="shared" si="9"/>
        <v>2025</v>
      </c>
      <c r="S47" s="1">
        <f t="shared" si="2"/>
        <v>11</v>
      </c>
      <c r="T47" s="1">
        <f t="shared" si="3"/>
        <v>6</v>
      </c>
      <c r="U47" s="1">
        <f t="shared" si="4"/>
        <v>22</v>
      </c>
      <c r="V47" s="1">
        <f t="shared" si="5"/>
        <v>2</v>
      </c>
      <c r="W47" s="1">
        <f t="shared" si="6"/>
        <v>404</v>
      </c>
    </row>
    <row r="48" spans="1:23">
      <c r="B48" s="1">
        <f t="shared" si="7"/>
        <v>2026</v>
      </c>
      <c r="C48" s="2">
        <v>4</v>
      </c>
      <c r="D48" s="2">
        <v>3</v>
      </c>
      <c r="E48" s="2">
        <v>6</v>
      </c>
      <c r="F48" s="2">
        <v>1</v>
      </c>
      <c r="G48" s="2">
        <v>232</v>
      </c>
      <c r="I48" s="1">
        <v>201</v>
      </c>
      <c r="J48" s="1">
        <f t="shared" si="8"/>
        <v>2026</v>
      </c>
      <c r="K48" s="1">
        <f t="shared" si="10"/>
        <v>7</v>
      </c>
      <c r="L48" s="1">
        <f t="shared" si="10"/>
        <v>3</v>
      </c>
      <c r="M48" s="1">
        <f t="shared" si="10"/>
        <v>16</v>
      </c>
      <c r="N48" s="1">
        <f t="shared" si="10"/>
        <v>1</v>
      </c>
      <c r="O48" s="1">
        <f t="shared" si="10"/>
        <v>174</v>
      </c>
      <c r="R48" s="1">
        <f t="shared" si="9"/>
        <v>2026</v>
      </c>
      <c r="S48" s="1">
        <f t="shared" si="2"/>
        <v>11</v>
      </c>
      <c r="T48" s="1">
        <f t="shared" si="3"/>
        <v>6</v>
      </c>
      <c r="U48" s="1">
        <f t="shared" si="4"/>
        <v>22</v>
      </c>
      <c r="V48" s="1">
        <f t="shared" si="5"/>
        <v>2</v>
      </c>
      <c r="W48" s="1">
        <f t="shared" si="6"/>
        <v>406</v>
      </c>
    </row>
    <row r="49" spans="2:23">
      <c r="B49" s="1">
        <f t="shared" si="7"/>
        <v>2027</v>
      </c>
      <c r="C49" s="2">
        <v>4</v>
      </c>
      <c r="D49" s="2">
        <v>3</v>
      </c>
      <c r="E49" s="2">
        <v>6</v>
      </c>
      <c r="F49" s="2">
        <v>1</v>
      </c>
      <c r="G49" s="2">
        <v>232</v>
      </c>
      <c r="I49" s="1">
        <v>201</v>
      </c>
      <c r="J49" s="1">
        <f t="shared" si="8"/>
        <v>2027</v>
      </c>
      <c r="K49" s="1">
        <f t="shared" si="10"/>
        <v>7</v>
      </c>
      <c r="L49" s="1">
        <f t="shared" si="10"/>
        <v>3</v>
      </c>
      <c r="M49" s="1">
        <f t="shared" si="10"/>
        <v>16</v>
      </c>
      <c r="N49" s="1">
        <f t="shared" si="10"/>
        <v>1</v>
      </c>
      <c r="O49" s="1">
        <f t="shared" si="10"/>
        <v>174</v>
      </c>
      <c r="R49" s="1">
        <f t="shared" si="9"/>
        <v>2027</v>
      </c>
      <c r="S49" s="1">
        <f t="shared" si="2"/>
        <v>11</v>
      </c>
      <c r="T49" s="1">
        <f t="shared" si="3"/>
        <v>6</v>
      </c>
      <c r="U49" s="1">
        <f t="shared" si="4"/>
        <v>22</v>
      </c>
      <c r="V49" s="1">
        <f t="shared" si="5"/>
        <v>2</v>
      </c>
      <c r="W49" s="1">
        <f t="shared" si="6"/>
        <v>406</v>
      </c>
    </row>
    <row r="50" spans="2:23">
      <c r="B50" s="1">
        <f t="shared" si="7"/>
        <v>2028</v>
      </c>
      <c r="C50" s="2">
        <v>4</v>
      </c>
      <c r="D50" s="2">
        <v>3</v>
      </c>
      <c r="E50" s="2">
        <v>6</v>
      </c>
      <c r="F50" s="2">
        <v>1</v>
      </c>
      <c r="G50" s="2">
        <v>232</v>
      </c>
      <c r="I50" s="1">
        <v>202</v>
      </c>
      <c r="J50" s="1">
        <f t="shared" si="8"/>
        <v>2028</v>
      </c>
      <c r="K50" s="1">
        <v>7</v>
      </c>
      <c r="L50" s="1">
        <v>3</v>
      </c>
      <c r="M50" s="1">
        <v>16</v>
      </c>
      <c r="N50" s="1">
        <v>1</v>
      </c>
      <c r="O50" s="1">
        <v>175</v>
      </c>
      <c r="R50" s="1">
        <f t="shared" si="9"/>
        <v>2028</v>
      </c>
      <c r="S50" s="1">
        <f t="shared" si="2"/>
        <v>11</v>
      </c>
      <c r="T50" s="1">
        <f t="shared" si="3"/>
        <v>6</v>
      </c>
      <c r="U50" s="1">
        <f t="shared" si="4"/>
        <v>22</v>
      </c>
      <c r="V50" s="1">
        <f t="shared" si="5"/>
        <v>2</v>
      </c>
      <c r="W50" s="1">
        <f t="shared" si="6"/>
        <v>407</v>
      </c>
    </row>
    <row r="51" spans="2:23">
      <c r="B51" s="1">
        <f t="shared" si="7"/>
        <v>2029</v>
      </c>
      <c r="C51" s="2">
        <v>4</v>
      </c>
      <c r="D51" s="2">
        <v>3</v>
      </c>
      <c r="E51" s="2">
        <v>6</v>
      </c>
      <c r="F51" s="2">
        <v>1</v>
      </c>
      <c r="G51" s="2">
        <v>232</v>
      </c>
      <c r="J51" s="1">
        <f t="shared" si="8"/>
        <v>2029</v>
      </c>
      <c r="K51" s="1">
        <v>7</v>
      </c>
      <c r="L51" s="1">
        <v>3</v>
      </c>
      <c r="M51" s="1">
        <v>16</v>
      </c>
      <c r="N51" s="1">
        <v>1</v>
      </c>
      <c r="O51" s="1">
        <v>175</v>
      </c>
      <c r="R51" s="1">
        <f t="shared" si="9"/>
        <v>2029</v>
      </c>
      <c r="S51" s="1">
        <f t="shared" si="2"/>
        <v>11</v>
      </c>
      <c r="T51" s="1">
        <f t="shared" si="3"/>
        <v>6</v>
      </c>
      <c r="U51" s="1">
        <f t="shared" si="4"/>
        <v>22</v>
      </c>
      <c r="V51" s="1">
        <f t="shared" si="5"/>
        <v>2</v>
      </c>
      <c r="W51" s="1">
        <f t="shared" si="6"/>
        <v>407</v>
      </c>
    </row>
    <row r="52" spans="2:23">
      <c r="B52" s="1">
        <f t="shared" si="7"/>
        <v>2030</v>
      </c>
      <c r="C52" s="2">
        <v>4</v>
      </c>
      <c r="D52" s="2">
        <v>3</v>
      </c>
      <c r="E52" s="2">
        <v>6</v>
      </c>
      <c r="F52" s="2">
        <v>1</v>
      </c>
      <c r="G52" s="2">
        <v>232</v>
      </c>
      <c r="J52" s="1">
        <f t="shared" si="8"/>
        <v>2030</v>
      </c>
      <c r="K52" s="1">
        <v>7</v>
      </c>
      <c r="L52" s="1">
        <v>3</v>
      </c>
      <c r="M52" s="1">
        <v>16</v>
      </c>
      <c r="N52" s="1">
        <v>1</v>
      </c>
      <c r="O52" s="1">
        <v>175</v>
      </c>
      <c r="R52" s="1">
        <f t="shared" si="9"/>
        <v>2030</v>
      </c>
      <c r="S52" s="1">
        <f t="shared" si="2"/>
        <v>11</v>
      </c>
      <c r="T52" s="1">
        <f t="shared" si="3"/>
        <v>6</v>
      </c>
      <c r="U52" s="1">
        <f t="shared" si="4"/>
        <v>22</v>
      </c>
      <c r="V52" s="1">
        <f t="shared" si="5"/>
        <v>2</v>
      </c>
      <c r="W52" s="1">
        <f t="shared" si="6"/>
        <v>407</v>
      </c>
    </row>
    <row r="53" spans="2:23">
      <c r="B53" s="1">
        <f t="shared" si="7"/>
        <v>2031</v>
      </c>
      <c r="C53" s="2">
        <v>4</v>
      </c>
      <c r="D53" s="2">
        <v>3</v>
      </c>
      <c r="E53" s="2">
        <v>6</v>
      </c>
      <c r="F53" s="2">
        <v>1</v>
      </c>
      <c r="G53" s="2">
        <v>232</v>
      </c>
      <c r="J53" s="1">
        <f t="shared" si="8"/>
        <v>2031</v>
      </c>
      <c r="K53" s="1">
        <v>7</v>
      </c>
      <c r="L53" s="1">
        <v>3</v>
      </c>
      <c r="M53" s="1">
        <v>16</v>
      </c>
      <c r="N53" s="1">
        <v>1</v>
      </c>
      <c r="O53" s="1">
        <v>175</v>
      </c>
      <c r="R53" s="1">
        <f t="shared" si="9"/>
        <v>2031</v>
      </c>
      <c r="S53" s="1">
        <f t="shared" si="2"/>
        <v>11</v>
      </c>
      <c r="T53" s="1">
        <f t="shared" si="3"/>
        <v>6</v>
      </c>
      <c r="U53" s="1">
        <f t="shared" si="4"/>
        <v>22</v>
      </c>
      <c r="V53" s="1">
        <f t="shared" si="5"/>
        <v>2</v>
      </c>
      <c r="W53" s="1">
        <f t="shared" si="6"/>
        <v>407</v>
      </c>
    </row>
    <row r="54" spans="2:23">
      <c r="B54" s="1">
        <f t="shared" si="7"/>
        <v>2032</v>
      </c>
      <c r="C54" s="2">
        <v>4</v>
      </c>
      <c r="D54" s="2">
        <v>3</v>
      </c>
      <c r="E54" s="2">
        <v>6</v>
      </c>
      <c r="F54" s="2">
        <v>1</v>
      </c>
      <c r="G54" s="2">
        <v>232</v>
      </c>
      <c r="J54" s="1">
        <f t="shared" si="8"/>
        <v>2032</v>
      </c>
      <c r="K54" s="1">
        <v>7</v>
      </c>
      <c r="L54" s="1">
        <v>3</v>
      </c>
      <c r="M54" s="1">
        <v>16</v>
      </c>
      <c r="N54" s="1">
        <v>1</v>
      </c>
      <c r="O54" s="1">
        <v>175</v>
      </c>
      <c r="R54" s="1">
        <f t="shared" si="9"/>
        <v>2032</v>
      </c>
      <c r="S54" s="1">
        <f t="shared" si="2"/>
        <v>11</v>
      </c>
      <c r="T54" s="1">
        <f t="shared" si="3"/>
        <v>6</v>
      </c>
      <c r="U54" s="1">
        <f t="shared" si="4"/>
        <v>22</v>
      </c>
      <c r="V54" s="1">
        <f t="shared" si="5"/>
        <v>2</v>
      </c>
      <c r="W54" s="1">
        <f t="shared" si="6"/>
        <v>407</v>
      </c>
    </row>
    <row r="55" spans="2:23">
      <c r="B55" s="1">
        <f t="shared" si="7"/>
        <v>2033</v>
      </c>
      <c r="C55" s="2">
        <v>4</v>
      </c>
      <c r="D55" s="2">
        <v>3</v>
      </c>
      <c r="E55" s="2">
        <v>6</v>
      </c>
      <c r="F55" s="2">
        <v>1</v>
      </c>
      <c r="G55" s="2">
        <v>232</v>
      </c>
      <c r="J55" s="1">
        <f t="shared" si="8"/>
        <v>2033</v>
      </c>
      <c r="K55" s="1">
        <v>7</v>
      </c>
      <c r="L55" s="1">
        <v>3</v>
      </c>
      <c r="M55" s="1">
        <v>16</v>
      </c>
      <c r="N55" s="1">
        <v>1</v>
      </c>
      <c r="O55" s="1">
        <v>175</v>
      </c>
      <c r="R55" s="1">
        <f t="shared" si="9"/>
        <v>2033</v>
      </c>
      <c r="S55" s="1">
        <f t="shared" si="2"/>
        <v>11</v>
      </c>
      <c r="T55" s="1">
        <f t="shared" si="3"/>
        <v>6</v>
      </c>
      <c r="U55" s="1">
        <f t="shared" si="4"/>
        <v>22</v>
      </c>
      <c r="V55" s="1">
        <f t="shared" si="5"/>
        <v>2</v>
      </c>
      <c r="W55" s="1">
        <f t="shared" si="6"/>
        <v>407</v>
      </c>
    </row>
    <row r="56" spans="2:23">
      <c r="B56" s="1">
        <f t="shared" si="7"/>
        <v>2034</v>
      </c>
      <c r="C56" s="2">
        <v>4</v>
      </c>
      <c r="D56" s="2">
        <v>3</v>
      </c>
      <c r="E56" s="2">
        <v>6</v>
      </c>
      <c r="F56" s="2">
        <v>1</v>
      </c>
      <c r="G56" s="2">
        <v>232</v>
      </c>
      <c r="J56" s="1">
        <f t="shared" si="8"/>
        <v>2034</v>
      </c>
      <c r="K56" s="1">
        <v>7</v>
      </c>
      <c r="L56" s="1">
        <v>3</v>
      </c>
      <c r="M56" s="1">
        <v>16</v>
      </c>
      <c r="N56" s="1">
        <v>1</v>
      </c>
      <c r="O56" s="1">
        <v>175</v>
      </c>
      <c r="R56" s="1">
        <f t="shared" si="9"/>
        <v>2034</v>
      </c>
      <c r="S56" s="1">
        <f t="shared" si="2"/>
        <v>11</v>
      </c>
      <c r="T56" s="1">
        <f t="shared" si="3"/>
        <v>6</v>
      </c>
      <c r="U56" s="1">
        <f t="shared" si="4"/>
        <v>22</v>
      </c>
      <c r="V56" s="1">
        <f t="shared" si="5"/>
        <v>2</v>
      </c>
      <c r="W56" s="1">
        <f t="shared" si="6"/>
        <v>407</v>
      </c>
    </row>
    <row r="57" spans="2:23">
      <c r="B57" s="1">
        <f t="shared" si="7"/>
        <v>2035</v>
      </c>
      <c r="C57" s="2">
        <v>4</v>
      </c>
      <c r="D57" s="2">
        <v>3</v>
      </c>
      <c r="E57" s="2">
        <v>6</v>
      </c>
      <c r="F57" s="2">
        <v>1</v>
      </c>
      <c r="G57" s="2">
        <v>232</v>
      </c>
      <c r="J57" s="1">
        <f t="shared" si="8"/>
        <v>2035</v>
      </c>
      <c r="K57" s="1">
        <v>7</v>
      </c>
      <c r="L57" s="1">
        <v>3</v>
      </c>
      <c r="M57" s="1">
        <v>16</v>
      </c>
      <c r="N57" s="1">
        <v>1</v>
      </c>
      <c r="O57" s="1">
        <v>175</v>
      </c>
      <c r="R57" s="1">
        <f t="shared" si="9"/>
        <v>2035</v>
      </c>
      <c r="S57" s="1">
        <f t="shared" si="2"/>
        <v>11</v>
      </c>
      <c r="T57" s="1">
        <f t="shared" si="3"/>
        <v>6</v>
      </c>
      <c r="U57" s="1">
        <f t="shared" si="4"/>
        <v>22</v>
      </c>
      <c r="V57" s="1">
        <f t="shared" si="5"/>
        <v>2</v>
      </c>
      <c r="W57" s="1">
        <f t="shared" si="6"/>
        <v>407</v>
      </c>
    </row>
    <row r="58" spans="2:23">
      <c r="B58" s="1">
        <f t="shared" si="7"/>
        <v>2036</v>
      </c>
      <c r="C58" s="2">
        <v>4</v>
      </c>
      <c r="D58" s="2">
        <v>3</v>
      </c>
      <c r="E58" s="2">
        <v>6</v>
      </c>
      <c r="F58" s="2">
        <v>1</v>
      </c>
      <c r="G58" s="2">
        <v>232</v>
      </c>
      <c r="J58" s="1">
        <f t="shared" si="8"/>
        <v>2036</v>
      </c>
      <c r="K58" s="1">
        <v>7</v>
      </c>
      <c r="L58" s="1">
        <v>3</v>
      </c>
      <c r="M58" s="1">
        <v>16</v>
      </c>
      <c r="N58" s="1">
        <v>1</v>
      </c>
      <c r="O58" s="1">
        <v>175</v>
      </c>
      <c r="R58" s="1">
        <f t="shared" si="9"/>
        <v>2036</v>
      </c>
      <c r="S58" s="1">
        <f t="shared" si="2"/>
        <v>11</v>
      </c>
      <c r="T58" s="1">
        <f t="shared" si="3"/>
        <v>6</v>
      </c>
      <c r="U58" s="1">
        <f t="shared" si="4"/>
        <v>22</v>
      </c>
      <c r="V58" s="1">
        <f t="shared" si="5"/>
        <v>2</v>
      </c>
      <c r="W58" s="1">
        <f t="shared" si="6"/>
        <v>407</v>
      </c>
    </row>
    <row r="59" spans="2:23">
      <c r="B59" s="1">
        <f t="shared" si="7"/>
        <v>2037</v>
      </c>
      <c r="C59" s="1">
        <f t="shared" ref="C59:C67" si="11">+C58-(C34-C33)</f>
        <v>3</v>
      </c>
      <c r="D59" s="1">
        <f t="shared" ref="D59:D67" si="12">+D58-(D34-D33)</f>
        <v>3</v>
      </c>
      <c r="E59" s="1">
        <f t="shared" ref="E59:E67" si="13">+E58-(E34-E33)</f>
        <v>6</v>
      </c>
      <c r="F59" s="1">
        <f t="shared" ref="F59:F67" si="14">+F58-(F34-F33)</f>
        <v>1</v>
      </c>
      <c r="G59" s="1">
        <f t="shared" ref="G59:G67" si="15">+G58-(G34-G33)</f>
        <v>224</v>
      </c>
      <c r="J59" s="1">
        <f t="shared" si="8"/>
        <v>2037</v>
      </c>
      <c r="K59" s="1">
        <v>7</v>
      </c>
      <c r="L59" s="1">
        <v>3</v>
      </c>
      <c r="M59" s="1">
        <v>16</v>
      </c>
      <c r="N59" s="1">
        <v>1</v>
      </c>
      <c r="O59" s="1">
        <v>175</v>
      </c>
      <c r="R59" s="1">
        <f t="shared" si="9"/>
        <v>2037</v>
      </c>
      <c r="S59" s="1">
        <f t="shared" si="2"/>
        <v>10</v>
      </c>
      <c r="T59" s="1">
        <f t="shared" si="3"/>
        <v>6</v>
      </c>
      <c r="U59" s="1">
        <f t="shared" si="4"/>
        <v>22</v>
      </c>
      <c r="V59" s="1">
        <f t="shared" si="5"/>
        <v>2</v>
      </c>
      <c r="W59" s="1">
        <f t="shared" si="6"/>
        <v>399</v>
      </c>
    </row>
    <row r="60" spans="2:23">
      <c r="B60" s="1">
        <f t="shared" si="7"/>
        <v>2038</v>
      </c>
      <c r="C60" s="1">
        <f t="shared" si="11"/>
        <v>3</v>
      </c>
      <c r="D60" s="1">
        <f t="shared" si="12"/>
        <v>2</v>
      </c>
      <c r="E60" s="1">
        <f t="shared" si="13"/>
        <v>6</v>
      </c>
      <c r="F60" s="1">
        <f t="shared" si="14"/>
        <v>1</v>
      </c>
      <c r="G60" s="1">
        <f t="shared" si="15"/>
        <v>201</v>
      </c>
      <c r="J60" s="1">
        <f t="shared" si="8"/>
        <v>2038</v>
      </c>
      <c r="K60" s="1">
        <v>7</v>
      </c>
      <c r="L60" s="1">
        <v>3</v>
      </c>
      <c r="M60" s="1">
        <v>16</v>
      </c>
      <c r="N60" s="1">
        <v>1</v>
      </c>
      <c r="O60" s="1">
        <v>175</v>
      </c>
      <c r="R60" s="1">
        <f t="shared" si="9"/>
        <v>2038</v>
      </c>
      <c r="S60" s="1">
        <f t="shared" si="2"/>
        <v>10</v>
      </c>
      <c r="T60" s="1">
        <f t="shared" si="3"/>
        <v>5</v>
      </c>
      <c r="U60" s="1">
        <f t="shared" si="4"/>
        <v>22</v>
      </c>
      <c r="V60" s="1">
        <f t="shared" si="5"/>
        <v>2</v>
      </c>
      <c r="W60" s="1">
        <f t="shared" si="6"/>
        <v>376</v>
      </c>
    </row>
    <row r="61" spans="2:23">
      <c r="B61" s="1">
        <f t="shared" si="7"/>
        <v>2039</v>
      </c>
      <c r="C61" s="1">
        <f t="shared" si="11"/>
        <v>3</v>
      </c>
      <c r="D61" s="1">
        <f t="shared" si="12"/>
        <v>2</v>
      </c>
      <c r="E61" s="1">
        <f t="shared" si="13"/>
        <v>5</v>
      </c>
      <c r="F61" s="1">
        <f t="shared" si="14"/>
        <v>1</v>
      </c>
      <c r="G61" s="1">
        <f t="shared" si="15"/>
        <v>187</v>
      </c>
      <c r="J61" s="1">
        <f t="shared" si="8"/>
        <v>2039</v>
      </c>
      <c r="K61" s="1">
        <v>7</v>
      </c>
      <c r="L61" s="1">
        <v>3</v>
      </c>
      <c r="M61" s="1">
        <v>16</v>
      </c>
      <c r="N61" s="1">
        <v>1</v>
      </c>
      <c r="O61" s="1">
        <v>175</v>
      </c>
      <c r="R61" s="1">
        <f t="shared" si="9"/>
        <v>2039</v>
      </c>
      <c r="S61" s="1">
        <f t="shared" si="2"/>
        <v>10</v>
      </c>
      <c r="T61" s="1">
        <f t="shared" si="3"/>
        <v>5</v>
      </c>
      <c r="U61" s="1">
        <f t="shared" si="4"/>
        <v>21</v>
      </c>
      <c r="V61" s="1">
        <f t="shared" si="5"/>
        <v>2</v>
      </c>
      <c r="W61" s="1">
        <f t="shared" si="6"/>
        <v>362</v>
      </c>
    </row>
    <row r="62" spans="2:23">
      <c r="B62" s="1">
        <f t="shared" si="7"/>
        <v>2040</v>
      </c>
      <c r="C62" s="1">
        <f t="shared" si="11"/>
        <v>3</v>
      </c>
      <c r="D62" s="1">
        <f t="shared" si="12"/>
        <v>2</v>
      </c>
      <c r="E62" s="1">
        <f t="shared" si="13"/>
        <v>5</v>
      </c>
      <c r="F62" s="1">
        <f t="shared" si="14"/>
        <v>1</v>
      </c>
      <c r="G62" s="1">
        <f t="shared" si="15"/>
        <v>177</v>
      </c>
      <c r="J62" s="1">
        <f t="shared" si="8"/>
        <v>2040</v>
      </c>
      <c r="K62" s="1">
        <v>7</v>
      </c>
      <c r="L62" s="1">
        <v>3</v>
      </c>
      <c r="M62" s="1">
        <v>16</v>
      </c>
      <c r="N62" s="1">
        <v>1</v>
      </c>
      <c r="O62" s="1">
        <v>175</v>
      </c>
      <c r="R62" s="1">
        <f t="shared" si="9"/>
        <v>2040</v>
      </c>
      <c r="S62" s="1">
        <f t="shared" si="2"/>
        <v>10</v>
      </c>
      <c r="T62" s="1">
        <f t="shared" si="3"/>
        <v>5</v>
      </c>
      <c r="U62" s="1">
        <f t="shared" si="4"/>
        <v>21</v>
      </c>
      <c r="V62" s="1">
        <f t="shared" si="5"/>
        <v>2</v>
      </c>
      <c r="W62" s="1">
        <f t="shared" si="6"/>
        <v>352</v>
      </c>
    </row>
    <row r="63" spans="2:23">
      <c r="B63" s="1">
        <f t="shared" si="7"/>
        <v>2041</v>
      </c>
      <c r="C63" s="1">
        <f t="shared" si="11"/>
        <v>2</v>
      </c>
      <c r="D63" s="1">
        <f t="shared" si="12"/>
        <v>2</v>
      </c>
      <c r="E63" s="1">
        <f t="shared" si="13"/>
        <v>4</v>
      </c>
      <c r="F63" s="1">
        <f t="shared" si="14"/>
        <v>1</v>
      </c>
      <c r="G63" s="1">
        <f t="shared" si="15"/>
        <v>155</v>
      </c>
      <c r="J63" s="1">
        <f t="shared" si="8"/>
        <v>2041</v>
      </c>
      <c r="K63" s="1">
        <v>7</v>
      </c>
      <c r="L63" s="1">
        <v>3</v>
      </c>
      <c r="M63" s="1">
        <v>16</v>
      </c>
      <c r="N63" s="1">
        <v>1</v>
      </c>
      <c r="O63" s="1">
        <v>175</v>
      </c>
      <c r="R63" s="1">
        <f t="shared" si="9"/>
        <v>2041</v>
      </c>
      <c r="S63" s="1">
        <f t="shared" si="2"/>
        <v>9</v>
      </c>
      <c r="T63" s="1">
        <f t="shared" si="3"/>
        <v>5</v>
      </c>
      <c r="U63" s="1">
        <f t="shared" si="4"/>
        <v>20</v>
      </c>
      <c r="V63" s="1">
        <f t="shared" si="5"/>
        <v>2</v>
      </c>
      <c r="W63" s="1">
        <f t="shared" si="6"/>
        <v>330</v>
      </c>
    </row>
    <row r="64" spans="2:23">
      <c r="B64" s="1">
        <f t="shared" si="7"/>
        <v>2042</v>
      </c>
      <c r="C64" s="1">
        <f t="shared" si="11"/>
        <v>2</v>
      </c>
      <c r="D64" s="1">
        <f t="shared" si="12"/>
        <v>1</v>
      </c>
      <c r="E64" s="1">
        <f t="shared" si="13"/>
        <v>4</v>
      </c>
      <c r="F64" s="1">
        <f t="shared" si="14"/>
        <v>0</v>
      </c>
      <c r="G64" s="1">
        <f t="shared" si="15"/>
        <v>129</v>
      </c>
      <c r="J64" s="1">
        <f t="shared" si="8"/>
        <v>2042</v>
      </c>
      <c r="K64" s="1">
        <v>7</v>
      </c>
      <c r="L64" s="1">
        <v>3</v>
      </c>
      <c r="M64" s="1">
        <v>16</v>
      </c>
      <c r="N64" s="1">
        <v>1</v>
      </c>
      <c r="O64" s="1">
        <v>175</v>
      </c>
      <c r="R64" s="1">
        <f t="shared" si="9"/>
        <v>2042</v>
      </c>
      <c r="S64" s="1">
        <f t="shared" si="2"/>
        <v>9</v>
      </c>
      <c r="T64" s="1">
        <f t="shared" si="3"/>
        <v>4</v>
      </c>
      <c r="U64" s="1">
        <f t="shared" si="4"/>
        <v>20</v>
      </c>
      <c r="V64" s="1">
        <f t="shared" si="5"/>
        <v>1</v>
      </c>
      <c r="W64" s="1">
        <f t="shared" si="6"/>
        <v>304</v>
      </c>
    </row>
    <row r="65" spans="2:23">
      <c r="B65" s="1">
        <f t="shared" si="7"/>
        <v>2043</v>
      </c>
      <c r="C65" s="1">
        <f t="shared" si="11"/>
        <v>1</v>
      </c>
      <c r="D65" s="1">
        <f t="shared" si="12"/>
        <v>1</v>
      </c>
      <c r="E65" s="1">
        <f t="shared" si="13"/>
        <v>3</v>
      </c>
      <c r="F65" s="1">
        <f t="shared" si="14"/>
        <v>0</v>
      </c>
      <c r="G65" s="1">
        <f t="shared" si="15"/>
        <v>95</v>
      </c>
      <c r="J65" s="1">
        <f t="shared" si="8"/>
        <v>2043</v>
      </c>
      <c r="K65" s="1">
        <v>7</v>
      </c>
      <c r="L65" s="1">
        <v>3</v>
      </c>
      <c r="M65" s="1">
        <v>16</v>
      </c>
      <c r="N65" s="1">
        <v>1</v>
      </c>
      <c r="O65" s="1">
        <v>175</v>
      </c>
      <c r="R65" s="1">
        <f t="shared" si="9"/>
        <v>2043</v>
      </c>
      <c r="S65" s="1">
        <f t="shared" ref="S65:S97" si="16">+C65+K65</f>
        <v>8</v>
      </c>
      <c r="T65" s="1">
        <f t="shared" ref="T65:T97" si="17">+D65+L65</f>
        <v>4</v>
      </c>
      <c r="U65" s="1">
        <f t="shared" ref="U65:U97" si="18">+E65+M65</f>
        <v>19</v>
      </c>
      <c r="V65" s="1">
        <f t="shared" ref="V65:V97" si="19">+F65+N65</f>
        <v>1</v>
      </c>
      <c r="W65" s="1">
        <f t="shared" ref="W65:W97" si="20">+G65+O65</f>
        <v>270</v>
      </c>
    </row>
    <row r="66" spans="2:23">
      <c r="B66" s="1">
        <f t="shared" ref="B66:B97" si="21">+B65+1</f>
        <v>2044</v>
      </c>
      <c r="C66" s="1">
        <f t="shared" si="11"/>
        <v>0</v>
      </c>
      <c r="D66" s="1">
        <f t="shared" si="12"/>
        <v>0</v>
      </c>
      <c r="E66" s="1">
        <f t="shared" si="13"/>
        <v>1</v>
      </c>
      <c r="F66" s="1">
        <f t="shared" si="14"/>
        <v>0</v>
      </c>
      <c r="G66" s="1">
        <f t="shared" si="15"/>
        <v>29</v>
      </c>
      <c r="J66" s="1">
        <f t="shared" ref="J66:J97" si="22">+J65+1</f>
        <v>2044</v>
      </c>
      <c r="K66" s="1">
        <v>7</v>
      </c>
      <c r="L66" s="1">
        <v>3</v>
      </c>
      <c r="M66" s="1">
        <v>16</v>
      </c>
      <c r="N66" s="1">
        <v>1</v>
      </c>
      <c r="O66" s="1">
        <v>175</v>
      </c>
      <c r="R66" s="1">
        <f t="shared" ref="R66:R97" si="23">+R65+1</f>
        <v>2044</v>
      </c>
      <c r="S66" s="1">
        <f t="shared" si="16"/>
        <v>7</v>
      </c>
      <c r="T66" s="1">
        <f t="shared" si="17"/>
        <v>3</v>
      </c>
      <c r="U66" s="1">
        <f t="shared" si="18"/>
        <v>17</v>
      </c>
      <c r="V66" s="1">
        <f t="shared" si="19"/>
        <v>1</v>
      </c>
      <c r="W66" s="1">
        <f t="shared" si="20"/>
        <v>204</v>
      </c>
    </row>
    <row r="67" spans="2:23">
      <c r="B67" s="1">
        <f t="shared" si="21"/>
        <v>2045</v>
      </c>
      <c r="C67" s="1">
        <f t="shared" si="11"/>
        <v>0</v>
      </c>
      <c r="D67" s="1">
        <f t="shared" si="12"/>
        <v>0</v>
      </c>
      <c r="E67" s="1">
        <f t="shared" si="13"/>
        <v>1</v>
      </c>
      <c r="F67" s="1">
        <f t="shared" si="14"/>
        <v>0</v>
      </c>
      <c r="G67" s="1">
        <f t="shared" si="15"/>
        <v>21</v>
      </c>
      <c r="J67" s="1">
        <f t="shared" si="22"/>
        <v>2045</v>
      </c>
      <c r="K67" s="1">
        <v>7</v>
      </c>
      <c r="L67" s="1">
        <v>3</v>
      </c>
      <c r="M67" s="1">
        <v>16</v>
      </c>
      <c r="N67" s="1">
        <v>1</v>
      </c>
      <c r="O67" s="1">
        <v>175</v>
      </c>
      <c r="R67" s="1">
        <f t="shared" si="23"/>
        <v>2045</v>
      </c>
      <c r="S67" s="1">
        <f t="shared" si="16"/>
        <v>7</v>
      </c>
      <c r="T67" s="1">
        <f t="shared" si="17"/>
        <v>3</v>
      </c>
      <c r="U67" s="1">
        <f t="shared" si="18"/>
        <v>17</v>
      </c>
      <c r="V67" s="1">
        <f t="shared" si="19"/>
        <v>1</v>
      </c>
      <c r="W67" s="1">
        <f t="shared" si="20"/>
        <v>196</v>
      </c>
    </row>
    <row r="68" spans="2:23">
      <c r="B68" s="1">
        <f t="shared" si="21"/>
        <v>2046</v>
      </c>
      <c r="C68" s="1">
        <v>0</v>
      </c>
      <c r="D68" s="1">
        <v>0</v>
      </c>
      <c r="E68" s="1">
        <v>0</v>
      </c>
      <c r="F68" s="1">
        <v>0</v>
      </c>
      <c r="G68" s="1">
        <v>0</v>
      </c>
      <c r="J68" s="1">
        <f t="shared" si="22"/>
        <v>2046</v>
      </c>
      <c r="K68" s="1">
        <f t="shared" ref="K68:O75" si="24">+K67-(K43-K42)</f>
        <v>5</v>
      </c>
      <c r="L68" s="1">
        <f t="shared" si="24"/>
        <v>2</v>
      </c>
      <c r="M68" s="1">
        <f t="shared" si="24"/>
        <v>10</v>
      </c>
      <c r="N68" s="1">
        <f t="shared" si="24"/>
        <v>1</v>
      </c>
      <c r="O68" s="1">
        <f t="shared" si="24"/>
        <v>115</v>
      </c>
      <c r="R68" s="1">
        <f t="shared" si="23"/>
        <v>2046</v>
      </c>
      <c r="S68" s="1">
        <f t="shared" si="16"/>
        <v>5</v>
      </c>
      <c r="T68" s="1">
        <f t="shared" si="17"/>
        <v>2</v>
      </c>
      <c r="U68" s="1">
        <f t="shared" si="18"/>
        <v>10</v>
      </c>
      <c r="V68" s="1">
        <f t="shared" si="19"/>
        <v>1</v>
      </c>
      <c r="W68" s="1">
        <f t="shared" si="20"/>
        <v>115</v>
      </c>
    </row>
    <row r="69" spans="2:23">
      <c r="B69" s="1">
        <f t="shared" si="21"/>
        <v>2047</v>
      </c>
      <c r="C69" s="1">
        <v>0</v>
      </c>
      <c r="D69" s="1">
        <v>0</v>
      </c>
      <c r="E69" s="1">
        <v>0</v>
      </c>
      <c r="F69" s="1">
        <v>0</v>
      </c>
      <c r="G69" s="1">
        <v>0</v>
      </c>
      <c r="J69" s="1">
        <f t="shared" si="22"/>
        <v>2047</v>
      </c>
      <c r="K69" s="1">
        <f t="shared" si="24"/>
        <v>2</v>
      </c>
      <c r="L69" s="1">
        <f t="shared" si="24"/>
        <v>1</v>
      </c>
      <c r="M69" s="1">
        <f t="shared" si="24"/>
        <v>4</v>
      </c>
      <c r="N69" s="1">
        <f t="shared" si="24"/>
        <v>0</v>
      </c>
      <c r="O69" s="1">
        <f t="shared" si="24"/>
        <v>42</v>
      </c>
      <c r="R69" s="1">
        <f t="shared" si="23"/>
        <v>2047</v>
      </c>
      <c r="S69" s="1">
        <f t="shared" si="16"/>
        <v>2</v>
      </c>
      <c r="T69" s="1">
        <f t="shared" si="17"/>
        <v>1</v>
      </c>
      <c r="U69" s="1">
        <f t="shared" si="18"/>
        <v>4</v>
      </c>
      <c r="V69" s="1">
        <f t="shared" si="19"/>
        <v>0</v>
      </c>
      <c r="W69" s="1">
        <f t="shared" si="20"/>
        <v>42</v>
      </c>
    </row>
    <row r="70" spans="2:23">
      <c r="B70" s="1">
        <f t="shared" si="21"/>
        <v>2048</v>
      </c>
      <c r="C70" s="1">
        <v>0</v>
      </c>
      <c r="D70" s="1">
        <v>0</v>
      </c>
      <c r="E70" s="1">
        <v>0</v>
      </c>
      <c r="F70" s="1">
        <v>0</v>
      </c>
      <c r="G70" s="1">
        <v>0</v>
      </c>
      <c r="J70" s="1">
        <f t="shared" si="22"/>
        <v>2048</v>
      </c>
      <c r="K70" s="1">
        <f t="shared" si="24"/>
        <v>0</v>
      </c>
      <c r="L70" s="1">
        <f t="shared" si="24"/>
        <v>0</v>
      </c>
      <c r="M70" s="1">
        <f t="shared" si="24"/>
        <v>1</v>
      </c>
      <c r="N70" s="1">
        <f t="shared" si="24"/>
        <v>0</v>
      </c>
      <c r="O70" s="1">
        <f t="shared" si="24"/>
        <v>8</v>
      </c>
      <c r="R70" s="1">
        <f t="shared" si="23"/>
        <v>2048</v>
      </c>
      <c r="S70" s="1">
        <f t="shared" si="16"/>
        <v>0</v>
      </c>
      <c r="T70" s="1">
        <f t="shared" si="17"/>
        <v>0</v>
      </c>
      <c r="U70" s="1">
        <f t="shared" si="18"/>
        <v>1</v>
      </c>
      <c r="V70" s="1">
        <f t="shared" si="19"/>
        <v>0</v>
      </c>
      <c r="W70" s="1">
        <f t="shared" si="20"/>
        <v>8</v>
      </c>
    </row>
    <row r="71" spans="2:23">
      <c r="B71" s="1">
        <f t="shared" si="21"/>
        <v>2049</v>
      </c>
      <c r="C71" s="1">
        <v>0</v>
      </c>
      <c r="D71" s="1">
        <v>0</v>
      </c>
      <c r="E71" s="1">
        <v>0</v>
      </c>
      <c r="F71" s="1">
        <v>0</v>
      </c>
      <c r="G71" s="1">
        <v>0</v>
      </c>
      <c r="J71" s="1">
        <f t="shared" si="22"/>
        <v>2049</v>
      </c>
      <c r="K71" s="1">
        <f t="shared" si="24"/>
        <v>0</v>
      </c>
      <c r="L71" s="1">
        <f t="shared" si="24"/>
        <v>0</v>
      </c>
      <c r="M71" s="1">
        <f t="shared" si="24"/>
        <v>0</v>
      </c>
      <c r="N71" s="1">
        <f t="shared" si="24"/>
        <v>0</v>
      </c>
      <c r="O71" s="1">
        <f t="shared" si="24"/>
        <v>6</v>
      </c>
      <c r="R71" s="1">
        <f t="shared" si="23"/>
        <v>2049</v>
      </c>
      <c r="S71" s="1">
        <f t="shared" si="16"/>
        <v>0</v>
      </c>
      <c r="T71" s="1">
        <f t="shared" si="17"/>
        <v>0</v>
      </c>
      <c r="U71" s="1">
        <f t="shared" si="18"/>
        <v>0</v>
      </c>
      <c r="V71" s="1">
        <f t="shared" si="19"/>
        <v>0</v>
      </c>
      <c r="W71" s="1">
        <f t="shared" si="20"/>
        <v>6</v>
      </c>
    </row>
    <row r="72" spans="2:23">
      <c r="B72" s="1">
        <f t="shared" si="21"/>
        <v>2050</v>
      </c>
      <c r="C72" s="1">
        <v>0</v>
      </c>
      <c r="D72" s="1">
        <v>0</v>
      </c>
      <c r="E72" s="1">
        <v>0</v>
      </c>
      <c r="F72" s="1">
        <v>0</v>
      </c>
      <c r="G72" s="1">
        <v>0</v>
      </c>
      <c r="J72" s="1">
        <f t="shared" si="22"/>
        <v>2050</v>
      </c>
      <c r="K72" s="1">
        <f t="shared" si="24"/>
        <v>0</v>
      </c>
      <c r="L72" s="1">
        <f t="shared" si="24"/>
        <v>0</v>
      </c>
      <c r="M72" s="1">
        <f t="shared" si="24"/>
        <v>0</v>
      </c>
      <c r="N72" s="1">
        <f t="shared" si="24"/>
        <v>0</v>
      </c>
      <c r="O72" s="1">
        <f t="shared" si="24"/>
        <v>5</v>
      </c>
      <c r="R72" s="1">
        <f t="shared" si="23"/>
        <v>2050</v>
      </c>
      <c r="S72" s="1">
        <f t="shared" si="16"/>
        <v>0</v>
      </c>
      <c r="T72" s="1">
        <f t="shared" si="17"/>
        <v>0</v>
      </c>
      <c r="U72" s="1">
        <f t="shared" si="18"/>
        <v>0</v>
      </c>
      <c r="V72" s="1">
        <f t="shared" si="19"/>
        <v>0</v>
      </c>
      <c r="W72" s="1">
        <f t="shared" si="20"/>
        <v>5</v>
      </c>
    </row>
    <row r="73" spans="2:23">
      <c r="B73" s="1">
        <f t="shared" si="21"/>
        <v>2051</v>
      </c>
      <c r="C73" s="1">
        <v>0</v>
      </c>
      <c r="D73" s="1">
        <v>0</v>
      </c>
      <c r="E73" s="1">
        <v>0</v>
      </c>
      <c r="F73" s="1">
        <v>0</v>
      </c>
      <c r="G73" s="1">
        <v>0</v>
      </c>
      <c r="J73" s="1">
        <f t="shared" si="22"/>
        <v>2051</v>
      </c>
      <c r="K73" s="1">
        <f t="shared" si="24"/>
        <v>0</v>
      </c>
      <c r="L73" s="1">
        <f t="shared" si="24"/>
        <v>0</v>
      </c>
      <c r="M73" s="1">
        <f t="shared" si="24"/>
        <v>0</v>
      </c>
      <c r="N73" s="1">
        <f t="shared" si="24"/>
        <v>0</v>
      </c>
      <c r="O73" s="1">
        <f t="shared" si="24"/>
        <v>3</v>
      </c>
      <c r="R73" s="1">
        <f t="shared" si="23"/>
        <v>2051</v>
      </c>
      <c r="S73" s="1">
        <f t="shared" si="16"/>
        <v>0</v>
      </c>
      <c r="T73" s="1">
        <f t="shared" si="17"/>
        <v>0</v>
      </c>
      <c r="U73" s="1">
        <f t="shared" si="18"/>
        <v>0</v>
      </c>
      <c r="V73" s="1">
        <f t="shared" si="19"/>
        <v>0</v>
      </c>
      <c r="W73" s="1">
        <f t="shared" si="20"/>
        <v>3</v>
      </c>
    </row>
    <row r="74" spans="2:23">
      <c r="B74" s="1">
        <f t="shared" si="21"/>
        <v>2052</v>
      </c>
      <c r="C74" s="1">
        <v>0</v>
      </c>
      <c r="D74" s="1">
        <v>0</v>
      </c>
      <c r="E74" s="1">
        <v>0</v>
      </c>
      <c r="F74" s="1">
        <v>0</v>
      </c>
      <c r="G74" s="1">
        <v>0</v>
      </c>
      <c r="J74" s="1">
        <f t="shared" si="22"/>
        <v>2052</v>
      </c>
      <c r="K74" s="1">
        <f t="shared" si="24"/>
        <v>0</v>
      </c>
      <c r="L74" s="1">
        <f t="shared" si="24"/>
        <v>0</v>
      </c>
      <c r="M74" s="1">
        <f t="shared" si="24"/>
        <v>0</v>
      </c>
      <c r="N74" s="1">
        <f t="shared" si="24"/>
        <v>0</v>
      </c>
      <c r="O74" s="1">
        <f t="shared" si="24"/>
        <v>3</v>
      </c>
      <c r="R74" s="1">
        <f t="shared" si="23"/>
        <v>2052</v>
      </c>
      <c r="S74" s="1">
        <f t="shared" si="16"/>
        <v>0</v>
      </c>
      <c r="T74" s="1">
        <f t="shared" si="17"/>
        <v>0</v>
      </c>
      <c r="U74" s="1">
        <f t="shared" si="18"/>
        <v>0</v>
      </c>
      <c r="V74" s="1">
        <f t="shared" si="19"/>
        <v>0</v>
      </c>
      <c r="W74" s="1">
        <f t="shared" si="20"/>
        <v>3</v>
      </c>
    </row>
    <row r="75" spans="2:23">
      <c r="B75" s="1">
        <f t="shared" si="21"/>
        <v>2053</v>
      </c>
      <c r="C75" s="1">
        <v>0</v>
      </c>
      <c r="D75" s="1">
        <v>0</v>
      </c>
      <c r="E75" s="1">
        <v>0</v>
      </c>
      <c r="F75" s="1">
        <v>0</v>
      </c>
      <c r="G75" s="1">
        <v>0</v>
      </c>
      <c r="J75" s="1">
        <f t="shared" si="22"/>
        <v>2053</v>
      </c>
      <c r="K75" s="1">
        <f t="shared" si="24"/>
        <v>0</v>
      </c>
      <c r="L75" s="1">
        <f t="shared" si="24"/>
        <v>0</v>
      </c>
      <c r="M75" s="1">
        <f t="shared" si="24"/>
        <v>0</v>
      </c>
      <c r="N75" s="1">
        <f t="shared" si="24"/>
        <v>0</v>
      </c>
      <c r="O75" s="1">
        <f t="shared" si="24"/>
        <v>2</v>
      </c>
      <c r="R75" s="1">
        <f t="shared" si="23"/>
        <v>2053</v>
      </c>
      <c r="S75" s="1">
        <f t="shared" si="16"/>
        <v>0</v>
      </c>
      <c r="T75" s="1">
        <f t="shared" si="17"/>
        <v>0</v>
      </c>
      <c r="U75" s="1">
        <f t="shared" si="18"/>
        <v>0</v>
      </c>
      <c r="V75" s="1">
        <f t="shared" si="19"/>
        <v>0</v>
      </c>
      <c r="W75" s="1">
        <f t="shared" si="20"/>
        <v>2</v>
      </c>
    </row>
    <row r="76" spans="2:23">
      <c r="B76" s="1">
        <f t="shared" si="21"/>
        <v>2054</v>
      </c>
      <c r="C76" s="1">
        <v>0</v>
      </c>
      <c r="D76" s="1">
        <v>0</v>
      </c>
      <c r="E76" s="1">
        <v>0</v>
      </c>
      <c r="F76" s="1">
        <v>0</v>
      </c>
      <c r="G76" s="1">
        <v>0</v>
      </c>
      <c r="J76" s="1">
        <f t="shared" si="22"/>
        <v>2054</v>
      </c>
      <c r="K76" s="1">
        <v>0</v>
      </c>
      <c r="L76" s="1">
        <v>0</v>
      </c>
      <c r="M76" s="1">
        <v>0</v>
      </c>
      <c r="N76" s="1">
        <v>0</v>
      </c>
      <c r="O76" s="1">
        <v>0</v>
      </c>
      <c r="R76" s="1">
        <f t="shared" si="23"/>
        <v>2054</v>
      </c>
      <c r="S76" s="1">
        <f t="shared" si="16"/>
        <v>0</v>
      </c>
      <c r="T76" s="1">
        <f t="shared" si="17"/>
        <v>0</v>
      </c>
      <c r="U76" s="1">
        <f t="shared" si="18"/>
        <v>0</v>
      </c>
      <c r="V76" s="1">
        <f t="shared" si="19"/>
        <v>0</v>
      </c>
      <c r="W76" s="1">
        <f t="shared" si="20"/>
        <v>0</v>
      </c>
    </row>
    <row r="77" spans="2:23">
      <c r="B77" s="1">
        <f t="shared" si="21"/>
        <v>2055</v>
      </c>
      <c r="C77" s="1">
        <v>0</v>
      </c>
      <c r="D77" s="1">
        <v>0</v>
      </c>
      <c r="E77" s="1">
        <v>0</v>
      </c>
      <c r="F77" s="1">
        <v>0</v>
      </c>
      <c r="G77" s="1">
        <v>0</v>
      </c>
      <c r="J77" s="1">
        <f t="shared" si="22"/>
        <v>2055</v>
      </c>
      <c r="K77" s="1">
        <v>0</v>
      </c>
      <c r="L77" s="1">
        <v>0</v>
      </c>
      <c r="M77" s="1">
        <v>0</v>
      </c>
      <c r="N77" s="1">
        <v>0</v>
      </c>
      <c r="O77" s="1">
        <v>0</v>
      </c>
      <c r="R77" s="1">
        <f t="shared" si="23"/>
        <v>2055</v>
      </c>
      <c r="S77" s="1">
        <f t="shared" si="16"/>
        <v>0</v>
      </c>
      <c r="T77" s="1">
        <f t="shared" si="17"/>
        <v>0</v>
      </c>
      <c r="U77" s="1">
        <f t="shared" si="18"/>
        <v>0</v>
      </c>
      <c r="V77" s="1">
        <f t="shared" si="19"/>
        <v>0</v>
      </c>
      <c r="W77" s="1">
        <f t="shared" si="20"/>
        <v>0</v>
      </c>
    </row>
    <row r="78" spans="2:23">
      <c r="B78" s="1">
        <f t="shared" si="21"/>
        <v>2056</v>
      </c>
      <c r="C78" s="1">
        <v>0</v>
      </c>
      <c r="D78" s="1">
        <v>0</v>
      </c>
      <c r="E78" s="1">
        <v>0</v>
      </c>
      <c r="F78" s="1">
        <v>0</v>
      </c>
      <c r="G78" s="1">
        <v>0</v>
      </c>
      <c r="J78" s="1">
        <f t="shared" si="22"/>
        <v>2056</v>
      </c>
      <c r="K78" s="1">
        <v>0</v>
      </c>
      <c r="L78" s="1">
        <v>0</v>
      </c>
      <c r="M78" s="1">
        <v>0</v>
      </c>
      <c r="N78" s="1">
        <v>0</v>
      </c>
      <c r="O78" s="1">
        <v>0</v>
      </c>
      <c r="R78" s="1">
        <f t="shared" si="23"/>
        <v>2056</v>
      </c>
      <c r="S78" s="1">
        <f t="shared" si="16"/>
        <v>0</v>
      </c>
      <c r="T78" s="1">
        <f t="shared" si="17"/>
        <v>0</v>
      </c>
      <c r="U78" s="1">
        <f t="shared" si="18"/>
        <v>0</v>
      </c>
      <c r="V78" s="1">
        <f t="shared" si="19"/>
        <v>0</v>
      </c>
      <c r="W78" s="1">
        <f t="shared" si="20"/>
        <v>0</v>
      </c>
    </row>
    <row r="79" spans="2:23">
      <c r="B79" s="1">
        <f t="shared" si="21"/>
        <v>2057</v>
      </c>
      <c r="C79" s="1">
        <v>0</v>
      </c>
      <c r="D79" s="1">
        <v>0</v>
      </c>
      <c r="E79" s="1">
        <v>0</v>
      </c>
      <c r="F79" s="1">
        <v>0</v>
      </c>
      <c r="G79" s="1">
        <v>0</v>
      </c>
      <c r="J79" s="1">
        <f t="shared" si="22"/>
        <v>2057</v>
      </c>
      <c r="K79" s="1">
        <v>0</v>
      </c>
      <c r="L79" s="1">
        <v>0</v>
      </c>
      <c r="M79" s="1">
        <v>0</v>
      </c>
      <c r="N79" s="1">
        <v>0</v>
      </c>
      <c r="O79" s="1">
        <v>0</v>
      </c>
      <c r="R79" s="1">
        <f t="shared" si="23"/>
        <v>2057</v>
      </c>
      <c r="S79" s="1">
        <f t="shared" si="16"/>
        <v>0</v>
      </c>
      <c r="T79" s="1">
        <f t="shared" si="17"/>
        <v>0</v>
      </c>
      <c r="U79" s="1">
        <f t="shared" si="18"/>
        <v>0</v>
      </c>
      <c r="V79" s="1">
        <f t="shared" si="19"/>
        <v>0</v>
      </c>
      <c r="W79" s="1">
        <f t="shared" si="20"/>
        <v>0</v>
      </c>
    </row>
    <row r="80" spans="2:23">
      <c r="B80" s="1">
        <f t="shared" si="21"/>
        <v>2058</v>
      </c>
      <c r="C80" s="1">
        <v>0</v>
      </c>
      <c r="D80" s="1">
        <v>0</v>
      </c>
      <c r="E80" s="1">
        <v>0</v>
      </c>
      <c r="F80" s="1">
        <v>0</v>
      </c>
      <c r="G80" s="1">
        <v>0</v>
      </c>
      <c r="J80" s="1">
        <f t="shared" si="22"/>
        <v>2058</v>
      </c>
      <c r="K80" s="1">
        <v>0</v>
      </c>
      <c r="L80" s="1">
        <v>0</v>
      </c>
      <c r="M80" s="1">
        <v>0</v>
      </c>
      <c r="N80" s="1">
        <v>0</v>
      </c>
      <c r="O80" s="1">
        <v>0</v>
      </c>
      <c r="R80" s="1">
        <f t="shared" si="23"/>
        <v>2058</v>
      </c>
      <c r="S80" s="1">
        <f t="shared" si="16"/>
        <v>0</v>
      </c>
      <c r="T80" s="1">
        <f t="shared" si="17"/>
        <v>0</v>
      </c>
      <c r="U80" s="1">
        <f t="shared" si="18"/>
        <v>0</v>
      </c>
      <c r="V80" s="1">
        <f t="shared" si="19"/>
        <v>0</v>
      </c>
      <c r="W80" s="1">
        <f t="shared" si="20"/>
        <v>0</v>
      </c>
    </row>
    <row r="81" spans="2:23">
      <c r="B81" s="1">
        <f t="shared" si="21"/>
        <v>2059</v>
      </c>
      <c r="C81" s="1">
        <v>0</v>
      </c>
      <c r="D81" s="1">
        <v>0</v>
      </c>
      <c r="E81" s="1">
        <v>0</v>
      </c>
      <c r="F81" s="1">
        <v>0</v>
      </c>
      <c r="G81" s="1">
        <v>0</v>
      </c>
      <c r="J81" s="1">
        <f t="shared" si="22"/>
        <v>2059</v>
      </c>
      <c r="K81" s="1">
        <v>0</v>
      </c>
      <c r="L81" s="1">
        <v>0</v>
      </c>
      <c r="M81" s="1">
        <v>0</v>
      </c>
      <c r="N81" s="1">
        <v>0</v>
      </c>
      <c r="O81" s="1">
        <v>0</v>
      </c>
      <c r="R81" s="1">
        <f t="shared" si="23"/>
        <v>2059</v>
      </c>
      <c r="S81" s="1">
        <f t="shared" si="16"/>
        <v>0</v>
      </c>
      <c r="T81" s="1">
        <f t="shared" si="17"/>
        <v>0</v>
      </c>
      <c r="U81" s="1">
        <f t="shared" si="18"/>
        <v>0</v>
      </c>
      <c r="V81" s="1">
        <f t="shared" si="19"/>
        <v>0</v>
      </c>
      <c r="W81" s="1">
        <f t="shared" si="20"/>
        <v>0</v>
      </c>
    </row>
    <row r="82" spans="2:23">
      <c r="B82" s="1">
        <f t="shared" si="21"/>
        <v>2060</v>
      </c>
      <c r="C82" s="1">
        <v>0</v>
      </c>
      <c r="D82" s="1">
        <v>0</v>
      </c>
      <c r="E82" s="1">
        <v>0</v>
      </c>
      <c r="F82" s="1">
        <v>0</v>
      </c>
      <c r="G82" s="1">
        <v>0</v>
      </c>
      <c r="J82" s="1">
        <f t="shared" si="22"/>
        <v>2060</v>
      </c>
      <c r="K82" s="1">
        <v>0</v>
      </c>
      <c r="L82" s="1">
        <v>0</v>
      </c>
      <c r="M82" s="1">
        <v>0</v>
      </c>
      <c r="N82" s="1">
        <v>0</v>
      </c>
      <c r="O82" s="1">
        <v>0</v>
      </c>
      <c r="R82" s="1">
        <f t="shared" si="23"/>
        <v>2060</v>
      </c>
      <c r="S82" s="1">
        <f t="shared" si="16"/>
        <v>0</v>
      </c>
      <c r="T82" s="1">
        <f t="shared" si="17"/>
        <v>0</v>
      </c>
      <c r="U82" s="1">
        <f t="shared" si="18"/>
        <v>0</v>
      </c>
      <c r="V82" s="1">
        <f t="shared" si="19"/>
        <v>0</v>
      </c>
      <c r="W82" s="1">
        <f t="shared" si="20"/>
        <v>0</v>
      </c>
    </row>
    <row r="83" spans="2:23">
      <c r="B83" s="1">
        <f t="shared" si="21"/>
        <v>2061</v>
      </c>
      <c r="C83" s="1">
        <v>0</v>
      </c>
      <c r="D83" s="1">
        <v>0</v>
      </c>
      <c r="E83" s="1">
        <v>0</v>
      </c>
      <c r="F83" s="1">
        <v>0</v>
      </c>
      <c r="G83" s="1">
        <v>0</v>
      </c>
      <c r="J83" s="1">
        <f t="shared" si="22"/>
        <v>2061</v>
      </c>
      <c r="K83" s="1">
        <v>0</v>
      </c>
      <c r="L83" s="1">
        <v>0</v>
      </c>
      <c r="M83" s="1">
        <v>0</v>
      </c>
      <c r="N83" s="1">
        <v>0</v>
      </c>
      <c r="O83" s="1">
        <v>0</v>
      </c>
      <c r="R83" s="1">
        <f t="shared" si="23"/>
        <v>2061</v>
      </c>
      <c r="S83" s="1">
        <f t="shared" si="16"/>
        <v>0</v>
      </c>
      <c r="T83" s="1">
        <f t="shared" si="17"/>
        <v>0</v>
      </c>
      <c r="U83" s="1">
        <f t="shared" si="18"/>
        <v>0</v>
      </c>
      <c r="V83" s="1">
        <f t="shared" si="19"/>
        <v>0</v>
      </c>
      <c r="W83" s="1">
        <f t="shared" si="20"/>
        <v>0</v>
      </c>
    </row>
    <row r="84" spans="2:23">
      <c r="B84" s="1">
        <f t="shared" si="21"/>
        <v>2062</v>
      </c>
      <c r="C84" s="1">
        <v>0</v>
      </c>
      <c r="D84" s="1">
        <v>0</v>
      </c>
      <c r="E84" s="1">
        <v>0</v>
      </c>
      <c r="F84" s="1">
        <v>0</v>
      </c>
      <c r="G84" s="1">
        <v>0</v>
      </c>
      <c r="J84" s="1">
        <f t="shared" si="22"/>
        <v>2062</v>
      </c>
      <c r="K84" s="1">
        <v>0</v>
      </c>
      <c r="L84" s="1">
        <v>0</v>
      </c>
      <c r="M84" s="1">
        <v>0</v>
      </c>
      <c r="N84" s="1">
        <v>0</v>
      </c>
      <c r="O84" s="1">
        <v>0</v>
      </c>
      <c r="R84" s="1">
        <f t="shared" si="23"/>
        <v>2062</v>
      </c>
      <c r="S84" s="1">
        <f t="shared" si="16"/>
        <v>0</v>
      </c>
      <c r="T84" s="1">
        <f t="shared" si="17"/>
        <v>0</v>
      </c>
      <c r="U84" s="1">
        <f t="shared" si="18"/>
        <v>0</v>
      </c>
      <c r="V84" s="1">
        <f t="shared" si="19"/>
        <v>0</v>
      </c>
      <c r="W84" s="1">
        <f t="shared" si="20"/>
        <v>0</v>
      </c>
    </row>
    <row r="85" spans="2:23">
      <c r="B85" s="1">
        <f t="shared" si="21"/>
        <v>2063</v>
      </c>
      <c r="C85" s="1">
        <v>0</v>
      </c>
      <c r="D85" s="1">
        <v>0</v>
      </c>
      <c r="E85" s="1">
        <v>0</v>
      </c>
      <c r="F85" s="1">
        <v>0</v>
      </c>
      <c r="G85" s="1">
        <v>0</v>
      </c>
      <c r="J85" s="1">
        <f t="shared" si="22"/>
        <v>2063</v>
      </c>
      <c r="K85" s="1">
        <v>0</v>
      </c>
      <c r="L85" s="1">
        <v>0</v>
      </c>
      <c r="M85" s="1">
        <v>0</v>
      </c>
      <c r="N85" s="1">
        <v>0</v>
      </c>
      <c r="O85" s="1">
        <v>0</v>
      </c>
      <c r="R85" s="1">
        <f t="shared" si="23"/>
        <v>2063</v>
      </c>
      <c r="S85" s="1">
        <f t="shared" si="16"/>
        <v>0</v>
      </c>
      <c r="T85" s="1">
        <f t="shared" si="17"/>
        <v>0</v>
      </c>
      <c r="U85" s="1">
        <f t="shared" si="18"/>
        <v>0</v>
      </c>
      <c r="V85" s="1">
        <f t="shared" si="19"/>
        <v>0</v>
      </c>
      <c r="W85" s="1">
        <f t="shared" si="20"/>
        <v>0</v>
      </c>
    </row>
    <row r="86" spans="2:23">
      <c r="B86" s="1">
        <f t="shared" si="21"/>
        <v>2064</v>
      </c>
      <c r="C86" s="1">
        <v>0</v>
      </c>
      <c r="D86" s="1">
        <v>0</v>
      </c>
      <c r="E86" s="1">
        <v>0</v>
      </c>
      <c r="F86" s="1">
        <v>0</v>
      </c>
      <c r="G86" s="1">
        <v>0</v>
      </c>
      <c r="J86" s="1">
        <f t="shared" si="22"/>
        <v>2064</v>
      </c>
      <c r="K86" s="1">
        <v>0</v>
      </c>
      <c r="L86" s="1">
        <v>0</v>
      </c>
      <c r="M86" s="1">
        <v>0</v>
      </c>
      <c r="N86" s="1">
        <v>0</v>
      </c>
      <c r="O86" s="1">
        <v>0</v>
      </c>
      <c r="R86" s="1">
        <f t="shared" si="23"/>
        <v>2064</v>
      </c>
      <c r="S86" s="1">
        <f t="shared" si="16"/>
        <v>0</v>
      </c>
      <c r="T86" s="1">
        <f t="shared" si="17"/>
        <v>0</v>
      </c>
      <c r="U86" s="1">
        <f t="shared" si="18"/>
        <v>0</v>
      </c>
      <c r="V86" s="1">
        <f t="shared" si="19"/>
        <v>0</v>
      </c>
      <c r="W86" s="1">
        <f t="shared" si="20"/>
        <v>0</v>
      </c>
    </row>
    <row r="87" spans="2:23">
      <c r="B87" s="1">
        <f t="shared" si="21"/>
        <v>2065</v>
      </c>
      <c r="C87" s="1">
        <v>0</v>
      </c>
      <c r="D87" s="1">
        <v>0</v>
      </c>
      <c r="E87" s="1">
        <v>0</v>
      </c>
      <c r="F87" s="1">
        <v>0</v>
      </c>
      <c r="G87" s="1">
        <v>0</v>
      </c>
      <c r="J87" s="1">
        <f t="shared" si="22"/>
        <v>2065</v>
      </c>
      <c r="K87" s="1">
        <v>0</v>
      </c>
      <c r="L87" s="1">
        <v>0</v>
      </c>
      <c r="M87" s="1">
        <v>0</v>
      </c>
      <c r="N87" s="1">
        <v>0</v>
      </c>
      <c r="O87" s="1">
        <v>0</v>
      </c>
      <c r="R87" s="1">
        <f t="shared" si="23"/>
        <v>2065</v>
      </c>
      <c r="S87" s="1">
        <f t="shared" si="16"/>
        <v>0</v>
      </c>
      <c r="T87" s="1">
        <f t="shared" si="17"/>
        <v>0</v>
      </c>
      <c r="U87" s="1">
        <f t="shared" si="18"/>
        <v>0</v>
      </c>
      <c r="V87" s="1">
        <f t="shared" si="19"/>
        <v>0</v>
      </c>
      <c r="W87" s="1">
        <f t="shared" si="20"/>
        <v>0</v>
      </c>
    </row>
    <row r="88" spans="2:23">
      <c r="B88" s="1">
        <f t="shared" si="21"/>
        <v>2066</v>
      </c>
      <c r="C88" s="1">
        <v>0</v>
      </c>
      <c r="D88" s="1">
        <v>0</v>
      </c>
      <c r="E88" s="1">
        <v>0</v>
      </c>
      <c r="F88" s="1">
        <v>0</v>
      </c>
      <c r="G88" s="1">
        <v>0</v>
      </c>
      <c r="J88" s="1">
        <f t="shared" si="22"/>
        <v>2066</v>
      </c>
      <c r="K88" s="1">
        <v>0</v>
      </c>
      <c r="L88" s="1">
        <v>0</v>
      </c>
      <c r="M88" s="1">
        <v>0</v>
      </c>
      <c r="N88" s="1">
        <v>0</v>
      </c>
      <c r="O88" s="1">
        <v>0</v>
      </c>
      <c r="R88" s="1">
        <f t="shared" si="23"/>
        <v>2066</v>
      </c>
      <c r="S88" s="1">
        <f t="shared" si="16"/>
        <v>0</v>
      </c>
      <c r="T88" s="1">
        <f t="shared" si="17"/>
        <v>0</v>
      </c>
      <c r="U88" s="1">
        <f t="shared" si="18"/>
        <v>0</v>
      </c>
      <c r="V88" s="1">
        <f t="shared" si="19"/>
        <v>0</v>
      </c>
      <c r="W88" s="1">
        <f t="shared" si="20"/>
        <v>0</v>
      </c>
    </row>
    <row r="89" spans="2:23">
      <c r="B89" s="1">
        <f t="shared" si="21"/>
        <v>2067</v>
      </c>
      <c r="C89" s="1">
        <v>0</v>
      </c>
      <c r="D89" s="1">
        <v>0</v>
      </c>
      <c r="E89" s="1">
        <v>0</v>
      </c>
      <c r="F89" s="1">
        <v>0</v>
      </c>
      <c r="G89" s="1">
        <v>0</v>
      </c>
      <c r="J89" s="1">
        <f t="shared" si="22"/>
        <v>2067</v>
      </c>
      <c r="K89" s="1">
        <v>0</v>
      </c>
      <c r="L89" s="1">
        <v>0</v>
      </c>
      <c r="M89" s="1">
        <v>0</v>
      </c>
      <c r="N89" s="1">
        <v>0</v>
      </c>
      <c r="O89" s="1">
        <v>0</v>
      </c>
      <c r="R89" s="1">
        <f t="shared" si="23"/>
        <v>2067</v>
      </c>
      <c r="S89" s="1">
        <f t="shared" si="16"/>
        <v>0</v>
      </c>
      <c r="T89" s="1">
        <f t="shared" si="17"/>
        <v>0</v>
      </c>
      <c r="U89" s="1">
        <f t="shared" si="18"/>
        <v>0</v>
      </c>
      <c r="V89" s="1">
        <f t="shared" si="19"/>
        <v>0</v>
      </c>
      <c r="W89" s="1">
        <f t="shared" si="20"/>
        <v>0</v>
      </c>
    </row>
    <row r="90" spans="2:23">
      <c r="B90" s="1">
        <f t="shared" si="21"/>
        <v>2068</v>
      </c>
      <c r="C90" s="1">
        <v>0</v>
      </c>
      <c r="D90" s="1">
        <v>0</v>
      </c>
      <c r="E90" s="1">
        <v>0</v>
      </c>
      <c r="F90" s="1">
        <v>0</v>
      </c>
      <c r="G90" s="1">
        <v>0</v>
      </c>
      <c r="J90" s="1">
        <f t="shared" si="22"/>
        <v>2068</v>
      </c>
      <c r="K90" s="1">
        <v>0</v>
      </c>
      <c r="L90" s="1">
        <v>0</v>
      </c>
      <c r="M90" s="1">
        <v>0</v>
      </c>
      <c r="N90" s="1">
        <v>0</v>
      </c>
      <c r="O90" s="1">
        <v>0</v>
      </c>
      <c r="R90" s="1">
        <f t="shared" si="23"/>
        <v>2068</v>
      </c>
      <c r="S90" s="1">
        <f t="shared" si="16"/>
        <v>0</v>
      </c>
      <c r="T90" s="1">
        <f t="shared" si="17"/>
        <v>0</v>
      </c>
      <c r="U90" s="1">
        <f t="shared" si="18"/>
        <v>0</v>
      </c>
      <c r="V90" s="1">
        <f t="shared" si="19"/>
        <v>0</v>
      </c>
      <c r="W90" s="1">
        <f t="shared" si="20"/>
        <v>0</v>
      </c>
    </row>
    <row r="91" spans="2:23">
      <c r="B91" s="1">
        <f t="shared" si="21"/>
        <v>2069</v>
      </c>
      <c r="C91" s="1">
        <v>0</v>
      </c>
      <c r="D91" s="1">
        <v>0</v>
      </c>
      <c r="E91" s="1">
        <v>0</v>
      </c>
      <c r="F91" s="1">
        <v>0</v>
      </c>
      <c r="G91" s="1">
        <v>0</v>
      </c>
      <c r="J91" s="1">
        <f t="shared" si="22"/>
        <v>2069</v>
      </c>
      <c r="K91" s="1">
        <v>0</v>
      </c>
      <c r="L91" s="1">
        <v>0</v>
      </c>
      <c r="M91" s="1">
        <v>0</v>
      </c>
      <c r="N91" s="1">
        <v>0</v>
      </c>
      <c r="O91" s="1">
        <v>0</v>
      </c>
      <c r="R91" s="1">
        <f t="shared" si="23"/>
        <v>2069</v>
      </c>
      <c r="S91" s="1">
        <f t="shared" si="16"/>
        <v>0</v>
      </c>
      <c r="T91" s="1">
        <f t="shared" si="17"/>
        <v>0</v>
      </c>
      <c r="U91" s="1">
        <f t="shared" si="18"/>
        <v>0</v>
      </c>
      <c r="V91" s="1">
        <f t="shared" si="19"/>
        <v>0</v>
      </c>
      <c r="W91" s="1">
        <f t="shared" si="20"/>
        <v>0</v>
      </c>
    </row>
    <row r="92" spans="2:23">
      <c r="B92" s="1">
        <f t="shared" si="21"/>
        <v>2070</v>
      </c>
      <c r="C92" s="1">
        <v>0</v>
      </c>
      <c r="D92" s="1">
        <v>0</v>
      </c>
      <c r="E92" s="1">
        <v>0</v>
      </c>
      <c r="F92" s="1">
        <v>0</v>
      </c>
      <c r="G92" s="1">
        <v>0</v>
      </c>
      <c r="J92" s="1">
        <f t="shared" si="22"/>
        <v>2070</v>
      </c>
      <c r="K92" s="1">
        <v>0</v>
      </c>
      <c r="L92" s="1">
        <v>0</v>
      </c>
      <c r="M92" s="1">
        <v>0</v>
      </c>
      <c r="N92" s="1">
        <v>0</v>
      </c>
      <c r="O92" s="1">
        <v>0</v>
      </c>
      <c r="R92" s="1">
        <f t="shared" si="23"/>
        <v>2070</v>
      </c>
      <c r="S92" s="1">
        <f t="shared" si="16"/>
        <v>0</v>
      </c>
      <c r="T92" s="1">
        <f t="shared" si="17"/>
        <v>0</v>
      </c>
      <c r="U92" s="1">
        <f t="shared" si="18"/>
        <v>0</v>
      </c>
      <c r="V92" s="1">
        <f t="shared" si="19"/>
        <v>0</v>
      </c>
      <c r="W92" s="1">
        <f t="shared" si="20"/>
        <v>0</v>
      </c>
    </row>
    <row r="93" spans="2:23">
      <c r="B93" s="1">
        <f t="shared" si="21"/>
        <v>2071</v>
      </c>
      <c r="C93" s="1">
        <v>0</v>
      </c>
      <c r="D93" s="1">
        <v>0</v>
      </c>
      <c r="E93" s="1">
        <v>0</v>
      </c>
      <c r="F93" s="1">
        <v>0</v>
      </c>
      <c r="G93" s="1">
        <v>0</v>
      </c>
      <c r="J93" s="1">
        <f t="shared" si="22"/>
        <v>2071</v>
      </c>
      <c r="K93" s="1">
        <v>0</v>
      </c>
      <c r="L93" s="1">
        <v>0</v>
      </c>
      <c r="M93" s="1">
        <v>0</v>
      </c>
      <c r="N93" s="1">
        <v>0</v>
      </c>
      <c r="O93" s="1">
        <v>0</v>
      </c>
      <c r="R93" s="1">
        <f t="shared" si="23"/>
        <v>2071</v>
      </c>
      <c r="S93" s="1">
        <f t="shared" si="16"/>
        <v>0</v>
      </c>
      <c r="T93" s="1">
        <f t="shared" si="17"/>
        <v>0</v>
      </c>
      <c r="U93" s="1">
        <f t="shared" si="18"/>
        <v>0</v>
      </c>
      <c r="V93" s="1">
        <f t="shared" si="19"/>
        <v>0</v>
      </c>
      <c r="W93" s="1">
        <f t="shared" si="20"/>
        <v>0</v>
      </c>
    </row>
    <row r="94" spans="2:23">
      <c r="B94" s="1">
        <f t="shared" si="21"/>
        <v>2072</v>
      </c>
      <c r="C94" s="1">
        <v>0</v>
      </c>
      <c r="D94" s="1">
        <v>0</v>
      </c>
      <c r="E94" s="1">
        <v>0</v>
      </c>
      <c r="F94" s="1">
        <v>0</v>
      </c>
      <c r="G94" s="1">
        <v>0</v>
      </c>
      <c r="J94" s="1">
        <f t="shared" si="22"/>
        <v>2072</v>
      </c>
      <c r="K94" s="1">
        <v>0</v>
      </c>
      <c r="L94" s="1">
        <v>0</v>
      </c>
      <c r="M94" s="1">
        <v>0</v>
      </c>
      <c r="N94" s="1">
        <v>0</v>
      </c>
      <c r="O94" s="1">
        <v>0</v>
      </c>
      <c r="R94" s="1">
        <f t="shared" si="23"/>
        <v>2072</v>
      </c>
      <c r="S94" s="1">
        <f t="shared" si="16"/>
        <v>0</v>
      </c>
      <c r="T94" s="1">
        <f t="shared" si="17"/>
        <v>0</v>
      </c>
      <c r="U94" s="1">
        <f t="shared" si="18"/>
        <v>0</v>
      </c>
      <c r="V94" s="1">
        <f t="shared" si="19"/>
        <v>0</v>
      </c>
      <c r="W94" s="1">
        <f t="shared" si="20"/>
        <v>0</v>
      </c>
    </row>
    <row r="95" spans="2:23">
      <c r="B95" s="1">
        <f t="shared" si="21"/>
        <v>2073</v>
      </c>
      <c r="C95" s="1">
        <v>0</v>
      </c>
      <c r="D95" s="1">
        <v>0</v>
      </c>
      <c r="E95" s="1">
        <v>0</v>
      </c>
      <c r="F95" s="1">
        <v>0</v>
      </c>
      <c r="G95" s="1">
        <v>0</v>
      </c>
      <c r="J95" s="1">
        <f t="shared" si="22"/>
        <v>2073</v>
      </c>
      <c r="K95" s="1">
        <v>0</v>
      </c>
      <c r="L95" s="1">
        <v>0</v>
      </c>
      <c r="M95" s="1">
        <v>0</v>
      </c>
      <c r="N95" s="1">
        <v>0</v>
      </c>
      <c r="O95" s="1">
        <v>0</v>
      </c>
      <c r="R95" s="1">
        <f t="shared" si="23"/>
        <v>2073</v>
      </c>
      <c r="S95" s="1">
        <f t="shared" si="16"/>
        <v>0</v>
      </c>
      <c r="T95" s="1">
        <f t="shared" si="17"/>
        <v>0</v>
      </c>
      <c r="U95" s="1">
        <f t="shared" si="18"/>
        <v>0</v>
      </c>
      <c r="V95" s="1">
        <f t="shared" si="19"/>
        <v>0</v>
      </c>
      <c r="W95" s="1">
        <f t="shared" si="20"/>
        <v>0</v>
      </c>
    </row>
    <row r="96" spans="2:23">
      <c r="B96" s="1">
        <f t="shared" si="21"/>
        <v>2074</v>
      </c>
      <c r="C96" s="1">
        <v>0</v>
      </c>
      <c r="D96" s="1">
        <v>0</v>
      </c>
      <c r="E96" s="1">
        <v>0</v>
      </c>
      <c r="F96" s="1">
        <v>0</v>
      </c>
      <c r="G96" s="1">
        <v>0</v>
      </c>
      <c r="J96" s="1">
        <f t="shared" si="22"/>
        <v>2074</v>
      </c>
      <c r="K96" s="1">
        <v>0</v>
      </c>
      <c r="L96" s="1">
        <v>0</v>
      </c>
      <c r="M96" s="1">
        <v>0</v>
      </c>
      <c r="N96" s="1">
        <v>0</v>
      </c>
      <c r="O96" s="1">
        <v>0</v>
      </c>
      <c r="R96" s="1">
        <f t="shared" si="23"/>
        <v>2074</v>
      </c>
      <c r="S96" s="1">
        <f t="shared" si="16"/>
        <v>0</v>
      </c>
      <c r="T96" s="1">
        <f t="shared" si="17"/>
        <v>0</v>
      </c>
      <c r="U96" s="1">
        <f t="shared" si="18"/>
        <v>0</v>
      </c>
      <c r="V96" s="1">
        <f t="shared" si="19"/>
        <v>0</v>
      </c>
      <c r="W96" s="1">
        <f t="shared" si="20"/>
        <v>0</v>
      </c>
    </row>
    <row r="97" spans="2:23">
      <c r="B97" s="1">
        <f t="shared" si="21"/>
        <v>2075</v>
      </c>
      <c r="C97" s="1">
        <v>0</v>
      </c>
      <c r="D97" s="1">
        <v>0</v>
      </c>
      <c r="E97" s="1">
        <v>0</v>
      </c>
      <c r="F97" s="1">
        <v>0</v>
      </c>
      <c r="G97" s="1">
        <v>0</v>
      </c>
      <c r="J97" s="1">
        <f t="shared" si="22"/>
        <v>2075</v>
      </c>
      <c r="K97" s="1">
        <v>0</v>
      </c>
      <c r="L97" s="1">
        <v>0</v>
      </c>
      <c r="M97" s="1">
        <v>0</v>
      </c>
      <c r="N97" s="1">
        <v>0</v>
      </c>
      <c r="O97" s="1">
        <v>0</v>
      </c>
      <c r="R97" s="1">
        <f t="shared" si="23"/>
        <v>2075</v>
      </c>
      <c r="S97" s="1">
        <f t="shared" si="16"/>
        <v>0</v>
      </c>
      <c r="T97" s="1">
        <f t="shared" si="17"/>
        <v>0</v>
      </c>
      <c r="U97" s="1">
        <f t="shared" si="18"/>
        <v>0</v>
      </c>
      <c r="V97" s="1">
        <f t="shared" si="19"/>
        <v>0</v>
      </c>
      <c r="W97" s="1">
        <f t="shared" si="2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5"/>
  <sheetViews>
    <sheetView topLeftCell="A13" workbookViewId="0">
      <selection activeCell="C30" sqref="C30:G30"/>
    </sheetView>
  </sheetViews>
  <sheetFormatPr defaultRowHeight="15"/>
  <cols>
    <col min="1" max="2" width="9.140625" style="1"/>
    <col min="3" max="3" width="21" style="1" bestFit="1" customWidth="1"/>
    <col min="4" max="10" width="9.140625" style="1"/>
    <col min="11" max="11" width="21" style="1" bestFit="1" customWidth="1"/>
    <col min="12" max="16384" width="9.140625" style="1"/>
  </cols>
  <sheetData>
    <row r="2" spans="2:4">
      <c r="B2" s="1" t="s">
        <v>20</v>
      </c>
      <c r="C2" s="1" t="s">
        <v>19</v>
      </c>
    </row>
    <row r="3" spans="2:4">
      <c r="B3" s="1" t="s">
        <v>3</v>
      </c>
      <c r="C3" s="1" t="s">
        <v>18</v>
      </c>
      <c r="D3"/>
    </row>
    <row r="4" spans="2:4">
      <c r="B4" s="1" t="s">
        <v>1</v>
      </c>
      <c r="C4" s="1" t="s">
        <v>17</v>
      </c>
      <c r="D4"/>
    </row>
    <row r="5" spans="2:4">
      <c r="B5" s="1" t="s">
        <v>16</v>
      </c>
      <c r="C5" s="1" t="s">
        <v>15</v>
      </c>
    </row>
    <row r="6" spans="2:4">
      <c r="B6" s="1" t="s">
        <v>8</v>
      </c>
      <c r="C6" s="1" t="s">
        <v>14</v>
      </c>
    </row>
    <row r="7" spans="2:4">
      <c r="B7" s="1" t="s">
        <v>1</v>
      </c>
      <c r="C7" s="1" t="s">
        <v>13</v>
      </c>
    </row>
    <row r="8" spans="2:4">
      <c r="B8" s="1" t="s">
        <v>1</v>
      </c>
      <c r="C8" s="1" t="s">
        <v>12</v>
      </c>
    </row>
    <row r="9" spans="2:4">
      <c r="B9" s="1" t="s">
        <v>8</v>
      </c>
      <c r="C9" s="1" t="s">
        <v>11</v>
      </c>
      <c r="D9">
        <v>2</v>
      </c>
    </row>
    <row r="10" spans="2:4">
      <c r="B10" s="1" t="s">
        <v>3</v>
      </c>
      <c r="C10" s="1" t="s">
        <v>10</v>
      </c>
      <c r="D10"/>
    </row>
    <row r="11" spans="2:4">
      <c r="B11" s="1" t="s">
        <v>1</v>
      </c>
      <c r="C11" s="1" t="s">
        <v>9</v>
      </c>
    </row>
    <row r="12" spans="2:4">
      <c r="B12" s="1" t="s">
        <v>8</v>
      </c>
      <c r="C12" s="1" t="s">
        <v>7</v>
      </c>
      <c r="D12">
        <v>21</v>
      </c>
    </row>
    <row r="13" spans="2:4">
      <c r="B13" s="1" t="s">
        <v>1</v>
      </c>
      <c r="C13" s="1" t="s">
        <v>6</v>
      </c>
    </row>
    <row r="14" spans="2:4">
      <c r="B14" s="1" t="s">
        <v>1</v>
      </c>
      <c r="C14" s="1" t="s">
        <v>5</v>
      </c>
    </row>
    <row r="15" spans="2:4">
      <c r="B15" s="1" t="s">
        <v>3</v>
      </c>
      <c r="C15" s="1" t="s">
        <v>4</v>
      </c>
      <c r="D15">
        <v>1</v>
      </c>
    </row>
    <row r="16" spans="2:4">
      <c r="B16" s="1" t="s">
        <v>3</v>
      </c>
      <c r="C16" s="1" t="s">
        <v>2</v>
      </c>
      <c r="D16"/>
    </row>
    <row r="17" spans="2:7">
      <c r="B17" s="1" t="s">
        <v>1</v>
      </c>
      <c r="C17" s="1" t="s">
        <v>0</v>
      </c>
      <c r="D17"/>
    </row>
    <row r="18" spans="2:7">
      <c r="D18"/>
    </row>
    <row r="19" spans="2:7">
      <c r="B19" s="1" t="s">
        <v>47</v>
      </c>
      <c r="D19"/>
    </row>
    <row r="20" spans="2:7">
      <c r="B20" s="1" t="s">
        <v>8</v>
      </c>
      <c r="D20">
        <f>+D6+D9+D12</f>
        <v>23</v>
      </c>
    </row>
    <row r="21" spans="2:7">
      <c r="B21" s="1" t="s">
        <v>20</v>
      </c>
      <c r="D21">
        <f>+D2</f>
        <v>0</v>
      </c>
    </row>
    <row r="22" spans="2:7">
      <c r="B22" s="1" t="s">
        <v>3</v>
      </c>
      <c r="D22">
        <f>+D3+D10+D15+D16</f>
        <v>1</v>
      </c>
    </row>
    <row r="23" spans="2:7">
      <c r="B23" s="1" t="s">
        <v>16</v>
      </c>
      <c r="D23">
        <f>+D5</f>
        <v>0</v>
      </c>
    </row>
    <row r="24" spans="2:7">
      <c r="B24" s="1" t="s">
        <v>1</v>
      </c>
      <c r="D24">
        <f>+D4+D7+D8+D11+D13+D14+D17</f>
        <v>0</v>
      </c>
    </row>
    <row r="25" spans="2:7">
      <c r="D25"/>
    </row>
    <row r="26" spans="2:7">
      <c r="D26"/>
    </row>
    <row r="29" spans="2:7">
      <c r="C29" s="1" t="s">
        <v>41</v>
      </c>
    </row>
    <row r="30" spans="2:7">
      <c r="B30" s="1" t="s">
        <v>40</v>
      </c>
      <c r="C30" s="1" t="s">
        <v>83</v>
      </c>
      <c r="D30" s="1" t="s">
        <v>82</v>
      </c>
      <c r="E30" s="1" t="s">
        <v>81</v>
      </c>
      <c r="F30" s="1" t="s">
        <v>80</v>
      </c>
      <c r="G30" s="1" t="s">
        <v>79</v>
      </c>
    </row>
    <row r="31" spans="2:7">
      <c r="B31" s="1">
        <v>2011</v>
      </c>
      <c r="C31" s="1">
        <v>0</v>
      </c>
      <c r="D31" s="1">
        <v>0</v>
      </c>
      <c r="E31" s="1">
        <v>0</v>
      </c>
      <c r="F31" s="1">
        <v>0</v>
      </c>
      <c r="G31" s="1">
        <v>0</v>
      </c>
    </row>
    <row r="32" spans="2:7">
      <c r="B32" s="1">
        <f t="shared" ref="B32:B63" si="0">+B31+1</f>
        <v>2012</v>
      </c>
      <c r="C32" s="1">
        <v>0</v>
      </c>
      <c r="D32" s="1">
        <v>0</v>
      </c>
      <c r="E32" s="1">
        <v>0</v>
      </c>
      <c r="F32" s="1">
        <v>0</v>
      </c>
      <c r="G32" s="1">
        <v>0</v>
      </c>
    </row>
    <row r="33" spans="2:7">
      <c r="B33" s="1">
        <f t="shared" si="0"/>
        <v>2013</v>
      </c>
      <c r="C33" s="1">
        <v>0</v>
      </c>
      <c r="D33" s="1">
        <v>0</v>
      </c>
      <c r="E33" s="1">
        <v>0</v>
      </c>
      <c r="F33" s="1">
        <v>0</v>
      </c>
      <c r="G33" s="1">
        <v>0</v>
      </c>
    </row>
    <row r="34" spans="2:7">
      <c r="B34" s="1">
        <f t="shared" si="0"/>
        <v>2014</v>
      </c>
      <c r="C34" s="1">
        <v>0</v>
      </c>
      <c r="D34" s="1">
        <v>0</v>
      </c>
      <c r="E34" s="1">
        <v>0</v>
      </c>
      <c r="F34" s="1">
        <v>0</v>
      </c>
      <c r="G34" s="1">
        <v>0</v>
      </c>
    </row>
    <row r="35" spans="2:7">
      <c r="B35" s="1">
        <f t="shared" si="0"/>
        <v>2015</v>
      </c>
      <c r="C35" s="1">
        <v>0</v>
      </c>
      <c r="D35" s="1">
        <v>0</v>
      </c>
      <c r="E35" s="1">
        <v>0</v>
      </c>
      <c r="F35" s="1">
        <v>0</v>
      </c>
      <c r="G35" s="1">
        <v>0</v>
      </c>
    </row>
    <row r="36" spans="2:7">
      <c r="B36" s="1">
        <f t="shared" si="0"/>
        <v>2016</v>
      </c>
      <c r="C36" s="1">
        <v>0</v>
      </c>
      <c r="D36" s="1">
        <v>0</v>
      </c>
      <c r="E36" s="1">
        <v>0</v>
      </c>
      <c r="F36" s="1">
        <v>0</v>
      </c>
      <c r="G36" s="1">
        <v>0</v>
      </c>
    </row>
    <row r="37" spans="2:7">
      <c r="B37" s="1">
        <f t="shared" si="0"/>
        <v>2017</v>
      </c>
      <c r="C37" s="1">
        <v>0</v>
      </c>
      <c r="D37" s="1">
        <v>0</v>
      </c>
      <c r="E37" s="1">
        <v>0</v>
      </c>
      <c r="F37" s="1">
        <v>0</v>
      </c>
      <c r="G37" s="1">
        <v>0</v>
      </c>
    </row>
    <row r="38" spans="2:7">
      <c r="B38" s="1">
        <f t="shared" si="0"/>
        <v>2018</v>
      </c>
      <c r="C38" s="1">
        <v>0</v>
      </c>
      <c r="D38" s="1">
        <v>0</v>
      </c>
      <c r="E38" s="1">
        <v>0</v>
      </c>
      <c r="F38" s="1">
        <v>0</v>
      </c>
      <c r="G38" s="1">
        <v>0</v>
      </c>
    </row>
    <row r="39" spans="2:7">
      <c r="B39" s="2">
        <f t="shared" si="0"/>
        <v>2019</v>
      </c>
      <c r="C39" s="1">
        <v>3</v>
      </c>
      <c r="D39" s="1">
        <v>0</v>
      </c>
      <c r="E39" s="1">
        <v>0</v>
      </c>
      <c r="F39" s="1">
        <v>0</v>
      </c>
      <c r="G39" s="1">
        <v>0</v>
      </c>
    </row>
    <row r="40" spans="2:7">
      <c r="B40" s="2">
        <f t="shared" si="0"/>
        <v>2020</v>
      </c>
      <c r="C40" s="1">
        <v>3</v>
      </c>
      <c r="D40" s="1">
        <v>0</v>
      </c>
      <c r="E40" s="1">
        <v>0</v>
      </c>
      <c r="F40" s="1">
        <v>0</v>
      </c>
      <c r="G40" s="1">
        <v>0</v>
      </c>
    </row>
    <row r="41" spans="2:7">
      <c r="B41" s="1">
        <f t="shared" si="0"/>
        <v>2021</v>
      </c>
      <c r="C41" s="1">
        <v>23</v>
      </c>
      <c r="D41" s="1">
        <v>0</v>
      </c>
      <c r="E41" s="1">
        <v>1</v>
      </c>
      <c r="F41" s="1">
        <v>0</v>
      </c>
      <c r="G41" s="1">
        <v>0</v>
      </c>
    </row>
    <row r="42" spans="2:7">
      <c r="B42" s="1">
        <f t="shared" si="0"/>
        <v>2022</v>
      </c>
      <c r="C42" s="1">
        <v>23</v>
      </c>
      <c r="D42" s="1">
        <v>0</v>
      </c>
      <c r="E42" s="1">
        <v>1</v>
      </c>
      <c r="F42" s="1">
        <v>0</v>
      </c>
      <c r="G42" s="1">
        <v>0</v>
      </c>
    </row>
    <row r="43" spans="2:7">
      <c r="B43" s="1">
        <f t="shared" si="0"/>
        <v>2023</v>
      </c>
      <c r="C43" s="1">
        <v>23</v>
      </c>
      <c r="D43" s="1">
        <v>0</v>
      </c>
      <c r="E43" s="1">
        <v>1</v>
      </c>
      <c r="F43" s="1">
        <v>0</v>
      </c>
      <c r="G43" s="1">
        <v>0</v>
      </c>
    </row>
    <row r="44" spans="2:7">
      <c r="B44" s="1">
        <f t="shared" si="0"/>
        <v>2024</v>
      </c>
      <c r="C44" s="1">
        <v>23</v>
      </c>
      <c r="D44" s="1">
        <v>0</v>
      </c>
      <c r="E44" s="1">
        <v>1</v>
      </c>
      <c r="F44" s="1">
        <v>0</v>
      </c>
      <c r="G44" s="1">
        <v>0</v>
      </c>
    </row>
    <row r="45" spans="2:7">
      <c r="B45" s="1">
        <f t="shared" si="0"/>
        <v>2025</v>
      </c>
      <c r="C45" s="1">
        <v>23</v>
      </c>
      <c r="D45" s="1">
        <v>0</v>
      </c>
      <c r="E45" s="1">
        <v>1</v>
      </c>
      <c r="F45" s="1">
        <v>0</v>
      </c>
      <c r="G45" s="1">
        <v>0</v>
      </c>
    </row>
    <row r="46" spans="2:7">
      <c r="B46" s="1">
        <f t="shared" si="0"/>
        <v>2026</v>
      </c>
      <c r="C46" s="1">
        <v>23</v>
      </c>
      <c r="D46" s="1">
        <v>0</v>
      </c>
      <c r="E46" s="1">
        <v>1</v>
      </c>
      <c r="F46" s="1">
        <v>0</v>
      </c>
      <c r="G46" s="1">
        <v>0</v>
      </c>
    </row>
    <row r="47" spans="2:7">
      <c r="B47" s="1">
        <f t="shared" si="0"/>
        <v>2027</v>
      </c>
      <c r="C47" s="1">
        <v>23</v>
      </c>
      <c r="D47" s="1">
        <v>0</v>
      </c>
      <c r="E47" s="1">
        <v>1</v>
      </c>
      <c r="F47" s="1">
        <v>0</v>
      </c>
      <c r="G47" s="1">
        <v>0</v>
      </c>
    </row>
    <row r="48" spans="2:7">
      <c r="B48" s="1">
        <f t="shared" si="0"/>
        <v>2028</v>
      </c>
      <c r="C48" s="1">
        <v>23</v>
      </c>
      <c r="D48" s="1">
        <v>0</v>
      </c>
      <c r="E48" s="1">
        <v>1</v>
      </c>
      <c r="F48" s="1">
        <v>0</v>
      </c>
      <c r="G48" s="1">
        <v>0</v>
      </c>
    </row>
    <row r="49" spans="2:7">
      <c r="B49" s="1">
        <f t="shared" si="0"/>
        <v>2029</v>
      </c>
      <c r="C49" s="1">
        <v>23</v>
      </c>
      <c r="D49" s="1">
        <v>0</v>
      </c>
      <c r="E49" s="1">
        <v>1</v>
      </c>
      <c r="F49" s="1">
        <v>0</v>
      </c>
      <c r="G49" s="1">
        <v>0</v>
      </c>
    </row>
    <row r="50" spans="2:7">
      <c r="B50" s="1">
        <f t="shared" si="0"/>
        <v>2030</v>
      </c>
      <c r="C50" s="1">
        <v>23</v>
      </c>
      <c r="D50" s="1">
        <v>0</v>
      </c>
      <c r="E50" s="1">
        <v>1</v>
      </c>
      <c r="F50" s="1">
        <v>0</v>
      </c>
      <c r="G50" s="1">
        <v>0</v>
      </c>
    </row>
    <row r="51" spans="2:7">
      <c r="B51" s="1">
        <f t="shared" si="0"/>
        <v>2031</v>
      </c>
      <c r="C51" s="1">
        <v>23</v>
      </c>
      <c r="D51" s="1">
        <v>0</v>
      </c>
      <c r="E51" s="1">
        <v>1</v>
      </c>
      <c r="F51" s="1">
        <v>0</v>
      </c>
      <c r="G51" s="1">
        <v>0</v>
      </c>
    </row>
    <row r="52" spans="2:7">
      <c r="B52" s="1">
        <f t="shared" si="0"/>
        <v>2032</v>
      </c>
      <c r="C52" s="1">
        <v>23</v>
      </c>
      <c r="D52" s="1">
        <v>0</v>
      </c>
      <c r="E52" s="1">
        <v>1</v>
      </c>
      <c r="F52" s="1">
        <v>0</v>
      </c>
      <c r="G52" s="1">
        <v>0</v>
      </c>
    </row>
    <row r="53" spans="2:7">
      <c r="B53" s="1">
        <f t="shared" si="0"/>
        <v>2033</v>
      </c>
      <c r="C53" s="1">
        <v>23</v>
      </c>
      <c r="D53" s="1">
        <v>0</v>
      </c>
      <c r="E53" s="1">
        <v>1</v>
      </c>
      <c r="F53" s="1">
        <v>0</v>
      </c>
      <c r="G53" s="1">
        <v>0</v>
      </c>
    </row>
    <row r="54" spans="2:7">
      <c r="B54" s="1">
        <f t="shared" si="0"/>
        <v>2034</v>
      </c>
      <c r="C54" s="1">
        <v>23</v>
      </c>
      <c r="D54" s="1">
        <v>0</v>
      </c>
      <c r="E54" s="1">
        <v>1</v>
      </c>
      <c r="F54" s="1">
        <v>0</v>
      </c>
      <c r="G54" s="1">
        <v>0</v>
      </c>
    </row>
    <row r="55" spans="2:7">
      <c r="B55" s="1">
        <f t="shared" si="0"/>
        <v>2035</v>
      </c>
      <c r="C55" s="1">
        <v>23</v>
      </c>
      <c r="D55" s="1">
        <v>0</v>
      </c>
      <c r="E55" s="1">
        <v>1</v>
      </c>
      <c r="F55" s="1">
        <v>0</v>
      </c>
      <c r="G55" s="1">
        <v>0</v>
      </c>
    </row>
    <row r="56" spans="2:7">
      <c r="B56" s="1">
        <f t="shared" si="0"/>
        <v>2036</v>
      </c>
      <c r="C56" s="1">
        <v>23</v>
      </c>
      <c r="D56" s="1">
        <v>0</v>
      </c>
      <c r="E56" s="1">
        <v>1</v>
      </c>
      <c r="F56" s="1">
        <v>0</v>
      </c>
      <c r="G56" s="1">
        <v>0</v>
      </c>
    </row>
    <row r="57" spans="2:7">
      <c r="B57" s="1">
        <f t="shared" si="0"/>
        <v>2037</v>
      </c>
      <c r="C57" s="1">
        <v>23</v>
      </c>
      <c r="D57" s="1">
        <v>0</v>
      </c>
      <c r="E57" s="1">
        <v>1</v>
      </c>
      <c r="F57" s="1">
        <v>0</v>
      </c>
      <c r="G57" s="1">
        <v>0</v>
      </c>
    </row>
    <row r="58" spans="2:7">
      <c r="B58" s="1">
        <f t="shared" si="0"/>
        <v>2038</v>
      </c>
      <c r="C58" s="1">
        <v>23</v>
      </c>
      <c r="D58" s="1">
        <v>0</v>
      </c>
      <c r="E58" s="1">
        <v>1</v>
      </c>
      <c r="F58" s="1">
        <v>0</v>
      </c>
      <c r="G58" s="1">
        <v>0</v>
      </c>
    </row>
    <row r="59" spans="2:7">
      <c r="B59" s="1">
        <f t="shared" si="0"/>
        <v>2039</v>
      </c>
      <c r="C59" s="1">
        <v>23</v>
      </c>
      <c r="D59" s="1">
        <v>0</v>
      </c>
      <c r="E59" s="1">
        <v>1</v>
      </c>
      <c r="F59" s="1">
        <v>0</v>
      </c>
      <c r="G59" s="1">
        <v>0</v>
      </c>
    </row>
    <row r="60" spans="2:7">
      <c r="B60" s="1">
        <f t="shared" si="0"/>
        <v>2040</v>
      </c>
      <c r="C60" s="1">
        <v>23</v>
      </c>
      <c r="D60" s="1">
        <v>0</v>
      </c>
      <c r="E60" s="1">
        <v>1</v>
      </c>
      <c r="F60" s="1">
        <v>0</v>
      </c>
      <c r="G60" s="1">
        <v>0</v>
      </c>
    </row>
    <row r="61" spans="2:7">
      <c r="B61" s="1">
        <f t="shared" si="0"/>
        <v>2041</v>
      </c>
      <c r="C61" s="1">
        <v>23</v>
      </c>
      <c r="D61" s="1">
        <v>0</v>
      </c>
      <c r="E61" s="1">
        <v>1</v>
      </c>
      <c r="F61" s="1">
        <v>0</v>
      </c>
      <c r="G61" s="1">
        <v>0</v>
      </c>
    </row>
    <row r="62" spans="2:7">
      <c r="B62" s="1">
        <f t="shared" si="0"/>
        <v>2042</v>
      </c>
      <c r="C62" s="1">
        <v>23</v>
      </c>
      <c r="D62" s="1">
        <v>0</v>
      </c>
      <c r="E62" s="1">
        <v>1</v>
      </c>
      <c r="F62" s="1">
        <v>0</v>
      </c>
      <c r="G62" s="1">
        <v>0</v>
      </c>
    </row>
    <row r="63" spans="2:7">
      <c r="B63" s="1">
        <f t="shared" si="0"/>
        <v>2043</v>
      </c>
      <c r="C63" s="1">
        <v>23</v>
      </c>
      <c r="D63" s="1">
        <v>0</v>
      </c>
      <c r="E63" s="1">
        <v>1</v>
      </c>
      <c r="F63" s="1">
        <v>0</v>
      </c>
      <c r="G63" s="1">
        <v>0</v>
      </c>
    </row>
    <row r="64" spans="2:7">
      <c r="B64" s="1">
        <f t="shared" ref="B64:B95" si="1">+B63+1</f>
        <v>2044</v>
      </c>
      <c r="C64" s="1">
        <v>23</v>
      </c>
      <c r="D64" s="1">
        <v>0</v>
      </c>
      <c r="E64" s="1">
        <v>1</v>
      </c>
      <c r="F64" s="1">
        <v>0</v>
      </c>
      <c r="G64" s="1">
        <v>0</v>
      </c>
    </row>
    <row r="65" spans="2:7">
      <c r="B65" s="1">
        <f t="shared" si="1"/>
        <v>2045</v>
      </c>
      <c r="C65" s="1">
        <v>20</v>
      </c>
      <c r="D65" s="1">
        <v>0</v>
      </c>
      <c r="E65" s="1">
        <v>1</v>
      </c>
      <c r="F65" s="1">
        <v>0</v>
      </c>
      <c r="G65" s="1">
        <v>0</v>
      </c>
    </row>
    <row r="66" spans="2:7">
      <c r="B66" s="1">
        <f t="shared" si="1"/>
        <v>2046</v>
      </c>
      <c r="C66" s="1">
        <v>20</v>
      </c>
      <c r="D66" s="1">
        <v>0</v>
      </c>
      <c r="E66" s="1">
        <v>1</v>
      </c>
      <c r="F66" s="1">
        <v>0</v>
      </c>
      <c r="G66" s="1">
        <v>0</v>
      </c>
    </row>
    <row r="67" spans="2:7">
      <c r="B67" s="1">
        <f t="shared" si="1"/>
        <v>2047</v>
      </c>
      <c r="C67" s="1">
        <v>0</v>
      </c>
      <c r="D67" s="1">
        <v>0</v>
      </c>
      <c r="E67" s="1">
        <v>0</v>
      </c>
      <c r="F67" s="1">
        <v>0</v>
      </c>
      <c r="G67" s="1">
        <v>0</v>
      </c>
    </row>
    <row r="68" spans="2:7">
      <c r="B68" s="1">
        <f t="shared" si="1"/>
        <v>2048</v>
      </c>
      <c r="C68" s="1">
        <v>0</v>
      </c>
      <c r="D68" s="1">
        <v>0</v>
      </c>
      <c r="E68" s="1">
        <v>0</v>
      </c>
      <c r="F68" s="1">
        <v>0</v>
      </c>
      <c r="G68" s="1">
        <v>0</v>
      </c>
    </row>
    <row r="69" spans="2:7">
      <c r="B69" s="1">
        <f t="shared" si="1"/>
        <v>2049</v>
      </c>
      <c r="C69" s="1">
        <v>0</v>
      </c>
      <c r="D69" s="1">
        <v>0</v>
      </c>
      <c r="E69" s="1">
        <v>0</v>
      </c>
      <c r="F69" s="1">
        <v>0</v>
      </c>
      <c r="G69" s="1">
        <v>0</v>
      </c>
    </row>
    <row r="70" spans="2:7">
      <c r="B70" s="1">
        <f t="shared" si="1"/>
        <v>2050</v>
      </c>
      <c r="C70" s="1">
        <v>0</v>
      </c>
      <c r="D70" s="1">
        <v>0</v>
      </c>
      <c r="E70" s="1">
        <v>0</v>
      </c>
      <c r="F70" s="1">
        <v>0</v>
      </c>
      <c r="G70" s="1">
        <v>0</v>
      </c>
    </row>
    <row r="71" spans="2:7">
      <c r="B71" s="1">
        <f t="shared" si="1"/>
        <v>2051</v>
      </c>
      <c r="C71" s="1">
        <v>0</v>
      </c>
      <c r="D71" s="1">
        <v>0</v>
      </c>
      <c r="E71" s="1">
        <v>0</v>
      </c>
      <c r="F71" s="1">
        <v>0</v>
      </c>
      <c r="G71" s="1">
        <v>0</v>
      </c>
    </row>
    <row r="72" spans="2:7">
      <c r="B72" s="1">
        <f t="shared" si="1"/>
        <v>2052</v>
      </c>
      <c r="C72" s="1">
        <v>0</v>
      </c>
      <c r="D72" s="1">
        <v>0</v>
      </c>
      <c r="E72" s="1">
        <v>0</v>
      </c>
      <c r="F72" s="1">
        <v>0</v>
      </c>
      <c r="G72" s="1">
        <v>0</v>
      </c>
    </row>
    <row r="73" spans="2:7">
      <c r="B73" s="1">
        <f t="shared" si="1"/>
        <v>2053</v>
      </c>
      <c r="C73" s="1">
        <v>0</v>
      </c>
      <c r="D73" s="1">
        <v>0</v>
      </c>
      <c r="E73" s="1">
        <v>0</v>
      </c>
      <c r="F73" s="1">
        <v>0</v>
      </c>
      <c r="G73" s="1">
        <v>0</v>
      </c>
    </row>
    <row r="74" spans="2:7">
      <c r="B74" s="1">
        <f t="shared" si="1"/>
        <v>2054</v>
      </c>
      <c r="C74" s="1">
        <v>0</v>
      </c>
      <c r="D74" s="1">
        <v>0</v>
      </c>
      <c r="E74" s="1">
        <v>0</v>
      </c>
      <c r="F74" s="1">
        <v>0</v>
      </c>
      <c r="G74" s="1">
        <v>0</v>
      </c>
    </row>
    <row r="75" spans="2:7">
      <c r="B75" s="1">
        <f t="shared" si="1"/>
        <v>2055</v>
      </c>
      <c r="C75" s="1">
        <v>0</v>
      </c>
      <c r="D75" s="1">
        <v>0</v>
      </c>
      <c r="E75" s="1">
        <v>0</v>
      </c>
      <c r="F75" s="1">
        <v>0</v>
      </c>
      <c r="G75" s="1">
        <v>0</v>
      </c>
    </row>
    <row r="76" spans="2:7">
      <c r="B76" s="1">
        <f t="shared" si="1"/>
        <v>2056</v>
      </c>
      <c r="C76" s="1">
        <v>0</v>
      </c>
      <c r="D76" s="1">
        <v>0</v>
      </c>
      <c r="E76" s="1">
        <v>0</v>
      </c>
      <c r="F76" s="1">
        <v>0</v>
      </c>
      <c r="G76" s="1">
        <v>0</v>
      </c>
    </row>
    <row r="77" spans="2:7">
      <c r="B77" s="1">
        <f t="shared" si="1"/>
        <v>2057</v>
      </c>
      <c r="C77" s="1">
        <v>0</v>
      </c>
      <c r="D77" s="1">
        <v>0</v>
      </c>
      <c r="E77" s="1">
        <v>0</v>
      </c>
      <c r="F77" s="1">
        <v>0</v>
      </c>
      <c r="G77" s="1">
        <v>0</v>
      </c>
    </row>
    <row r="78" spans="2:7">
      <c r="B78" s="1">
        <f t="shared" si="1"/>
        <v>2058</v>
      </c>
      <c r="C78" s="1">
        <v>0</v>
      </c>
      <c r="D78" s="1">
        <v>0</v>
      </c>
      <c r="E78" s="1">
        <v>0</v>
      </c>
      <c r="F78" s="1">
        <v>0</v>
      </c>
      <c r="G78" s="1">
        <v>0</v>
      </c>
    </row>
    <row r="79" spans="2:7">
      <c r="B79" s="1">
        <f t="shared" si="1"/>
        <v>2059</v>
      </c>
      <c r="C79" s="1">
        <v>0</v>
      </c>
      <c r="D79" s="1">
        <v>0</v>
      </c>
      <c r="E79" s="1">
        <v>0</v>
      </c>
      <c r="F79" s="1">
        <v>0</v>
      </c>
      <c r="G79" s="1">
        <v>0</v>
      </c>
    </row>
    <row r="80" spans="2:7">
      <c r="B80" s="1">
        <f t="shared" si="1"/>
        <v>2060</v>
      </c>
      <c r="C80" s="1">
        <v>0</v>
      </c>
      <c r="D80" s="1">
        <v>0</v>
      </c>
      <c r="E80" s="1">
        <v>0</v>
      </c>
      <c r="F80" s="1">
        <v>0</v>
      </c>
      <c r="G80" s="1">
        <v>0</v>
      </c>
    </row>
    <row r="81" spans="2:7">
      <c r="B81" s="1">
        <f t="shared" si="1"/>
        <v>2061</v>
      </c>
      <c r="C81" s="1">
        <v>0</v>
      </c>
      <c r="D81" s="1">
        <v>0</v>
      </c>
      <c r="E81" s="1">
        <v>0</v>
      </c>
      <c r="F81" s="1">
        <v>0</v>
      </c>
      <c r="G81" s="1">
        <v>0</v>
      </c>
    </row>
    <row r="82" spans="2:7">
      <c r="B82" s="1">
        <f t="shared" si="1"/>
        <v>2062</v>
      </c>
      <c r="C82" s="1">
        <v>0</v>
      </c>
      <c r="D82" s="1">
        <v>0</v>
      </c>
      <c r="E82" s="1">
        <v>0</v>
      </c>
      <c r="F82" s="1">
        <v>0</v>
      </c>
      <c r="G82" s="1">
        <v>0</v>
      </c>
    </row>
    <row r="83" spans="2:7">
      <c r="B83" s="1">
        <f t="shared" si="1"/>
        <v>2063</v>
      </c>
      <c r="C83" s="1">
        <v>0</v>
      </c>
      <c r="D83" s="1">
        <v>0</v>
      </c>
      <c r="E83" s="1">
        <v>0</v>
      </c>
      <c r="F83" s="1">
        <v>0</v>
      </c>
      <c r="G83" s="1">
        <v>0</v>
      </c>
    </row>
    <row r="84" spans="2:7">
      <c r="B84" s="1">
        <f t="shared" si="1"/>
        <v>2064</v>
      </c>
      <c r="C84" s="1">
        <v>0</v>
      </c>
      <c r="D84" s="1">
        <v>0</v>
      </c>
      <c r="E84" s="1">
        <v>0</v>
      </c>
      <c r="F84" s="1">
        <v>0</v>
      </c>
      <c r="G84" s="1">
        <v>0</v>
      </c>
    </row>
    <row r="85" spans="2:7">
      <c r="B85" s="1">
        <f t="shared" si="1"/>
        <v>2065</v>
      </c>
      <c r="C85" s="1">
        <v>0</v>
      </c>
      <c r="D85" s="1">
        <v>0</v>
      </c>
      <c r="E85" s="1">
        <v>0</v>
      </c>
      <c r="F85" s="1">
        <v>0</v>
      </c>
      <c r="G85" s="1">
        <v>0</v>
      </c>
    </row>
    <row r="86" spans="2:7">
      <c r="B86" s="1">
        <f t="shared" si="1"/>
        <v>2066</v>
      </c>
      <c r="C86" s="1">
        <v>0</v>
      </c>
      <c r="D86" s="1">
        <v>0</v>
      </c>
      <c r="E86" s="1">
        <v>0</v>
      </c>
      <c r="F86" s="1">
        <v>0</v>
      </c>
      <c r="G86" s="1">
        <v>0</v>
      </c>
    </row>
    <row r="87" spans="2:7">
      <c r="B87" s="1">
        <f t="shared" si="1"/>
        <v>2067</v>
      </c>
      <c r="C87" s="1">
        <v>0</v>
      </c>
      <c r="D87" s="1">
        <v>0</v>
      </c>
      <c r="E87" s="1">
        <v>0</v>
      </c>
      <c r="F87" s="1">
        <v>0</v>
      </c>
      <c r="G87" s="1">
        <v>0</v>
      </c>
    </row>
    <row r="88" spans="2:7">
      <c r="B88" s="1">
        <f t="shared" si="1"/>
        <v>2068</v>
      </c>
      <c r="C88" s="1">
        <v>0</v>
      </c>
      <c r="D88" s="1">
        <v>0</v>
      </c>
      <c r="E88" s="1">
        <v>0</v>
      </c>
      <c r="F88" s="1">
        <v>0</v>
      </c>
      <c r="G88" s="1">
        <v>0</v>
      </c>
    </row>
    <row r="89" spans="2:7">
      <c r="B89" s="1">
        <f t="shared" si="1"/>
        <v>2069</v>
      </c>
      <c r="C89" s="1">
        <v>0</v>
      </c>
      <c r="D89" s="1">
        <v>0</v>
      </c>
      <c r="E89" s="1">
        <v>0</v>
      </c>
      <c r="F89" s="1">
        <v>0</v>
      </c>
      <c r="G89" s="1">
        <v>0</v>
      </c>
    </row>
    <row r="90" spans="2:7">
      <c r="B90" s="1">
        <f t="shared" si="1"/>
        <v>2070</v>
      </c>
      <c r="C90" s="1">
        <v>0</v>
      </c>
      <c r="D90" s="1">
        <v>0</v>
      </c>
      <c r="E90" s="1">
        <v>0</v>
      </c>
      <c r="F90" s="1">
        <v>0</v>
      </c>
      <c r="G90" s="1">
        <v>0</v>
      </c>
    </row>
    <row r="91" spans="2:7">
      <c r="B91" s="1">
        <f t="shared" si="1"/>
        <v>2071</v>
      </c>
      <c r="C91" s="1">
        <v>0</v>
      </c>
      <c r="D91" s="1">
        <v>0</v>
      </c>
      <c r="E91" s="1">
        <v>0</v>
      </c>
      <c r="F91" s="1">
        <v>0</v>
      </c>
      <c r="G91" s="1">
        <v>0</v>
      </c>
    </row>
    <row r="92" spans="2:7">
      <c r="B92" s="1">
        <f t="shared" si="1"/>
        <v>2072</v>
      </c>
      <c r="C92" s="1">
        <v>0</v>
      </c>
      <c r="D92" s="1">
        <v>0</v>
      </c>
      <c r="E92" s="1">
        <v>0</v>
      </c>
      <c r="F92" s="1">
        <v>0</v>
      </c>
      <c r="G92" s="1">
        <v>0</v>
      </c>
    </row>
    <row r="93" spans="2:7">
      <c r="B93" s="1">
        <f t="shared" si="1"/>
        <v>2073</v>
      </c>
      <c r="C93" s="1">
        <v>0</v>
      </c>
      <c r="D93" s="1">
        <v>0</v>
      </c>
      <c r="E93" s="1">
        <v>0</v>
      </c>
      <c r="F93" s="1">
        <v>0</v>
      </c>
      <c r="G93" s="1">
        <v>0</v>
      </c>
    </row>
    <row r="94" spans="2:7">
      <c r="B94" s="1">
        <f t="shared" si="1"/>
        <v>2074</v>
      </c>
      <c r="C94" s="1">
        <v>0</v>
      </c>
      <c r="D94" s="1">
        <v>0</v>
      </c>
      <c r="E94" s="1">
        <v>0</v>
      </c>
      <c r="F94" s="1">
        <v>0</v>
      </c>
      <c r="G94" s="1">
        <v>0</v>
      </c>
    </row>
    <row r="95" spans="2:7">
      <c r="B95" s="1">
        <f t="shared" si="1"/>
        <v>2075</v>
      </c>
      <c r="C95" s="1">
        <v>0</v>
      </c>
      <c r="D95" s="1">
        <v>0</v>
      </c>
      <c r="E95" s="1">
        <v>0</v>
      </c>
      <c r="F95" s="1">
        <v>0</v>
      </c>
      <c r="G95"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8"/>
  <sheetViews>
    <sheetView workbookViewId="0">
      <selection activeCell="C33" sqref="C33:G33"/>
    </sheetView>
  </sheetViews>
  <sheetFormatPr defaultRowHeight="15"/>
  <cols>
    <col min="1" max="2" width="9.140625" style="1"/>
    <col min="3" max="3" width="21" style="1" bestFit="1" customWidth="1"/>
    <col min="4" max="16384" width="9.140625" style="1"/>
  </cols>
  <sheetData>
    <row r="2" spans="2:4">
      <c r="B2" s="1" t="s">
        <v>20</v>
      </c>
      <c r="C2" s="1" t="s">
        <v>19</v>
      </c>
    </row>
    <row r="3" spans="2:4">
      <c r="B3" s="1" t="s">
        <v>3</v>
      </c>
      <c r="C3" s="1" t="s">
        <v>18</v>
      </c>
    </row>
    <row r="4" spans="2:4">
      <c r="B4" s="1" t="s">
        <v>1</v>
      </c>
      <c r="C4" s="1" t="s">
        <v>17</v>
      </c>
      <c r="D4"/>
    </row>
    <row r="5" spans="2:4">
      <c r="B5" s="1" t="s">
        <v>16</v>
      </c>
      <c r="C5" s="1" t="s">
        <v>15</v>
      </c>
    </row>
    <row r="6" spans="2:4">
      <c r="B6" s="1" t="s">
        <v>8</v>
      </c>
      <c r="C6" s="1" t="s">
        <v>14</v>
      </c>
    </row>
    <row r="7" spans="2:4">
      <c r="B7" s="1" t="s">
        <v>1</v>
      </c>
      <c r="C7" s="1" t="s">
        <v>13</v>
      </c>
    </row>
    <row r="8" spans="2:4">
      <c r="B8" s="1" t="s">
        <v>1</v>
      </c>
      <c r="C8" s="1" t="s">
        <v>12</v>
      </c>
    </row>
    <row r="9" spans="2:4">
      <c r="B9" s="1" t="s">
        <v>8</v>
      </c>
      <c r="C9" s="1" t="s">
        <v>11</v>
      </c>
      <c r="D9">
        <v>34</v>
      </c>
    </row>
    <row r="10" spans="2:4">
      <c r="B10" s="1" t="s">
        <v>3</v>
      </c>
      <c r="C10" s="1" t="s">
        <v>10</v>
      </c>
    </row>
    <row r="11" spans="2:4">
      <c r="B11" s="1" t="s">
        <v>1</v>
      </c>
      <c r="C11" s="1" t="s">
        <v>9</v>
      </c>
    </row>
    <row r="12" spans="2:4">
      <c r="B12" s="1" t="s">
        <v>8</v>
      </c>
      <c r="C12" s="1" t="s">
        <v>7</v>
      </c>
    </row>
    <row r="13" spans="2:4">
      <c r="B13" s="1" t="s">
        <v>1</v>
      </c>
      <c r="C13" s="1" t="s">
        <v>6</v>
      </c>
    </row>
    <row r="14" spans="2:4">
      <c r="B14" s="1" t="s">
        <v>1</v>
      </c>
      <c r="C14" s="1" t="s">
        <v>5</v>
      </c>
    </row>
    <row r="15" spans="2:4">
      <c r="B15" s="1" t="s">
        <v>3</v>
      </c>
      <c r="C15" s="1" t="s">
        <v>4</v>
      </c>
    </row>
    <row r="16" spans="2:4">
      <c r="B16" s="1" t="s">
        <v>3</v>
      </c>
      <c r="C16" s="1" t="s">
        <v>2</v>
      </c>
      <c r="D16"/>
    </row>
    <row r="17" spans="2:4">
      <c r="B17" s="1" t="s">
        <v>1</v>
      </c>
      <c r="C17" s="1" t="s">
        <v>0</v>
      </c>
      <c r="D17"/>
    </row>
    <row r="18" spans="2:4">
      <c r="D18"/>
    </row>
    <row r="19" spans="2:4">
      <c r="B19" s="1" t="s">
        <v>47</v>
      </c>
      <c r="D19"/>
    </row>
    <row r="20" spans="2:4">
      <c r="B20" s="1" t="s">
        <v>8</v>
      </c>
      <c r="D20">
        <v>34</v>
      </c>
    </row>
    <row r="21" spans="2:4">
      <c r="B21" s="1" t="s">
        <v>20</v>
      </c>
      <c r="D21">
        <v>0</v>
      </c>
    </row>
    <row r="22" spans="2:4">
      <c r="B22" s="1" t="s">
        <v>3</v>
      </c>
      <c r="D22">
        <v>0</v>
      </c>
    </row>
    <row r="23" spans="2:4">
      <c r="B23" s="1" t="s">
        <v>16</v>
      </c>
      <c r="D23">
        <v>0</v>
      </c>
    </row>
    <row r="24" spans="2:4">
      <c r="B24" s="1" t="s">
        <v>1</v>
      </c>
      <c r="D24">
        <v>0</v>
      </c>
    </row>
    <row r="25" spans="2:4">
      <c r="D25"/>
    </row>
    <row r="26" spans="2:4">
      <c r="D26"/>
    </row>
    <row r="27" spans="2:4">
      <c r="D27"/>
    </row>
    <row r="28" spans="2:4">
      <c r="D28"/>
    </row>
    <row r="29" spans="2:4">
      <c r="D29"/>
    </row>
    <row r="32" spans="2:4">
      <c r="C32" s="1" t="s">
        <v>77</v>
      </c>
    </row>
    <row r="33" spans="2:7">
      <c r="B33" s="1" t="s">
        <v>40</v>
      </c>
      <c r="C33" s="1" t="s">
        <v>88</v>
      </c>
      <c r="D33" s="1" t="s">
        <v>87</v>
      </c>
      <c r="E33" s="1" t="s">
        <v>86</v>
      </c>
      <c r="F33" s="1" t="s">
        <v>85</v>
      </c>
      <c r="G33" s="1" t="s">
        <v>84</v>
      </c>
    </row>
    <row r="34" spans="2:7">
      <c r="B34" s="1">
        <v>2011</v>
      </c>
      <c r="C34" s="1">
        <v>0</v>
      </c>
      <c r="D34" s="1">
        <v>0</v>
      </c>
      <c r="E34" s="1">
        <v>0</v>
      </c>
      <c r="F34" s="1">
        <v>0</v>
      </c>
      <c r="G34" s="1">
        <v>0</v>
      </c>
    </row>
    <row r="35" spans="2:7">
      <c r="B35" s="1">
        <f t="shared" ref="B35:B66" si="0">+B34+1</f>
        <v>2012</v>
      </c>
      <c r="C35" s="1">
        <v>0</v>
      </c>
      <c r="D35" s="1">
        <v>0</v>
      </c>
      <c r="E35" s="1">
        <v>0</v>
      </c>
      <c r="F35" s="1">
        <v>0</v>
      </c>
      <c r="G35" s="1">
        <v>0</v>
      </c>
    </row>
    <row r="36" spans="2:7">
      <c r="B36" s="1">
        <f t="shared" si="0"/>
        <v>2013</v>
      </c>
      <c r="C36" s="1">
        <v>0</v>
      </c>
      <c r="D36" s="1">
        <v>0</v>
      </c>
      <c r="E36" s="1">
        <v>0</v>
      </c>
      <c r="F36" s="1">
        <v>0</v>
      </c>
      <c r="G36" s="1">
        <v>0</v>
      </c>
    </row>
    <row r="37" spans="2:7">
      <c r="B37" s="1">
        <f t="shared" si="0"/>
        <v>2014</v>
      </c>
      <c r="C37" s="1">
        <v>0</v>
      </c>
      <c r="D37" s="1">
        <v>0</v>
      </c>
      <c r="E37" s="1">
        <v>0</v>
      </c>
      <c r="F37" s="1">
        <v>0</v>
      </c>
      <c r="G37" s="1">
        <v>0</v>
      </c>
    </row>
    <row r="38" spans="2:7">
      <c r="B38" s="1">
        <f t="shared" si="0"/>
        <v>2015</v>
      </c>
      <c r="C38" s="1">
        <v>0</v>
      </c>
      <c r="D38" s="1">
        <v>0</v>
      </c>
      <c r="E38" s="1">
        <v>0</v>
      </c>
      <c r="F38" s="1">
        <v>0</v>
      </c>
      <c r="G38" s="1">
        <v>0</v>
      </c>
    </row>
    <row r="39" spans="2:7">
      <c r="B39" s="1">
        <f t="shared" si="0"/>
        <v>2016</v>
      </c>
      <c r="C39" s="1">
        <v>0</v>
      </c>
      <c r="D39" s="1">
        <v>0</v>
      </c>
      <c r="E39" s="1">
        <v>0</v>
      </c>
      <c r="F39" s="1">
        <v>0</v>
      </c>
      <c r="G39" s="1">
        <v>0</v>
      </c>
    </row>
    <row r="40" spans="2:7">
      <c r="B40" s="1">
        <f t="shared" si="0"/>
        <v>2017</v>
      </c>
      <c r="C40" s="1">
        <v>0</v>
      </c>
      <c r="D40" s="1">
        <v>0</v>
      </c>
      <c r="E40" s="1">
        <v>0</v>
      </c>
      <c r="F40" s="1">
        <v>0</v>
      </c>
      <c r="G40" s="1">
        <v>0</v>
      </c>
    </row>
    <row r="41" spans="2:7">
      <c r="B41" s="1">
        <f t="shared" si="0"/>
        <v>2018</v>
      </c>
      <c r="C41" s="1">
        <v>0</v>
      </c>
      <c r="D41" s="1">
        <v>0</v>
      </c>
      <c r="E41" s="1">
        <v>0</v>
      </c>
      <c r="F41" s="1">
        <v>0</v>
      </c>
      <c r="G41" s="1">
        <v>0</v>
      </c>
    </row>
    <row r="42" spans="2:7">
      <c r="B42" s="2">
        <f t="shared" si="0"/>
        <v>2019</v>
      </c>
      <c r="C42" s="1">
        <v>0</v>
      </c>
      <c r="D42" s="1">
        <v>0</v>
      </c>
      <c r="E42" s="1">
        <v>0</v>
      </c>
      <c r="F42" s="1">
        <v>0</v>
      </c>
      <c r="G42" s="1">
        <v>0</v>
      </c>
    </row>
    <row r="43" spans="2:7">
      <c r="B43" s="2">
        <f t="shared" si="0"/>
        <v>2020</v>
      </c>
      <c r="C43" s="1">
        <v>0</v>
      </c>
      <c r="D43" s="1">
        <v>0</v>
      </c>
      <c r="E43" s="1">
        <v>0</v>
      </c>
      <c r="F43" s="1">
        <v>0</v>
      </c>
      <c r="G43" s="1">
        <v>0</v>
      </c>
    </row>
    <row r="44" spans="2:7">
      <c r="B44" s="1">
        <f t="shared" si="0"/>
        <v>2021</v>
      </c>
      <c r="C44" s="1">
        <v>34</v>
      </c>
      <c r="D44" s="1">
        <v>0</v>
      </c>
      <c r="E44" s="1">
        <v>0</v>
      </c>
      <c r="F44" s="1">
        <v>0</v>
      </c>
      <c r="G44" s="1">
        <v>0</v>
      </c>
    </row>
    <row r="45" spans="2:7">
      <c r="B45" s="1">
        <f t="shared" si="0"/>
        <v>2022</v>
      </c>
      <c r="C45" s="1">
        <v>34</v>
      </c>
      <c r="D45" s="1">
        <v>0</v>
      </c>
      <c r="E45" s="1">
        <v>0</v>
      </c>
      <c r="F45" s="1">
        <v>0</v>
      </c>
      <c r="G45" s="1">
        <v>0</v>
      </c>
    </row>
    <row r="46" spans="2:7">
      <c r="B46" s="1">
        <f t="shared" si="0"/>
        <v>2023</v>
      </c>
      <c r="C46" s="1">
        <v>34</v>
      </c>
      <c r="D46" s="1">
        <v>0</v>
      </c>
      <c r="E46" s="1">
        <v>0</v>
      </c>
      <c r="F46" s="1">
        <v>0</v>
      </c>
      <c r="G46" s="1">
        <v>0</v>
      </c>
    </row>
    <row r="47" spans="2:7">
      <c r="B47" s="1">
        <f t="shared" si="0"/>
        <v>2024</v>
      </c>
      <c r="C47" s="1">
        <v>34</v>
      </c>
      <c r="D47" s="1">
        <v>0</v>
      </c>
      <c r="E47" s="1">
        <v>0</v>
      </c>
      <c r="F47" s="1">
        <v>0</v>
      </c>
      <c r="G47" s="1">
        <v>0</v>
      </c>
    </row>
    <row r="48" spans="2:7">
      <c r="B48" s="1">
        <f t="shared" si="0"/>
        <v>2025</v>
      </c>
      <c r="C48" s="1">
        <v>34</v>
      </c>
      <c r="D48" s="1">
        <v>0</v>
      </c>
      <c r="E48" s="1">
        <v>0</v>
      </c>
      <c r="F48" s="1">
        <v>0</v>
      </c>
      <c r="G48" s="1">
        <v>0</v>
      </c>
    </row>
    <row r="49" spans="2:7">
      <c r="B49" s="1">
        <f t="shared" si="0"/>
        <v>2026</v>
      </c>
      <c r="C49" s="1">
        <v>34</v>
      </c>
      <c r="D49" s="1">
        <v>0</v>
      </c>
      <c r="E49" s="1">
        <v>0</v>
      </c>
      <c r="F49" s="1">
        <v>0</v>
      </c>
      <c r="G49" s="1">
        <v>0</v>
      </c>
    </row>
    <row r="50" spans="2:7">
      <c r="B50" s="1">
        <f t="shared" si="0"/>
        <v>2027</v>
      </c>
      <c r="C50" s="1">
        <v>34</v>
      </c>
      <c r="D50" s="1">
        <v>0</v>
      </c>
      <c r="E50" s="1">
        <v>0</v>
      </c>
      <c r="F50" s="1">
        <v>0</v>
      </c>
      <c r="G50" s="1">
        <v>0</v>
      </c>
    </row>
    <row r="51" spans="2:7">
      <c r="B51" s="1">
        <f t="shared" si="0"/>
        <v>2028</v>
      </c>
      <c r="C51" s="1">
        <v>34</v>
      </c>
      <c r="D51" s="1">
        <v>0</v>
      </c>
      <c r="E51" s="1">
        <v>0</v>
      </c>
      <c r="F51" s="1">
        <v>0</v>
      </c>
      <c r="G51" s="1">
        <v>0</v>
      </c>
    </row>
    <row r="52" spans="2:7">
      <c r="B52" s="1">
        <f t="shared" si="0"/>
        <v>2029</v>
      </c>
      <c r="C52" s="1">
        <v>34</v>
      </c>
      <c r="D52" s="1">
        <v>0</v>
      </c>
      <c r="E52" s="1">
        <v>0</v>
      </c>
      <c r="F52" s="1">
        <v>0</v>
      </c>
      <c r="G52" s="1">
        <v>0</v>
      </c>
    </row>
    <row r="53" spans="2:7">
      <c r="B53" s="1">
        <f t="shared" si="0"/>
        <v>2030</v>
      </c>
      <c r="C53" s="1">
        <v>34</v>
      </c>
      <c r="D53" s="1">
        <v>0</v>
      </c>
      <c r="E53" s="1">
        <v>0</v>
      </c>
      <c r="F53" s="1">
        <v>0</v>
      </c>
      <c r="G53" s="1">
        <v>0</v>
      </c>
    </row>
    <row r="54" spans="2:7">
      <c r="B54" s="1">
        <f t="shared" si="0"/>
        <v>2031</v>
      </c>
      <c r="C54" s="1">
        <v>34</v>
      </c>
      <c r="D54" s="1">
        <v>0</v>
      </c>
      <c r="E54" s="1">
        <v>0</v>
      </c>
      <c r="F54" s="1">
        <v>0</v>
      </c>
      <c r="G54" s="1">
        <v>0</v>
      </c>
    </row>
    <row r="55" spans="2:7">
      <c r="B55" s="1">
        <f t="shared" si="0"/>
        <v>2032</v>
      </c>
      <c r="C55" s="1">
        <v>34</v>
      </c>
      <c r="D55" s="1">
        <v>0</v>
      </c>
      <c r="E55" s="1">
        <v>0</v>
      </c>
      <c r="F55" s="1">
        <v>0</v>
      </c>
      <c r="G55" s="1">
        <v>0</v>
      </c>
    </row>
    <row r="56" spans="2:7">
      <c r="B56" s="1">
        <f t="shared" si="0"/>
        <v>2033</v>
      </c>
      <c r="C56" s="1">
        <v>34</v>
      </c>
      <c r="D56" s="1">
        <v>0</v>
      </c>
      <c r="E56" s="1">
        <v>0</v>
      </c>
      <c r="F56" s="1">
        <v>0</v>
      </c>
      <c r="G56" s="1">
        <v>0</v>
      </c>
    </row>
    <row r="57" spans="2:7">
      <c r="B57" s="1">
        <f t="shared" si="0"/>
        <v>2034</v>
      </c>
      <c r="C57" s="1">
        <v>34</v>
      </c>
      <c r="D57" s="1">
        <v>0</v>
      </c>
      <c r="E57" s="1">
        <v>0</v>
      </c>
      <c r="F57" s="1">
        <v>0</v>
      </c>
      <c r="G57" s="1">
        <v>0</v>
      </c>
    </row>
    <row r="58" spans="2:7">
      <c r="B58" s="1">
        <f t="shared" si="0"/>
        <v>2035</v>
      </c>
      <c r="C58" s="1">
        <v>34</v>
      </c>
      <c r="D58" s="1">
        <v>0</v>
      </c>
      <c r="E58" s="1">
        <v>0</v>
      </c>
      <c r="F58" s="1">
        <v>0</v>
      </c>
      <c r="G58" s="1">
        <v>0</v>
      </c>
    </row>
    <row r="59" spans="2:7">
      <c r="B59" s="1">
        <f t="shared" si="0"/>
        <v>2036</v>
      </c>
      <c r="C59" s="1">
        <v>34</v>
      </c>
      <c r="D59" s="1">
        <v>0</v>
      </c>
      <c r="E59" s="1">
        <v>0</v>
      </c>
      <c r="F59" s="1">
        <v>0</v>
      </c>
      <c r="G59" s="1">
        <v>0</v>
      </c>
    </row>
    <row r="60" spans="2:7">
      <c r="B60" s="1">
        <f t="shared" si="0"/>
        <v>2037</v>
      </c>
      <c r="C60" s="1">
        <v>34</v>
      </c>
      <c r="D60" s="1">
        <v>0</v>
      </c>
      <c r="E60" s="1">
        <v>0</v>
      </c>
      <c r="F60" s="1">
        <v>0</v>
      </c>
      <c r="G60" s="1">
        <v>0</v>
      </c>
    </row>
    <row r="61" spans="2:7">
      <c r="B61" s="1">
        <f t="shared" si="0"/>
        <v>2038</v>
      </c>
      <c r="C61" s="1">
        <v>34</v>
      </c>
      <c r="D61" s="1">
        <v>0</v>
      </c>
      <c r="E61" s="1">
        <v>0</v>
      </c>
      <c r="F61" s="1">
        <v>0</v>
      </c>
      <c r="G61" s="1">
        <v>0</v>
      </c>
    </row>
    <row r="62" spans="2:7">
      <c r="B62" s="1">
        <f t="shared" si="0"/>
        <v>2039</v>
      </c>
      <c r="C62" s="1">
        <v>34</v>
      </c>
      <c r="D62" s="1">
        <v>0</v>
      </c>
      <c r="E62" s="1">
        <v>0</v>
      </c>
      <c r="F62" s="1">
        <v>0</v>
      </c>
      <c r="G62" s="1">
        <v>0</v>
      </c>
    </row>
    <row r="63" spans="2:7">
      <c r="B63" s="1">
        <f t="shared" si="0"/>
        <v>2040</v>
      </c>
      <c r="C63" s="1">
        <v>34</v>
      </c>
      <c r="D63" s="1">
        <v>0</v>
      </c>
      <c r="E63" s="1">
        <v>0</v>
      </c>
      <c r="F63" s="1">
        <v>0</v>
      </c>
      <c r="G63" s="1">
        <v>0</v>
      </c>
    </row>
    <row r="64" spans="2:7">
      <c r="B64" s="1">
        <f t="shared" si="0"/>
        <v>2041</v>
      </c>
      <c r="C64" s="1">
        <v>34</v>
      </c>
      <c r="D64" s="1">
        <v>0</v>
      </c>
      <c r="E64" s="1">
        <v>0</v>
      </c>
      <c r="F64" s="1">
        <v>0</v>
      </c>
      <c r="G64" s="1">
        <v>0</v>
      </c>
    </row>
    <row r="65" spans="2:7">
      <c r="B65" s="1">
        <f t="shared" si="0"/>
        <v>2042</v>
      </c>
      <c r="C65" s="1">
        <v>34</v>
      </c>
      <c r="D65" s="1">
        <v>0</v>
      </c>
      <c r="E65" s="1">
        <v>0</v>
      </c>
      <c r="F65" s="1">
        <v>0</v>
      </c>
      <c r="G65" s="1">
        <v>0</v>
      </c>
    </row>
    <row r="66" spans="2:7">
      <c r="B66" s="1">
        <f t="shared" si="0"/>
        <v>2043</v>
      </c>
      <c r="C66" s="1">
        <v>34</v>
      </c>
      <c r="D66" s="1">
        <v>0</v>
      </c>
      <c r="E66" s="1">
        <v>0</v>
      </c>
      <c r="F66" s="1">
        <v>0</v>
      </c>
      <c r="G66" s="1">
        <v>0</v>
      </c>
    </row>
    <row r="67" spans="2:7">
      <c r="B67" s="1">
        <f t="shared" ref="B67:B98" si="1">+B66+1</f>
        <v>2044</v>
      </c>
      <c r="C67" s="1">
        <v>34</v>
      </c>
      <c r="D67" s="1">
        <v>0</v>
      </c>
      <c r="E67" s="1">
        <v>0</v>
      </c>
      <c r="F67" s="1">
        <v>0</v>
      </c>
      <c r="G67" s="1">
        <v>0</v>
      </c>
    </row>
    <row r="68" spans="2:7">
      <c r="B68" s="1">
        <f t="shared" si="1"/>
        <v>2045</v>
      </c>
      <c r="C68" s="1">
        <v>34</v>
      </c>
      <c r="D68" s="1">
        <v>0</v>
      </c>
      <c r="E68" s="1">
        <v>0</v>
      </c>
      <c r="F68" s="1">
        <v>0</v>
      </c>
      <c r="G68" s="1">
        <v>0</v>
      </c>
    </row>
    <row r="69" spans="2:7">
      <c r="B69" s="1">
        <f t="shared" si="1"/>
        <v>2046</v>
      </c>
      <c r="C69" s="1">
        <v>34</v>
      </c>
      <c r="D69" s="1">
        <v>0</v>
      </c>
      <c r="E69" s="1">
        <v>0</v>
      </c>
      <c r="F69" s="1">
        <v>0</v>
      </c>
      <c r="G69" s="1">
        <v>0</v>
      </c>
    </row>
    <row r="70" spans="2:7">
      <c r="B70" s="1">
        <f t="shared" si="1"/>
        <v>2047</v>
      </c>
      <c r="C70" s="1">
        <v>0</v>
      </c>
      <c r="D70" s="1">
        <v>0</v>
      </c>
      <c r="E70" s="1">
        <v>0</v>
      </c>
      <c r="F70" s="1">
        <v>0</v>
      </c>
      <c r="G70" s="1">
        <v>0</v>
      </c>
    </row>
    <row r="71" spans="2:7">
      <c r="B71" s="1">
        <f t="shared" si="1"/>
        <v>2048</v>
      </c>
      <c r="C71" s="1">
        <v>0</v>
      </c>
      <c r="D71" s="1">
        <v>0</v>
      </c>
      <c r="E71" s="1">
        <v>0</v>
      </c>
      <c r="F71" s="1">
        <v>0</v>
      </c>
      <c r="G71" s="1">
        <v>0</v>
      </c>
    </row>
    <row r="72" spans="2:7">
      <c r="B72" s="1">
        <f t="shared" si="1"/>
        <v>2049</v>
      </c>
      <c r="C72" s="1">
        <v>0</v>
      </c>
      <c r="D72" s="1">
        <v>0</v>
      </c>
      <c r="E72" s="1">
        <v>0</v>
      </c>
      <c r="F72" s="1">
        <v>0</v>
      </c>
      <c r="G72" s="1">
        <v>0</v>
      </c>
    </row>
    <row r="73" spans="2:7">
      <c r="B73" s="1">
        <f t="shared" si="1"/>
        <v>2050</v>
      </c>
      <c r="C73" s="1">
        <v>0</v>
      </c>
      <c r="D73" s="1">
        <v>0</v>
      </c>
      <c r="E73" s="1">
        <v>0</v>
      </c>
      <c r="F73" s="1">
        <v>0</v>
      </c>
      <c r="G73" s="1">
        <v>0</v>
      </c>
    </row>
    <row r="74" spans="2:7">
      <c r="B74" s="1">
        <f t="shared" si="1"/>
        <v>2051</v>
      </c>
      <c r="C74" s="1">
        <v>0</v>
      </c>
      <c r="D74" s="1">
        <v>0</v>
      </c>
      <c r="E74" s="1">
        <v>0</v>
      </c>
      <c r="F74" s="1">
        <v>0</v>
      </c>
      <c r="G74" s="1">
        <v>0</v>
      </c>
    </row>
    <row r="75" spans="2:7">
      <c r="B75" s="1">
        <f t="shared" si="1"/>
        <v>2052</v>
      </c>
      <c r="C75" s="1">
        <v>0</v>
      </c>
      <c r="D75" s="1">
        <v>0</v>
      </c>
      <c r="E75" s="1">
        <v>0</v>
      </c>
      <c r="F75" s="1">
        <v>0</v>
      </c>
      <c r="G75" s="1">
        <v>0</v>
      </c>
    </row>
    <row r="76" spans="2:7">
      <c r="B76" s="1">
        <f t="shared" si="1"/>
        <v>2053</v>
      </c>
      <c r="C76" s="1">
        <v>0</v>
      </c>
      <c r="D76" s="1">
        <v>0</v>
      </c>
      <c r="E76" s="1">
        <v>0</v>
      </c>
      <c r="F76" s="1">
        <v>0</v>
      </c>
      <c r="G76" s="1">
        <v>0</v>
      </c>
    </row>
    <row r="77" spans="2:7">
      <c r="B77" s="1">
        <f t="shared" si="1"/>
        <v>2054</v>
      </c>
      <c r="C77" s="1">
        <v>0</v>
      </c>
      <c r="D77" s="1">
        <v>0</v>
      </c>
      <c r="E77" s="1">
        <v>0</v>
      </c>
      <c r="F77" s="1">
        <v>0</v>
      </c>
      <c r="G77" s="1">
        <v>0</v>
      </c>
    </row>
    <row r="78" spans="2:7">
      <c r="B78" s="1">
        <f t="shared" si="1"/>
        <v>2055</v>
      </c>
      <c r="C78" s="1">
        <v>0</v>
      </c>
      <c r="D78" s="1">
        <v>0</v>
      </c>
      <c r="E78" s="1">
        <v>0</v>
      </c>
      <c r="F78" s="1">
        <v>0</v>
      </c>
      <c r="G78" s="1">
        <v>0</v>
      </c>
    </row>
    <row r="79" spans="2:7">
      <c r="B79" s="1">
        <f t="shared" si="1"/>
        <v>2056</v>
      </c>
      <c r="C79" s="1">
        <v>0</v>
      </c>
      <c r="D79" s="1">
        <v>0</v>
      </c>
      <c r="E79" s="1">
        <v>0</v>
      </c>
      <c r="F79" s="1">
        <v>0</v>
      </c>
      <c r="G79" s="1">
        <v>0</v>
      </c>
    </row>
    <row r="80" spans="2:7">
      <c r="B80" s="1">
        <f t="shared" si="1"/>
        <v>2057</v>
      </c>
      <c r="C80" s="1">
        <v>0</v>
      </c>
      <c r="D80" s="1">
        <v>0</v>
      </c>
      <c r="E80" s="1">
        <v>0</v>
      </c>
      <c r="F80" s="1">
        <v>0</v>
      </c>
      <c r="G80" s="1">
        <v>0</v>
      </c>
    </row>
    <row r="81" spans="2:7">
      <c r="B81" s="1">
        <f t="shared" si="1"/>
        <v>2058</v>
      </c>
      <c r="C81" s="1">
        <v>0</v>
      </c>
      <c r="D81" s="1">
        <v>0</v>
      </c>
      <c r="E81" s="1">
        <v>0</v>
      </c>
      <c r="F81" s="1">
        <v>0</v>
      </c>
      <c r="G81" s="1">
        <v>0</v>
      </c>
    </row>
    <row r="82" spans="2:7">
      <c r="B82" s="1">
        <f t="shared" si="1"/>
        <v>2059</v>
      </c>
      <c r="C82" s="1">
        <v>0</v>
      </c>
      <c r="D82" s="1">
        <v>0</v>
      </c>
      <c r="E82" s="1">
        <v>0</v>
      </c>
      <c r="F82" s="1">
        <v>0</v>
      </c>
      <c r="G82" s="1">
        <v>0</v>
      </c>
    </row>
    <row r="83" spans="2:7">
      <c r="B83" s="1">
        <f t="shared" si="1"/>
        <v>2060</v>
      </c>
      <c r="C83" s="1">
        <v>0</v>
      </c>
      <c r="D83" s="1">
        <v>0</v>
      </c>
      <c r="E83" s="1">
        <v>0</v>
      </c>
      <c r="F83" s="1">
        <v>0</v>
      </c>
      <c r="G83" s="1">
        <v>0</v>
      </c>
    </row>
    <row r="84" spans="2:7">
      <c r="B84" s="1">
        <f t="shared" si="1"/>
        <v>2061</v>
      </c>
      <c r="C84" s="1">
        <v>0</v>
      </c>
      <c r="D84" s="1">
        <v>0</v>
      </c>
      <c r="E84" s="1">
        <v>0</v>
      </c>
      <c r="F84" s="1">
        <v>0</v>
      </c>
      <c r="G84" s="1">
        <v>0</v>
      </c>
    </row>
    <row r="85" spans="2:7">
      <c r="B85" s="1">
        <f t="shared" si="1"/>
        <v>2062</v>
      </c>
      <c r="C85" s="1">
        <v>0</v>
      </c>
      <c r="D85" s="1">
        <v>0</v>
      </c>
      <c r="E85" s="1">
        <v>0</v>
      </c>
      <c r="F85" s="1">
        <v>0</v>
      </c>
      <c r="G85" s="1">
        <v>0</v>
      </c>
    </row>
    <row r="86" spans="2:7">
      <c r="B86" s="1">
        <f t="shared" si="1"/>
        <v>2063</v>
      </c>
      <c r="C86" s="1">
        <v>0</v>
      </c>
      <c r="D86" s="1">
        <v>0</v>
      </c>
      <c r="E86" s="1">
        <v>0</v>
      </c>
      <c r="F86" s="1">
        <v>0</v>
      </c>
      <c r="G86" s="1">
        <v>0</v>
      </c>
    </row>
    <row r="87" spans="2:7">
      <c r="B87" s="1">
        <f t="shared" si="1"/>
        <v>2064</v>
      </c>
      <c r="C87" s="1">
        <v>0</v>
      </c>
      <c r="D87" s="1">
        <v>0</v>
      </c>
      <c r="E87" s="1">
        <v>0</v>
      </c>
      <c r="F87" s="1">
        <v>0</v>
      </c>
      <c r="G87" s="1">
        <v>0</v>
      </c>
    </row>
    <row r="88" spans="2:7">
      <c r="B88" s="1">
        <f t="shared" si="1"/>
        <v>2065</v>
      </c>
      <c r="C88" s="1">
        <v>0</v>
      </c>
      <c r="D88" s="1">
        <v>0</v>
      </c>
      <c r="E88" s="1">
        <v>0</v>
      </c>
      <c r="F88" s="1">
        <v>0</v>
      </c>
      <c r="G88" s="1">
        <v>0</v>
      </c>
    </row>
    <row r="89" spans="2:7">
      <c r="B89" s="1">
        <f t="shared" si="1"/>
        <v>2066</v>
      </c>
      <c r="C89" s="1">
        <v>0</v>
      </c>
      <c r="D89" s="1">
        <v>0</v>
      </c>
      <c r="E89" s="1">
        <v>0</v>
      </c>
      <c r="F89" s="1">
        <v>0</v>
      </c>
      <c r="G89" s="1">
        <v>0</v>
      </c>
    </row>
    <row r="90" spans="2:7">
      <c r="B90" s="1">
        <f t="shared" si="1"/>
        <v>2067</v>
      </c>
      <c r="C90" s="1">
        <v>0</v>
      </c>
      <c r="D90" s="1">
        <v>0</v>
      </c>
      <c r="E90" s="1">
        <v>0</v>
      </c>
      <c r="F90" s="1">
        <v>0</v>
      </c>
      <c r="G90" s="1">
        <v>0</v>
      </c>
    </row>
    <row r="91" spans="2:7">
      <c r="B91" s="1">
        <f t="shared" si="1"/>
        <v>2068</v>
      </c>
      <c r="C91" s="1">
        <v>0</v>
      </c>
      <c r="D91" s="1">
        <v>0</v>
      </c>
      <c r="E91" s="1">
        <v>0</v>
      </c>
      <c r="F91" s="1">
        <v>0</v>
      </c>
      <c r="G91" s="1">
        <v>0</v>
      </c>
    </row>
    <row r="92" spans="2:7">
      <c r="B92" s="1">
        <f t="shared" si="1"/>
        <v>2069</v>
      </c>
      <c r="C92" s="1">
        <v>0</v>
      </c>
      <c r="D92" s="1">
        <v>0</v>
      </c>
      <c r="E92" s="1">
        <v>0</v>
      </c>
      <c r="F92" s="1">
        <v>0</v>
      </c>
      <c r="G92" s="1">
        <v>0</v>
      </c>
    </row>
    <row r="93" spans="2:7">
      <c r="B93" s="1">
        <f t="shared" si="1"/>
        <v>2070</v>
      </c>
      <c r="C93" s="1">
        <v>0</v>
      </c>
      <c r="D93" s="1">
        <v>0</v>
      </c>
      <c r="E93" s="1">
        <v>0</v>
      </c>
      <c r="F93" s="1">
        <v>0</v>
      </c>
      <c r="G93" s="1">
        <v>0</v>
      </c>
    </row>
    <row r="94" spans="2:7">
      <c r="B94" s="1">
        <f t="shared" si="1"/>
        <v>2071</v>
      </c>
      <c r="C94" s="1">
        <v>0</v>
      </c>
      <c r="D94" s="1">
        <v>0</v>
      </c>
      <c r="E94" s="1">
        <v>0</v>
      </c>
      <c r="F94" s="1">
        <v>0</v>
      </c>
      <c r="G94" s="1">
        <v>0</v>
      </c>
    </row>
    <row r="95" spans="2:7">
      <c r="B95" s="1">
        <f t="shared" si="1"/>
        <v>2072</v>
      </c>
      <c r="C95" s="1">
        <v>0</v>
      </c>
      <c r="D95" s="1">
        <v>0</v>
      </c>
      <c r="E95" s="1">
        <v>0</v>
      </c>
      <c r="F95" s="1">
        <v>0</v>
      </c>
      <c r="G95" s="1">
        <v>0</v>
      </c>
    </row>
    <row r="96" spans="2:7">
      <c r="B96" s="1">
        <f t="shared" si="1"/>
        <v>2073</v>
      </c>
      <c r="C96" s="1">
        <v>0</v>
      </c>
      <c r="D96" s="1">
        <v>0</v>
      </c>
      <c r="E96" s="1">
        <v>0</v>
      </c>
      <c r="F96" s="1">
        <v>0</v>
      </c>
      <c r="G96" s="1">
        <v>0</v>
      </c>
    </row>
    <row r="97" spans="2:7">
      <c r="B97" s="1">
        <f t="shared" si="1"/>
        <v>2074</v>
      </c>
      <c r="C97" s="1">
        <v>0</v>
      </c>
      <c r="D97" s="1">
        <v>0</v>
      </c>
      <c r="E97" s="1">
        <v>0</v>
      </c>
      <c r="F97" s="1">
        <v>0</v>
      </c>
      <c r="G97" s="1">
        <v>0</v>
      </c>
    </row>
    <row r="98" spans="2:7">
      <c r="B98" s="1">
        <f t="shared" si="1"/>
        <v>2075</v>
      </c>
      <c r="C98" s="1">
        <v>0</v>
      </c>
      <c r="D98" s="1">
        <v>0</v>
      </c>
      <c r="E98" s="1">
        <v>0</v>
      </c>
      <c r="F98" s="1">
        <v>0</v>
      </c>
      <c r="G98"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6"/>
  <sheetViews>
    <sheetView workbookViewId="0">
      <selection activeCell="D22" sqref="D22"/>
    </sheetView>
  </sheetViews>
  <sheetFormatPr defaultRowHeight="15"/>
  <cols>
    <col min="1" max="2" width="9.140625" style="1"/>
    <col min="3" max="3" width="21" style="1" bestFit="1" customWidth="1"/>
    <col min="4" max="16384" width="9.140625" style="1"/>
  </cols>
  <sheetData>
    <row r="3" spans="2:4">
      <c r="B3" s="1" t="s">
        <v>20</v>
      </c>
      <c r="C3" s="1" t="s">
        <v>19</v>
      </c>
    </row>
    <row r="4" spans="2:4">
      <c r="B4" s="1" t="s">
        <v>3</v>
      </c>
      <c r="C4" s="1" t="s">
        <v>18</v>
      </c>
    </row>
    <row r="5" spans="2:4">
      <c r="B5" s="1" t="s">
        <v>1</v>
      </c>
      <c r="C5" s="1" t="s">
        <v>17</v>
      </c>
      <c r="D5">
        <v>2</v>
      </c>
    </row>
    <row r="6" spans="2:4">
      <c r="B6" s="1" t="s">
        <v>16</v>
      </c>
      <c r="C6" s="1" t="s">
        <v>15</v>
      </c>
    </row>
    <row r="7" spans="2:4">
      <c r="B7" s="1" t="s">
        <v>8</v>
      </c>
      <c r="C7" s="1" t="s">
        <v>14</v>
      </c>
    </row>
    <row r="8" spans="2:4">
      <c r="B8" s="1" t="s">
        <v>1</v>
      </c>
      <c r="C8" s="1" t="s">
        <v>13</v>
      </c>
    </row>
    <row r="9" spans="2:4">
      <c r="B9" s="1" t="s">
        <v>1</v>
      </c>
      <c r="C9" s="1" t="s">
        <v>12</v>
      </c>
    </row>
    <row r="10" spans="2:4">
      <c r="B10" s="1" t="s">
        <v>8</v>
      </c>
      <c r="C10" s="1" t="s">
        <v>11</v>
      </c>
    </row>
    <row r="11" spans="2:4">
      <c r="B11" s="1" t="s">
        <v>3</v>
      </c>
      <c r="C11" s="1" t="s">
        <v>10</v>
      </c>
    </row>
    <row r="12" spans="2:4">
      <c r="B12" s="1" t="s">
        <v>1</v>
      </c>
      <c r="C12" s="1" t="s">
        <v>9</v>
      </c>
    </row>
    <row r="13" spans="2:4">
      <c r="B13" s="1" t="s">
        <v>8</v>
      </c>
      <c r="C13" s="1" t="s">
        <v>7</v>
      </c>
    </row>
    <row r="14" spans="2:4">
      <c r="B14" s="1" t="s">
        <v>1</v>
      </c>
      <c r="C14" s="1" t="s">
        <v>6</v>
      </c>
    </row>
    <row r="15" spans="2:4">
      <c r="B15" s="1" t="s">
        <v>1</v>
      </c>
      <c r="C15" s="1" t="s">
        <v>5</v>
      </c>
    </row>
    <row r="16" spans="2:4">
      <c r="B16" s="1" t="s">
        <v>3</v>
      </c>
      <c r="C16" s="1" t="s">
        <v>4</v>
      </c>
    </row>
    <row r="17" spans="2:7">
      <c r="B17" s="1" t="s">
        <v>3</v>
      </c>
      <c r="C17" s="1" t="s">
        <v>2</v>
      </c>
    </row>
    <row r="18" spans="2:7">
      <c r="B18" s="1" t="s">
        <v>1</v>
      </c>
      <c r="C18" s="1" t="s">
        <v>0</v>
      </c>
      <c r="D18">
        <v>1</v>
      </c>
    </row>
    <row r="19" spans="2:7">
      <c r="D19"/>
    </row>
    <row r="20" spans="2:7">
      <c r="B20" s="1" t="s">
        <v>47</v>
      </c>
      <c r="D20"/>
    </row>
    <row r="21" spans="2:7">
      <c r="B21" s="1" t="s">
        <v>8</v>
      </c>
      <c r="D21">
        <v>0</v>
      </c>
    </row>
    <row r="22" spans="2:7">
      <c r="B22" s="1" t="s">
        <v>20</v>
      </c>
      <c r="D22">
        <v>0</v>
      </c>
    </row>
    <row r="23" spans="2:7">
      <c r="B23" s="1" t="s">
        <v>3</v>
      </c>
      <c r="D23">
        <v>0</v>
      </c>
    </row>
    <row r="24" spans="2:7">
      <c r="B24" s="1" t="s">
        <v>16</v>
      </c>
      <c r="D24">
        <v>0</v>
      </c>
    </row>
    <row r="25" spans="2:7">
      <c r="B25" s="1" t="s">
        <v>1</v>
      </c>
      <c r="D25">
        <v>3</v>
      </c>
    </row>
    <row r="26" spans="2:7">
      <c r="D26"/>
    </row>
    <row r="27" spans="2:7">
      <c r="D27"/>
    </row>
    <row r="30" spans="2:7">
      <c r="C30" s="1" t="s">
        <v>77</v>
      </c>
    </row>
    <row r="31" spans="2:7">
      <c r="B31" s="1" t="s">
        <v>40</v>
      </c>
      <c r="C31" s="1" t="s">
        <v>93</v>
      </c>
      <c r="D31" s="1" t="s">
        <v>92</v>
      </c>
      <c r="E31" s="1" t="s">
        <v>91</v>
      </c>
      <c r="F31" s="1" t="s">
        <v>90</v>
      </c>
      <c r="G31" s="1" t="s">
        <v>89</v>
      </c>
    </row>
    <row r="32" spans="2:7">
      <c r="B32" s="1">
        <v>2011</v>
      </c>
      <c r="C32" s="1">
        <v>0</v>
      </c>
      <c r="D32" s="1">
        <v>0</v>
      </c>
      <c r="E32" s="1">
        <v>0</v>
      </c>
      <c r="F32" s="1">
        <v>0</v>
      </c>
      <c r="G32" s="1">
        <v>0</v>
      </c>
    </row>
    <row r="33" spans="2:7">
      <c r="B33" s="1">
        <f t="shared" ref="B33:B64" si="0">+B32+1</f>
        <v>2012</v>
      </c>
      <c r="C33" s="1">
        <v>0</v>
      </c>
      <c r="D33" s="1">
        <v>0</v>
      </c>
      <c r="E33" s="1">
        <v>0</v>
      </c>
      <c r="F33" s="1">
        <v>0</v>
      </c>
      <c r="G33" s="1">
        <v>0</v>
      </c>
    </row>
    <row r="34" spans="2:7">
      <c r="B34" s="1">
        <f t="shared" si="0"/>
        <v>2013</v>
      </c>
      <c r="C34" s="1">
        <v>0</v>
      </c>
      <c r="D34" s="1">
        <v>0</v>
      </c>
      <c r="E34" s="1">
        <v>0</v>
      </c>
      <c r="F34" s="1">
        <v>0</v>
      </c>
      <c r="G34" s="1">
        <v>0</v>
      </c>
    </row>
    <row r="35" spans="2:7">
      <c r="B35" s="1">
        <f t="shared" si="0"/>
        <v>2014</v>
      </c>
      <c r="C35" s="1">
        <v>0</v>
      </c>
      <c r="D35" s="1">
        <v>0</v>
      </c>
      <c r="E35" s="1">
        <v>0</v>
      </c>
      <c r="F35" s="1">
        <v>0</v>
      </c>
      <c r="G35" s="1">
        <v>0</v>
      </c>
    </row>
    <row r="36" spans="2:7">
      <c r="B36" s="1">
        <f t="shared" si="0"/>
        <v>2015</v>
      </c>
      <c r="C36" s="1">
        <v>0</v>
      </c>
      <c r="D36" s="1">
        <v>0</v>
      </c>
      <c r="E36" s="1">
        <v>0</v>
      </c>
      <c r="F36" s="1">
        <v>0</v>
      </c>
      <c r="G36" s="1">
        <v>0</v>
      </c>
    </row>
    <row r="37" spans="2:7">
      <c r="B37" s="1">
        <f t="shared" si="0"/>
        <v>2016</v>
      </c>
      <c r="C37" s="1">
        <v>0</v>
      </c>
      <c r="D37" s="1">
        <v>0</v>
      </c>
      <c r="E37" s="1">
        <v>0</v>
      </c>
      <c r="F37" s="1">
        <v>0</v>
      </c>
      <c r="G37" s="1">
        <v>0</v>
      </c>
    </row>
    <row r="38" spans="2:7">
      <c r="B38" s="1">
        <f t="shared" si="0"/>
        <v>2017</v>
      </c>
      <c r="C38" s="1">
        <v>0</v>
      </c>
      <c r="D38" s="1">
        <v>0</v>
      </c>
      <c r="E38" s="1">
        <v>0</v>
      </c>
      <c r="F38" s="1">
        <v>0</v>
      </c>
      <c r="G38" s="1">
        <v>0</v>
      </c>
    </row>
    <row r="39" spans="2:7">
      <c r="B39" s="1">
        <f t="shared" si="0"/>
        <v>2018</v>
      </c>
      <c r="C39" s="1">
        <v>0</v>
      </c>
      <c r="D39" s="1">
        <v>0</v>
      </c>
      <c r="E39" s="1">
        <v>0</v>
      </c>
      <c r="F39" s="1">
        <v>0</v>
      </c>
      <c r="G39" s="1">
        <v>0</v>
      </c>
    </row>
    <row r="40" spans="2:7">
      <c r="B40" s="2">
        <f t="shared" si="0"/>
        <v>2019</v>
      </c>
      <c r="C40" s="1">
        <v>0</v>
      </c>
      <c r="D40" s="1">
        <v>0</v>
      </c>
      <c r="E40" s="1">
        <v>0</v>
      </c>
      <c r="F40" s="1">
        <v>0</v>
      </c>
      <c r="G40" s="1">
        <v>0</v>
      </c>
    </row>
    <row r="41" spans="2:7">
      <c r="B41" s="2">
        <f t="shared" si="0"/>
        <v>2020</v>
      </c>
      <c r="C41" s="1">
        <v>0</v>
      </c>
      <c r="D41" s="1">
        <v>0</v>
      </c>
      <c r="E41" s="1">
        <v>0</v>
      </c>
      <c r="F41" s="1">
        <v>0</v>
      </c>
      <c r="G41" s="1">
        <v>0</v>
      </c>
    </row>
    <row r="42" spans="2:7">
      <c r="B42" s="1">
        <f t="shared" si="0"/>
        <v>2021</v>
      </c>
      <c r="C42" s="1">
        <v>0</v>
      </c>
      <c r="D42" s="1">
        <v>0</v>
      </c>
      <c r="E42" s="1">
        <v>0</v>
      </c>
      <c r="F42" s="1">
        <v>0</v>
      </c>
      <c r="G42" s="1">
        <v>3</v>
      </c>
    </row>
    <row r="43" spans="2:7">
      <c r="B43" s="1">
        <f t="shared" si="0"/>
        <v>2022</v>
      </c>
      <c r="C43" s="1">
        <v>0</v>
      </c>
      <c r="D43" s="1">
        <v>0</v>
      </c>
      <c r="E43" s="1">
        <v>0</v>
      </c>
      <c r="F43" s="1">
        <v>0</v>
      </c>
      <c r="G43" s="1">
        <v>3</v>
      </c>
    </row>
    <row r="44" spans="2:7">
      <c r="B44" s="1">
        <f t="shared" si="0"/>
        <v>2023</v>
      </c>
      <c r="C44" s="1">
        <v>0</v>
      </c>
      <c r="D44" s="1">
        <v>0</v>
      </c>
      <c r="E44" s="1">
        <v>0</v>
      </c>
      <c r="F44" s="1">
        <v>0</v>
      </c>
      <c r="G44" s="1">
        <v>3</v>
      </c>
    </row>
    <row r="45" spans="2:7">
      <c r="B45" s="1">
        <f t="shared" si="0"/>
        <v>2024</v>
      </c>
      <c r="C45" s="1">
        <v>0</v>
      </c>
      <c r="D45" s="1">
        <v>0</v>
      </c>
      <c r="E45" s="1">
        <v>0</v>
      </c>
      <c r="F45" s="1">
        <v>0</v>
      </c>
      <c r="G45" s="1">
        <v>3</v>
      </c>
    </row>
    <row r="46" spans="2:7">
      <c r="B46" s="1">
        <f t="shared" si="0"/>
        <v>2025</v>
      </c>
      <c r="C46" s="1">
        <v>0</v>
      </c>
      <c r="D46" s="1">
        <v>0</v>
      </c>
      <c r="E46" s="1">
        <v>0</v>
      </c>
      <c r="F46" s="1">
        <v>0</v>
      </c>
      <c r="G46" s="1">
        <v>3</v>
      </c>
    </row>
    <row r="47" spans="2:7">
      <c r="B47" s="1">
        <f t="shared" si="0"/>
        <v>2026</v>
      </c>
      <c r="C47" s="1">
        <v>0</v>
      </c>
      <c r="D47" s="1">
        <v>0</v>
      </c>
      <c r="E47" s="1">
        <v>0</v>
      </c>
      <c r="F47" s="1">
        <v>0</v>
      </c>
      <c r="G47" s="1">
        <v>3</v>
      </c>
    </row>
    <row r="48" spans="2:7">
      <c r="B48" s="1">
        <f t="shared" si="0"/>
        <v>2027</v>
      </c>
      <c r="C48" s="1">
        <v>0</v>
      </c>
      <c r="D48" s="1">
        <v>0</v>
      </c>
      <c r="E48" s="1">
        <v>0</v>
      </c>
      <c r="F48" s="1">
        <v>0</v>
      </c>
      <c r="G48" s="1">
        <v>3</v>
      </c>
    </row>
    <row r="49" spans="2:7">
      <c r="B49" s="1">
        <f t="shared" si="0"/>
        <v>2028</v>
      </c>
      <c r="C49" s="1">
        <v>0</v>
      </c>
      <c r="D49" s="1">
        <v>0</v>
      </c>
      <c r="E49" s="1">
        <v>0</v>
      </c>
      <c r="F49" s="1">
        <v>0</v>
      </c>
      <c r="G49" s="1">
        <v>3</v>
      </c>
    </row>
    <row r="50" spans="2:7">
      <c r="B50" s="1">
        <f t="shared" si="0"/>
        <v>2029</v>
      </c>
      <c r="C50" s="1">
        <v>0</v>
      </c>
      <c r="D50" s="1">
        <v>0</v>
      </c>
      <c r="E50" s="1">
        <v>0</v>
      </c>
      <c r="F50" s="1">
        <v>0</v>
      </c>
      <c r="G50" s="1">
        <v>3</v>
      </c>
    </row>
    <row r="51" spans="2:7">
      <c r="B51" s="1">
        <f t="shared" si="0"/>
        <v>2030</v>
      </c>
      <c r="C51" s="1">
        <v>0</v>
      </c>
      <c r="D51" s="1">
        <v>0</v>
      </c>
      <c r="E51" s="1">
        <v>0</v>
      </c>
      <c r="F51" s="1">
        <v>0</v>
      </c>
      <c r="G51" s="1">
        <v>3</v>
      </c>
    </row>
    <row r="52" spans="2:7">
      <c r="B52" s="1">
        <f t="shared" si="0"/>
        <v>2031</v>
      </c>
      <c r="C52" s="1">
        <v>0</v>
      </c>
      <c r="D52" s="1">
        <v>0</v>
      </c>
      <c r="E52" s="1">
        <v>0</v>
      </c>
      <c r="F52" s="1">
        <v>0</v>
      </c>
      <c r="G52" s="1">
        <v>3</v>
      </c>
    </row>
    <row r="53" spans="2:7">
      <c r="B53" s="1">
        <f t="shared" si="0"/>
        <v>2032</v>
      </c>
      <c r="C53" s="1">
        <v>0</v>
      </c>
      <c r="D53" s="1">
        <v>0</v>
      </c>
      <c r="E53" s="1">
        <v>0</v>
      </c>
      <c r="F53" s="1">
        <v>0</v>
      </c>
      <c r="G53" s="1">
        <v>3</v>
      </c>
    </row>
    <row r="54" spans="2:7">
      <c r="B54" s="1">
        <f t="shared" si="0"/>
        <v>2033</v>
      </c>
      <c r="C54" s="1">
        <v>0</v>
      </c>
      <c r="D54" s="1">
        <v>0</v>
      </c>
      <c r="E54" s="1">
        <v>0</v>
      </c>
      <c r="F54" s="1">
        <v>0</v>
      </c>
      <c r="G54" s="1">
        <v>3</v>
      </c>
    </row>
    <row r="55" spans="2:7">
      <c r="B55" s="1">
        <f t="shared" si="0"/>
        <v>2034</v>
      </c>
      <c r="C55" s="1">
        <v>0</v>
      </c>
      <c r="D55" s="1">
        <v>0</v>
      </c>
      <c r="E55" s="1">
        <v>0</v>
      </c>
      <c r="F55" s="1">
        <v>0</v>
      </c>
      <c r="G55" s="1">
        <v>3</v>
      </c>
    </row>
    <row r="56" spans="2:7">
      <c r="B56" s="1">
        <f t="shared" si="0"/>
        <v>2035</v>
      </c>
      <c r="C56" s="1">
        <v>0</v>
      </c>
      <c r="D56" s="1">
        <v>0</v>
      </c>
      <c r="E56" s="1">
        <v>0</v>
      </c>
      <c r="F56" s="1">
        <v>0</v>
      </c>
      <c r="G56" s="1">
        <v>3</v>
      </c>
    </row>
    <row r="57" spans="2:7">
      <c r="B57" s="1">
        <f t="shared" si="0"/>
        <v>2036</v>
      </c>
      <c r="C57" s="1">
        <v>0</v>
      </c>
      <c r="D57" s="1">
        <v>0</v>
      </c>
      <c r="E57" s="1">
        <v>0</v>
      </c>
      <c r="F57" s="1">
        <v>0</v>
      </c>
      <c r="G57" s="1">
        <v>3</v>
      </c>
    </row>
    <row r="58" spans="2:7">
      <c r="B58" s="1">
        <f t="shared" si="0"/>
        <v>2037</v>
      </c>
      <c r="C58" s="1">
        <v>0</v>
      </c>
      <c r="D58" s="1">
        <v>0</v>
      </c>
      <c r="E58" s="1">
        <v>0</v>
      </c>
      <c r="F58" s="1">
        <v>0</v>
      </c>
      <c r="G58" s="1">
        <v>3</v>
      </c>
    </row>
    <row r="59" spans="2:7">
      <c r="B59" s="1">
        <f t="shared" si="0"/>
        <v>2038</v>
      </c>
      <c r="C59" s="1">
        <v>0</v>
      </c>
      <c r="D59" s="1">
        <v>0</v>
      </c>
      <c r="E59" s="1">
        <v>0</v>
      </c>
      <c r="F59" s="1">
        <v>0</v>
      </c>
      <c r="G59" s="1">
        <v>3</v>
      </c>
    </row>
    <row r="60" spans="2:7">
      <c r="B60" s="1">
        <f t="shared" si="0"/>
        <v>2039</v>
      </c>
      <c r="C60" s="1">
        <v>0</v>
      </c>
      <c r="D60" s="1">
        <v>0</v>
      </c>
      <c r="E60" s="1">
        <v>0</v>
      </c>
      <c r="F60" s="1">
        <v>0</v>
      </c>
      <c r="G60" s="1">
        <v>3</v>
      </c>
    </row>
    <row r="61" spans="2:7">
      <c r="B61" s="1">
        <f t="shared" si="0"/>
        <v>2040</v>
      </c>
      <c r="C61" s="1">
        <v>0</v>
      </c>
      <c r="D61" s="1">
        <v>0</v>
      </c>
      <c r="E61" s="1">
        <v>0</v>
      </c>
      <c r="F61" s="1">
        <v>0</v>
      </c>
      <c r="G61" s="1">
        <v>3</v>
      </c>
    </row>
    <row r="62" spans="2:7">
      <c r="B62" s="1">
        <f t="shared" si="0"/>
        <v>2041</v>
      </c>
      <c r="C62" s="1">
        <v>0</v>
      </c>
      <c r="D62" s="1">
        <v>0</v>
      </c>
      <c r="E62" s="1">
        <v>0</v>
      </c>
      <c r="F62" s="1">
        <v>0</v>
      </c>
      <c r="G62" s="1">
        <v>3</v>
      </c>
    </row>
    <row r="63" spans="2:7">
      <c r="B63" s="1">
        <f t="shared" si="0"/>
        <v>2042</v>
      </c>
      <c r="C63" s="1">
        <v>0</v>
      </c>
      <c r="D63" s="1">
        <v>0</v>
      </c>
      <c r="E63" s="1">
        <v>0</v>
      </c>
      <c r="F63" s="1">
        <v>0</v>
      </c>
      <c r="G63" s="1">
        <v>3</v>
      </c>
    </row>
    <row r="64" spans="2:7">
      <c r="B64" s="1">
        <f t="shared" si="0"/>
        <v>2043</v>
      </c>
      <c r="C64" s="1">
        <v>0</v>
      </c>
      <c r="D64" s="1">
        <v>0</v>
      </c>
      <c r="E64" s="1">
        <v>0</v>
      </c>
      <c r="F64" s="1">
        <v>0</v>
      </c>
      <c r="G64" s="1">
        <v>3</v>
      </c>
    </row>
    <row r="65" spans="2:7">
      <c r="B65" s="1">
        <f t="shared" ref="B65:B96" si="1">+B64+1</f>
        <v>2044</v>
      </c>
      <c r="C65" s="1">
        <v>0</v>
      </c>
      <c r="D65" s="1">
        <v>0</v>
      </c>
      <c r="E65" s="1">
        <v>0</v>
      </c>
      <c r="F65" s="1">
        <v>0</v>
      </c>
      <c r="G65" s="1">
        <v>3</v>
      </c>
    </row>
    <row r="66" spans="2:7">
      <c r="B66" s="1">
        <f t="shared" si="1"/>
        <v>2045</v>
      </c>
      <c r="C66" s="1">
        <v>0</v>
      </c>
      <c r="D66" s="1">
        <v>0</v>
      </c>
      <c r="E66" s="1">
        <v>0</v>
      </c>
      <c r="F66" s="1">
        <v>0</v>
      </c>
      <c r="G66" s="1">
        <v>3</v>
      </c>
    </row>
    <row r="67" spans="2:7">
      <c r="B67" s="1">
        <f t="shared" si="1"/>
        <v>2046</v>
      </c>
      <c r="C67" s="1">
        <v>0</v>
      </c>
      <c r="D67" s="1">
        <v>0</v>
      </c>
      <c r="E67" s="1">
        <v>0</v>
      </c>
      <c r="F67" s="1">
        <v>0</v>
      </c>
      <c r="G67" s="1">
        <v>3</v>
      </c>
    </row>
    <row r="68" spans="2:7">
      <c r="B68" s="1">
        <f t="shared" si="1"/>
        <v>2047</v>
      </c>
      <c r="C68" s="1">
        <v>0</v>
      </c>
      <c r="D68" s="1">
        <v>0</v>
      </c>
      <c r="E68" s="1">
        <v>0</v>
      </c>
      <c r="F68" s="1">
        <v>0</v>
      </c>
      <c r="G68" s="1">
        <v>0</v>
      </c>
    </row>
    <row r="69" spans="2:7">
      <c r="B69" s="1">
        <f t="shared" si="1"/>
        <v>2048</v>
      </c>
      <c r="C69" s="1">
        <v>0</v>
      </c>
      <c r="D69" s="1">
        <v>0</v>
      </c>
      <c r="E69" s="1">
        <v>0</v>
      </c>
      <c r="F69" s="1">
        <v>0</v>
      </c>
      <c r="G69" s="1">
        <v>0</v>
      </c>
    </row>
    <row r="70" spans="2:7">
      <c r="B70" s="1">
        <f t="shared" si="1"/>
        <v>2049</v>
      </c>
      <c r="C70" s="1">
        <v>0</v>
      </c>
      <c r="D70" s="1">
        <v>0</v>
      </c>
      <c r="E70" s="1">
        <v>0</v>
      </c>
      <c r="F70" s="1">
        <v>0</v>
      </c>
      <c r="G70" s="1">
        <v>0</v>
      </c>
    </row>
    <row r="71" spans="2:7">
      <c r="B71" s="1">
        <f t="shared" si="1"/>
        <v>2050</v>
      </c>
      <c r="C71" s="1">
        <v>0</v>
      </c>
      <c r="D71" s="1">
        <v>0</v>
      </c>
      <c r="E71" s="1">
        <v>0</v>
      </c>
      <c r="F71" s="1">
        <v>0</v>
      </c>
      <c r="G71" s="1">
        <v>0</v>
      </c>
    </row>
    <row r="72" spans="2:7">
      <c r="B72" s="1">
        <f t="shared" si="1"/>
        <v>2051</v>
      </c>
      <c r="C72" s="1">
        <v>0</v>
      </c>
      <c r="D72" s="1">
        <v>0</v>
      </c>
      <c r="E72" s="1">
        <v>0</v>
      </c>
      <c r="F72" s="1">
        <v>0</v>
      </c>
      <c r="G72" s="1">
        <v>0</v>
      </c>
    </row>
    <row r="73" spans="2:7">
      <c r="B73" s="1">
        <f t="shared" si="1"/>
        <v>2052</v>
      </c>
      <c r="C73" s="1">
        <v>0</v>
      </c>
      <c r="D73" s="1">
        <v>0</v>
      </c>
      <c r="E73" s="1">
        <v>0</v>
      </c>
      <c r="F73" s="1">
        <v>0</v>
      </c>
      <c r="G73" s="1">
        <v>0</v>
      </c>
    </row>
    <row r="74" spans="2:7">
      <c r="B74" s="1">
        <f t="shared" si="1"/>
        <v>2053</v>
      </c>
      <c r="C74" s="1">
        <v>0</v>
      </c>
      <c r="D74" s="1">
        <v>0</v>
      </c>
      <c r="E74" s="1">
        <v>0</v>
      </c>
      <c r="F74" s="1">
        <v>0</v>
      </c>
      <c r="G74" s="1">
        <v>0</v>
      </c>
    </row>
    <row r="75" spans="2:7">
      <c r="B75" s="1">
        <f t="shared" si="1"/>
        <v>2054</v>
      </c>
      <c r="C75" s="1">
        <v>0</v>
      </c>
      <c r="D75" s="1">
        <v>0</v>
      </c>
      <c r="E75" s="1">
        <v>0</v>
      </c>
      <c r="F75" s="1">
        <v>0</v>
      </c>
      <c r="G75" s="1">
        <v>0</v>
      </c>
    </row>
    <row r="76" spans="2:7">
      <c r="B76" s="1">
        <f t="shared" si="1"/>
        <v>2055</v>
      </c>
      <c r="C76" s="1">
        <v>0</v>
      </c>
      <c r="D76" s="1">
        <v>0</v>
      </c>
      <c r="E76" s="1">
        <v>0</v>
      </c>
      <c r="F76" s="1">
        <v>0</v>
      </c>
      <c r="G76" s="1">
        <v>0</v>
      </c>
    </row>
    <row r="77" spans="2:7">
      <c r="B77" s="1">
        <f t="shared" si="1"/>
        <v>2056</v>
      </c>
      <c r="C77" s="1">
        <v>0</v>
      </c>
      <c r="D77" s="1">
        <v>0</v>
      </c>
      <c r="E77" s="1">
        <v>0</v>
      </c>
      <c r="F77" s="1">
        <v>0</v>
      </c>
      <c r="G77" s="1">
        <v>0</v>
      </c>
    </row>
    <row r="78" spans="2:7">
      <c r="B78" s="1">
        <f t="shared" si="1"/>
        <v>2057</v>
      </c>
      <c r="C78" s="1">
        <v>0</v>
      </c>
      <c r="D78" s="1">
        <v>0</v>
      </c>
      <c r="E78" s="1">
        <v>0</v>
      </c>
      <c r="F78" s="1">
        <v>0</v>
      </c>
      <c r="G78" s="1">
        <v>0</v>
      </c>
    </row>
    <row r="79" spans="2:7">
      <c r="B79" s="1">
        <f t="shared" si="1"/>
        <v>2058</v>
      </c>
      <c r="C79" s="1">
        <v>0</v>
      </c>
      <c r="D79" s="1">
        <v>0</v>
      </c>
      <c r="E79" s="1">
        <v>0</v>
      </c>
      <c r="F79" s="1">
        <v>0</v>
      </c>
      <c r="G79" s="1">
        <v>0</v>
      </c>
    </row>
    <row r="80" spans="2:7">
      <c r="B80" s="1">
        <f t="shared" si="1"/>
        <v>2059</v>
      </c>
      <c r="C80" s="1">
        <v>0</v>
      </c>
      <c r="D80" s="1">
        <v>0</v>
      </c>
      <c r="E80" s="1">
        <v>0</v>
      </c>
      <c r="F80" s="1">
        <v>0</v>
      </c>
      <c r="G80" s="1">
        <v>0</v>
      </c>
    </row>
    <row r="81" spans="2:7">
      <c r="B81" s="1">
        <f t="shared" si="1"/>
        <v>2060</v>
      </c>
      <c r="C81" s="1">
        <v>0</v>
      </c>
      <c r="D81" s="1">
        <v>0</v>
      </c>
      <c r="E81" s="1">
        <v>0</v>
      </c>
      <c r="F81" s="1">
        <v>0</v>
      </c>
      <c r="G81" s="1">
        <v>0</v>
      </c>
    </row>
    <row r="82" spans="2:7">
      <c r="B82" s="1">
        <f t="shared" si="1"/>
        <v>2061</v>
      </c>
      <c r="C82" s="1">
        <v>0</v>
      </c>
      <c r="D82" s="1">
        <v>0</v>
      </c>
      <c r="E82" s="1">
        <v>0</v>
      </c>
      <c r="F82" s="1">
        <v>0</v>
      </c>
      <c r="G82" s="1">
        <v>0</v>
      </c>
    </row>
    <row r="83" spans="2:7">
      <c r="B83" s="1">
        <f t="shared" si="1"/>
        <v>2062</v>
      </c>
      <c r="C83" s="1">
        <v>0</v>
      </c>
      <c r="D83" s="1">
        <v>0</v>
      </c>
      <c r="E83" s="1">
        <v>0</v>
      </c>
      <c r="F83" s="1">
        <v>0</v>
      </c>
      <c r="G83" s="1">
        <v>0</v>
      </c>
    </row>
    <row r="84" spans="2:7">
      <c r="B84" s="1">
        <f t="shared" si="1"/>
        <v>2063</v>
      </c>
      <c r="C84" s="1">
        <v>0</v>
      </c>
      <c r="D84" s="1">
        <v>0</v>
      </c>
      <c r="E84" s="1">
        <v>0</v>
      </c>
      <c r="F84" s="1">
        <v>0</v>
      </c>
      <c r="G84" s="1">
        <v>0</v>
      </c>
    </row>
    <row r="85" spans="2:7">
      <c r="B85" s="1">
        <f t="shared" si="1"/>
        <v>2064</v>
      </c>
      <c r="C85" s="1">
        <v>0</v>
      </c>
      <c r="D85" s="1">
        <v>0</v>
      </c>
      <c r="E85" s="1">
        <v>0</v>
      </c>
      <c r="F85" s="1">
        <v>0</v>
      </c>
      <c r="G85" s="1">
        <v>0</v>
      </c>
    </row>
    <row r="86" spans="2:7">
      <c r="B86" s="1">
        <f t="shared" si="1"/>
        <v>2065</v>
      </c>
      <c r="C86" s="1">
        <v>0</v>
      </c>
      <c r="D86" s="1">
        <v>0</v>
      </c>
      <c r="E86" s="1">
        <v>0</v>
      </c>
      <c r="F86" s="1">
        <v>0</v>
      </c>
      <c r="G86" s="1">
        <v>0</v>
      </c>
    </row>
    <row r="87" spans="2:7">
      <c r="B87" s="1">
        <f t="shared" si="1"/>
        <v>2066</v>
      </c>
      <c r="C87" s="1">
        <v>0</v>
      </c>
      <c r="D87" s="1">
        <v>0</v>
      </c>
      <c r="E87" s="1">
        <v>0</v>
      </c>
      <c r="F87" s="1">
        <v>0</v>
      </c>
      <c r="G87" s="1">
        <v>0</v>
      </c>
    </row>
    <row r="88" spans="2:7">
      <c r="B88" s="1">
        <f t="shared" si="1"/>
        <v>2067</v>
      </c>
      <c r="C88" s="1">
        <v>0</v>
      </c>
      <c r="D88" s="1">
        <v>0</v>
      </c>
      <c r="E88" s="1">
        <v>0</v>
      </c>
      <c r="F88" s="1">
        <v>0</v>
      </c>
      <c r="G88" s="1">
        <v>0</v>
      </c>
    </row>
    <row r="89" spans="2:7">
      <c r="B89" s="1">
        <f t="shared" si="1"/>
        <v>2068</v>
      </c>
      <c r="C89" s="1">
        <v>0</v>
      </c>
      <c r="D89" s="1">
        <v>0</v>
      </c>
      <c r="E89" s="1">
        <v>0</v>
      </c>
      <c r="F89" s="1">
        <v>0</v>
      </c>
      <c r="G89" s="1">
        <v>0</v>
      </c>
    </row>
    <row r="90" spans="2:7">
      <c r="B90" s="1">
        <f t="shared" si="1"/>
        <v>2069</v>
      </c>
      <c r="C90" s="1">
        <v>0</v>
      </c>
      <c r="D90" s="1">
        <v>0</v>
      </c>
      <c r="E90" s="1">
        <v>0</v>
      </c>
      <c r="F90" s="1">
        <v>0</v>
      </c>
      <c r="G90" s="1">
        <v>0</v>
      </c>
    </row>
    <row r="91" spans="2:7">
      <c r="B91" s="1">
        <f t="shared" si="1"/>
        <v>2070</v>
      </c>
      <c r="C91" s="1">
        <v>0</v>
      </c>
      <c r="D91" s="1">
        <v>0</v>
      </c>
      <c r="E91" s="1">
        <v>0</v>
      </c>
      <c r="F91" s="1">
        <v>0</v>
      </c>
      <c r="G91" s="1">
        <v>0</v>
      </c>
    </row>
    <row r="92" spans="2:7">
      <c r="B92" s="1">
        <f t="shared" si="1"/>
        <v>2071</v>
      </c>
      <c r="C92" s="1">
        <v>0</v>
      </c>
      <c r="D92" s="1">
        <v>0</v>
      </c>
      <c r="E92" s="1">
        <v>0</v>
      </c>
      <c r="F92" s="1">
        <v>0</v>
      </c>
      <c r="G92" s="1">
        <v>0</v>
      </c>
    </row>
    <row r="93" spans="2:7">
      <c r="B93" s="1">
        <f t="shared" si="1"/>
        <v>2072</v>
      </c>
      <c r="C93" s="1">
        <v>0</v>
      </c>
      <c r="D93" s="1">
        <v>0</v>
      </c>
      <c r="E93" s="1">
        <v>0</v>
      </c>
      <c r="F93" s="1">
        <v>0</v>
      </c>
      <c r="G93" s="1">
        <v>0</v>
      </c>
    </row>
    <row r="94" spans="2:7">
      <c r="B94" s="1">
        <f t="shared" si="1"/>
        <v>2073</v>
      </c>
      <c r="C94" s="1">
        <v>0</v>
      </c>
      <c r="D94" s="1">
        <v>0</v>
      </c>
      <c r="E94" s="1">
        <v>0</v>
      </c>
      <c r="F94" s="1">
        <v>0</v>
      </c>
      <c r="G94" s="1">
        <v>0</v>
      </c>
    </row>
    <row r="95" spans="2:7">
      <c r="B95" s="1">
        <f t="shared" si="1"/>
        <v>2074</v>
      </c>
      <c r="C95" s="1">
        <v>0</v>
      </c>
      <c r="D95" s="1">
        <v>0</v>
      </c>
      <c r="E95" s="1">
        <v>0</v>
      </c>
      <c r="F95" s="1">
        <v>0</v>
      </c>
      <c r="G95" s="1">
        <v>0</v>
      </c>
    </row>
    <row r="96" spans="2:7">
      <c r="B96" s="1">
        <f t="shared" si="1"/>
        <v>2075</v>
      </c>
      <c r="C96" s="1">
        <v>0</v>
      </c>
      <c r="D96" s="1">
        <v>0</v>
      </c>
      <c r="E96" s="1">
        <v>0</v>
      </c>
      <c r="F96" s="1">
        <v>0</v>
      </c>
      <c r="G96"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Preexisting fleet stats</vt:lpstr>
      <vt:lpstr>MFO fleet</vt:lpstr>
      <vt:lpstr>Scrubber fleet</vt:lpstr>
      <vt:lpstr>LNG fleet</vt:lpstr>
      <vt:lpstr>Battery fleet</vt:lpstr>
      <vt:lpstr>Methanol fleet</vt:lpstr>
      <vt:lpstr>LPG fleet</vt:lpstr>
      <vt:lpstr>HYD fleet</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Scott Lester</dc:creator>
  <cp:lastModifiedBy>Mason Scott Lester</cp:lastModifiedBy>
  <dcterms:created xsi:type="dcterms:W3CDTF">2020-08-25T07:36:10Z</dcterms:created>
  <dcterms:modified xsi:type="dcterms:W3CDTF">2020-08-31T09:08:42Z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398305237293243</vt:r8>
  </property>
</Properties>
</file>