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3"/>
  <workbookPr defaultThemeVersion="124226"/>
  <xr:revisionPtr revIDLastSave="0" documentId="13_ncr:1000001_{3033CC34-A055-C34B-8A1C-A3702651604A}" xr6:coauthVersionLast="47" xr6:coauthVersionMax="47" xr10:uidLastSave="{00000000-0000-0000-0000-000000000000}"/>
  <bookViews>
    <workbookView xWindow="240" yWindow="15" windowWidth="16095" windowHeight="9660" activeTab="3" xr2:uid="{00000000-000D-0000-FFFF-FFFF00000000}"/>
  </bookViews>
  <sheets>
    <sheet name="Start Here" sheetId="1" r:id="rId1"/>
    <sheet name="Inputs" sheetId="2" r:id="rId2"/>
    <sheet name="Model Settings" sheetId="3" r:id="rId3"/>
    <sheet name="Plans" sheetId="4" r:id="rId4"/>
    <sheet name="Recommendations" sheetId="5" r:id="rId5"/>
    <sheet name="Dashboard" sheetId="6" r:id="rId6"/>
    <sheet name="Summary View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D2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8"/>
            <color indexed="81"/>
            <rFont val="Tahoma"/>
            <family val="2"/>
          </rPr>
          <t>Low: ~4 total visits/yr, few meds. Moderate: routine visits &amp; multiple meds. High: frequent specialists or major procedures.</t>
        </r>
      </text>
    </comment>
    <comment ref="B23" authorId="0" shapeId="0" xr:uid="{00000000-0006-0000-0100-000002000000}">
      <text>
        <r>
          <rPr>
            <sz val="8"/>
            <color indexed="81"/>
            <rFont val="Tahoma"/>
            <family val="2"/>
          </rPr>
          <t>Your marginal federal + state bracket used for HSA/FSA tax savings.</t>
        </r>
      </text>
    </comment>
  </commentList>
</comments>
</file>

<file path=xl/sharedStrings.xml><?xml version="1.0" encoding="utf-8"?>
<sst xmlns="http://schemas.openxmlformats.org/spreadsheetml/2006/main" count="820" uniqueCount="368">
  <si>
    <t>FEHB + FEDVIP 2026 Cost Comparison Tool</t>
  </si>
  <si>
    <t>Legend: 🟡 Required | 🟥 Missing | 🟢 Complete | 🟧 Formula Issue</t>
  </si>
  <si>
    <t>Open these:</t>
  </si>
  <si>
    <t>Inputs</t>
  </si>
  <si>
    <t>Recommendations</t>
  </si>
  <si>
    <t>Dashboard</t>
  </si>
  <si>
    <t>Summary View</t>
  </si>
  <si>
    <t>Version: Build v1.7 Failsafe – Oct 2025</t>
  </si>
  <si>
    <t>Input</t>
  </si>
  <si>
    <t>Your Entry</t>
  </si>
  <si>
    <t>Units / Notes</t>
  </si>
  <si>
    <t>Family size</t>
  </si>
  <si>
    <t>Annual income</t>
  </si>
  <si>
    <t>Utilization level (Low/Moderate/High)</t>
  </si>
  <si>
    <t>Monthly Rx count</t>
  </si>
  <si>
    <t>PCP visits</t>
  </si>
  <si>
    <t>Specialist/PT visits</t>
  </si>
  <si>
    <t>Urgent care visits</t>
  </si>
  <si>
    <t>Major surgery this year? (Y/N)</t>
  </si>
  <si>
    <t>Therapy program? (Y/N)</t>
  </si>
  <si>
    <t>Maternity? (Y/N)</t>
  </si>
  <si>
    <t>Major dental work? (Y/N)</t>
  </si>
  <si>
    <t># of crowns/implants</t>
  </si>
  <si>
    <t>Include Dental? (Y/N)</t>
  </si>
  <si>
    <t>Dental monthly premium</t>
  </si>
  <si>
    <t>Include Vision? (Y/N)</t>
  </si>
  <si>
    <t>Vision monthly premium</t>
  </si>
  <si>
    <t>Use HSA/FSA? (Y/N)</t>
  </si>
  <si>
    <t>HSA/FSA annual contribution</t>
  </si>
  <si>
    <t>Home state (2-letter, e.g., ND)</t>
  </si>
  <si>
    <t>Sort by (Total/Premiums/OOP)</t>
  </si>
  <si>
    <t>Utilization presets apply? (Y/N)</t>
  </si>
  <si>
    <t>Tax bracket % (for HSA/FSA savings)</t>
  </si>
  <si>
    <t>10</t>
  </si>
  <si>
    <t>6</t>
  </si>
  <si>
    <t>12</t>
  </si>
  <si>
    <t>2</t>
  </si>
  <si>
    <t>N</t>
  </si>
  <si>
    <t>Y</t>
  </si>
  <si>
    <t>4</t>
  </si>
  <si>
    <t>55</t>
  </si>
  <si>
    <t>15</t>
  </si>
  <si>
    <t>3000</t>
  </si>
  <si>
    <t>ND</t>
  </si>
  <si>
    <t>Total</t>
  </si>
  <si>
    <t>people</t>
  </si>
  <si>
    <t>$</t>
  </si>
  <si>
    <t>rx/mo</t>
  </si>
  <si>
    <t>visits</t>
  </si>
  <si>
    <t>Y/N</t>
  </si>
  <si>
    <t>count</t>
  </si>
  <si>
    <t>$/mo</t>
  </si>
  <si>
    <t>$/yr</t>
  </si>
  <si>
    <t>ST</t>
  </si>
  <si>
    <t>%</t>
  </si>
  <si>
    <t>Back to Start</t>
  </si>
  <si>
    <t>Parameter</t>
  </si>
  <si>
    <t>Value</t>
  </si>
  <si>
    <t>Explanation</t>
  </si>
  <si>
    <t>Rx copay HDHP</t>
  </si>
  <si>
    <t>Rx copay BASIC</t>
  </si>
  <si>
    <t>Rx copay STANDARD</t>
  </si>
  <si>
    <t>Rx copay RICH</t>
  </si>
  <si>
    <t>PCP copay HDHP</t>
  </si>
  <si>
    <t>PCP copay BASIC</t>
  </si>
  <si>
    <t>PCP copay STANDARD</t>
  </si>
  <si>
    <t>PCP copay RICH</t>
  </si>
  <si>
    <t>Spec/PT copay HDHP</t>
  </si>
  <si>
    <t>Spec/PT copay BASIC</t>
  </si>
  <si>
    <t>Spec/PT copay STANDARD</t>
  </si>
  <si>
    <t>Spec/PT copay RICH</t>
  </si>
  <si>
    <t>Urgent copay HDHP</t>
  </si>
  <si>
    <t>Urgent copay BASIC</t>
  </si>
  <si>
    <t>Urgent copay STANDARD</t>
  </si>
  <si>
    <t>Urgent copay RICH</t>
  </si>
  <si>
    <t>Surgery average allowed</t>
  </si>
  <si>
    <t>Surgery plan pay % BASIC</t>
  </si>
  <si>
    <t>Surgery plan pay % STANDARD</t>
  </si>
  <si>
    <t>Surgery plan pay % RICH</t>
  </si>
  <si>
    <t>Surgery plan pay % HDHP</t>
  </si>
  <si>
    <t>Therapy program cost (base)</t>
  </si>
  <si>
    <t>Therapy plan pay % BASIC</t>
  </si>
  <si>
    <t>Therapy plan pay % STANDARD</t>
  </si>
  <si>
    <t>Therapy plan pay % RICH</t>
  </si>
  <si>
    <t>Therapy plan pay % HDHP</t>
  </si>
  <si>
    <t>Maternity episode allowed</t>
  </si>
  <si>
    <t>Maternity plan pay % BASIC</t>
  </si>
  <si>
    <t>Maternity plan pay % STANDARD</t>
  </si>
  <si>
    <t>Maternity plan pay % RICH</t>
  </si>
  <si>
    <t>Maternity plan pay % HDHP</t>
  </si>
  <si>
    <t>Crown unit cost</t>
  </si>
  <si>
    <t>Dental major coverage %</t>
  </si>
  <si>
    <t>Dental annual max per person</t>
  </si>
  <si>
    <t>Avg out-of-pocket per prescription under HDHP before deductible.</t>
  </si>
  <si>
    <t>Avg copay per prescription under a Basic plan tier.</t>
  </si>
  <si>
    <t>Avg copay per prescription under a Standard plan tier.</t>
  </si>
  <si>
    <t>Avg copay per prescription under a High/Rich option.</t>
  </si>
  <si>
    <t>Primary care visit cost under HDHP before deductible.</t>
  </si>
  <si>
    <t>Primary care copay for Basic plan.</t>
  </si>
  <si>
    <t>Primary care copay for Standard plan.</t>
  </si>
  <si>
    <t>Primary care copay for High/Rich plan.</t>
  </si>
  <si>
    <t>Specialist or therapy visit cost under HDHP before deductible.</t>
  </si>
  <si>
    <t>Specialist/therapy copay for Basic plan.</t>
  </si>
  <si>
    <t>Specialist/therapy copay for Standard plan.</t>
  </si>
  <si>
    <t>Specialist/therapy copay for High/Rich plan.</t>
  </si>
  <si>
    <t>Urgent care visit cost under HDHP before deductible.</t>
  </si>
  <si>
    <t>Urgent care copay for Basic plan.</t>
  </si>
  <si>
    <t>Urgent care copay for Standard plan.</t>
  </si>
  <si>
    <t>Urgent care copay for High/Rich plan.</t>
  </si>
  <si>
    <t>Typical allowed charge for a major surgery episode.</t>
  </si>
  <si>
    <t>Share of surgery cost paid by Basic plan after deductible.</t>
  </si>
  <si>
    <t>Share of surgery cost paid by Standard plan after deductible.</t>
  </si>
  <si>
    <t>Share of surgery cost paid by High/Rich plan after deductible.</t>
  </si>
  <si>
    <t>Share of surgery cost paid by HDHP after deductible.</t>
  </si>
  <si>
    <t>Average program cost for multi-visit PT/OT/MH episode.</t>
  </si>
  <si>
    <t>Share of therapy cost paid by Basic plan after deductible.</t>
  </si>
  <si>
    <t>Share of therapy cost paid by Standard plan after deductible.</t>
  </si>
  <si>
    <t>Share of therapy cost paid by High/Rich plan after deductible.</t>
  </si>
  <si>
    <t>Share of therapy cost paid by HDHP after deductible.</t>
  </si>
  <si>
    <t>Typical allowed charge for prenatal + delivery episode.</t>
  </si>
  <si>
    <t>Share of maternity cost paid by Basic plan after deductible.</t>
  </si>
  <si>
    <t>Share of maternity cost paid by Standard plan after deductible.</t>
  </si>
  <si>
    <t>Share of maternity cost paid by High/Rich plan after deductible.</t>
  </si>
  <si>
    <t>Share of maternity cost paid by HDHP after deductible.</t>
  </si>
  <si>
    <t>Assumed cost per crown or implant.</t>
  </si>
  <si>
    <t>Percent of major dental work paid by plan.</t>
  </si>
  <si>
    <t>Annual maximum amount dental plan pays per person.</t>
  </si>
  <si>
    <t>📘 Admin-Only — Adjust values only if you understand the formulas.</t>
  </si>
  <si>
    <t>Plan Option Name</t>
  </si>
  <si>
    <t>Plan Option Type</t>
  </si>
  <si>
    <t>Network Type</t>
  </si>
  <si>
    <t>Enrl_Code</t>
  </si>
  <si>
    <t>Medical_Premium_Annual</t>
  </si>
  <si>
    <t>Plan Label</t>
  </si>
  <si>
    <t>Dental Premium (Annual)</t>
  </si>
  <si>
    <t>Vision Premium (Annual)</t>
  </si>
  <si>
    <t>Medical OOP (est.)</t>
  </si>
  <si>
    <t>Dental OOP (est.)</t>
  </si>
  <si>
    <t>Surgery OOP</t>
  </si>
  <si>
    <t>Therapy OOP</t>
  </si>
  <si>
    <t>Maternity OOP</t>
  </si>
  <si>
    <t>Total Premium</t>
  </si>
  <si>
    <t>Total OOP</t>
  </si>
  <si>
    <t>Total Cost</t>
  </si>
  <si>
    <t>% of Income</t>
  </si>
  <si>
    <t>Recommendation</t>
  </si>
  <si>
    <t>Quick Note</t>
  </si>
  <si>
    <t>Visible?</t>
  </si>
  <si>
    <t>Stars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</si>
  <si>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</si>
  <si>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</si>
  <si>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</si>
  <si>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</si>
  <si>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</si>
  <si>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</si>
  <si>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</si>
  <si>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</si>
  <si>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</si>
  <si>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</si>
  <si>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</si>
  <si>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</si>
  <si>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Back to Start.2</t>
  </si>
  <si>
    <t>Back to Start.1</t>
  </si>
  <si>
    <t>Aetna Open Access  (National H/B Option)</t>
  </si>
  <si>
    <t>Aetna Open Access (Capital Region &amp; Saver)</t>
  </si>
  <si>
    <t>Aetna Open Access (National High Option Only)</t>
  </si>
  <si>
    <t>Altius Health Plans (Aetna Health of Utah, Inc.)</t>
  </si>
  <si>
    <t>Anthem Blue Cross Select HMO</t>
  </si>
  <si>
    <t>Baylor Scott and White Health Plan</t>
  </si>
  <si>
    <t>Bluecare Network of Michigan</t>
  </si>
  <si>
    <t>Calvo's SelectCare</t>
  </si>
  <si>
    <t>Capital Health Plan</t>
  </si>
  <si>
    <t>CareFirst BlueChoice</t>
  </si>
  <si>
    <t>Geisinger Health Plan</t>
  </si>
  <si>
    <t>Group Health Cooperative</t>
  </si>
  <si>
    <t>HMSA</t>
  </si>
  <si>
    <t>Health Alliance Plan</t>
  </si>
  <si>
    <t>Health Net of California (Northern Region)</t>
  </si>
  <si>
    <t>Health Net of California (Southern Region)</t>
  </si>
  <si>
    <t>Health Plan of Nevada</t>
  </si>
  <si>
    <t>HealthPartners</t>
  </si>
  <si>
    <t>Independent Health Assoc</t>
  </si>
  <si>
    <t>Kaiser Permanente - Colorado</t>
  </si>
  <si>
    <t xml:space="preserve">Kaiser Permanente - Fresno California </t>
  </si>
  <si>
    <t>Kaiser Permanente - Georgia</t>
  </si>
  <si>
    <t>Kaiser Permanente - Hawaii</t>
  </si>
  <si>
    <t>Kaiser Permanente - Mid-Atlantic States</t>
  </si>
  <si>
    <t xml:space="preserve">Kaiser Permanente - Northern California </t>
  </si>
  <si>
    <t>Kaiser Permanente - Northwest</t>
  </si>
  <si>
    <t xml:space="preserve">Kaiser Permanente - Southern California </t>
  </si>
  <si>
    <t>Kaiser Permanente - Washington Core</t>
  </si>
  <si>
    <t>Kaiser Permanente Washington Options Federal</t>
  </si>
  <si>
    <t>M.D. IPA</t>
  </si>
  <si>
    <t>Medical Mutual of Ohio (Northern)</t>
  </si>
  <si>
    <t>Medical Mutual of Ohio (Southern)</t>
  </si>
  <si>
    <t>Presbyterian Health Plan</t>
  </si>
  <si>
    <t>QualChoice</t>
  </si>
  <si>
    <t>SelectHealth, Inc.</t>
  </si>
  <si>
    <t>Sharp Health Plan</t>
  </si>
  <si>
    <t>TakeCare Insurance Company, Inc.</t>
  </si>
  <si>
    <t>Triple-S Salud, Inc.</t>
  </si>
  <si>
    <t>UPMC Health Plan</t>
  </si>
  <si>
    <t>UnitedHealthcare Insurance Company, Inc. (A HDHP with a Health Savings Account (HSA))</t>
  </si>
  <si>
    <t>UnitedHealthcare Insurance Company, Inc. (Choice Open Access)</t>
  </si>
  <si>
    <t>UnitedHealthcare Insurance Company, Inc. Choice Plus Primary East</t>
  </si>
  <si>
    <t>UnitedHealthcare Insurance Company, Inc. Choice Plus Primary West</t>
  </si>
  <si>
    <t>UnitedHealthcare Insurance Company, Inc. Choice Primary West</t>
  </si>
  <si>
    <t>Western Health Advantage</t>
  </si>
  <si>
    <t>Blue Cross and Blue Shield</t>
  </si>
  <si>
    <t>Aetna Open Access Basic Option</t>
  </si>
  <si>
    <t>Aetna Open Access High Option</t>
  </si>
  <si>
    <t>Aetna Open Access - Basic Option</t>
  </si>
  <si>
    <t>Aetna Open Access - High Option</t>
  </si>
  <si>
    <t>Aetna Saver</t>
  </si>
  <si>
    <t>HDHP</t>
  </si>
  <si>
    <t>High Option</t>
  </si>
  <si>
    <t>Standard Option</t>
  </si>
  <si>
    <t xml:space="preserve">Basic  </t>
  </si>
  <si>
    <t>Standard</t>
  </si>
  <si>
    <t xml:space="preserve">High </t>
  </si>
  <si>
    <t>High</t>
  </si>
  <si>
    <t>Option Profile 1</t>
  </si>
  <si>
    <t>Blue Value Plus</t>
  </si>
  <si>
    <t>Basic</t>
  </si>
  <si>
    <t>High Option Plan</t>
  </si>
  <si>
    <t>Basic Option</t>
  </si>
  <si>
    <t>HMO</t>
  </si>
  <si>
    <t>Standard Plan</t>
  </si>
  <si>
    <t>Prosper</t>
  </si>
  <si>
    <t xml:space="preserve">M.D. IPA </t>
  </si>
  <si>
    <t xml:space="preserve">Basic Option </t>
  </si>
  <si>
    <t xml:space="preserve">Standard Option </t>
  </si>
  <si>
    <t>P2 High Option</t>
  </si>
  <si>
    <t xml:space="preserve">PS Standard </t>
  </si>
  <si>
    <t>PS Wellness Option</t>
  </si>
  <si>
    <t>HDHP Option</t>
  </si>
  <si>
    <t>Sharp Health Plan FEHB HMO Plan</t>
  </si>
  <si>
    <t>Option 1</t>
  </si>
  <si>
    <t>Choice Plus Advanced</t>
  </si>
  <si>
    <t>Choice Plus Primary East</t>
  </si>
  <si>
    <t>Choice Primary</t>
  </si>
  <si>
    <t>FEP Blue Focus</t>
  </si>
  <si>
    <t>Traditional</t>
  </si>
  <si>
    <t>CDHP</t>
  </si>
  <si>
    <t>HMO/POS</t>
  </si>
  <si>
    <t>PPO</t>
  </si>
  <si>
    <t>JC5</t>
  </si>
  <si>
    <t>JR5</t>
  </si>
  <si>
    <t>P35</t>
  </si>
  <si>
    <t>JC2</t>
  </si>
  <si>
    <t>JR2</t>
  </si>
  <si>
    <t>P32</t>
  </si>
  <si>
    <t>JN5</t>
  </si>
  <si>
    <t>JN2</t>
  </si>
  <si>
    <t>QQ5</t>
  </si>
  <si>
    <t>2X2</t>
  </si>
  <si>
    <t>9K5</t>
  </si>
  <si>
    <t>9K2</t>
  </si>
  <si>
    <t>DK5</t>
  </si>
  <si>
    <t>B32</t>
  </si>
  <si>
    <t>A82</t>
  </si>
  <si>
    <t>P82</t>
  </si>
  <si>
    <t>A85</t>
  </si>
  <si>
    <t>P85</t>
  </si>
  <si>
    <t>RE2</t>
  </si>
  <si>
    <t>YZ2</t>
  </si>
  <si>
    <t>LX2</t>
  </si>
  <si>
    <t>B42</t>
  </si>
  <si>
    <t>B45</t>
  </si>
  <si>
    <t>EA2</t>
  </si>
  <si>
    <t>B65</t>
  </si>
  <si>
    <t>B62</t>
  </si>
  <si>
    <t>2G5</t>
  </si>
  <si>
    <t>AJ2</t>
  </si>
  <si>
    <t>GG5</t>
  </si>
  <si>
    <t>WJ2</t>
  </si>
  <si>
    <t>WJ5</t>
  </si>
  <si>
    <t>872</t>
  </si>
  <si>
    <t>875</t>
  </si>
  <si>
    <t>522</t>
  </si>
  <si>
    <t>GY5</t>
  </si>
  <si>
    <t>LB2</t>
  </si>
  <si>
    <t>P62</t>
  </si>
  <si>
    <t>LP2</t>
  </si>
  <si>
    <t>P65</t>
  </si>
  <si>
    <t>NM2</t>
  </si>
  <si>
    <t>V32</t>
  </si>
  <si>
    <t>V35</t>
  </si>
  <si>
    <t>QA5</t>
  </si>
  <si>
    <t>C55</t>
  </si>
  <si>
    <t>652</t>
  </si>
  <si>
    <t>N42</t>
  </si>
  <si>
    <t>655</t>
  </si>
  <si>
    <t>NZ2</t>
  </si>
  <si>
    <t>YV2</t>
  </si>
  <si>
    <t>NZ5</t>
  </si>
  <si>
    <t>F82</t>
  </si>
  <si>
    <t>LA2</t>
  </si>
  <si>
    <t>F85</t>
  </si>
  <si>
    <t>632</t>
  </si>
  <si>
    <t>635</t>
  </si>
  <si>
    <t>E32</t>
  </si>
  <si>
    <t>T72</t>
  </si>
  <si>
    <t>E35</t>
  </si>
  <si>
    <t>592</t>
  </si>
  <si>
    <t>KC2</t>
  </si>
  <si>
    <t>595</t>
  </si>
  <si>
    <t>572</t>
  </si>
  <si>
    <t>AM2</t>
  </si>
  <si>
    <t>575</t>
  </si>
  <si>
    <t>622</t>
  </si>
  <si>
    <t>FL2</t>
  </si>
  <si>
    <t>625</t>
  </si>
  <si>
    <t>542</t>
  </si>
  <si>
    <t>PT5</t>
  </si>
  <si>
    <t>545</t>
  </si>
  <si>
    <t>L12</t>
  </si>
  <si>
    <t>JP2</t>
  </si>
  <si>
    <t>UX2</t>
  </si>
  <si>
    <t>645</t>
  </si>
  <si>
    <t>YF2</t>
  </si>
  <si>
    <t>P22</t>
  </si>
  <si>
    <t>PS5</t>
  </si>
  <si>
    <t>PS2</t>
  </si>
  <si>
    <t>DH2</t>
  </si>
  <si>
    <t>DH5</t>
  </si>
  <si>
    <t>WX2</t>
  </si>
  <si>
    <t>SF5</t>
  </si>
  <si>
    <t>YJ5</t>
  </si>
  <si>
    <t>KX2</t>
  </si>
  <si>
    <t>JK2</t>
  </si>
  <si>
    <t>JK5</t>
  </si>
  <si>
    <t>892</t>
  </si>
  <si>
    <t>UW5</t>
  </si>
  <si>
    <t>LS2</t>
  </si>
  <si>
    <t>LU2</t>
  </si>
  <si>
    <t>V42</t>
  </si>
  <si>
    <t>LR2</t>
  </si>
  <si>
    <t>L92</t>
  </si>
  <si>
    <t>AS2</t>
  </si>
  <si>
    <t>Y82</t>
  </si>
  <si>
    <t>WF2</t>
  </si>
  <si>
    <t>VD2</t>
  </si>
  <si>
    <t>W52</t>
  </si>
  <si>
    <t>132</t>
  </si>
  <si>
    <t>Plan</t>
  </si>
  <si>
    <t>Type</t>
  </si>
  <si>
    <t>Total Annual Cost</t>
  </si>
  <si>
    <t>Confidence</t>
  </si>
  <si>
    <t>Sort By</t>
  </si>
  <si>
    <t>Unnamed: 8</t>
  </si>
  <si>
    <t>Top 5 Plans for:</t>
  </si>
  <si>
    <t>Unnamed: 11</t>
  </si>
  <si>
    <t>Top 5 Plans for:.1</t>
  </si>
  <si>
    <t>Status:</t>
  </si>
  <si>
    <t>Unnamed: 1</t>
  </si>
  <si>
    <t>Unnamed: 2</t>
  </si>
  <si>
    <t>Unnamed: 3</t>
  </si>
  <si>
    <t>Fill Inputs to View Results</t>
  </si>
  <si>
    <t>Sort by:</t>
  </si>
  <si>
    <t>Unnamed: 4</t>
  </si>
  <si>
    <t>Unnamed: 5</t>
  </si>
  <si>
    <t>Unnamed: 6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</si>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</sst>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2D72"/>
      <name val="Calibri"/>
      <family val="2"/>
      <scheme val="minor"/>
    </font>
    <font>
      <b/>
      <u/>
      <sz val="11"/>
      <color rgb="FFF9A825"/>
      <name val="Calibri"/>
      <family val="2"/>
      <scheme val="minor"/>
    </font>
    <font>
      <i/>
      <sz val="11"/>
      <color rgb="FF77777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1F4E79"/>
      <name val="Calibri"/>
      <family val="2"/>
      <scheme val="minor"/>
    </font>
    <font>
      <i/>
      <sz val="11"/>
      <color rgb="FF000666"/>
      <name val="Calibri"/>
      <family val="2"/>
      <scheme val="minor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D72"/>
        <bgColor indexed="64"/>
      </patternFill>
    </fill>
    <fill>
      <patternFill patternType="solid">
        <fgColor rgb="FFFFF8CC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6" fillId="4" borderId="1" xfId="0" applyFont="1" applyFill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ont>
        <b/>
        <color rgb="FF7F6000"/>
      </font>
      <fill>
        <patternFill>
          <bgColor rgb="FFFFF2CC"/>
        </patternFill>
      </fill>
    </dxf>
    <dxf>
      <font>
        <b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D72"/>
  </sheetPr>
  <dimension ref="A1:A11"/>
  <sheetViews>
    <sheetView workbookViewId="0">
      <selection activeCell="A8" sqref="A8"/>
    </sheetView>
  </sheetViews>
  <sheetFormatPr defaultRowHeight="15" x14ac:dyDescent="0.2"/>
  <cols>
    <col min="1" max="7" width="100.7578125" customWidth="1"/>
  </cols>
  <sheetData>
    <row r="1" spans="1:1" x14ac:dyDescent="0.2">
      <c r="A1" s="1" t="s">
        <v>0</v>
      </c>
    </row>
    <row r="3" spans="1:1" x14ac:dyDescent="0.2">
      <c r="A3" s="2" t="s">
        <v>1</v>
      </c>
    </row>
    <row r="5" spans="1:1" x14ac:dyDescent="0.2">
      <c r="A5" s="3" t="s">
        <v>2</v>
      </c>
    </row>
    <row r="6" spans="1:1" x14ac:dyDescent="0.2">
      <c r="A6" s="4" t="s">
        <v>3</v>
      </c>
    </row>
    <row r="7" spans="1:1" x14ac:dyDescent="0.2">
      <c r="A7" s="4" t="s">
        <v>4</v>
      </c>
    </row>
    <row r="8" spans="1:1" x14ac:dyDescent="0.2">
      <c r="A8" s="4" t="s">
        <v>5</v>
      </c>
    </row>
    <row r="9" spans="1:1" x14ac:dyDescent="0.2">
      <c r="A9" s="4" t="s">
        <v>6</v>
      </c>
    </row>
    <row r="11" spans="1:1" x14ac:dyDescent="0.2">
      <c r="A11" s="2" t="s">
        <v>7</v>
      </c>
    </row>
  </sheetData>
  <hyperlinks>
    <hyperlink ref="A6" location="'Inputs'!A1" display="Inputs" xr:uid="{00000000-0004-0000-0000-000000000000}"/>
    <hyperlink ref="A7" location="'Recommendations'!A1" display="Recommendations" xr:uid="{00000000-0004-0000-0000-000001000000}"/>
    <hyperlink ref="A8" location="'Dashboard'!A1" display="Dashboard" xr:uid="{00000000-0004-0000-0000-000002000000}"/>
    <hyperlink ref="A9" location="'Summary View'!A1" display="Summary View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9A825"/>
  </sheetPr>
  <dimension ref="A1:G40"/>
  <sheetViews>
    <sheetView workbookViewId="0">
      <selection activeCell="B5" sqref="B5"/>
    </sheetView>
  </sheetViews>
  <sheetFormatPr defaultRowHeight="15" x14ac:dyDescent="0.2"/>
  <cols>
    <col min="1" max="1" width="60.66796875" style="5" customWidth="1"/>
    <col min="2" max="2" width="26.76953125" style="6" customWidth="1"/>
    <col min="3" max="3" width="20.71484375" style="7" customWidth="1"/>
  </cols>
  <sheetData>
    <row r="1" spans="1:7" ht="27.95" customHeight="1" x14ac:dyDescent="0.2">
      <c r="A1" s="8" t="s">
        <v>8</v>
      </c>
      <c r="B1" s="3" t="s">
        <v>9</v>
      </c>
      <c r="C1" s="3" t="s">
        <v>10</v>
      </c>
      <c r="D1" t="str">
        <f>ROUND(COUNTA(B2:B23)/ROWS(B2:B23)*100,0)&amp;"%"</f>
        <v>100%</v>
      </c>
      <c r="G1" s="4" t="s">
        <v>55</v>
      </c>
    </row>
    <row r="2" spans="1:7" ht="27.95" customHeight="1" x14ac:dyDescent="0.2">
      <c r="A2" s="5" t="s">
        <v>11</v>
      </c>
      <c r="B2" s="6">
        <v>5</v>
      </c>
      <c r="C2" s="7" t="s">
        <v>45</v>
      </c>
      <c r="D2" t="str">
        <f>IF(COUNTA(B2:B23)/ROWS(B2:B23)&lt;0.6,"⚠ Missing data", IF(COUNTA(B2:B23)/ROWS(B2:B23)&lt;0.9,"🟡 Partial","✅ Ready to Calculate"))</f>
        <v>✅ Ready to Calculate</v>
      </c>
    </row>
    <row r="3" spans="1:7" ht="27.95" customHeight="1" x14ac:dyDescent="0.2">
      <c r="A3" s="5" t="s">
        <v>12</v>
      </c>
      <c r="B3" s="6">
        <v>200000</v>
      </c>
      <c r="C3" s="7" t="s">
        <v>46</v>
      </c>
    </row>
    <row r="4" spans="1:7" ht="27.95" customHeight="1" x14ac:dyDescent="0.2">
      <c r="A4" s="5" t="s">
        <v>13</v>
      </c>
      <c r="B4" s="6" t="s">
        <v>220</v>
      </c>
    </row>
    <row r="5" spans="1:7" ht="27.95" customHeight="1" x14ac:dyDescent="0.2">
      <c r="A5" s="5" t="s">
        <v>14</v>
      </c>
      <c r="B5" s="6" t="s">
        <v>33</v>
      </c>
      <c r="C5" s="7" t="s">
        <v>47</v>
      </c>
    </row>
    <row r="6" spans="1:7" ht="27.95" customHeight="1" x14ac:dyDescent="0.2">
      <c r="A6" s="5" t="s">
        <v>15</v>
      </c>
      <c r="B6" s="6" t="s">
        <v>34</v>
      </c>
      <c r="C6" s="7" t="s">
        <v>48</v>
      </c>
    </row>
    <row r="7" spans="1:7" ht="27.95" customHeight="1" x14ac:dyDescent="0.2">
      <c r="A7" s="5" t="s">
        <v>16</v>
      </c>
      <c r="B7" s="6" t="s">
        <v>35</v>
      </c>
      <c r="C7" s="7" t="s">
        <v>48</v>
      </c>
    </row>
    <row r="8" spans="1:7" ht="27.95" customHeight="1" x14ac:dyDescent="0.2">
      <c r="A8" s="5" t="s">
        <v>17</v>
      </c>
      <c r="B8" s="6" t="s">
        <v>36</v>
      </c>
      <c r="C8" s="7" t="s">
        <v>48</v>
      </c>
    </row>
    <row r="9" spans="1:7" ht="27.95" customHeight="1" x14ac:dyDescent="0.2">
      <c r="A9" s="5" t="s">
        <v>18</v>
      </c>
      <c r="B9" s="6" t="s">
        <v>37</v>
      </c>
      <c r="C9" s="7" t="s">
        <v>49</v>
      </c>
    </row>
    <row r="10" spans="1:7" ht="27.95" customHeight="1" x14ac:dyDescent="0.2">
      <c r="A10" s="5" t="s">
        <v>19</v>
      </c>
      <c r="B10" s="6" t="s">
        <v>38</v>
      </c>
      <c r="C10" s="7" t="s">
        <v>49</v>
      </c>
    </row>
    <row r="11" spans="1:7" ht="27.95" customHeight="1" x14ac:dyDescent="0.2">
      <c r="A11" s="5" t="s">
        <v>20</v>
      </c>
      <c r="B11" s="6" t="s">
        <v>37</v>
      </c>
      <c r="C11" s="7" t="s">
        <v>49</v>
      </c>
    </row>
    <row r="12" spans="1:7" ht="27.95" customHeight="1" x14ac:dyDescent="0.2">
      <c r="A12" s="5" t="s">
        <v>21</v>
      </c>
      <c r="B12" s="6" t="s">
        <v>38</v>
      </c>
      <c r="C12" s="7" t="s">
        <v>49</v>
      </c>
    </row>
    <row r="13" spans="1:7" ht="27.95" customHeight="1" x14ac:dyDescent="0.2">
      <c r="A13" s="5" t="s">
        <v>22</v>
      </c>
      <c r="B13" s="6" t="s">
        <v>39</v>
      </c>
      <c r="C13" s="7" t="s">
        <v>50</v>
      </c>
    </row>
    <row r="14" spans="1:7" ht="27.95" customHeight="1" x14ac:dyDescent="0.2">
      <c r="A14" s="5" t="s">
        <v>23</v>
      </c>
      <c r="B14" s="6" t="s">
        <v>38</v>
      </c>
      <c r="C14" s="7" t="s">
        <v>49</v>
      </c>
    </row>
    <row r="15" spans="1:7" ht="27.95" customHeight="1" x14ac:dyDescent="0.2">
      <c r="A15" s="5" t="s">
        <v>24</v>
      </c>
      <c r="B15" s="6" t="s">
        <v>40</v>
      </c>
      <c r="C15" s="7" t="s">
        <v>51</v>
      </c>
    </row>
    <row r="16" spans="1:7" ht="27.95" customHeight="1" x14ac:dyDescent="0.2">
      <c r="A16" s="5" t="s">
        <v>25</v>
      </c>
      <c r="B16" s="6" t="s">
        <v>38</v>
      </c>
      <c r="C16" s="7" t="s">
        <v>49</v>
      </c>
    </row>
    <row r="17" spans="1:3" ht="27.95" customHeight="1" x14ac:dyDescent="0.2">
      <c r="A17" s="5" t="s">
        <v>26</v>
      </c>
      <c r="B17" s="6" t="s">
        <v>41</v>
      </c>
      <c r="C17" s="7" t="s">
        <v>51</v>
      </c>
    </row>
    <row r="18" spans="1:3" ht="27.95" customHeight="1" x14ac:dyDescent="0.2">
      <c r="A18" s="5" t="s">
        <v>27</v>
      </c>
      <c r="B18" s="6" t="s">
        <v>38</v>
      </c>
      <c r="C18" s="7" t="s">
        <v>49</v>
      </c>
    </row>
    <row r="19" spans="1:3" ht="27.95" customHeight="1" x14ac:dyDescent="0.2">
      <c r="A19" s="5" t="s">
        <v>28</v>
      </c>
      <c r="B19" s="6" t="s">
        <v>42</v>
      </c>
      <c r="C19" s="7" t="s">
        <v>52</v>
      </c>
    </row>
    <row r="20" spans="1:3" ht="27.95" customHeight="1" x14ac:dyDescent="0.2">
      <c r="A20" s="5" t="s">
        <v>29</v>
      </c>
      <c r="B20" s="6" t="s">
        <v>43</v>
      </c>
      <c r="C20" s="7" t="s">
        <v>53</v>
      </c>
    </row>
    <row r="21" spans="1:3" ht="27.95" customHeight="1" x14ac:dyDescent="0.2">
      <c r="A21" s="5" t="s">
        <v>30</v>
      </c>
      <c r="B21" s="6" t="s">
        <v>44</v>
      </c>
    </row>
    <row r="22" spans="1:3" ht="27.95" customHeight="1" x14ac:dyDescent="0.2">
      <c r="A22" s="5" t="s">
        <v>31</v>
      </c>
      <c r="B22" s="6" t="s">
        <v>38</v>
      </c>
      <c r="C22" s="7" t="s">
        <v>49</v>
      </c>
    </row>
    <row r="23" spans="1:3" ht="27.95" customHeight="1" x14ac:dyDescent="0.2">
      <c r="A23" s="5" t="s">
        <v>32</v>
      </c>
      <c r="B23" s="6">
        <v>24</v>
      </c>
      <c r="C23" s="7" t="s">
        <v>54</v>
      </c>
    </row>
    <row r="24" spans="1:3" ht="27.95" customHeight="1" x14ac:dyDescent="0.2"/>
    <row r="25" spans="1:3" ht="27.95" customHeight="1" x14ac:dyDescent="0.2"/>
    <row r="26" spans="1:3" ht="27.95" customHeight="1" x14ac:dyDescent="0.2"/>
    <row r="27" spans="1:3" ht="27.95" customHeight="1" x14ac:dyDescent="0.2"/>
    <row r="28" spans="1:3" ht="27.95" customHeight="1" x14ac:dyDescent="0.2"/>
    <row r="29" spans="1:3" ht="27.95" customHeight="1" x14ac:dyDescent="0.2"/>
    <row r="30" spans="1:3" ht="27.95" customHeight="1" x14ac:dyDescent="0.2"/>
    <row r="31" spans="1:3" ht="27.95" customHeight="1" x14ac:dyDescent="0.2"/>
    <row r="32" spans="1:3" ht="27.95" customHeight="1" x14ac:dyDescent="0.2"/>
    <row r="33" ht="27.95" customHeight="1" x14ac:dyDescent="0.2"/>
    <row r="34" ht="27.95" customHeight="1" x14ac:dyDescent="0.2"/>
    <row r="35" ht="27.95" customHeight="1" x14ac:dyDescent="0.2"/>
    <row r="36" ht="27.95" customHeight="1" x14ac:dyDescent="0.2"/>
    <row r="37" ht="27.95" customHeight="1" x14ac:dyDescent="0.2"/>
    <row r="38" ht="27.95" customHeight="1" x14ac:dyDescent="0.2"/>
    <row r="39" ht="27.95" customHeight="1" x14ac:dyDescent="0.2"/>
    <row r="40" ht="27.95" customHeight="1" x14ac:dyDescent="0.2"/>
  </sheetData>
  <sheetProtection sheet="1" objects="1" scenarios="1"/>
  <conditionalFormatting sqref="B2:B23">
    <cfRule type="containsBlanks" dxfId="1" priority="1">
      <formula>LEN(TRIM(B2))=0</formula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allowBlank="1" showInputMessage="1" showErrorMessage="1" prompt="Sets overall usage pattern" sqref="B4" xr:uid="{00000000-0002-0000-0100-000000000000}">
      <formula1>"Low,Moderate,High"</formula1>
    </dataValidation>
    <dataValidation type="list" allowBlank="1" showInputMessage="1" showErrorMessage="1" prompt="Choose ranking metric for plans" sqref="B21" xr:uid="{00000000-0002-0000-0100-000001000000}">
      <formula1>"Total,Premiums,OOP"</formula1>
    </dataValidation>
    <dataValidation type="list" allowBlank="1" showInputMessage="1" showErrorMessage="1" prompt="Select Yes or No" sqref="B22 B18 B16 B14 B9:B12" xr:uid="{00000000-0002-0000-0100-000002000000}">
      <formula1>"Y,N"</formula1>
    </dataValidation>
    <dataValidation type="whole" operator="greaterThanOrEqual" allowBlank="1" showInputMessage="1" showErrorMessage="1" prompt="Enter household size 1–10" sqref="B2" xr:uid="{00000000-0002-0000-0100-00000A000000}">
      <formula1>1</formula1>
    </dataValidation>
    <dataValidation type="whole" operator="lessThanOrEqual" allowBlank="1" showInputMessage="1" showErrorMessage="1" sqref="B2" xr:uid="{00000000-0002-0000-0100-00000B000000}">
      <formula1>10</formula1>
    </dataValidation>
    <dataValidation type="decimal" operator="greaterThanOrEqual" allowBlank="1" showInputMessage="1" showErrorMessage="1" prompt="Enter income &gt; 0" sqref="B3" xr:uid="{00000000-0002-0000-0100-00000C000000}">
      <formula1>1</formula1>
    </dataValidation>
    <dataValidation type="whole" operator="greaterThanOrEqual" allowBlank="1" showInputMessage="1" showErrorMessage="1" prompt="Whole numbers only" sqref="B13 B5:B8" xr:uid="{00000000-0002-0000-0100-00000D000000}">
      <formula1>0</formula1>
    </dataValidation>
    <dataValidation type="whole" operator="lessThanOrEqual" allowBlank="1" showInputMessage="1" showErrorMessage="1" sqref="B13 B5:B8" xr:uid="{00000000-0002-0000-0100-00000E000000}">
      <formula1>999</formula1>
    </dataValidation>
    <dataValidation type="whole" operator="greaterThanOrEqual" allowBlank="1" showInputMessage="1" showErrorMessage="1" prompt="Enter 10–37" sqref="B23" xr:uid="{00000000-0002-0000-0100-000017000000}">
      <formula1>10</formula1>
    </dataValidation>
    <dataValidation type="whole" operator="lessThanOrEqual" allowBlank="1" showInputMessage="1" showErrorMessage="1" sqref="B23" xr:uid="{00000000-0002-0000-0100-000018000000}">
      <formula1>37</formula1>
    </dataValidation>
  </dataValidations>
  <hyperlinks>
    <hyperlink ref="G1" location="'Start Here'!A1" display="Back to Start" xr:uid="{00000000-0004-0000-0100-00000000000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/>
  </sheetViews>
  <sheetFormatPr defaultRowHeight="15" x14ac:dyDescent="0.2"/>
  <cols>
    <col min="1" max="1" width="42.640625" style="2" customWidth="1"/>
    <col min="2" max="2" width="18.6953125" style="2" customWidth="1"/>
    <col min="3" max="3" width="60.66796875" style="5" customWidth="1"/>
  </cols>
  <sheetData>
    <row r="1" spans="1:4" x14ac:dyDescent="0.2">
      <c r="A1" s="8" t="s">
        <v>56</v>
      </c>
      <c r="B1" s="8" t="s">
        <v>57</v>
      </c>
      <c r="C1" s="8" t="s">
        <v>58</v>
      </c>
      <c r="D1" s="9" t="s">
        <v>127</v>
      </c>
    </row>
    <row r="2" spans="1:4" x14ac:dyDescent="0.2">
      <c r="A2" s="2" t="s">
        <v>59</v>
      </c>
      <c r="B2" s="2">
        <v>12</v>
      </c>
      <c r="C2" s="5" t="s">
        <v>93</v>
      </c>
    </row>
    <row r="3" spans="1:4" x14ac:dyDescent="0.2">
      <c r="A3" s="2" t="s">
        <v>60</v>
      </c>
      <c r="B3" s="2">
        <v>15</v>
      </c>
      <c r="C3" s="5" t="s">
        <v>94</v>
      </c>
    </row>
    <row r="4" spans="1:4" x14ac:dyDescent="0.2">
      <c r="A4" s="2" t="s">
        <v>61</v>
      </c>
      <c r="B4" s="2">
        <v>10</v>
      </c>
      <c r="C4" s="5" t="s">
        <v>95</v>
      </c>
    </row>
    <row r="5" spans="1:4" x14ac:dyDescent="0.2">
      <c r="A5" s="2" t="s">
        <v>62</v>
      </c>
      <c r="B5" s="2">
        <v>7</v>
      </c>
      <c r="C5" s="5" t="s">
        <v>96</v>
      </c>
    </row>
    <row r="6" spans="1:4" x14ac:dyDescent="0.2">
      <c r="A6" s="2" t="s">
        <v>63</v>
      </c>
      <c r="B6" s="2">
        <v>120</v>
      </c>
      <c r="C6" s="5" t="s">
        <v>97</v>
      </c>
    </row>
    <row r="7" spans="1:4" x14ac:dyDescent="0.2">
      <c r="A7" s="2" t="s">
        <v>64</v>
      </c>
      <c r="B7" s="2">
        <v>30</v>
      </c>
      <c r="C7" s="5" t="s">
        <v>98</v>
      </c>
    </row>
    <row r="8" spans="1:4" x14ac:dyDescent="0.2">
      <c r="A8" s="2" t="s">
        <v>65</v>
      </c>
      <c r="B8" s="2">
        <v>25</v>
      </c>
      <c r="C8" s="5" t="s">
        <v>99</v>
      </c>
    </row>
    <row r="9" spans="1:4" x14ac:dyDescent="0.2">
      <c r="A9" s="2" t="s">
        <v>66</v>
      </c>
      <c r="B9" s="2">
        <v>20</v>
      </c>
      <c r="C9" s="5" t="s">
        <v>100</v>
      </c>
    </row>
    <row r="10" spans="1:4" x14ac:dyDescent="0.2">
      <c r="A10" s="2" t="s">
        <v>67</v>
      </c>
      <c r="B10" s="2">
        <v>150</v>
      </c>
      <c r="C10" s="5" t="s">
        <v>101</v>
      </c>
    </row>
    <row r="11" spans="1:4" x14ac:dyDescent="0.2">
      <c r="A11" s="2" t="s">
        <v>68</v>
      </c>
      <c r="B11" s="2">
        <v>60</v>
      </c>
      <c r="C11" s="5" t="s">
        <v>102</v>
      </c>
    </row>
    <row r="12" spans="1:4" x14ac:dyDescent="0.2">
      <c r="A12" s="2" t="s">
        <v>69</v>
      </c>
      <c r="B12" s="2">
        <v>40</v>
      </c>
      <c r="C12" s="5" t="s">
        <v>103</v>
      </c>
    </row>
    <row r="13" spans="1:4" x14ac:dyDescent="0.2">
      <c r="A13" s="2" t="s">
        <v>70</v>
      </c>
      <c r="B13" s="2">
        <v>30</v>
      </c>
      <c r="C13" s="5" t="s">
        <v>104</v>
      </c>
    </row>
    <row r="14" spans="1:4" x14ac:dyDescent="0.2">
      <c r="A14" s="2" t="s">
        <v>71</v>
      </c>
      <c r="B14" s="2">
        <v>150</v>
      </c>
      <c r="C14" s="5" t="s">
        <v>105</v>
      </c>
    </row>
    <row r="15" spans="1:4" x14ac:dyDescent="0.2">
      <c r="A15" s="2" t="s">
        <v>72</v>
      </c>
      <c r="B15" s="2">
        <v>80</v>
      </c>
      <c r="C15" s="5" t="s">
        <v>106</v>
      </c>
    </row>
    <row r="16" spans="1:4" x14ac:dyDescent="0.2">
      <c r="A16" s="2" t="s">
        <v>73</v>
      </c>
      <c r="B16" s="2">
        <v>60</v>
      </c>
      <c r="C16" s="5" t="s">
        <v>107</v>
      </c>
    </row>
    <row r="17" spans="1:3" x14ac:dyDescent="0.2">
      <c r="A17" s="2" t="s">
        <v>74</v>
      </c>
      <c r="B17" s="2">
        <v>50</v>
      </c>
      <c r="C17" s="5" t="s">
        <v>108</v>
      </c>
    </row>
    <row r="18" spans="1:3" x14ac:dyDescent="0.2">
      <c r="A18" s="2" t="s">
        <v>75</v>
      </c>
      <c r="B18" s="2">
        <v>15000</v>
      </c>
      <c r="C18" s="5" t="s">
        <v>109</v>
      </c>
    </row>
    <row r="19" spans="1:3" x14ac:dyDescent="0.2">
      <c r="A19" s="2" t="s">
        <v>76</v>
      </c>
      <c r="B19" s="2">
        <v>0.6</v>
      </c>
      <c r="C19" s="5" t="s">
        <v>110</v>
      </c>
    </row>
    <row r="20" spans="1:3" x14ac:dyDescent="0.2">
      <c r="A20" s="2" t="s">
        <v>77</v>
      </c>
      <c r="B20" s="2">
        <v>0.75</v>
      </c>
      <c r="C20" s="5" t="s">
        <v>111</v>
      </c>
    </row>
    <row r="21" spans="1:3" x14ac:dyDescent="0.2">
      <c r="A21" s="2" t="s">
        <v>78</v>
      </c>
      <c r="B21" s="2">
        <v>0.85</v>
      </c>
      <c r="C21" s="5" t="s">
        <v>112</v>
      </c>
    </row>
    <row r="22" spans="1:3" x14ac:dyDescent="0.2">
      <c r="A22" s="2" t="s">
        <v>79</v>
      </c>
      <c r="B22" s="2">
        <v>0.7</v>
      </c>
      <c r="C22" s="5" t="s">
        <v>113</v>
      </c>
    </row>
    <row r="23" spans="1:3" x14ac:dyDescent="0.2">
      <c r="A23" s="2" t="s">
        <v>80</v>
      </c>
      <c r="B23" s="2">
        <v>2000</v>
      </c>
      <c r="C23" s="5" t="s">
        <v>114</v>
      </c>
    </row>
    <row r="24" spans="1:3" x14ac:dyDescent="0.2">
      <c r="A24" s="2" t="s">
        <v>81</v>
      </c>
      <c r="B24" s="2">
        <v>0.6</v>
      </c>
      <c r="C24" s="5" t="s">
        <v>115</v>
      </c>
    </row>
    <row r="25" spans="1:3" x14ac:dyDescent="0.2">
      <c r="A25" s="2" t="s">
        <v>82</v>
      </c>
      <c r="B25" s="2">
        <v>0.75</v>
      </c>
      <c r="C25" s="5" t="s">
        <v>116</v>
      </c>
    </row>
    <row r="26" spans="1:3" x14ac:dyDescent="0.2">
      <c r="A26" s="2" t="s">
        <v>83</v>
      </c>
      <c r="B26" s="2">
        <v>0.85</v>
      </c>
      <c r="C26" s="5" t="s">
        <v>117</v>
      </c>
    </row>
    <row r="27" spans="1:3" x14ac:dyDescent="0.2">
      <c r="A27" s="2" t="s">
        <v>84</v>
      </c>
      <c r="B27" s="2">
        <v>0.7</v>
      </c>
      <c r="C27" s="5" t="s">
        <v>118</v>
      </c>
    </row>
    <row r="28" spans="1:3" x14ac:dyDescent="0.2">
      <c r="A28" s="2" t="s">
        <v>85</v>
      </c>
      <c r="B28" s="2">
        <v>18000</v>
      </c>
      <c r="C28" s="5" t="s">
        <v>119</v>
      </c>
    </row>
    <row r="29" spans="1:3" x14ac:dyDescent="0.2">
      <c r="A29" s="2" t="s">
        <v>86</v>
      </c>
      <c r="B29" s="2">
        <v>0.6</v>
      </c>
      <c r="C29" s="5" t="s">
        <v>120</v>
      </c>
    </row>
    <row r="30" spans="1:3" x14ac:dyDescent="0.2">
      <c r="A30" s="2" t="s">
        <v>87</v>
      </c>
      <c r="B30" s="2">
        <v>0.75</v>
      </c>
      <c r="C30" s="5" t="s">
        <v>121</v>
      </c>
    </row>
    <row r="31" spans="1:3" x14ac:dyDescent="0.2">
      <c r="A31" s="2" t="s">
        <v>88</v>
      </c>
      <c r="B31" s="2">
        <v>0.85</v>
      </c>
      <c r="C31" s="5" t="s">
        <v>122</v>
      </c>
    </row>
    <row r="32" spans="1:3" x14ac:dyDescent="0.2">
      <c r="A32" s="2" t="s">
        <v>89</v>
      </c>
      <c r="B32" s="2">
        <v>0.7</v>
      </c>
      <c r="C32" s="5" t="s">
        <v>123</v>
      </c>
    </row>
    <row r="33" spans="1:3" x14ac:dyDescent="0.2">
      <c r="A33" s="2" t="s">
        <v>90</v>
      </c>
      <c r="B33" s="2">
        <v>1200</v>
      </c>
      <c r="C33" s="5" t="s">
        <v>124</v>
      </c>
    </row>
    <row r="34" spans="1:3" x14ac:dyDescent="0.2">
      <c r="A34" s="2" t="s">
        <v>91</v>
      </c>
      <c r="B34" s="2">
        <v>0.5</v>
      </c>
      <c r="C34" s="5" t="s">
        <v>125</v>
      </c>
    </row>
    <row r="35" spans="1:3" x14ac:dyDescent="0.2">
      <c r="A35" s="2" t="s">
        <v>92</v>
      </c>
      <c r="B35" s="2">
        <v>2000</v>
      </c>
      <c r="C35" s="5" t="s">
        <v>126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"/>
  <cols>
    <col min="1" max="36" width="18.6953125" style="2" customWidth="1"/>
  </cols>
  <sheetData>
    <row r="1" spans="1:36" x14ac:dyDescent="0.2">
      <c r="A1" s="4" t="s">
        <v>55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  <c r="G1" s="8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  <c r="O1" s="8" t="s">
        <v>141</v>
      </c>
      <c r="P1" s="8" t="s">
        <v>142</v>
      </c>
      <c r="Q1" s="8" t="s">
        <v>143</v>
      </c>
      <c r="R1" s="8" t="s">
        <v>144</v>
      </c>
      <c r="S1" s="8" t="s">
        <v>145</v>
      </c>
      <c r="T1" s="8" t="s">
        <v>146</v>
      </c>
      <c r="U1" s="8" t="s">
        <v>147</v>
      </c>
      <c r="V1" s="8" t="s">
        <v>148</v>
      </c>
      <c r="W1" s="8" t="s">
        <v>149</v>
      </c>
      <c r="X1" s="8" t="s">
        <v>150</v>
      </c>
      <c r="Y1" s="8" t="s">
        <v>151</v>
      </c>
      <c r="Z1" s="8" t="s">
        <v>152</v>
      </c>
      <c r="AA1" s="8" t="s">
        <v>153</v>
      </c>
      <c r="AB1" s="8" t="s">
        <v>154</v>
      </c>
      <c r="AC1" s="8" t="s">
        <v>155</v>
      </c>
      <c r="AD1" s="8" t="s">
        <v>156</v>
      </c>
      <c r="AE1" s="8" t="s">
        <v>157</v>
      </c>
      <c r="AF1" s="8" t="s">
        <v>158</v>
      </c>
      <c r="AG1" s="8" t="s">
        <v>159</v>
      </c>
      <c r="AH1" s="8" t="s">
        <v>160</v>
      </c>
      <c r="AI1" s="8" t="s">
        <v>161</v>
      </c>
      <c r="AJ1" s="8" t="s">
        <v>162</v>
      </c>
    </row>
    <row r="2" spans="1:36" x14ac:dyDescent="0.2">
      <c r="A2" s="2" t="s">
        <v>163</v>
      </c>
      <c r="B2" s="2" t="s">
        <v>209</v>
      </c>
      <c r="C2" s="2" t="s">
        <v>242</v>
      </c>
      <c r="D2" s="2" t="s">
        <v>226</v>
      </c>
      <c r="E2" s="2" t="s">
        <v>246</v>
      </c>
      <c r="F2" s="2">
        <v>56316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 t="s">
        <v>38</v>
      </c>
      <c r="V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6" x14ac:dyDescent="0.2">
      <c r="A3" s="2" t="s">
        <v>163</v>
      </c>
      <c r="B3" s="2" t="s">
        <v>209</v>
      </c>
      <c r="C3" s="2" t="s">
        <v>242</v>
      </c>
      <c r="D3" s="2" t="s">
        <v>226</v>
      </c>
      <c r="E3" s="2" t="s">
        <v>247</v>
      </c>
      <c r="F3" s="2">
        <v>35315.019999999997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 t="s">
        <v>38</v>
      </c>
      <c r="V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6" x14ac:dyDescent="0.2">
      <c r="A4" s="2" t="s">
        <v>163</v>
      </c>
      <c r="B4" s="2" t="s">
        <v>209</v>
      </c>
      <c r="C4" s="2" t="s">
        <v>242</v>
      </c>
      <c r="D4" s="2" t="s">
        <v>226</v>
      </c>
      <c r="E4" s="2" t="s">
        <v>248</v>
      </c>
      <c r="F4" s="2">
        <v>56916.86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 t="s">
        <v>38</v>
      </c>
      <c r="V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6" x14ac:dyDescent="0.2">
      <c r="A5" s="2" t="s">
        <v>163</v>
      </c>
      <c r="B5" s="2" t="s">
        <v>210</v>
      </c>
      <c r="C5" s="2" t="s">
        <v>242</v>
      </c>
      <c r="D5" s="2" t="s">
        <v>226</v>
      </c>
      <c r="E5" s="2" t="s">
        <v>249</v>
      </c>
      <c r="F5" s="2">
        <v>65445.38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 t="s">
        <v>38</v>
      </c>
      <c r="V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6" x14ac:dyDescent="0.2">
      <c r="A6" s="2" t="s">
        <v>163</v>
      </c>
      <c r="B6" s="2" t="s">
        <v>210</v>
      </c>
      <c r="C6" s="2" t="s">
        <v>242</v>
      </c>
      <c r="D6" s="2" t="s">
        <v>226</v>
      </c>
      <c r="E6" s="2" t="s">
        <v>250</v>
      </c>
      <c r="F6" s="2">
        <v>73951.539999999994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38</v>
      </c>
      <c r="V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6" x14ac:dyDescent="0.2">
      <c r="A7" s="2" t="s">
        <v>163</v>
      </c>
      <c r="B7" s="2" t="s">
        <v>210</v>
      </c>
      <c r="C7" s="2" t="s">
        <v>242</v>
      </c>
      <c r="D7" s="2" t="s">
        <v>226</v>
      </c>
      <c r="E7" s="2" t="s">
        <v>251</v>
      </c>
      <c r="F7" s="2">
        <v>60568.82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 t="s">
        <v>38</v>
      </c>
      <c r="V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6" x14ac:dyDescent="0.2">
      <c r="A8" s="2" t="s">
        <v>164</v>
      </c>
      <c r="B8" s="2" t="s">
        <v>211</v>
      </c>
      <c r="C8" s="2" t="s">
        <v>242</v>
      </c>
      <c r="D8" s="2" t="s">
        <v>226</v>
      </c>
      <c r="E8" s="2" t="s">
        <v>252</v>
      </c>
      <c r="F8" s="2">
        <v>2861.04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 t="s">
        <v>38</v>
      </c>
      <c r="V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6" x14ac:dyDescent="0.2">
      <c r="A9" s="2" t="s">
        <v>164</v>
      </c>
      <c r="B9" s="2" t="s">
        <v>212</v>
      </c>
      <c r="C9" s="2" t="s">
        <v>242</v>
      </c>
      <c r="D9" s="2" t="s">
        <v>226</v>
      </c>
      <c r="E9" s="2" t="s">
        <v>253</v>
      </c>
      <c r="F9" s="2">
        <v>20064.98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 t="s">
        <v>38</v>
      </c>
      <c r="V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6" x14ac:dyDescent="0.2">
      <c r="A10" s="2" t="s">
        <v>164</v>
      </c>
      <c r="B10" s="2" t="s">
        <v>213</v>
      </c>
      <c r="C10" s="2" t="s">
        <v>242</v>
      </c>
      <c r="D10" s="2" t="s">
        <v>226</v>
      </c>
      <c r="E10" s="2" t="s">
        <v>254</v>
      </c>
      <c r="F10" s="2">
        <v>4116.0600000000004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 t="s">
        <v>38</v>
      </c>
      <c r="V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6" x14ac:dyDescent="0.2">
      <c r="A11" s="2" t="s">
        <v>165</v>
      </c>
      <c r="B11" s="2" t="s">
        <v>212</v>
      </c>
      <c r="C11" s="2" t="s">
        <v>242</v>
      </c>
      <c r="D11" s="2" t="s">
        <v>226</v>
      </c>
      <c r="E11" s="2" t="s">
        <v>255</v>
      </c>
      <c r="F11" s="2">
        <v>21621.08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 t="s">
        <v>38</v>
      </c>
      <c r="V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6" x14ac:dyDescent="0.2">
      <c r="A12" s="2" t="s">
        <v>166</v>
      </c>
      <c r="B12" s="2" t="s">
        <v>214</v>
      </c>
      <c r="C12" s="2" t="s">
        <v>214</v>
      </c>
      <c r="D12" s="2" t="s">
        <v>226</v>
      </c>
      <c r="E12" s="2" t="s">
        <v>256</v>
      </c>
      <c r="F12" s="2">
        <v>27671.279999999999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">
        <v>38</v>
      </c>
      <c r="V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6" x14ac:dyDescent="0.2">
      <c r="A13" s="2" t="s">
        <v>166</v>
      </c>
      <c r="B13" s="2" t="s">
        <v>215</v>
      </c>
      <c r="C13" s="2" t="s">
        <v>242</v>
      </c>
      <c r="D13" s="2" t="s">
        <v>226</v>
      </c>
      <c r="E13" s="2" t="s">
        <v>257</v>
      </c>
      <c r="F13" s="2">
        <v>20739.16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">
        <v>38</v>
      </c>
      <c r="V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6" x14ac:dyDescent="0.2">
      <c r="A14" s="2" t="s">
        <v>166</v>
      </c>
      <c r="B14" s="2" t="s">
        <v>216</v>
      </c>
      <c r="C14" s="2" t="s">
        <v>242</v>
      </c>
      <c r="D14" s="2" t="s">
        <v>226</v>
      </c>
      <c r="E14" s="2" t="s">
        <v>258</v>
      </c>
      <c r="F14" s="2">
        <v>13094.12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">
        <v>38</v>
      </c>
      <c r="V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6" x14ac:dyDescent="0.2">
      <c r="A15" s="2" t="s">
        <v>167</v>
      </c>
      <c r="B15" s="2" t="s">
        <v>215</v>
      </c>
      <c r="C15" s="2" t="s">
        <v>242</v>
      </c>
      <c r="D15" s="2" t="s">
        <v>226</v>
      </c>
      <c r="E15" s="2" t="s">
        <v>259</v>
      </c>
      <c r="F15" s="2">
        <v>25518.74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 t="s">
        <v>38</v>
      </c>
      <c r="V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6" x14ac:dyDescent="0.2">
      <c r="A16" s="2" t="s">
        <v>168</v>
      </c>
      <c r="B16" s="2" t="s">
        <v>217</v>
      </c>
      <c r="C16" s="2" t="s">
        <v>242</v>
      </c>
      <c r="D16" s="2" t="s">
        <v>226</v>
      </c>
      <c r="E16" s="2" t="s">
        <v>260</v>
      </c>
      <c r="F16" s="2">
        <v>1991.86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 t="s">
        <v>38</v>
      </c>
      <c r="V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x14ac:dyDescent="0.2">
      <c r="A17" s="2" t="s">
        <v>168</v>
      </c>
      <c r="B17" s="2" t="s">
        <v>217</v>
      </c>
      <c r="C17" s="2" t="s">
        <v>242</v>
      </c>
      <c r="D17" s="2" t="s">
        <v>226</v>
      </c>
      <c r="E17" s="2" t="s">
        <v>261</v>
      </c>
      <c r="F17" s="2">
        <v>18734.560000000001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 t="s">
        <v>38</v>
      </c>
      <c r="V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x14ac:dyDescent="0.2">
      <c r="A18" s="2" t="s">
        <v>168</v>
      </c>
      <c r="B18" s="2" t="s">
        <v>218</v>
      </c>
      <c r="C18" s="2" t="s">
        <v>242</v>
      </c>
      <c r="D18" s="2" t="s">
        <v>226</v>
      </c>
      <c r="E18" s="2" t="s">
        <v>262</v>
      </c>
      <c r="F18" s="2">
        <v>26999.439999999999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 t="s">
        <v>38</v>
      </c>
      <c r="V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x14ac:dyDescent="0.2">
      <c r="A19" s="2" t="s">
        <v>168</v>
      </c>
      <c r="B19" s="2" t="s">
        <v>218</v>
      </c>
      <c r="C19" s="2" t="s">
        <v>242</v>
      </c>
      <c r="D19" s="2" t="s">
        <v>226</v>
      </c>
      <c r="E19" s="2" t="s">
        <v>263</v>
      </c>
      <c r="F19" s="2">
        <v>30945.46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 t="s">
        <v>38</v>
      </c>
      <c r="V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 x14ac:dyDescent="0.2">
      <c r="A20" s="2" t="s">
        <v>168</v>
      </c>
      <c r="B20" s="2" t="s">
        <v>57</v>
      </c>
      <c r="C20" s="2" t="s">
        <v>242</v>
      </c>
      <c r="D20" s="2" t="s">
        <v>226</v>
      </c>
      <c r="E20" s="2" t="s">
        <v>264</v>
      </c>
      <c r="F20" s="2">
        <v>1918.02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">
        <v>38</v>
      </c>
      <c r="V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2">
      <c r="A21" s="2" t="s">
        <v>168</v>
      </c>
      <c r="B21" s="2" t="s">
        <v>57</v>
      </c>
      <c r="C21" s="2" t="s">
        <v>242</v>
      </c>
      <c r="D21" s="2" t="s">
        <v>226</v>
      </c>
      <c r="E21" s="2" t="s">
        <v>265</v>
      </c>
      <c r="F21" s="2">
        <v>16867.240000000002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 t="s">
        <v>38</v>
      </c>
      <c r="V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 x14ac:dyDescent="0.2">
      <c r="A22" s="2" t="s">
        <v>169</v>
      </c>
      <c r="B22" s="2" t="s">
        <v>215</v>
      </c>
      <c r="C22" s="2" t="s">
        <v>242</v>
      </c>
      <c r="D22" s="2" t="s">
        <v>226</v>
      </c>
      <c r="E22" s="2" t="s">
        <v>266</v>
      </c>
      <c r="F22" s="2">
        <v>16207.1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 t="s">
        <v>38</v>
      </c>
      <c r="V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 x14ac:dyDescent="0.2">
      <c r="A23" s="2" t="s">
        <v>170</v>
      </c>
      <c r="B23" s="2" t="s">
        <v>219</v>
      </c>
      <c r="C23" s="2" t="s">
        <v>242</v>
      </c>
      <c r="D23" s="2" t="s">
        <v>226</v>
      </c>
      <c r="E23" s="2" t="s">
        <v>267</v>
      </c>
      <c r="F23" s="2">
        <v>18426.46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">
        <v>38</v>
      </c>
      <c r="V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 x14ac:dyDescent="0.2">
      <c r="A24" s="2" t="s">
        <v>170</v>
      </c>
      <c r="B24" s="2" t="s">
        <v>218</v>
      </c>
      <c r="C24" s="2" t="s">
        <v>242</v>
      </c>
      <c r="D24" s="2" t="s">
        <v>226</v>
      </c>
      <c r="E24" s="2" t="s">
        <v>268</v>
      </c>
      <c r="F24" s="2">
        <v>15004.6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 t="s">
        <v>38</v>
      </c>
      <c r="V24" s="2">
        <v>0</v>
      </c>
      <c r="AE24" s="2">
        <v>0</v>
      </c>
      <c r="AF24" s="2">
        <v>0</v>
      </c>
      <c r="AG24" s="2">
        <v>0</v>
      </c>
      <c r="AH24" s="2">
        <v>0</v>
      </c>
    </row>
    <row r="25" spans="1:34" x14ac:dyDescent="0.2">
      <c r="A25" s="2" t="s">
        <v>171</v>
      </c>
      <c r="B25" s="2" t="s">
        <v>220</v>
      </c>
      <c r="C25" s="2" t="s">
        <v>242</v>
      </c>
      <c r="D25" s="2" t="s">
        <v>226</v>
      </c>
      <c r="E25" s="2" t="s">
        <v>269</v>
      </c>
      <c r="F25" s="2">
        <v>27612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 t="s">
        <v>38</v>
      </c>
      <c r="V25" s="2">
        <v>0</v>
      </c>
      <c r="AE25" s="2">
        <v>0</v>
      </c>
      <c r="AF25" s="2">
        <v>0</v>
      </c>
      <c r="AG25" s="2">
        <v>0</v>
      </c>
      <c r="AH25" s="2">
        <v>0</v>
      </c>
    </row>
    <row r="26" spans="1:34" x14ac:dyDescent="0.2">
      <c r="A26" s="2" t="s">
        <v>171</v>
      </c>
      <c r="B26" s="2" t="s">
        <v>221</v>
      </c>
      <c r="C26" s="2" t="s">
        <v>242</v>
      </c>
      <c r="D26" s="2" t="s">
        <v>226</v>
      </c>
      <c r="E26" s="2" t="s">
        <v>269</v>
      </c>
      <c r="F26" s="2">
        <v>27612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 t="s">
        <v>38</v>
      </c>
      <c r="V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4" x14ac:dyDescent="0.2">
      <c r="A27" s="2" t="s">
        <v>172</v>
      </c>
      <c r="B27" s="2" t="s">
        <v>222</v>
      </c>
      <c r="C27" s="2" t="s">
        <v>242</v>
      </c>
      <c r="D27" s="2" t="s">
        <v>226</v>
      </c>
      <c r="E27" s="2" t="s">
        <v>270</v>
      </c>
      <c r="F27" s="2">
        <v>23891.66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 t="s">
        <v>38</v>
      </c>
      <c r="V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1:34" x14ac:dyDescent="0.2">
      <c r="A28" s="2" t="s">
        <v>172</v>
      </c>
      <c r="B28" s="2" t="s">
        <v>214</v>
      </c>
      <c r="C28" s="2" t="s">
        <v>214</v>
      </c>
      <c r="D28" s="2" t="s">
        <v>244</v>
      </c>
      <c r="E28" s="2" t="s">
        <v>271</v>
      </c>
      <c r="F28" s="2">
        <v>23067.72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 t="s">
        <v>38</v>
      </c>
      <c r="V28" s="2">
        <v>0</v>
      </c>
      <c r="AE28" s="2">
        <v>0</v>
      </c>
      <c r="AF28" s="2">
        <v>0</v>
      </c>
      <c r="AG28" s="2">
        <v>0</v>
      </c>
      <c r="AH28" s="2">
        <v>0</v>
      </c>
    </row>
    <row r="29" spans="1:34" x14ac:dyDescent="0.2">
      <c r="A29" s="2" t="s">
        <v>172</v>
      </c>
      <c r="B29" s="2" t="s">
        <v>216</v>
      </c>
      <c r="C29" s="2" t="s">
        <v>242</v>
      </c>
      <c r="D29" s="2" t="s">
        <v>226</v>
      </c>
      <c r="E29" s="2" t="s">
        <v>272</v>
      </c>
      <c r="F29" s="2">
        <v>36102.82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 t="s">
        <v>38</v>
      </c>
      <c r="V29" s="2">
        <v>0</v>
      </c>
      <c r="AE29" s="2">
        <v>0</v>
      </c>
      <c r="AF29" s="2">
        <v>0</v>
      </c>
      <c r="AG29" s="2">
        <v>0</v>
      </c>
      <c r="AH29" s="2">
        <v>0</v>
      </c>
    </row>
    <row r="30" spans="1:34" x14ac:dyDescent="0.2">
      <c r="A30" s="2" t="s">
        <v>173</v>
      </c>
      <c r="B30" s="2" t="s">
        <v>223</v>
      </c>
      <c r="C30" s="2" t="s">
        <v>242</v>
      </c>
      <c r="D30" s="2" t="s">
        <v>226</v>
      </c>
      <c r="E30" s="2" t="s">
        <v>273</v>
      </c>
      <c r="F30" s="2">
        <v>11926.72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 t="s">
        <v>38</v>
      </c>
      <c r="V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1:34" x14ac:dyDescent="0.2">
      <c r="A31" s="2" t="s">
        <v>173</v>
      </c>
      <c r="B31" s="2" t="s">
        <v>218</v>
      </c>
      <c r="C31" s="2" t="s">
        <v>242</v>
      </c>
      <c r="D31" s="2" t="s">
        <v>226</v>
      </c>
      <c r="E31" s="2" t="s">
        <v>274</v>
      </c>
      <c r="F31" s="2">
        <v>34423.22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 t="s">
        <v>38</v>
      </c>
      <c r="V31" s="2">
        <v>0</v>
      </c>
      <c r="AE31" s="2">
        <v>0</v>
      </c>
      <c r="AF31" s="2">
        <v>0</v>
      </c>
      <c r="AG31" s="2">
        <v>0</v>
      </c>
      <c r="AH31" s="2">
        <v>0</v>
      </c>
    </row>
    <row r="32" spans="1:34" x14ac:dyDescent="0.2">
      <c r="A32" s="2" t="s">
        <v>174</v>
      </c>
      <c r="B32" s="2" t="s">
        <v>220</v>
      </c>
      <c r="C32" s="2" t="s">
        <v>242</v>
      </c>
      <c r="D32" s="2" t="s">
        <v>226</v>
      </c>
      <c r="E32" s="2" t="s">
        <v>275</v>
      </c>
      <c r="F32" s="2">
        <v>43383.34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 t="s">
        <v>38</v>
      </c>
      <c r="V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1:34" x14ac:dyDescent="0.2">
      <c r="A33" s="2" t="s">
        <v>174</v>
      </c>
      <c r="B33" s="2" t="s">
        <v>218</v>
      </c>
      <c r="C33" s="2" t="s">
        <v>242</v>
      </c>
      <c r="D33" s="2" t="s">
        <v>226</v>
      </c>
      <c r="E33" s="2" t="s">
        <v>276</v>
      </c>
      <c r="F33" s="2">
        <v>10277.280000000001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 t="s">
        <v>38</v>
      </c>
      <c r="V33" s="2">
        <v>0</v>
      </c>
      <c r="AE33" s="2">
        <v>0</v>
      </c>
      <c r="AF33" s="2">
        <v>0</v>
      </c>
      <c r="AG33" s="2">
        <v>0</v>
      </c>
      <c r="AH33" s="2">
        <v>0</v>
      </c>
    </row>
    <row r="34" spans="1:34" x14ac:dyDescent="0.2">
      <c r="A34" s="2" t="s">
        <v>175</v>
      </c>
      <c r="B34" s="2" t="s">
        <v>215</v>
      </c>
      <c r="C34" s="2" t="s">
        <v>242</v>
      </c>
      <c r="D34" s="2" t="s">
        <v>244</v>
      </c>
      <c r="E34" s="2" t="s">
        <v>277</v>
      </c>
      <c r="F34" s="2">
        <v>6012.5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 t="s">
        <v>38</v>
      </c>
      <c r="V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1:34" x14ac:dyDescent="0.2">
      <c r="A35" s="2" t="s">
        <v>175</v>
      </c>
      <c r="B35" s="2" t="s">
        <v>216</v>
      </c>
      <c r="C35" s="2" t="s">
        <v>242</v>
      </c>
      <c r="D35" s="2" t="s">
        <v>244</v>
      </c>
      <c r="E35" s="2" t="s">
        <v>278</v>
      </c>
      <c r="F35" s="2">
        <v>3679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 t="s">
        <v>38</v>
      </c>
      <c r="V35" s="2">
        <v>0</v>
      </c>
      <c r="AE35" s="2">
        <v>0</v>
      </c>
      <c r="AF35" s="2">
        <v>0</v>
      </c>
      <c r="AG35" s="2">
        <v>0</v>
      </c>
      <c r="AH35" s="2">
        <v>0</v>
      </c>
    </row>
    <row r="36" spans="1:34" x14ac:dyDescent="0.2">
      <c r="A36" s="2" t="s">
        <v>176</v>
      </c>
      <c r="B36" s="2" t="s">
        <v>215</v>
      </c>
      <c r="C36" s="2" t="s">
        <v>242</v>
      </c>
      <c r="D36" s="2" t="s">
        <v>226</v>
      </c>
      <c r="E36" s="2" t="s">
        <v>279</v>
      </c>
      <c r="F36" s="2">
        <v>37986.78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 t="s">
        <v>38</v>
      </c>
      <c r="V36" s="2">
        <v>0</v>
      </c>
      <c r="AE36" s="2">
        <v>0</v>
      </c>
      <c r="AF36" s="2">
        <v>0</v>
      </c>
      <c r="AG36" s="2">
        <v>0</v>
      </c>
      <c r="AH36" s="2">
        <v>0</v>
      </c>
    </row>
    <row r="37" spans="1:34" x14ac:dyDescent="0.2">
      <c r="A37" s="2" t="s">
        <v>176</v>
      </c>
      <c r="B37" s="2" t="s">
        <v>216</v>
      </c>
      <c r="C37" s="2" t="s">
        <v>242</v>
      </c>
      <c r="D37" s="2" t="s">
        <v>226</v>
      </c>
      <c r="E37" s="2" t="s">
        <v>280</v>
      </c>
      <c r="F37" s="2">
        <v>5653.96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 t="s">
        <v>38</v>
      </c>
      <c r="V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1:34" x14ac:dyDescent="0.2">
      <c r="A38" s="2" t="s">
        <v>177</v>
      </c>
      <c r="B38" s="2" t="s">
        <v>224</v>
      </c>
      <c r="C38" s="2" t="s">
        <v>242</v>
      </c>
      <c r="D38" s="2" t="s">
        <v>226</v>
      </c>
      <c r="E38" s="2" t="s">
        <v>281</v>
      </c>
      <c r="F38" s="2">
        <v>33124.78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 t="s">
        <v>38</v>
      </c>
      <c r="V38" s="2">
        <v>0</v>
      </c>
      <c r="AE38" s="2">
        <v>0</v>
      </c>
      <c r="AF38" s="2">
        <v>0</v>
      </c>
      <c r="AG38" s="2">
        <v>0</v>
      </c>
      <c r="AH38" s="2">
        <v>0</v>
      </c>
    </row>
    <row r="39" spans="1:34" x14ac:dyDescent="0.2">
      <c r="A39" s="2" t="s">
        <v>178</v>
      </c>
      <c r="B39" s="2" t="s">
        <v>225</v>
      </c>
      <c r="C39" s="2" t="s">
        <v>242</v>
      </c>
      <c r="D39" s="2" t="s">
        <v>226</v>
      </c>
      <c r="E39" s="2" t="s">
        <v>282</v>
      </c>
      <c r="F39" s="2">
        <v>2238.34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 t="s">
        <v>38</v>
      </c>
      <c r="V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1:34" x14ac:dyDescent="0.2">
      <c r="A40" s="2" t="s">
        <v>178</v>
      </c>
      <c r="B40" s="2" t="s">
        <v>215</v>
      </c>
      <c r="C40" s="2" t="s">
        <v>242</v>
      </c>
      <c r="D40" s="2" t="s">
        <v>226</v>
      </c>
      <c r="E40" s="2" t="s">
        <v>283</v>
      </c>
      <c r="F40" s="2">
        <v>19392.099999999999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 t="s">
        <v>38</v>
      </c>
      <c r="V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1:34" x14ac:dyDescent="0.2">
      <c r="A41" s="2" t="s">
        <v>178</v>
      </c>
      <c r="B41" s="2" t="s">
        <v>216</v>
      </c>
      <c r="C41" s="2" t="s">
        <v>242</v>
      </c>
      <c r="D41" s="2" t="s">
        <v>226</v>
      </c>
      <c r="E41" s="2" t="s">
        <v>284</v>
      </c>
      <c r="F41" s="2">
        <v>8371.48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 t="s">
        <v>38</v>
      </c>
      <c r="V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 x14ac:dyDescent="0.2">
      <c r="A42" s="2" t="s">
        <v>179</v>
      </c>
      <c r="B42" s="2" t="s">
        <v>226</v>
      </c>
      <c r="C42" s="2" t="s">
        <v>242</v>
      </c>
      <c r="D42" s="2" t="s">
        <v>226</v>
      </c>
      <c r="E42" s="2" t="s">
        <v>285</v>
      </c>
      <c r="F42" s="2">
        <v>26595.14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 t="s">
        <v>38</v>
      </c>
      <c r="V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34" x14ac:dyDescent="0.2">
      <c r="A43" s="2" t="s">
        <v>180</v>
      </c>
      <c r="B43" s="2" t="s">
        <v>215</v>
      </c>
      <c r="C43" s="2" t="s">
        <v>242</v>
      </c>
      <c r="D43" s="2" t="s">
        <v>226</v>
      </c>
      <c r="E43" s="2" t="s">
        <v>286</v>
      </c>
      <c r="F43" s="2">
        <v>9022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 t="s">
        <v>38</v>
      </c>
      <c r="V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34" x14ac:dyDescent="0.2">
      <c r="A44" s="2" t="s">
        <v>180</v>
      </c>
      <c r="B44" s="2" t="s">
        <v>216</v>
      </c>
      <c r="C44" s="2" t="s">
        <v>242</v>
      </c>
      <c r="D44" s="2" t="s">
        <v>226</v>
      </c>
      <c r="E44" s="2" t="s">
        <v>287</v>
      </c>
      <c r="F44" s="2">
        <v>20353.84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 t="s">
        <v>38</v>
      </c>
      <c r="V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 x14ac:dyDescent="0.2">
      <c r="A45" s="2" t="s">
        <v>181</v>
      </c>
      <c r="B45" s="2" t="s">
        <v>214</v>
      </c>
      <c r="C45" s="2" t="s">
        <v>214</v>
      </c>
      <c r="D45" s="2" t="s">
        <v>244</v>
      </c>
      <c r="E45" s="2" t="s">
        <v>288</v>
      </c>
      <c r="F45" s="2">
        <v>28680.080000000002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 t="s">
        <v>38</v>
      </c>
      <c r="V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1:34" x14ac:dyDescent="0.2">
      <c r="A46" s="2" t="s">
        <v>181</v>
      </c>
      <c r="B46" s="2" t="s">
        <v>227</v>
      </c>
      <c r="C46" s="2" t="s">
        <v>214</v>
      </c>
      <c r="D46" s="2" t="s">
        <v>226</v>
      </c>
      <c r="E46" s="2" t="s">
        <v>289</v>
      </c>
      <c r="F46" s="2">
        <v>34335.08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 t="s">
        <v>38</v>
      </c>
      <c r="V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 x14ac:dyDescent="0.2">
      <c r="A47" s="2" t="s">
        <v>182</v>
      </c>
      <c r="B47" s="2" t="s">
        <v>215</v>
      </c>
      <c r="C47" s="2" t="s">
        <v>242</v>
      </c>
      <c r="D47" s="2" t="s">
        <v>226</v>
      </c>
      <c r="E47" s="2" t="s">
        <v>290</v>
      </c>
      <c r="F47" s="2">
        <v>6511.96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 t="s">
        <v>38</v>
      </c>
      <c r="V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">
      <c r="A48" s="2" t="s">
        <v>182</v>
      </c>
      <c r="B48" s="2" t="s">
        <v>228</v>
      </c>
      <c r="C48" s="2" t="s">
        <v>242</v>
      </c>
      <c r="D48" s="2" t="s">
        <v>226</v>
      </c>
      <c r="E48" s="2" t="s">
        <v>291</v>
      </c>
      <c r="F48" s="2">
        <v>3628.3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 t="s">
        <v>38</v>
      </c>
      <c r="V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2">
      <c r="A49" s="2" t="s">
        <v>182</v>
      </c>
      <c r="B49" s="2" t="s">
        <v>216</v>
      </c>
      <c r="C49" s="2" t="s">
        <v>242</v>
      </c>
      <c r="D49" s="2" t="s">
        <v>226</v>
      </c>
      <c r="E49" s="2" t="s">
        <v>292</v>
      </c>
      <c r="F49" s="2">
        <v>2549.8200000000002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 t="s">
        <v>38</v>
      </c>
      <c r="V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 x14ac:dyDescent="0.2">
      <c r="A50" s="2" t="s">
        <v>183</v>
      </c>
      <c r="B50" s="2" t="s">
        <v>215</v>
      </c>
      <c r="C50" s="2" t="s">
        <v>242</v>
      </c>
      <c r="D50" s="2" t="s">
        <v>226</v>
      </c>
      <c r="E50" s="2" t="s">
        <v>293</v>
      </c>
      <c r="F50" s="2">
        <v>5070.26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 t="s">
        <v>38</v>
      </c>
      <c r="V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1:34" x14ac:dyDescent="0.2">
      <c r="A51" s="2" t="s">
        <v>183</v>
      </c>
      <c r="B51" s="2" t="s">
        <v>228</v>
      </c>
      <c r="C51" s="2" t="s">
        <v>242</v>
      </c>
      <c r="D51" s="2" t="s">
        <v>226</v>
      </c>
      <c r="E51" s="2" t="s">
        <v>294</v>
      </c>
      <c r="F51" s="2">
        <v>1686.62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 t="s">
        <v>38</v>
      </c>
      <c r="V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 x14ac:dyDescent="0.2">
      <c r="A52" s="2" t="s">
        <v>183</v>
      </c>
      <c r="B52" s="2" t="s">
        <v>216</v>
      </c>
      <c r="C52" s="2" t="s">
        <v>242</v>
      </c>
      <c r="D52" s="2" t="s">
        <v>226</v>
      </c>
      <c r="E52" s="2" t="s">
        <v>295</v>
      </c>
      <c r="F52" s="2">
        <v>24386.959999999999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 t="s">
        <v>38</v>
      </c>
      <c r="V52" s="2">
        <v>0</v>
      </c>
      <c r="AE52" s="2">
        <v>0</v>
      </c>
      <c r="AF52" s="2">
        <v>0</v>
      </c>
      <c r="AG52" s="2">
        <v>0</v>
      </c>
      <c r="AH52" s="2">
        <v>0</v>
      </c>
    </row>
    <row r="53" spans="1:34" x14ac:dyDescent="0.2">
      <c r="A53" s="2" t="s">
        <v>184</v>
      </c>
      <c r="B53" s="2" t="s">
        <v>215</v>
      </c>
      <c r="C53" s="2" t="s">
        <v>242</v>
      </c>
      <c r="D53" s="2" t="s">
        <v>226</v>
      </c>
      <c r="E53" s="2" t="s">
        <v>296</v>
      </c>
      <c r="F53" s="2">
        <v>26892.06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 t="s">
        <v>38</v>
      </c>
      <c r="V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 x14ac:dyDescent="0.2">
      <c r="A54" s="2" t="s">
        <v>184</v>
      </c>
      <c r="B54" s="2" t="s">
        <v>228</v>
      </c>
      <c r="C54" s="2" t="s">
        <v>242</v>
      </c>
      <c r="D54" s="2" t="s">
        <v>226</v>
      </c>
      <c r="E54" s="2" t="s">
        <v>297</v>
      </c>
      <c r="F54" s="2">
        <v>16594.759999999998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 t="s">
        <v>38</v>
      </c>
      <c r="V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2">
      <c r="A55" s="2" t="s">
        <v>184</v>
      </c>
      <c r="B55" s="2" t="s">
        <v>216</v>
      </c>
      <c r="C55" s="2" t="s">
        <v>242</v>
      </c>
      <c r="D55" s="2" t="s">
        <v>226</v>
      </c>
      <c r="E55" s="2" t="s">
        <v>298</v>
      </c>
      <c r="F55" s="2">
        <v>20451.86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38</v>
      </c>
      <c r="V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2">
      <c r="A56" s="2" t="s">
        <v>185</v>
      </c>
      <c r="B56" s="2" t="s">
        <v>220</v>
      </c>
      <c r="C56" s="2" t="s">
        <v>242</v>
      </c>
      <c r="D56" s="2" t="s">
        <v>226</v>
      </c>
      <c r="E56" s="2" t="s">
        <v>299</v>
      </c>
      <c r="F56" s="2">
        <v>2395.9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 t="s">
        <v>38</v>
      </c>
      <c r="V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 x14ac:dyDescent="0.2">
      <c r="A57" s="2" t="s">
        <v>185</v>
      </c>
      <c r="B57" s="2" t="s">
        <v>218</v>
      </c>
      <c r="C57" s="2" t="s">
        <v>242</v>
      </c>
      <c r="D57" s="2" t="s">
        <v>226</v>
      </c>
      <c r="E57" s="2" t="s">
        <v>300</v>
      </c>
      <c r="F57" s="2">
        <v>14744.08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 t="s">
        <v>38</v>
      </c>
      <c r="V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">
      <c r="A58" s="2" t="s">
        <v>186</v>
      </c>
      <c r="B58" s="2" t="s">
        <v>215</v>
      </c>
      <c r="C58" s="2" t="s">
        <v>242</v>
      </c>
      <c r="D58" s="2" t="s">
        <v>226</v>
      </c>
      <c r="E58" s="2" t="s">
        <v>301</v>
      </c>
      <c r="F58" s="2">
        <v>28608.58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 t="s">
        <v>38</v>
      </c>
      <c r="V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2">
      <c r="A59" s="2" t="s">
        <v>186</v>
      </c>
      <c r="B59" s="2" t="s">
        <v>228</v>
      </c>
      <c r="C59" s="2" t="s">
        <v>242</v>
      </c>
      <c r="D59" s="2" t="s">
        <v>226</v>
      </c>
      <c r="E59" s="2" t="s">
        <v>302</v>
      </c>
      <c r="F59" s="2">
        <v>16920.8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 t="s">
        <v>38</v>
      </c>
      <c r="V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2">
      <c r="A60" s="2" t="s">
        <v>186</v>
      </c>
      <c r="B60" s="2" t="s">
        <v>216</v>
      </c>
      <c r="C60" s="2" t="s">
        <v>242</v>
      </c>
      <c r="D60" s="2" t="s">
        <v>226</v>
      </c>
      <c r="E60" s="2" t="s">
        <v>303</v>
      </c>
      <c r="F60" s="2">
        <v>23011.56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 t="s">
        <v>38</v>
      </c>
      <c r="V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2">
      <c r="A61" s="2" t="s">
        <v>187</v>
      </c>
      <c r="B61" s="2" t="s">
        <v>215</v>
      </c>
      <c r="C61" s="2" t="s">
        <v>242</v>
      </c>
      <c r="D61" s="2" t="s">
        <v>226</v>
      </c>
      <c r="E61" s="2" t="s">
        <v>304</v>
      </c>
      <c r="F61" s="2">
        <v>12273.82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 t="s">
        <v>38</v>
      </c>
      <c r="V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 x14ac:dyDescent="0.2">
      <c r="A62" s="2" t="s">
        <v>187</v>
      </c>
      <c r="B62" s="2" t="s">
        <v>228</v>
      </c>
      <c r="C62" s="2" t="s">
        <v>242</v>
      </c>
      <c r="D62" s="2" t="s">
        <v>226</v>
      </c>
      <c r="E62" s="2" t="s">
        <v>305</v>
      </c>
      <c r="F62" s="2">
        <v>2238.86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 t="s">
        <v>38</v>
      </c>
      <c r="V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 x14ac:dyDescent="0.2">
      <c r="A63" s="2" t="s">
        <v>187</v>
      </c>
      <c r="B63" s="2" t="s">
        <v>216</v>
      </c>
      <c r="C63" s="2" t="s">
        <v>242</v>
      </c>
      <c r="D63" s="2" t="s">
        <v>226</v>
      </c>
      <c r="E63" s="2" t="s">
        <v>306</v>
      </c>
      <c r="F63" s="2">
        <v>27006.720000000001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 t="s">
        <v>38</v>
      </c>
      <c r="V63" s="2">
        <v>0</v>
      </c>
      <c r="AE63" s="2">
        <v>0</v>
      </c>
      <c r="AF63" s="2">
        <v>0</v>
      </c>
      <c r="AG63" s="2">
        <v>0</v>
      </c>
      <c r="AH63" s="2">
        <v>0</v>
      </c>
    </row>
    <row r="64" spans="1:34" x14ac:dyDescent="0.2">
      <c r="A64" s="2" t="s">
        <v>188</v>
      </c>
      <c r="B64" s="2" t="s">
        <v>215</v>
      </c>
      <c r="C64" s="2" t="s">
        <v>242</v>
      </c>
      <c r="D64" s="2" t="s">
        <v>226</v>
      </c>
      <c r="E64" s="2" t="s">
        <v>307</v>
      </c>
      <c r="F64" s="2">
        <v>27199.38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 t="s">
        <v>38</v>
      </c>
      <c r="V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 x14ac:dyDescent="0.2">
      <c r="A65" s="2" t="s">
        <v>188</v>
      </c>
      <c r="B65" s="2" t="s">
        <v>228</v>
      </c>
      <c r="C65" s="2" t="s">
        <v>242</v>
      </c>
      <c r="D65" s="2" t="s">
        <v>226</v>
      </c>
      <c r="E65" s="2" t="s">
        <v>308</v>
      </c>
      <c r="F65" s="2">
        <v>3673.54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 t="s">
        <v>38</v>
      </c>
      <c r="V65" s="2">
        <v>0</v>
      </c>
      <c r="AE65" s="2">
        <v>0</v>
      </c>
      <c r="AF65" s="2">
        <v>0</v>
      </c>
      <c r="AG65" s="2">
        <v>0</v>
      </c>
      <c r="AH65" s="2">
        <v>0</v>
      </c>
    </row>
    <row r="66" spans="1:34" x14ac:dyDescent="0.2">
      <c r="A66" s="2" t="s">
        <v>188</v>
      </c>
      <c r="B66" s="2" t="s">
        <v>216</v>
      </c>
      <c r="C66" s="2" t="s">
        <v>242</v>
      </c>
      <c r="D66" s="2" t="s">
        <v>226</v>
      </c>
      <c r="E66" s="2" t="s">
        <v>309</v>
      </c>
      <c r="F66" s="2">
        <v>5994.04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 t="s">
        <v>38</v>
      </c>
      <c r="V66" s="2">
        <v>0</v>
      </c>
      <c r="AE66" s="2">
        <v>0</v>
      </c>
      <c r="AF66" s="2">
        <v>0</v>
      </c>
      <c r="AG66" s="2">
        <v>0</v>
      </c>
      <c r="AH66" s="2">
        <v>0</v>
      </c>
    </row>
    <row r="67" spans="1:34" x14ac:dyDescent="0.2">
      <c r="A67" s="2" t="s">
        <v>189</v>
      </c>
      <c r="B67" s="2" t="s">
        <v>215</v>
      </c>
      <c r="C67" s="2" t="s">
        <v>242</v>
      </c>
      <c r="D67" s="2" t="s">
        <v>226</v>
      </c>
      <c r="E67" s="2" t="s">
        <v>310</v>
      </c>
      <c r="F67" s="2">
        <v>26845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 t="s">
        <v>38</v>
      </c>
      <c r="V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2">
      <c r="A68" s="2" t="s">
        <v>189</v>
      </c>
      <c r="B68" s="2" t="s">
        <v>228</v>
      </c>
      <c r="C68" s="2" t="s">
        <v>242</v>
      </c>
      <c r="D68" s="2" t="s">
        <v>226</v>
      </c>
      <c r="E68" s="2" t="s">
        <v>311</v>
      </c>
      <c r="F68" s="2">
        <v>13422.5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 t="s">
        <v>38</v>
      </c>
      <c r="V68" s="2">
        <v>0</v>
      </c>
      <c r="AE68" s="2">
        <v>0</v>
      </c>
      <c r="AF68" s="2">
        <v>0</v>
      </c>
      <c r="AG68" s="2">
        <v>0</v>
      </c>
      <c r="AH68" s="2">
        <v>0</v>
      </c>
    </row>
    <row r="69" spans="1:34" x14ac:dyDescent="0.2">
      <c r="A69" s="2" t="s">
        <v>189</v>
      </c>
      <c r="B69" s="2" t="s">
        <v>216</v>
      </c>
      <c r="C69" s="2" t="s">
        <v>242</v>
      </c>
      <c r="D69" s="2" t="s">
        <v>226</v>
      </c>
      <c r="E69" s="2" t="s">
        <v>312</v>
      </c>
      <c r="F69" s="2">
        <v>20121.66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 t="s">
        <v>38</v>
      </c>
      <c r="V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2">
      <c r="A70" s="2" t="s">
        <v>190</v>
      </c>
      <c r="B70" s="2" t="s">
        <v>215</v>
      </c>
      <c r="C70" s="2" t="s">
        <v>242</v>
      </c>
      <c r="D70" s="2" t="s">
        <v>226</v>
      </c>
      <c r="E70" s="2" t="s">
        <v>313</v>
      </c>
      <c r="F70" s="2">
        <v>7439.12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 t="s">
        <v>38</v>
      </c>
      <c r="V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x14ac:dyDescent="0.2">
      <c r="A71" s="2" t="s">
        <v>190</v>
      </c>
      <c r="B71" s="2" t="s">
        <v>228</v>
      </c>
      <c r="C71" s="2" t="s">
        <v>242</v>
      </c>
      <c r="D71" s="2" t="s">
        <v>226</v>
      </c>
      <c r="E71" s="2" t="s">
        <v>314</v>
      </c>
      <c r="F71" s="2">
        <v>1649.7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 t="s">
        <v>38</v>
      </c>
      <c r="V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 x14ac:dyDescent="0.2">
      <c r="A72" s="2" t="s">
        <v>190</v>
      </c>
      <c r="B72" s="2" t="s">
        <v>216</v>
      </c>
      <c r="C72" s="2" t="s">
        <v>242</v>
      </c>
      <c r="D72" s="2" t="s">
        <v>226</v>
      </c>
      <c r="E72" s="2" t="s">
        <v>315</v>
      </c>
      <c r="F72" s="2">
        <v>25429.56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 t="s">
        <v>38</v>
      </c>
      <c r="V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 x14ac:dyDescent="0.2">
      <c r="A73" s="2" t="s">
        <v>191</v>
      </c>
      <c r="B73" s="2" t="s">
        <v>216</v>
      </c>
      <c r="C73" s="2" t="s">
        <v>242</v>
      </c>
      <c r="D73" s="2" t="s">
        <v>226</v>
      </c>
      <c r="E73" s="2" t="s">
        <v>316</v>
      </c>
      <c r="F73" s="2">
        <v>22961.64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 t="s">
        <v>38</v>
      </c>
      <c r="V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 x14ac:dyDescent="0.2">
      <c r="A74" s="2" t="s">
        <v>192</v>
      </c>
      <c r="B74" s="2" t="s">
        <v>229</v>
      </c>
      <c r="C74" s="2" t="s">
        <v>242</v>
      </c>
      <c r="D74" s="2" t="s">
        <v>226</v>
      </c>
      <c r="E74" s="2" t="s">
        <v>317</v>
      </c>
      <c r="F74" s="2">
        <v>39541.06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 t="s">
        <v>38</v>
      </c>
      <c r="V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x14ac:dyDescent="0.2">
      <c r="A75" s="2" t="s">
        <v>193</v>
      </c>
      <c r="B75" s="2" t="s">
        <v>230</v>
      </c>
      <c r="C75" s="2" t="s">
        <v>242</v>
      </c>
      <c r="D75" s="2" t="s">
        <v>226</v>
      </c>
      <c r="E75" s="2" t="s">
        <v>318</v>
      </c>
      <c r="F75" s="2">
        <v>15200.38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 t="s">
        <v>38</v>
      </c>
      <c r="V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x14ac:dyDescent="0.2">
      <c r="A76" s="2" t="s">
        <v>193</v>
      </c>
      <c r="B76" s="2" t="s">
        <v>231</v>
      </c>
      <c r="C76" s="2" t="s">
        <v>242</v>
      </c>
      <c r="D76" s="2" t="s">
        <v>226</v>
      </c>
      <c r="E76" s="2" t="s">
        <v>319</v>
      </c>
      <c r="F76" s="2">
        <v>20172.36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 t="s">
        <v>38</v>
      </c>
      <c r="V76" s="2">
        <v>0</v>
      </c>
      <c r="AE76" s="2">
        <v>0</v>
      </c>
      <c r="AF76" s="2">
        <v>0</v>
      </c>
      <c r="AG76" s="2">
        <v>0</v>
      </c>
      <c r="AH76" s="2">
        <v>0</v>
      </c>
    </row>
    <row r="77" spans="1:34" x14ac:dyDescent="0.2">
      <c r="A77" s="2" t="s">
        <v>194</v>
      </c>
      <c r="B77" s="2" t="s">
        <v>230</v>
      </c>
      <c r="C77" s="2" t="s">
        <v>242</v>
      </c>
      <c r="D77" s="2" t="s">
        <v>226</v>
      </c>
      <c r="E77" s="2" t="s">
        <v>320</v>
      </c>
      <c r="F77" s="2">
        <v>1682.72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 t="s">
        <v>38</v>
      </c>
      <c r="V77" s="2">
        <v>0</v>
      </c>
      <c r="AE77" s="2">
        <v>0</v>
      </c>
      <c r="AF77" s="2">
        <v>0</v>
      </c>
      <c r="AG77" s="2">
        <v>0</v>
      </c>
      <c r="AH77" s="2">
        <v>0</v>
      </c>
    </row>
    <row r="78" spans="1:34" x14ac:dyDescent="0.2">
      <c r="A78" s="2" t="s">
        <v>195</v>
      </c>
      <c r="B78" s="2" t="s">
        <v>232</v>
      </c>
      <c r="C78" s="2" t="s">
        <v>242</v>
      </c>
      <c r="D78" s="2" t="s">
        <v>226</v>
      </c>
      <c r="E78" s="2" t="s">
        <v>321</v>
      </c>
      <c r="F78" s="2">
        <v>15608.06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 t="s">
        <v>38</v>
      </c>
      <c r="V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 x14ac:dyDescent="0.2">
      <c r="A79" s="2" t="s">
        <v>195</v>
      </c>
      <c r="B79" s="2" t="s">
        <v>233</v>
      </c>
      <c r="C79" s="2" t="s">
        <v>242</v>
      </c>
      <c r="D79" s="2" t="s">
        <v>226</v>
      </c>
      <c r="E79" s="2" t="s">
        <v>322</v>
      </c>
      <c r="F79" s="2">
        <v>10068.76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 t="s">
        <v>38</v>
      </c>
      <c r="V79" s="2">
        <v>0</v>
      </c>
      <c r="AE79" s="2">
        <v>0</v>
      </c>
      <c r="AF79" s="2">
        <v>0</v>
      </c>
      <c r="AG79" s="2">
        <v>0</v>
      </c>
      <c r="AH79" s="2">
        <v>0</v>
      </c>
    </row>
    <row r="80" spans="1:34" x14ac:dyDescent="0.2">
      <c r="A80" s="2" t="s">
        <v>195</v>
      </c>
      <c r="B80" s="2" t="s">
        <v>234</v>
      </c>
      <c r="C80" s="2" t="s">
        <v>242</v>
      </c>
      <c r="D80" s="2" t="s">
        <v>226</v>
      </c>
      <c r="E80" s="2" t="s">
        <v>323</v>
      </c>
      <c r="F80" s="2">
        <v>27243.84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 t="s">
        <v>38</v>
      </c>
      <c r="V80" s="2">
        <v>0</v>
      </c>
      <c r="AE80" s="2">
        <v>0</v>
      </c>
      <c r="AF80" s="2">
        <v>0</v>
      </c>
      <c r="AG80" s="2">
        <v>0</v>
      </c>
      <c r="AH80" s="2">
        <v>0</v>
      </c>
    </row>
    <row r="81" spans="1:34" x14ac:dyDescent="0.2">
      <c r="A81" s="2" t="s">
        <v>196</v>
      </c>
      <c r="B81" s="2" t="s">
        <v>215</v>
      </c>
      <c r="C81" s="2" t="s">
        <v>243</v>
      </c>
      <c r="D81" s="2" t="s">
        <v>244</v>
      </c>
      <c r="E81" s="2" t="s">
        <v>324</v>
      </c>
      <c r="F81" s="2">
        <v>32483.1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 t="s">
        <v>38</v>
      </c>
      <c r="V81" s="2">
        <v>0</v>
      </c>
      <c r="AE81" s="2">
        <v>0</v>
      </c>
      <c r="AF81" s="2">
        <v>0</v>
      </c>
      <c r="AG81" s="2">
        <v>0</v>
      </c>
      <c r="AH81" s="2">
        <v>0</v>
      </c>
    </row>
    <row r="82" spans="1:34" x14ac:dyDescent="0.2">
      <c r="A82" s="2" t="s">
        <v>196</v>
      </c>
      <c r="B82" s="2" t="s">
        <v>216</v>
      </c>
      <c r="C82" s="2" t="s">
        <v>243</v>
      </c>
      <c r="D82" s="2" t="s">
        <v>226</v>
      </c>
      <c r="E82" s="2" t="s">
        <v>325</v>
      </c>
      <c r="F82" s="2">
        <v>2852.46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 t="s">
        <v>38</v>
      </c>
      <c r="V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1:34" x14ac:dyDescent="0.2">
      <c r="A83" s="2" t="s">
        <v>197</v>
      </c>
      <c r="B83" s="2" t="s">
        <v>235</v>
      </c>
      <c r="C83" s="2" t="s">
        <v>214</v>
      </c>
      <c r="D83" s="2" t="s">
        <v>226</v>
      </c>
      <c r="E83" s="2" t="s">
        <v>326</v>
      </c>
      <c r="F83" s="2">
        <v>2867.54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 t="s">
        <v>38</v>
      </c>
      <c r="V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2">
      <c r="A84" s="2" t="s">
        <v>197</v>
      </c>
      <c r="B84" s="2" t="s">
        <v>216</v>
      </c>
      <c r="C84" s="2" t="s">
        <v>242</v>
      </c>
      <c r="D84" s="2" t="s">
        <v>244</v>
      </c>
      <c r="E84" s="2" t="s">
        <v>327</v>
      </c>
      <c r="F84" s="2">
        <v>3801.98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 t="s">
        <v>38</v>
      </c>
      <c r="V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x14ac:dyDescent="0.2">
      <c r="A85" s="2" t="s">
        <v>198</v>
      </c>
      <c r="B85" s="2" t="s">
        <v>236</v>
      </c>
      <c r="C85" s="2" t="s">
        <v>242</v>
      </c>
      <c r="D85" s="2" t="s">
        <v>226</v>
      </c>
      <c r="E85" s="2" t="s">
        <v>328</v>
      </c>
      <c r="F85" s="2">
        <v>22825.66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 t="s">
        <v>38</v>
      </c>
      <c r="V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x14ac:dyDescent="0.2">
      <c r="A86" s="2" t="s">
        <v>199</v>
      </c>
      <c r="B86" s="2" t="s">
        <v>235</v>
      </c>
      <c r="C86" s="2" t="s">
        <v>214</v>
      </c>
      <c r="D86" s="2" t="s">
        <v>244</v>
      </c>
      <c r="E86" s="2" t="s">
        <v>329</v>
      </c>
      <c r="F86" s="2">
        <v>4962.62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 t="s">
        <v>38</v>
      </c>
      <c r="V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 x14ac:dyDescent="0.2">
      <c r="A87" s="2" t="s">
        <v>199</v>
      </c>
      <c r="B87" s="2" t="s">
        <v>215</v>
      </c>
      <c r="C87" s="2" t="s">
        <v>242</v>
      </c>
      <c r="D87" s="2" t="s">
        <v>244</v>
      </c>
      <c r="E87" s="2" t="s">
        <v>330</v>
      </c>
      <c r="F87" s="2">
        <v>21766.68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 t="s">
        <v>38</v>
      </c>
      <c r="V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2">
      <c r="A88" s="2" t="s">
        <v>199</v>
      </c>
      <c r="B88" s="2" t="s">
        <v>216</v>
      </c>
      <c r="C88" s="2" t="s">
        <v>242</v>
      </c>
      <c r="D88" s="2" t="s">
        <v>244</v>
      </c>
      <c r="E88" s="2" t="s">
        <v>331</v>
      </c>
      <c r="F88" s="2">
        <v>16227.12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 t="s">
        <v>38</v>
      </c>
      <c r="V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 x14ac:dyDescent="0.2">
      <c r="A89" s="2" t="s">
        <v>200</v>
      </c>
      <c r="B89" s="2" t="s">
        <v>220</v>
      </c>
      <c r="C89" s="2" t="s">
        <v>242</v>
      </c>
      <c r="D89" s="2" t="s">
        <v>244</v>
      </c>
      <c r="E89" s="2" t="s">
        <v>332</v>
      </c>
      <c r="F89" s="2">
        <v>14125.8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 t="s">
        <v>38</v>
      </c>
      <c r="V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 x14ac:dyDescent="0.2">
      <c r="A90" s="2" t="s">
        <v>201</v>
      </c>
      <c r="B90" s="2" t="s">
        <v>216</v>
      </c>
      <c r="C90" s="2" t="s">
        <v>242</v>
      </c>
      <c r="D90" s="2" t="s">
        <v>226</v>
      </c>
      <c r="E90" s="2" t="s">
        <v>333</v>
      </c>
      <c r="F90" s="2">
        <v>27474.46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 t="s">
        <v>38</v>
      </c>
      <c r="V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2">
      <c r="A91" s="2" t="s">
        <v>202</v>
      </c>
      <c r="B91" s="2" t="s">
        <v>214</v>
      </c>
      <c r="C91" s="2" t="s">
        <v>214</v>
      </c>
      <c r="D91" s="2" t="s">
        <v>244</v>
      </c>
      <c r="E91" s="2" t="s">
        <v>334</v>
      </c>
      <c r="F91" s="2">
        <v>2690.74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 t="s">
        <v>38</v>
      </c>
      <c r="V91" s="2">
        <v>0</v>
      </c>
      <c r="AE91" s="2">
        <v>0</v>
      </c>
      <c r="AF91" s="2">
        <v>0</v>
      </c>
      <c r="AG91" s="2">
        <v>0</v>
      </c>
      <c r="AH91" s="2">
        <v>0</v>
      </c>
    </row>
    <row r="92" spans="1:34" x14ac:dyDescent="0.2">
      <c r="A92" s="2" t="s">
        <v>202</v>
      </c>
      <c r="B92" s="2" t="s">
        <v>214</v>
      </c>
      <c r="C92" s="2" t="s">
        <v>214</v>
      </c>
      <c r="D92" s="2" t="s">
        <v>244</v>
      </c>
      <c r="E92" s="2" t="s">
        <v>335</v>
      </c>
      <c r="F92" s="2">
        <v>25906.92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 t="s">
        <v>38</v>
      </c>
      <c r="V92" s="2">
        <v>0</v>
      </c>
      <c r="AE92" s="2">
        <v>0</v>
      </c>
      <c r="AF92" s="2">
        <v>0</v>
      </c>
      <c r="AG92" s="2">
        <v>0</v>
      </c>
      <c r="AH92" s="2">
        <v>0</v>
      </c>
    </row>
    <row r="93" spans="1:34" x14ac:dyDescent="0.2">
      <c r="A93" s="2" t="s">
        <v>202</v>
      </c>
      <c r="B93" s="2" t="s">
        <v>214</v>
      </c>
      <c r="C93" s="2" t="s">
        <v>214</v>
      </c>
      <c r="D93" s="2" t="s">
        <v>244</v>
      </c>
      <c r="E93" s="2" t="s">
        <v>336</v>
      </c>
      <c r="F93" s="2">
        <v>20706.66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 t="s">
        <v>38</v>
      </c>
      <c r="V93" s="2">
        <v>0</v>
      </c>
      <c r="AE93" s="2">
        <v>0</v>
      </c>
      <c r="AF93" s="2">
        <v>0</v>
      </c>
      <c r="AG93" s="2">
        <v>0</v>
      </c>
      <c r="AH93" s="2">
        <v>0</v>
      </c>
    </row>
    <row r="94" spans="1:34" x14ac:dyDescent="0.2">
      <c r="A94" s="2" t="s">
        <v>203</v>
      </c>
      <c r="B94" s="2" t="s">
        <v>237</v>
      </c>
      <c r="C94" s="2" t="s">
        <v>242</v>
      </c>
      <c r="D94" s="2" t="s">
        <v>226</v>
      </c>
      <c r="E94" s="2" t="s">
        <v>337</v>
      </c>
      <c r="F94" s="2">
        <v>35119.5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 t="s">
        <v>38</v>
      </c>
      <c r="V94" s="2">
        <v>0</v>
      </c>
      <c r="AE94" s="2">
        <v>0</v>
      </c>
      <c r="AF94" s="2">
        <v>0</v>
      </c>
      <c r="AG94" s="2">
        <v>0</v>
      </c>
      <c r="AH94" s="2">
        <v>0</v>
      </c>
    </row>
    <row r="95" spans="1:34" x14ac:dyDescent="0.2">
      <c r="A95" s="2" t="s">
        <v>204</v>
      </c>
      <c r="B95" s="2" t="s">
        <v>238</v>
      </c>
      <c r="C95" s="2" t="s">
        <v>242</v>
      </c>
      <c r="D95" s="2" t="s">
        <v>244</v>
      </c>
      <c r="E95" s="2" t="s">
        <v>338</v>
      </c>
      <c r="F95" s="2">
        <v>2896.14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 t="s">
        <v>38</v>
      </c>
      <c r="V95" s="2">
        <v>0</v>
      </c>
      <c r="AE95" s="2">
        <v>0</v>
      </c>
      <c r="AF95" s="2">
        <v>0</v>
      </c>
      <c r="AG95" s="2">
        <v>0</v>
      </c>
      <c r="AH95" s="2">
        <v>0</v>
      </c>
    </row>
    <row r="96" spans="1:34" x14ac:dyDescent="0.2">
      <c r="A96" s="2" t="s">
        <v>204</v>
      </c>
      <c r="B96" s="2" t="s">
        <v>239</v>
      </c>
      <c r="C96" s="2" t="s">
        <v>242</v>
      </c>
      <c r="D96" s="2" t="s">
        <v>244</v>
      </c>
      <c r="E96" s="2" t="s">
        <v>339</v>
      </c>
      <c r="F96" s="2">
        <v>4797.78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 t="s">
        <v>38</v>
      </c>
      <c r="V96" s="2">
        <v>0</v>
      </c>
      <c r="AE96" s="2">
        <v>0</v>
      </c>
      <c r="AF96" s="2">
        <v>0</v>
      </c>
      <c r="AG96" s="2">
        <v>0</v>
      </c>
      <c r="AH96" s="2">
        <v>0</v>
      </c>
    </row>
    <row r="97" spans="1:34" x14ac:dyDescent="0.2">
      <c r="A97" s="2" t="s">
        <v>204</v>
      </c>
      <c r="B97" s="2" t="s">
        <v>240</v>
      </c>
      <c r="C97" s="2" t="s">
        <v>242</v>
      </c>
      <c r="D97" s="2" t="s">
        <v>244</v>
      </c>
      <c r="E97" s="2" t="s">
        <v>340</v>
      </c>
      <c r="F97" s="2">
        <v>5720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 t="s">
        <v>38</v>
      </c>
      <c r="V97" s="2">
        <v>0</v>
      </c>
      <c r="AE97" s="2">
        <v>0</v>
      </c>
      <c r="AF97" s="2">
        <v>0</v>
      </c>
      <c r="AG97" s="2">
        <v>0</v>
      </c>
      <c r="AH97" s="2">
        <v>0</v>
      </c>
    </row>
    <row r="98" spans="1:34" x14ac:dyDescent="0.2">
      <c r="A98" s="2" t="s">
        <v>205</v>
      </c>
      <c r="B98" s="2" t="s">
        <v>237</v>
      </c>
      <c r="C98" s="2" t="s">
        <v>242</v>
      </c>
      <c r="D98" s="2" t="s">
        <v>244</v>
      </c>
      <c r="E98" s="2" t="s">
        <v>341</v>
      </c>
      <c r="F98" s="2">
        <v>10793.38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 t="s">
        <v>38</v>
      </c>
      <c r="V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x14ac:dyDescent="0.2">
      <c r="A99" s="2" t="s">
        <v>206</v>
      </c>
      <c r="B99" s="2" t="s">
        <v>237</v>
      </c>
      <c r="C99" s="2" t="s">
        <v>242</v>
      </c>
      <c r="D99" s="2" t="s">
        <v>244</v>
      </c>
      <c r="E99" s="2" t="s">
        <v>342</v>
      </c>
      <c r="F99" s="2">
        <v>6012.76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 t="s">
        <v>38</v>
      </c>
      <c r="V99" s="2">
        <v>0</v>
      </c>
      <c r="AE99" s="2">
        <v>0</v>
      </c>
      <c r="AF99" s="2">
        <v>0</v>
      </c>
      <c r="AG99" s="2">
        <v>0</v>
      </c>
      <c r="AH99" s="2">
        <v>0</v>
      </c>
    </row>
    <row r="100" spans="1:34" x14ac:dyDescent="0.2">
      <c r="A100" s="2" t="s">
        <v>207</v>
      </c>
      <c r="B100" s="2" t="s">
        <v>215</v>
      </c>
      <c r="C100" s="2" t="s">
        <v>242</v>
      </c>
      <c r="D100" s="2" t="s">
        <v>226</v>
      </c>
      <c r="E100" s="2" t="s">
        <v>343</v>
      </c>
      <c r="F100" s="2">
        <v>7583.42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 t="s">
        <v>38</v>
      </c>
      <c r="V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x14ac:dyDescent="0.2">
      <c r="A101" s="2" t="s">
        <v>208</v>
      </c>
      <c r="B101" s="2" t="s">
        <v>241</v>
      </c>
      <c r="C101" s="2" t="s">
        <v>242</v>
      </c>
      <c r="D101" s="2" t="s">
        <v>245</v>
      </c>
      <c r="E101" s="2" t="s">
        <v>344</v>
      </c>
      <c r="F101" s="2">
        <v>16429.400000000001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 t="s">
        <v>38</v>
      </c>
      <c r="V101" s="2">
        <v>0</v>
      </c>
      <c r="AE101" s="2">
        <v>0</v>
      </c>
      <c r="AF101" s="2">
        <v>0</v>
      </c>
      <c r="AG101" s="2">
        <v>0</v>
      </c>
      <c r="AH101" s="2">
        <v>0</v>
      </c>
    </row>
  </sheetData>
  <sheetProtection sheet="1" objects="1" scenarios="1"/>
  <conditionalFormatting sqref="O2:Q101">
    <cfRule type="cellIs" dxfId="0" priority="1" operator="equal">
      <formula>0</formula>
    </cfRule>
  </conditionalFormatting>
  <hyperlinks>
    <hyperlink ref="A1" location="'Start Here'!A1" display="Back to Start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5" width="18.6953125" style="2" customWidth="1"/>
  </cols>
  <sheetData>
    <row r="1" spans="1:16" x14ac:dyDescent="0.2">
      <c r="A1" s="4" t="s">
        <v>55</v>
      </c>
      <c r="B1" s="8" t="s">
        <v>345</v>
      </c>
      <c r="C1" s="8" t="s">
        <v>346</v>
      </c>
      <c r="D1" s="8" t="s">
        <v>347</v>
      </c>
      <c r="E1" s="8" t="s">
        <v>144</v>
      </c>
      <c r="F1" s="8" t="s">
        <v>348</v>
      </c>
      <c r="G1" s="8" t="s">
        <v>146</v>
      </c>
      <c r="H1" s="8" t="s">
        <v>349</v>
      </c>
      <c r="I1" s="8" t="s">
        <v>350</v>
      </c>
      <c r="J1" s="8" t="s">
        <v>351</v>
      </c>
      <c r="K1" s="8" t="s">
        <v>161</v>
      </c>
      <c r="L1" s="8" t="s">
        <v>352</v>
      </c>
      <c r="M1" s="8" t="s">
        <v>353</v>
      </c>
      <c r="N1" s="8" t="s">
        <v>162</v>
      </c>
      <c r="O1" s="8" t="s">
        <v>354</v>
      </c>
      <c r="P1" s="10" t="s">
        <v>354</v>
      </c>
    </row>
    <row r="2" spans="1:16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>
        <v>0</v>
      </c>
      <c r="M2" s="2">
        <v>3000</v>
      </c>
      <c r="O2" s="2">
        <v>0</v>
      </c>
      <c r="P2" t="str">
        <f>IF(COUNTA(B2:B6)=0,"⚠ No plans displayed — check Inputs.","")</f>
        <v/>
      </c>
    </row>
    <row r="3" spans="1:16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16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16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16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</sheetData>
  <sheetProtection sheet="1" objects="1" scenarios="1"/>
  <hyperlinks>
    <hyperlink ref="A1" location="'Start Here'!A1" display="Back to Start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topLeftCell="D1" workbookViewId="0">
      <selection activeCell="G2" sqref="G2"/>
    </sheetView>
  </sheetViews>
  <sheetFormatPr defaultRowHeight="15" x14ac:dyDescent="0.2"/>
  <cols>
    <col min="1" max="6" width="18.6953125" style="2" customWidth="1"/>
  </cols>
  <sheetData>
    <row r="1" spans="1:7" x14ac:dyDescent="0.2">
      <c r="A1" s="4" t="s">
        <v>55</v>
      </c>
      <c r="B1" s="8" t="s">
        <v>355</v>
      </c>
      <c r="C1" s="8" t="s">
        <v>356</v>
      </c>
      <c r="D1" s="8" t="s">
        <v>357</v>
      </c>
      <c r="E1" s="8" t="s">
        <v>162</v>
      </c>
      <c r="F1" s="8" t="s">
        <v>358</v>
      </c>
      <c r="G1" s="11" t="s">
        <v>358</v>
      </c>
    </row>
    <row r="2" spans="1:7" x14ac:dyDescent="0.2">
      <c r="A2" s="2" t="s">
        <v>359</v>
      </c>
      <c r="B2" s="2">
        <v>0</v>
      </c>
    </row>
    <row r="5" spans="1:7" x14ac:dyDescent="0.2">
      <c r="A5" s="2">
        <v>0</v>
      </c>
      <c r="B5" s="2">
        <v>0</v>
      </c>
      <c r="C5" s="2">
        <v>0</v>
      </c>
    </row>
    <row r="6" spans="1:7" x14ac:dyDescent="0.2">
      <c r="A6" s="2">
        <v>0</v>
      </c>
      <c r="B6" s="2">
        <v>0</v>
      </c>
      <c r="C6" s="2">
        <v>0</v>
      </c>
    </row>
    <row r="7" spans="1:7" x14ac:dyDescent="0.2">
      <c r="A7" s="2">
        <v>0</v>
      </c>
      <c r="B7" s="2">
        <v>0</v>
      </c>
      <c r="C7" s="2">
        <v>0</v>
      </c>
    </row>
    <row r="8" spans="1:7" x14ac:dyDescent="0.2">
      <c r="A8" s="2">
        <v>0</v>
      </c>
      <c r="B8" s="2">
        <v>0</v>
      </c>
      <c r="C8" s="2">
        <v>0</v>
      </c>
    </row>
    <row r="9" spans="1:7" x14ac:dyDescent="0.2">
      <c r="A9" s="2">
        <v>0</v>
      </c>
      <c r="B9" s="2">
        <v>0</v>
      </c>
      <c r="C9" s="2">
        <v>0</v>
      </c>
    </row>
  </sheetData>
  <sheetProtection sheet="1" objects="1" scenarios="1"/>
  <hyperlinks>
    <hyperlink ref="A1" location="'Start Here'!A1" display="Back to Start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/>
  </sheetViews>
  <sheetFormatPr defaultRowHeight="15" x14ac:dyDescent="0.2"/>
  <cols>
    <col min="1" max="8" width="18.6953125" style="2" customWidth="1"/>
  </cols>
  <sheetData>
    <row r="1" spans="1:8" x14ac:dyDescent="0.2">
      <c r="A1" s="4" t="s">
        <v>55</v>
      </c>
      <c r="B1" s="8" t="s">
        <v>355</v>
      </c>
      <c r="C1" s="8" t="s">
        <v>356</v>
      </c>
      <c r="D1" s="8" t="s">
        <v>357</v>
      </c>
      <c r="E1" s="8" t="s">
        <v>360</v>
      </c>
      <c r="F1" s="8" t="s">
        <v>361</v>
      </c>
      <c r="G1" s="8" t="s">
        <v>362</v>
      </c>
      <c r="H1" s="8" t="s">
        <v>162</v>
      </c>
    </row>
    <row r="3" spans="1:8" x14ac:dyDescent="0.2">
      <c r="A3" s="2" t="s">
        <v>363</v>
      </c>
      <c r="B3" s="2" t="s">
        <v>345</v>
      </c>
      <c r="C3" s="2" t="s">
        <v>346</v>
      </c>
      <c r="D3" s="2" t="s">
        <v>347</v>
      </c>
      <c r="E3" s="2" t="s">
        <v>144</v>
      </c>
      <c r="F3" s="2" t="s">
        <v>348</v>
      </c>
      <c r="G3" s="2" t="s">
        <v>146</v>
      </c>
    </row>
    <row r="4" spans="1:8" x14ac:dyDescent="0.2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8" x14ac:dyDescent="0.2">
      <c r="A5" s="2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8" x14ac:dyDescent="0.2">
      <c r="A6" s="2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8" x14ac:dyDescent="0.2">
      <c r="A7" s="2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8" x14ac:dyDescent="0.2">
      <c r="A8" s="2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</sheetData>
  <sheetProtection sheet="1" objects="1" scenarios="1"/>
  <hyperlinks>
    <hyperlink ref="A1" location="'Start Here'!A1" display="Back to Start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Here</vt:lpstr>
      <vt:lpstr>Inputs</vt:lpstr>
      <vt:lpstr>Model Settings</vt:lpstr>
      <vt:lpstr>Plans</vt:lpstr>
      <vt:lpstr>Recommendations</vt:lpstr>
      <vt:lpstr>Dashboard</vt:lpstr>
      <vt:lpstr>Summary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2025-10-09T21:58:48Z</dcterms:created>
  <dcterms:modified xsi:type="dcterms:W3CDTF">2025-10-09T21:58:48Z</dcterms:modified>
</cp:coreProperties>
</file>