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supp\"/>
    </mc:Choice>
  </mc:AlternateContent>
  <bookViews>
    <workbookView xWindow="0" yWindow="0" windowWidth="20160" windowHeight="9732"/>
  </bookViews>
  <sheets>
    <sheet name="ReadMe" sheetId="32" r:id="rId1"/>
    <sheet name="FS13.11" sheetId="25" r:id="rId2"/>
    <sheet name="FS13.13" sheetId="31" r:id="rId3"/>
    <sheet name="DataG13.11" sheetId="27" r:id="rId4"/>
    <sheet name="DataG13.13" sheetId="29"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10000" localSheetId="4">[1]Регион!#REF!</definedName>
    <definedName name="_10000" localSheetId="0">[1]Регион!#REF!</definedName>
    <definedName name="_10000">[1]Регион!#REF!</definedName>
    <definedName name="_1080" localSheetId="4">[2]Регион!#REF!</definedName>
    <definedName name="_1080" localSheetId="0">[2]Регион!#REF!</definedName>
    <definedName name="_1080">[2]Регион!#REF!</definedName>
    <definedName name="_1090" localSheetId="4">[2]Регион!#REF!</definedName>
    <definedName name="_1090" localSheetId="0">[2]Регион!#REF!</definedName>
    <definedName name="_1090">[2]Регион!#REF!</definedName>
    <definedName name="_1100" localSheetId="4">[2]Регион!#REF!</definedName>
    <definedName name="_1100" localSheetId="0">[2]Регион!#REF!</definedName>
    <definedName name="_1100">[2]Регион!#REF!</definedName>
    <definedName name="_1110" localSheetId="4">[2]Регион!#REF!</definedName>
    <definedName name="_1110" localSheetId="0">[2]Регион!#REF!</definedName>
    <definedName name="_1110">[2]Регион!#REF!</definedName>
    <definedName name="_2" localSheetId="4">[1]Регион!#REF!</definedName>
    <definedName name="_2" localSheetId="0">[1]Регион!#REF!</definedName>
    <definedName name="_2">[1]Регион!#REF!</definedName>
    <definedName name="_2010" localSheetId="4">#REF!</definedName>
    <definedName name="_2010" localSheetId="0">#REF!</definedName>
    <definedName name="_2010">#REF!</definedName>
    <definedName name="_2080" localSheetId="4">[2]Регион!#REF!</definedName>
    <definedName name="_2080" localSheetId="0">[2]Регион!#REF!</definedName>
    <definedName name="_2080">[2]Регион!#REF!</definedName>
    <definedName name="_2090" localSheetId="4">[2]Регион!#REF!</definedName>
    <definedName name="_2090" localSheetId="0">[2]Регион!#REF!</definedName>
    <definedName name="_2090">[2]Регион!#REF!</definedName>
    <definedName name="_2100" localSheetId="4">[2]Регион!#REF!</definedName>
    <definedName name="_2100" localSheetId="0">[2]Регион!#REF!</definedName>
    <definedName name="_2100">[2]Регион!#REF!</definedName>
    <definedName name="_2110" localSheetId="4">[2]Регион!#REF!</definedName>
    <definedName name="_2110" localSheetId="0">[2]Регион!#REF!</definedName>
    <definedName name="_2110">[2]Регион!#REF!</definedName>
    <definedName name="_3080" localSheetId="4">[2]Регион!#REF!</definedName>
    <definedName name="_3080" localSheetId="0">[2]Регион!#REF!</definedName>
    <definedName name="_3080">[2]Регион!#REF!</definedName>
    <definedName name="_3090" localSheetId="4">[2]Регион!#REF!</definedName>
    <definedName name="_3090" localSheetId="0">[2]Регион!#REF!</definedName>
    <definedName name="_3090">[2]Регион!#REF!</definedName>
    <definedName name="_3100" localSheetId="4">[2]Регион!#REF!</definedName>
    <definedName name="_3100" localSheetId="0">[2]Регион!#REF!</definedName>
    <definedName name="_3100">[2]Регион!#REF!</definedName>
    <definedName name="_3110" localSheetId="4">[2]Регион!#REF!</definedName>
    <definedName name="_3110" localSheetId="0">[2]Регион!#REF!</definedName>
    <definedName name="_3110">[2]Регион!#REF!</definedName>
    <definedName name="_4080" localSheetId="4">[2]Регион!#REF!</definedName>
    <definedName name="_4080" localSheetId="0">[2]Регион!#REF!</definedName>
    <definedName name="_4080">[2]Регион!#REF!</definedName>
    <definedName name="_4090" localSheetId="4">[2]Регион!#REF!</definedName>
    <definedName name="_4090" localSheetId="0">[2]Регион!#REF!</definedName>
    <definedName name="_4090">[2]Регион!#REF!</definedName>
    <definedName name="_4100" localSheetId="4">[2]Регион!#REF!</definedName>
    <definedName name="_4100" localSheetId="0">[2]Регион!#REF!</definedName>
    <definedName name="_4100">[2]Регион!#REF!</definedName>
    <definedName name="_4110" localSheetId="4">[2]Регион!#REF!</definedName>
    <definedName name="_4110" localSheetId="0">[2]Регион!#REF!</definedName>
    <definedName name="_4110">[2]Регион!#REF!</definedName>
    <definedName name="_5080" localSheetId="4">[2]Регион!#REF!</definedName>
    <definedName name="_5080" localSheetId="0">[2]Регион!#REF!</definedName>
    <definedName name="_5080">[2]Регион!#REF!</definedName>
    <definedName name="_5090" localSheetId="4">[2]Регион!#REF!</definedName>
    <definedName name="_5090" localSheetId="0">[2]Регион!#REF!</definedName>
    <definedName name="_5090">[2]Регион!#REF!</definedName>
    <definedName name="_5100" localSheetId="4">[2]Регион!#REF!</definedName>
    <definedName name="_5100" localSheetId="0">[2]Регион!#REF!</definedName>
    <definedName name="_5100">[2]Регион!#REF!</definedName>
    <definedName name="_5110" localSheetId="4">[2]Регион!#REF!</definedName>
    <definedName name="_5110" localSheetId="0">[2]Регион!#REF!</definedName>
    <definedName name="_5110">[2]Регион!#REF!</definedName>
    <definedName name="_6080" localSheetId="4">[2]Регион!#REF!</definedName>
    <definedName name="_6080" localSheetId="0">[2]Регион!#REF!</definedName>
    <definedName name="_6080">[2]Регион!#REF!</definedName>
    <definedName name="_6090" localSheetId="4">[2]Регион!#REF!</definedName>
    <definedName name="_6090" localSheetId="0">[2]Регион!#REF!</definedName>
    <definedName name="_6090">[2]Регион!#REF!</definedName>
    <definedName name="_6100" localSheetId="4">[2]Регион!#REF!</definedName>
    <definedName name="_6100" localSheetId="0">[2]Регион!#REF!</definedName>
    <definedName name="_6100">[2]Регион!#REF!</definedName>
    <definedName name="_6110" localSheetId="4">[2]Регион!#REF!</definedName>
    <definedName name="_6110" localSheetId="0">[2]Регион!#REF!</definedName>
    <definedName name="_6110">[2]Регион!#REF!</definedName>
    <definedName name="_7031_1" localSheetId="4">[2]Регион!#REF!</definedName>
    <definedName name="_7031_1" localSheetId="0">[2]Регион!#REF!</definedName>
    <definedName name="_7031_1">[2]Регион!#REF!</definedName>
    <definedName name="_7031_2" localSheetId="4">[2]Регион!#REF!</definedName>
    <definedName name="_7031_2" localSheetId="0">[2]Регион!#REF!</definedName>
    <definedName name="_7031_2">[2]Регион!#REF!</definedName>
    <definedName name="_7032_1" localSheetId="4">[2]Регион!#REF!</definedName>
    <definedName name="_7032_1" localSheetId="0">[2]Регион!#REF!</definedName>
    <definedName name="_7032_1">[2]Регион!#REF!</definedName>
    <definedName name="_7032_2" localSheetId="4">[2]Регион!#REF!</definedName>
    <definedName name="_7032_2" localSheetId="0">[2]Регион!#REF!</definedName>
    <definedName name="_7032_2">[2]Регион!#REF!</definedName>
    <definedName name="_7033_1" localSheetId="4">[2]Регион!#REF!</definedName>
    <definedName name="_7033_1" localSheetId="0">[2]Регион!#REF!</definedName>
    <definedName name="_7033_1">[2]Регион!#REF!</definedName>
    <definedName name="_7033_2" localSheetId="4">[2]Регион!#REF!</definedName>
    <definedName name="_7033_2" localSheetId="0">[2]Регион!#REF!</definedName>
    <definedName name="_7033_2">[2]Регион!#REF!</definedName>
    <definedName name="_7034_1" localSheetId="4">[2]Регион!#REF!</definedName>
    <definedName name="_7034_1" localSheetId="0">[2]Регион!#REF!</definedName>
    <definedName name="_7034_1">[2]Регион!#REF!</definedName>
    <definedName name="_7034_2" localSheetId="4">[2]Регион!#REF!</definedName>
    <definedName name="_7034_2" localSheetId="0">[2]Регион!#REF!</definedName>
    <definedName name="_7034_2">[2]Регион!#REF!</definedName>
    <definedName name="column_head" localSheetId="4">#REF!</definedName>
    <definedName name="column_head" localSheetId="0">#REF!</definedName>
    <definedName name="column_head">#REF!</definedName>
    <definedName name="column_headings" localSheetId="4">#REF!</definedName>
    <definedName name="column_headings" localSheetId="0">#REF!</definedName>
    <definedName name="column_headings">#REF!</definedName>
    <definedName name="column_numbers" localSheetId="4">#REF!</definedName>
    <definedName name="column_numbers" localSheetId="0">#REF!</definedName>
    <definedName name="column_numbers">#REF!</definedName>
    <definedName name="data" localSheetId="4">#REF!</definedName>
    <definedName name="data" localSheetId="0">#REF!</definedName>
    <definedName name="data">#REF!</definedName>
    <definedName name="data2" localSheetId="4">#REF!</definedName>
    <definedName name="data2" localSheetId="0">#REF!</definedName>
    <definedName name="data2">#REF!</definedName>
    <definedName name="Diag" localSheetId="4">#REF!,#REF!</definedName>
    <definedName name="Diag" localSheetId="0">#REF!,#REF!</definedName>
    <definedName name="Diag">#REF!,#REF!</definedName>
    <definedName name="ea_flux" localSheetId="4">#REF!</definedName>
    <definedName name="ea_flux" localSheetId="0">#REF!</definedName>
    <definedName name="ea_flux">#REF!</definedName>
    <definedName name="Equilibre" localSheetId="4">#REF!</definedName>
    <definedName name="Equilibre" localSheetId="0">#REF!</definedName>
    <definedName name="Equilibre">#REF!</definedName>
    <definedName name="females" localSheetId="4">'[3]rba table'!$I$10:$I$49</definedName>
    <definedName name="females">'[4]rba table'!$I$10:$I$49</definedName>
    <definedName name="fig4b" localSheetId="4">#REF!</definedName>
    <definedName name="fig4b" localSheetId="0">#REF!</definedName>
    <definedName name="fig4b">#REF!</definedName>
    <definedName name="fmtr" localSheetId="4">#REF!</definedName>
    <definedName name="fmtr" localSheetId="0">#REF!</definedName>
    <definedName name="fmtr">#REF!</definedName>
    <definedName name="footno" localSheetId="4">#REF!</definedName>
    <definedName name="footno" localSheetId="0">#REF!</definedName>
    <definedName name="footno">#REF!</definedName>
    <definedName name="footnotes" localSheetId="4">#REF!</definedName>
    <definedName name="footnotes" localSheetId="0">#REF!</definedName>
    <definedName name="footnotes">#REF!</definedName>
    <definedName name="footnotes2" localSheetId="4">#REF!</definedName>
    <definedName name="footnotes2" localSheetId="0">#REF!</definedName>
    <definedName name="footnotes2">#REF!</definedName>
    <definedName name="GEOG9703" localSheetId="4">#REF!</definedName>
    <definedName name="GEOG9703" localSheetId="0">#REF!</definedName>
    <definedName name="GEOG9703">#REF!</definedName>
    <definedName name="HTML_CodePage" hidden="1">1252</definedName>
    <definedName name="HTML_Control" localSheetId="4"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4">'[3]rba table'!$C$10:$C$49</definedName>
    <definedName name="males">'[4]rba table'!$C$10:$C$49</definedName>
    <definedName name="PIB" localSheetId="4">#REF!</definedName>
    <definedName name="PIB" localSheetId="0">#REF!</definedName>
    <definedName name="PIB">#REF!</definedName>
    <definedName name="Rentflag" localSheetId="4">IF([5]Comparison!$B$7,"","not ")</definedName>
    <definedName name="Rentflag" localSheetId="0">IF([6]Comparison!$B$7,"","not ")</definedName>
    <definedName name="Rentflag">IF([7]Comparison!$B$7,"","not ")</definedName>
    <definedName name="ressources" localSheetId="4">#REF!</definedName>
    <definedName name="ressources" localSheetId="0">#REF!</definedName>
    <definedName name="ressources">#REF!</definedName>
    <definedName name="rpflux" localSheetId="4">#REF!</definedName>
    <definedName name="rpflux" localSheetId="0">#REF!</definedName>
    <definedName name="rpflux">#REF!</definedName>
    <definedName name="rptof" localSheetId="4">#REF!</definedName>
    <definedName name="rptof" localSheetId="0">#REF!</definedName>
    <definedName name="rptof">#REF!</definedName>
    <definedName name="rq" localSheetId="4">#REF!</definedName>
    <definedName name="rq" localSheetId="0">#REF!</definedName>
    <definedName name="rq">#REF!</definedName>
    <definedName name="spanners_level1" localSheetId="4">#REF!</definedName>
    <definedName name="spanners_level1" localSheetId="0">#REF!</definedName>
    <definedName name="spanners_level1">#REF!</definedName>
    <definedName name="spanners_level2" localSheetId="4">#REF!</definedName>
    <definedName name="spanners_level2" localSheetId="0">#REF!</definedName>
    <definedName name="spanners_level2">#REF!</definedName>
    <definedName name="spanners_level3" localSheetId="4">#REF!</definedName>
    <definedName name="spanners_level3" localSheetId="0">#REF!</definedName>
    <definedName name="spanners_level3">#REF!</definedName>
    <definedName name="spanners_level4" localSheetId="4">#REF!</definedName>
    <definedName name="spanners_level4" localSheetId="0">#REF!</definedName>
    <definedName name="spanners_level4">#REF!</definedName>
    <definedName name="spanners_level5" localSheetId="4">#REF!</definedName>
    <definedName name="spanners_level5" localSheetId="0">#REF!</definedName>
    <definedName name="spanners_level5">#REF!</definedName>
    <definedName name="spanners_levelV" localSheetId="4">#REF!</definedName>
    <definedName name="spanners_levelV" localSheetId="0">#REF!</definedName>
    <definedName name="spanners_levelV">#REF!</definedName>
    <definedName name="spanners_levelX" localSheetId="4">#REF!</definedName>
    <definedName name="spanners_levelX" localSheetId="0">#REF!</definedName>
    <definedName name="spanners_levelX">#REF!</definedName>
    <definedName name="spanners_levelY" localSheetId="4">#REF!</definedName>
    <definedName name="spanners_levelY" localSheetId="0">#REF!</definedName>
    <definedName name="spanners_levelY">#REF!</definedName>
    <definedName name="spanners_levelZ" localSheetId="4">#REF!</definedName>
    <definedName name="spanners_levelZ" localSheetId="0">#REF!</definedName>
    <definedName name="spanners_levelZ">#REF!</definedName>
    <definedName name="stub_lines" localSheetId="4">#REF!</definedName>
    <definedName name="stub_lines" localSheetId="0">#REF!</definedName>
    <definedName name="stub_lines">#REF!</definedName>
    <definedName name="Table_DE.4b__Sources_of_private_wealth_accumulation_in_Germany__1870_2010___Multiplicative_decomposition">[8]TableDE4b!$A$3</definedName>
    <definedName name="tableJEL" localSheetId="4">#REF!</definedName>
    <definedName name="tableJEL" localSheetId="0">#REF!</definedName>
    <definedName name="tableJEL">#REF!</definedName>
    <definedName name="temp" localSheetId="4">#REF!</definedName>
    <definedName name="temp" localSheetId="0">#REF!</definedName>
    <definedName name="temp">#REF!</definedName>
    <definedName name="test" localSheetId="4">[1]Регион!#REF!</definedName>
    <definedName name="test" localSheetId="0">[1]Регион!#REF!</definedName>
    <definedName name="test">[1]Регион!#REF!</definedName>
    <definedName name="titles" localSheetId="4">#REF!</definedName>
    <definedName name="titles" localSheetId="0">#REF!</definedName>
    <definedName name="titles">#REF!</definedName>
    <definedName name="totals" localSheetId="4">#REF!</definedName>
    <definedName name="totals" localSheetId="0">#REF!</definedName>
    <definedName name="totals">#REF!</definedName>
    <definedName name="tt" localSheetId="4">#REF!</definedName>
    <definedName name="tt" localSheetId="0">#REF!</definedName>
    <definedName name="tt">#REF!</definedName>
    <definedName name="xxx" localSheetId="4">#REF!</definedName>
    <definedName name="xxx" localSheetId="0">#REF!</definedName>
    <definedName name="xxx">#REF!</definedName>
    <definedName name="Year" localSheetId="4">[5]Output!$C$4:$C$38</definedName>
    <definedName name="Year" localSheetId="0">[6]Output!$C$4:$C$38</definedName>
    <definedName name="Year">[7]Output!$C$4:$C$38</definedName>
    <definedName name="YearLabel" localSheetId="4">[5]Output!$B$15</definedName>
    <definedName name="YearLabel" localSheetId="0">[6]Output!$B$15</definedName>
    <definedName name="YearLabel">[7]Output!$B$15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7" l="1"/>
  <c r="E52" i="27"/>
  <c r="D52" i="27"/>
  <c r="C52" i="27"/>
  <c r="B52" i="27"/>
  <c r="A117" i="29"/>
  <c r="A118" i="29"/>
  <c r="A119" i="29"/>
  <c r="A120"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F50" i="27"/>
  <c r="E50" i="27"/>
  <c r="D50" i="27"/>
  <c r="C50" i="27"/>
  <c r="B51" i="27"/>
  <c r="B7" i="27"/>
  <c r="B12" i="27"/>
  <c r="B16" i="27"/>
  <c r="B21" i="27"/>
  <c r="B25" i="27"/>
  <c r="B28" i="27"/>
  <c r="B31" i="27"/>
  <c r="B32" i="27"/>
  <c r="B33" i="27"/>
  <c r="B34" i="27"/>
  <c r="B35" i="27"/>
  <c r="B36" i="27"/>
  <c r="B37" i="27"/>
  <c r="B38" i="27"/>
  <c r="B39" i="27"/>
  <c r="B40" i="27"/>
  <c r="B41" i="27"/>
  <c r="B42" i="27"/>
  <c r="B43" i="27"/>
  <c r="B44" i="27"/>
  <c r="B45" i="27"/>
  <c r="B46" i="27"/>
  <c r="B47" i="27"/>
  <c r="B48" i="27"/>
  <c r="B50" i="27"/>
  <c r="B49" i="27"/>
  <c r="E223" i="27"/>
  <c r="E224" i="27"/>
  <c r="E57" i="27"/>
  <c r="F223" i="27"/>
  <c r="E117" i="27"/>
  <c r="E225" i="27"/>
  <c r="E139" i="27"/>
  <c r="F224" i="27"/>
  <c r="F225" i="27"/>
  <c r="E97" i="27"/>
  <c r="F143" i="27"/>
  <c r="F169" i="27"/>
  <c r="F140" i="27"/>
  <c r="E77" i="27"/>
  <c r="F166" i="27"/>
  <c r="F151" i="27"/>
  <c r="F117" i="27"/>
  <c r="F77" i="27"/>
  <c r="F149" i="27"/>
  <c r="F141" i="27"/>
  <c r="F57" i="27"/>
  <c r="F145" i="27"/>
  <c r="F157" i="27"/>
  <c r="F179" i="27"/>
  <c r="F159" i="27"/>
  <c r="F167" i="27"/>
  <c r="F171" i="27"/>
  <c r="F178" i="27"/>
  <c r="F154" i="27"/>
  <c r="F148" i="27"/>
  <c r="F144" i="27"/>
  <c r="F162" i="27"/>
  <c r="F164" i="27"/>
  <c r="F97" i="27"/>
  <c r="F158" i="27"/>
  <c r="F146" i="27"/>
  <c r="F161" i="27"/>
  <c r="F176" i="27"/>
  <c r="F181" i="27"/>
  <c r="F180" i="27"/>
  <c r="F155" i="27"/>
  <c r="F174" i="27"/>
  <c r="F160" i="27"/>
  <c r="F177" i="27"/>
  <c r="F150" i="27"/>
  <c r="F175" i="27"/>
  <c r="F163" i="27"/>
  <c r="F173" i="27"/>
  <c r="F172" i="27"/>
  <c r="F147" i="27"/>
  <c r="F168" i="27"/>
  <c r="F142" i="27"/>
  <c r="F170" i="27"/>
  <c r="F152" i="27"/>
  <c r="F165" i="27"/>
  <c r="F156" i="27"/>
  <c r="F139" i="27"/>
  <c r="F153" i="27"/>
</calcChain>
</file>

<file path=xl/sharedStrings.xml><?xml version="1.0" encoding="utf-8"?>
<sst xmlns="http://schemas.openxmlformats.org/spreadsheetml/2006/main" count="31" uniqueCount="31">
  <si>
    <t>France</t>
  </si>
  <si>
    <t xml:space="preserve">Sources: </t>
  </si>
  <si>
    <t>Etats-Unis</t>
  </si>
  <si>
    <t>year for share=50%</t>
  </si>
  <si>
    <t>b=</t>
  </si>
  <si>
    <t>a=</t>
  </si>
  <si>
    <t xml:space="preserve">top 0.1% </t>
  </si>
  <si>
    <t>top 1%</t>
  </si>
  <si>
    <t xml:space="preserve"> top 10%</t>
  </si>
  <si>
    <t xml:space="preserve"> top 50%</t>
  </si>
  <si>
    <t>bottom 50%</t>
  </si>
  <si>
    <t>Gender labor income ratio for some years</t>
  </si>
  <si>
    <t>Gender income ratio by age for some years</t>
  </si>
  <si>
    <t>Proportion of women in</t>
  </si>
  <si>
    <t>Données utilisées pour la part des femmes dans les hauts revenus en France</t>
  </si>
  <si>
    <t>(séries issues de Garbinti-Goupille-Lebret-Piketty, "Inequality Dynamics in France 1900-2014", WID.world 2017, Figures 14b-15b)</t>
  </si>
  <si>
    <t>Bilan banque centrale en % PIB</t>
  </si>
  <si>
    <t>Celculs de l'auteur à partir des bilans publiés par les banques centrales pour les années récentes et des séries historiques rassemblées and Piketty-Zucman 2013 et Ferguson-Schularisk 2015 (voir fichier CentralBankBalanceSheets.xlsx)</t>
  </si>
  <si>
    <t>Zone euro (Allemagne-France)</t>
  </si>
  <si>
    <t>Moyenne pays riches (19 pays)</t>
  </si>
  <si>
    <t xml:space="preserve">Allemagne </t>
  </si>
  <si>
    <t>Royaume-Uni</t>
  </si>
  <si>
    <t>Japon</t>
  </si>
  <si>
    <t>Suisse</t>
  </si>
  <si>
    <t>Données utilisées pour le graphique sur les tailles de bilan de banques centrales</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</si>
  <si>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</si>
  <si>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</si>
  <si>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</si>
  <si>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</si>
  <si>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</si>
  <si>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13: Hyper-capitalism: between modernity and archaism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</si>
</sst>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1"/>
      <color theme="1"/>
      <name val="Calibri"/>
      <family val="2"/>
      <scheme val="minor"/>
    </font>
    <font>
      <sz val="12"/>
      <color theme="1"/>
      <name val="Calibri"/>
      <family val="2"/>
      <scheme val="minor"/>
    </font>
    <font>
      <sz val="10"/>
      <name val="Arial"/>
      <family val="2"/>
    </font>
    <font>
      <sz val="12"/>
      <name val="Arial"/>
      <family val="2"/>
    </font>
    <font>
      <b/>
      <sz val="12"/>
      <name val="Arial"/>
      <family val="2"/>
    </font>
    <font>
      <sz val="12"/>
      <color indexed="8"/>
      <name val="Calibri"/>
      <family val="2"/>
    </font>
    <font>
      <b/>
      <sz val="14"/>
      <name val="Arial"/>
      <family val="2"/>
    </font>
    <font>
      <sz val="11"/>
      <color theme="1"/>
      <name val="Arial"/>
      <family val="2"/>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indexed="64"/>
      </top>
      <bottom/>
      <diagonal/>
    </border>
    <border>
      <left style="medium">
        <color auto="1"/>
      </left>
      <right/>
      <top style="medium">
        <color auto="1"/>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right/>
      <top style="thick">
        <color auto="1"/>
      </top>
      <bottom style="thick">
        <color auto="1"/>
      </bottom>
      <diagonal/>
    </border>
    <border>
      <left style="thick">
        <color auto="1"/>
      </left>
      <right/>
      <top style="thick">
        <color auto="1"/>
      </top>
      <bottom style="thick">
        <color auto="1"/>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0" fontId="4" fillId="0" borderId="0"/>
    <xf numFmtId="9" fontId="4" fillId="0" borderId="0" applyFont="0" applyFill="0" applyBorder="0" applyAlignment="0" applyProtection="0"/>
    <xf numFmtId="0" fontId="5" fillId="0" borderId="0"/>
    <xf numFmtId="9" fontId="5" fillId="0" borderId="0" applyFont="0" applyFill="0" applyBorder="0" applyAlignment="0" applyProtection="0"/>
    <xf numFmtId="9" fontId="4" fillId="0" borderId="0" applyFont="0" applyFill="0" applyBorder="0" applyAlignment="0" applyProtection="0"/>
    <xf numFmtId="0" fontId="6" fillId="0" borderId="0"/>
    <xf numFmtId="0" fontId="9" fillId="0" borderId="0"/>
    <xf numFmtId="0" fontId="6" fillId="0" borderId="0"/>
    <xf numFmtId="0" fontId="5" fillId="0" borderId="0"/>
    <xf numFmtId="0" fontId="6" fillId="0" borderId="0"/>
  </cellStyleXfs>
  <cellXfs count="71">
    <xf numFmtId="0" fontId="0" fillId="0" borderId="0" xfId="0"/>
    <xf numFmtId="0" fontId="2" fillId="0" borderId="0" xfId="0" applyFont="1"/>
    <xf numFmtId="0" fontId="3" fillId="0" borderId="0" xfId="0" applyFont="1"/>
    <xf numFmtId="164" fontId="2" fillId="0" borderId="0" xfId="3" applyNumberFormat="1" applyFont="1" applyFill="1" applyAlignment="1">
      <alignment horizontal="center"/>
    </xf>
    <xf numFmtId="0" fontId="8" fillId="0" borderId="0" xfId="6" applyFont="1"/>
    <xf numFmtId="0" fontId="0" fillId="0" borderId="0" xfId="0" applyBorder="1"/>
    <xf numFmtId="0" fontId="2" fillId="0" borderId="0" xfId="0" applyFont="1" applyBorder="1"/>
    <xf numFmtId="0" fontId="6" fillId="0" borderId="0" xfId="8"/>
    <xf numFmtId="0" fontId="7" fillId="0" borderId="0" xfId="8" applyFont="1"/>
    <xf numFmtId="0" fontId="8" fillId="0" borderId="0" xfId="8" applyFont="1"/>
    <xf numFmtId="0" fontId="7" fillId="0" borderId="0" xfId="8" applyFont="1" applyBorder="1" applyAlignment="1">
      <alignment horizontal="center"/>
    </xf>
    <xf numFmtId="164" fontId="7" fillId="0" borderId="0" xfId="8" applyNumberFormat="1" applyFont="1" applyBorder="1" applyAlignment="1">
      <alignment horizontal="center"/>
    </xf>
    <xf numFmtId="0" fontId="7" fillId="0" borderId="8" xfId="8" applyFont="1" applyBorder="1" applyAlignment="1">
      <alignment horizontal="center"/>
    </xf>
    <xf numFmtId="0" fontId="7" fillId="0" borderId="9" xfId="8" applyFont="1" applyBorder="1" applyAlignment="1">
      <alignment horizontal="center"/>
    </xf>
    <xf numFmtId="0" fontId="8" fillId="0" borderId="0" xfId="8" applyFont="1" applyBorder="1" applyAlignment="1">
      <alignment horizontal="center" vertical="center" wrapText="1"/>
    </xf>
    <xf numFmtId="0" fontId="8" fillId="0" borderId="9" xfId="8" applyFont="1" applyBorder="1" applyAlignment="1">
      <alignment horizontal="center" vertical="center" wrapText="1"/>
    </xf>
    <xf numFmtId="0" fontId="8" fillId="0" borderId="9" xfId="8" applyFont="1" applyBorder="1"/>
    <xf numFmtId="0" fontId="10" fillId="0" borderId="10" xfId="8" applyFont="1" applyBorder="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NumberFormat="1"/>
    <xf numFmtId="164" fontId="0" fillId="0" borderId="0" xfId="0" applyNumberFormat="1" applyAlignment="1">
      <alignment horizontal="center" vertical="center"/>
    </xf>
    <xf numFmtId="0" fontId="0" fillId="0" borderId="5" xfId="0" applyBorder="1" applyAlignment="1">
      <alignment horizontal="center" vertical="center"/>
    </xf>
    <xf numFmtId="0" fontId="0" fillId="4" borderId="0" xfId="0" applyFill="1"/>
    <xf numFmtId="0" fontId="11" fillId="0" borderId="0" xfId="0" applyFont="1" applyAlignment="1">
      <alignment horizontal="left" vertical="center"/>
    </xf>
    <xf numFmtId="0" fontId="3" fillId="0" borderId="6" xfId="0" applyFont="1" applyBorder="1" applyAlignment="1">
      <alignment horizontal="center" vertical="center"/>
    </xf>
    <xf numFmtId="1" fontId="2" fillId="0" borderId="5" xfId="0" applyNumberFormat="1" applyFont="1" applyBorder="1" applyAlignment="1">
      <alignment horizontal="center" vertical="center"/>
    </xf>
    <xf numFmtId="1"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xf numFmtId="1" fontId="2" fillId="3" borderId="5" xfId="0" applyNumberFormat="1" applyFont="1" applyFill="1" applyBorder="1" applyAlignment="1">
      <alignment horizontal="center" vertical="center"/>
    </xf>
    <xf numFmtId="9" fontId="2" fillId="3" borderId="0" xfId="0" applyNumberFormat="1" applyFont="1" applyFill="1" applyBorder="1" applyAlignment="1">
      <alignment horizontal="center" vertical="center"/>
    </xf>
    <xf numFmtId="9" fontId="2" fillId="3" borderId="0" xfId="5" applyFont="1" applyFill="1" applyBorder="1" applyAlignment="1">
      <alignment horizontal="center" vertical="center"/>
    </xf>
    <xf numFmtId="9" fontId="2" fillId="3" borderId="4" xfId="5" applyFont="1" applyFill="1" applyBorder="1" applyAlignment="1">
      <alignment horizontal="center" vertical="center"/>
    </xf>
    <xf numFmtId="9" fontId="2" fillId="3" borderId="5" xfId="5" applyFont="1" applyFill="1" applyBorder="1" applyAlignment="1">
      <alignment horizontal="center" vertical="center"/>
    </xf>
    <xf numFmtId="1" fontId="2" fillId="0" borderId="0" xfId="0" applyNumberFormat="1" applyFont="1" applyFill="1" applyBorder="1" applyAlignment="1">
      <alignment horizontal="center" vertical="center"/>
    </xf>
    <xf numFmtId="9" fontId="2" fillId="0" borderId="0" xfId="5" applyFont="1" applyBorder="1" applyAlignment="1">
      <alignment horizontal="center" vertical="center"/>
    </xf>
    <xf numFmtId="9" fontId="2" fillId="0" borderId="4" xfId="5" applyFont="1" applyBorder="1" applyAlignment="1">
      <alignment horizontal="center" vertical="center"/>
    </xf>
    <xf numFmtId="9" fontId="2" fillId="0" borderId="0" xfId="0" applyNumberFormat="1" applyFont="1" applyFill="1" applyBorder="1" applyAlignment="1">
      <alignment horizontal="center" vertical="center"/>
    </xf>
    <xf numFmtId="0" fontId="2" fillId="0" borderId="5" xfId="0" applyFont="1" applyBorder="1" applyAlignment="1">
      <alignment horizontal="center" vertical="center"/>
    </xf>
    <xf numFmtId="9" fontId="2" fillId="0" borderId="0" xfId="0" applyNumberFormat="1" applyFont="1" applyBorder="1" applyAlignment="1">
      <alignment horizontal="center" vertical="center"/>
    </xf>
    <xf numFmtId="0" fontId="2" fillId="2" borderId="5" xfId="0" applyFont="1" applyFill="1" applyBorder="1" applyAlignment="1">
      <alignment horizontal="center" vertical="center"/>
    </xf>
    <xf numFmtId="164" fontId="2" fillId="0" borderId="0"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2" fillId="0" borderId="0" xfId="0" applyFont="1" applyFill="1" applyBorder="1"/>
    <xf numFmtId="9" fontId="2" fillId="0" borderId="0" xfId="0" applyNumberFormat="1" applyFont="1" applyFill="1" applyBorder="1"/>
    <xf numFmtId="9" fontId="2" fillId="4" borderId="0" xfId="0" applyNumberFormat="1" applyFont="1" applyFill="1" applyBorder="1"/>
    <xf numFmtId="9" fontId="2" fillId="3" borderId="0" xfId="0" applyNumberFormat="1" applyFont="1" applyFill="1" applyBorder="1"/>
    <xf numFmtId="0" fontId="2" fillId="0" borderId="0" xfId="0" applyFont="1" applyFill="1"/>
    <xf numFmtId="0" fontId="2" fillId="0" borderId="2" xfId="0" applyFont="1" applyBorder="1"/>
    <xf numFmtId="164" fontId="2" fillId="0" borderId="2"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2" fillId="0" borderId="0" xfId="0" applyNumberFormat="1" applyFont="1" applyAlignment="1">
      <alignment horizontal="center" vertical="center"/>
    </xf>
    <xf numFmtId="9" fontId="7" fillId="0" borderId="9" xfId="8" applyNumberFormat="1" applyFont="1" applyBorder="1" applyAlignment="1">
      <alignment horizontal="center"/>
    </xf>
    <xf numFmtId="9" fontId="7" fillId="0" borderId="8" xfId="8" applyNumberFormat="1" applyFont="1" applyBorder="1" applyAlignment="1">
      <alignment horizontal="center"/>
    </xf>
    <xf numFmtId="9" fontId="2" fillId="0" borderId="9" xfId="3" applyNumberFormat="1" applyFont="1" applyFill="1" applyBorder="1" applyAlignment="1">
      <alignment horizontal="center"/>
    </xf>
    <xf numFmtId="9" fontId="2" fillId="2" borderId="0" xfId="0" applyNumberFormat="1" applyFont="1" applyFill="1" applyBorder="1" applyAlignment="1">
      <alignment horizontal="center" vertical="center"/>
    </xf>
    <xf numFmtId="0" fontId="1" fillId="0" borderId="0" xfId="0" applyFont="1"/>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8" fillId="0" borderId="12" xfId="8" applyFont="1" applyBorder="1" applyAlignment="1">
      <alignment horizontal="center" vertical="center" wrapText="1"/>
    </xf>
    <xf numFmtId="0" fontId="8" fillId="0" borderId="11" xfId="8" applyFont="1" applyBorder="1" applyAlignment="1">
      <alignment horizontal="center" vertical="center" wrapText="1"/>
    </xf>
  </cellXfs>
  <cellStyles count="11">
    <cellStyle name="Normal" xfId="0" builtinId="0"/>
    <cellStyle name="Normal 15 12" xfId="9"/>
    <cellStyle name="Normal 2" xfId="1"/>
    <cellStyle name="Normal 2 2" xfId="8"/>
    <cellStyle name="Normal 2_AccumulationEquation" xfId="10"/>
    <cellStyle name="Normal 3" xfId="3"/>
    <cellStyle name="Normal 4" xfId="7"/>
    <cellStyle name="Normal_TabAnnexeH" xfId="6"/>
    <cellStyle name="Pourcentage" xfId="5" builtinId="5"/>
    <cellStyle name="Pourcentage 2" xfId="2"/>
    <cellStyle name="Pourcentage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chartsheet" Target="chartsheets/sheet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3.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2.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700" b="0" i="0" u="none" strike="noStrike" kern="1200" spc="0" baseline="0">
                <a:solidFill>
                  <a:sysClr val="windowText" lastClr="000000"/>
                </a:solidFill>
                <a:latin typeface="+mn-lt"/>
                <a:ea typeface="+mn-ea"/>
                <a:cs typeface="+mn-cs"/>
              </a:defRPr>
            </a:pPr>
            <a:r>
              <a:rPr lang="fr-FR" sz="2000" b="1" i="0" baseline="0">
                <a:solidFill>
                  <a:sysClr val="windowText" lastClr="000000"/>
                </a:solidFill>
                <a:effectLst/>
                <a:latin typeface="Arial" panose="020B0604020202020204" pitchFamily="34" charset="0"/>
                <a:cs typeface="Arial" panose="020B0604020202020204" pitchFamily="34" charset="0"/>
              </a:rPr>
              <a:t>Figure S13.11. Gender gaps in income in France</a:t>
            </a:r>
            <a:endParaRPr lang="fr-FR" sz="2000" b="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21389000043027406"/>
          <c:y val="2.0920502092050207E-3"/>
        </c:manualLayout>
      </c:layout>
      <c:overlay val="0"/>
      <c:spPr>
        <a:noFill/>
        <a:ln>
          <a:noFill/>
        </a:ln>
        <a:effectLst/>
      </c:spPr>
    </c:title>
    <c:autoTitleDeleted val="0"/>
    <c:plotArea>
      <c:layout>
        <c:manualLayout>
          <c:layoutTarget val="inner"/>
          <c:xMode val="edge"/>
          <c:yMode val="edge"/>
          <c:x val="8.6854535222535292E-2"/>
          <c:y val="6.8090452261306542E-2"/>
          <c:w val="0.88594445994063964"/>
          <c:h val="0.78412035054195628"/>
        </c:manualLayout>
      </c:layout>
      <c:lineChart>
        <c:grouping val="standard"/>
        <c:varyColors val="0"/>
        <c:ser>
          <c:idx val="0"/>
          <c:order val="0"/>
          <c:tx>
            <c:strRef>
              <c:f>DataG13.11!$H$5</c:f>
              <c:strCache>
                <c:ptCount val="1"/>
                <c:pt idx="0">
                  <c:v>1970</c:v>
                </c:pt>
              </c:strCache>
            </c:strRef>
          </c:tx>
          <c:spPr>
            <a:ln w="38100">
              <a:solidFill>
                <a:srgbClr val="FF0000"/>
              </a:solidFill>
            </a:ln>
          </c:spPr>
          <c:marker>
            <c:symbol val="star"/>
            <c:size val="8"/>
            <c:spPr>
              <a:solidFill>
                <a:srgbClr val="FF0000"/>
              </a:solidFill>
              <a:ln w="9525">
                <a:solidFill>
                  <a:srgbClr val="FF000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DataG13.11!$H$12:$H$52</c:f>
              <c:numCache>
                <c:formatCode>0%</c:formatCode>
                <c:ptCount val="41"/>
                <c:pt idx="0">
                  <c:v>2.3653078573928235</c:v>
                </c:pt>
                <c:pt idx="1">
                  <c:v>2.5193617324897648</c:v>
                </c:pt>
                <c:pt idx="2">
                  <c:v>2.6825637206979112</c:v>
                </c:pt>
                <c:pt idx="3">
                  <c:v>2.8559629067938697</c:v>
                </c:pt>
                <c:pt idx="4">
                  <c:v>3.0470304421148802</c:v>
                </c:pt>
                <c:pt idx="5">
                  <c:v>3.2853495224975151</c:v>
                </c:pt>
                <c:pt idx="6">
                  <c:v>3.4821019707903611</c:v>
                </c:pt>
                <c:pt idx="7">
                  <c:v>3.6351978498399267</c:v>
                </c:pt>
                <c:pt idx="8">
                  <c:v>3.742849001990407</c:v>
                </c:pt>
                <c:pt idx="9">
                  <c:v>3.8295141843717766</c:v>
                </c:pt>
                <c:pt idx="10">
                  <c:v>3.8780972135133656</c:v>
                </c:pt>
                <c:pt idx="11">
                  <c:v>3.9089006984572361</c:v>
                </c:pt>
                <c:pt idx="12">
                  <c:v>3.9226438490371267</c:v>
                </c:pt>
                <c:pt idx="13">
                  <c:v>3.9264681034894111</c:v>
                </c:pt>
                <c:pt idx="14">
                  <c:v>3.919999534340795</c:v>
                </c:pt>
                <c:pt idx="15">
                  <c:v>3.8954169968733314</c:v>
                </c:pt>
                <c:pt idx="16">
                  <c:v>3.8541027327284296</c:v>
                </c:pt>
                <c:pt idx="17">
                  <c:v>3.8259885700230201</c:v>
                </c:pt>
                <c:pt idx="18">
                  <c:v>3.828691972250704</c:v>
                </c:pt>
                <c:pt idx="19">
                  <c:v>3.8464730534908562</c:v>
                </c:pt>
                <c:pt idx="20">
                  <c:v>3.8600081772470163</c:v>
                </c:pt>
                <c:pt idx="21">
                  <c:v>3.8861250103202987</c:v>
                </c:pt>
                <c:pt idx="22">
                  <c:v>3.9037295457190706</c:v>
                </c:pt>
                <c:pt idx="23">
                  <c:v>3.9108497075298376</c:v>
                </c:pt>
                <c:pt idx="24">
                  <c:v>3.9086788451286032</c:v>
                </c:pt>
                <c:pt idx="25">
                  <c:v>3.876823485765168</c:v>
                </c:pt>
                <c:pt idx="26">
                  <c:v>3.8360306909842921</c:v>
                </c:pt>
                <c:pt idx="27">
                  <c:v>3.8013479291519729</c:v>
                </c:pt>
                <c:pt idx="28">
                  <c:v>3.7315258152883315</c:v>
                </c:pt>
                <c:pt idx="29">
                  <c:v>3.650028955980805</c:v>
                </c:pt>
                <c:pt idx="30">
                  <c:v>3.6009456720617017</c:v>
                </c:pt>
                <c:pt idx="31">
                  <c:v>3.5513681174751626</c:v>
                </c:pt>
                <c:pt idx="32">
                  <c:v>3.5157235830240081</c:v>
                </c:pt>
                <c:pt idx="33">
                  <c:v>3.4956486471708144</c:v>
                </c:pt>
                <c:pt idx="34">
                  <c:v>3.4643724025286531</c:v>
                </c:pt>
                <c:pt idx="35">
                  <c:v>3.4109637619877775</c:v>
                </c:pt>
                <c:pt idx="36">
                  <c:v>3.322330894224033</c:v>
                </c:pt>
                <c:pt idx="37">
                  <c:v>3.2046240279364269</c:v>
                </c:pt>
                <c:pt idx="38">
                  <c:v>3.1004365229526289</c:v>
                </c:pt>
                <c:pt idx="39">
                  <c:v>3.0342445271049625</c:v>
                </c:pt>
                <c:pt idx="40">
                  <c:v>2.9624494071808498</c:v>
                </c:pt>
              </c:numCache>
            </c:numRef>
          </c:val>
          <c:smooth val="0"/>
          <c:extLst xmlns:c16r2="http://schemas.microsoft.com/office/drawing/2015/06/chart">
            <c:ext xmlns:c16="http://schemas.microsoft.com/office/drawing/2014/chart" uri="{C3380CC4-5D6E-409C-BE32-E72D297353CC}">
              <c16:uniqueId val="{00000000-345D-4B5B-AE24-53F71F7A3C18}"/>
            </c:ext>
          </c:extLst>
        </c:ser>
        <c:ser>
          <c:idx val="5"/>
          <c:order val="1"/>
          <c:tx>
            <c:strRef>
              <c:f>DataG13.11!$I$5</c:f>
              <c:strCache>
                <c:ptCount val="1"/>
                <c:pt idx="0">
                  <c:v>1984</c:v>
                </c:pt>
              </c:strCache>
            </c:strRef>
          </c:tx>
          <c:spPr>
            <a:ln w="41275">
              <a:solidFill>
                <a:srgbClr val="7030A0"/>
              </a:solidFill>
            </a:ln>
          </c:spPr>
          <c:marker>
            <c:symbol val="circle"/>
            <c:size val="9"/>
            <c:spPr>
              <a:solidFill>
                <a:srgbClr val="7030A0"/>
              </a:solidFill>
              <a:ln w="9525">
                <a:solidFill>
                  <a:srgbClr val="7030A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DataG13.11!$I$12:$I$52</c:f>
              <c:numCache>
                <c:formatCode>0%</c:formatCode>
                <c:ptCount val="41"/>
                <c:pt idx="0">
                  <c:v>1.8922900185358678</c:v>
                </c:pt>
                <c:pt idx="1">
                  <c:v>1.9576178255097285</c:v>
                </c:pt>
                <c:pt idx="2">
                  <c:v>2.0133814281202511</c:v>
                </c:pt>
                <c:pt idx="3">
                  <c:v>2.0604204226681975</c:v>
                </c:pt>
                <c:pt idx="4">
                  <c:v>2.1095850912534782</c:v>
                </c:pt>
                <c:pt idx="5">
                  <c:v>2.168976265202986</c:v>
                </c:pt>
                <c:pt idx="6">
                  <c:v>2.2291901758173456</c:v>
                </c:pt>
                <c:pt idx="7">
                  <c:v>2.2761353524791317</c:v>
                </c:pt>
                <c:pt idx="8">
                  <c:v>2.3049918310712214</c:v>
                </c:pt>
                <c:pt idx="9">
                  <c:v>2.3244698102810153</c:v>
                </c:pt>
                <c:pt idx="10">
                  <c:v>2.3442988131443037</c:v>
                </c:pt>
                <c:pt idx="11">
                  <c:v>2.3684949613858857</c:v>
                </c:pt>
                <c:pt idx="12">
                  <c:v>2.3975448378033968</c:v>
                </c:pt>
                <c:pt idx="13">
                  <c:v>2.4372817912067202</c:v>
                </c:pt>
                <c:pt idx="14">
                  <c:v>2.4884510384910077</c:v>
                </c:pt>
                <c:pt idx="15">
                  <c:v>2.538052091600647</c:v>
                </c:pt>
                <c:pt idx="16">
                  <c:v>2.5837831133157865</c:v>
                </c:pt>
                <c:pt idx="17">
                  <c:v>2.6415791900769721</c:v>
                </c:pt>
                <c:pt idx="18">
                  <c:v>2.7125192322388694</c:v>
                </c:pt>
                <c:pt idx="19">
                  <c:v>2.7841610434107542</c:v>
                </c:pt>
                <c:pt idx="20">
                  <c:v>2.859554947712089</c:v>
                </c:pt>
                <c:pt idx="21">
                  <c:v>2.9437907317057515</c:v>
                </c:pt>
                <c:pt idx="22">
                  <c:v>3.0189866750414724</c:v>
                </c:pt>
                <c:pt idx="23">
                  <c:v>3.0865622199402152</c:v>
                </c:pt>
                <c:pt idx="24">
                  <c:v>3.1513345511499482</c:v>
                </c:pt>
                <c:pt idx="25">
                  <c:v>3.1960907463405768</c:v>
                </c:pt>
                <c:pt idx="26">
                  <c:v>3.2266711102125711</c:v>
                </c:pt>
                <c:pt idx="27">
                  <c:v>3.2497338247643195</c:v>
                </c:pt>
                <c:pt idx="28">
                  <c:v>3.2563906531830233</c:v>
                </c:pt>
                <c:pt idx="29">
                  <c:v>3.2483011716791963</c:v>
                </c:pt>
                <c:pt idx="30">
                  <c:v>3.2285887500481558</c:v>
                </c:pt>
                <c:pt idx="31">
                  <c:v>3.1971469868537992</c:v>
                </c:pt>
                <c:pt idx="32">
                  <c:v>3.1481147390319055</c:v>
                </c:pt>
                <c:pt idx="33">
                  <c:v>3.0869502686155377</c:v>
                </c:pt>
                <c:pt idx="34">
                  <c:v>3.0224300872703691</c:v>
                </c:pt>
                <c:pt idx="35">
                  <c:v>2.9501778029584815</c:v>
                </c:pt>
                <c:pt idx="36">
                  <c:v>2.8832487624925687</c:v>
                </c:pt>
                <c:pt idx="37">
                  <c:v>2.8298699274417851</c:v>
                </c:pt>
                <c:pt idx="38">
                  <c:v>2.7646345680453313</c:v>
                </c:pt>
                <c:pt idx="39">
                  <c:v>2.6900622478751064</c:v>
                </c:pt>
                <c:pt idx="40">
                  <c:v>2.617195611517305</c:v>
                </c:pt>
              </c:numCache>
            </c:numRef>
          </c:val>
          <c:smooth val="0"/>
          <c:extLst xmlns:c16r2="http://schemas.microsoft.com/office/drawing/2015/06/chart">
            <c:ext xmlns:c16="http://schemas.microsoft.com/office/drawing/2014/chart" uri="{C3380CC4-5D6E-409C-BE32-E72D297353CC}">
              <c16:uniqueId val="{00000001-345D-4B5B-AE24-53F71F7A3C18}"/>
            </c:ext>
          </c:extLst>
        </c:ser>
        <c:ser>
          <c:idx val="2"/>
          <c:order val="2"/>
          <c:tx>
            <c:strRef>
              <c:f>DataG13.11!$J$5</c:f>
              <c:strCache>
                <c:ptCount val="1"/>
                <c:pt idx="0">
                  <c:v>2000</c:v>
                </c:pt>
              </c:strCache>
            </c:strRef>
          </c:tx>
          <c:spPr>
            <a:ln w="38100">
              <a:solidFill>
                <a:schemeClr val="accent2"/>
              </a:solidFill>
            </a:ln>
          </c:spPr>
          <c:marker>
            <c:symbol val="circle"/>
            <c:size val="9"/>
            <c:spPr>
              <a:solidFill>
                <a:schemeClr val="accent2"/>
              </a:solidFill>
              <a:ln w="9525">
                <a:solidFill>
                  <a:schemeClr val="accent2"/>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DataG13.11!$J$12:$J$52</c:f>
              <c:numCache>
                <c:formatCode>0%</c:formatCode>
                <c:ptCount val="41"/>
                <c:pt idx="0">
                  <c:v>1.3221204177959223</c:v>
                </c:pt>
                <c:pt idx="1">
                  <c:v>1.348511544133056</c:v>
                </c:pt>
                <c:pt idx="2">
                  <c:v>1.3771172103194054</c:v>
                </c:pt>
                <c:pt idx="3">
                  <c:v>1.408616433876321</c:v>
                </c:pt>
                <c:pt idx="4">
                  <c:v>1.4473364424531077</c:v>
                </c:pt>
                <c:pt idx="5">
                  <c:v>1.4923583618440661</c:v>
                </c:pt>
                <c:pt idx="6">
                  <c:v>1.5372942045223548</c:v>
                </c:pt>
                <c:pt idx="7">
                  <c:v>1.5787750294707765</c:v>
                </c:pt>
                <c:pt idx="8">
                  <c:v>1.6151910466060502</c:v>
                </c:pt>
                <c:pt idx="9">
                  <c:v>1.6456169790912805</c:v>
                </c:pt>
                <c:pt idx="10">
                  <c:v>1.670416857354613</c:v>
                </c:pt>
                <c:pt idx="11">
                  <c:v>1.6906727400992909</c:v>
                </c:pt>
                <c:pt idx="12">
                  <c:v>1.707314187455391</c:v>
                </c:pt>
                <c:pt idx="13">
                  <c:v>1.7196881603487555</c:v>
                </c:pt>
                <c:pt idx="14">
                  <c:v>1.7276504672951687</c:v>
                </c:pt>
                <c:pt idx="15">
                  <c:v>1.7336997012299293</c:v>
                </c:pt>
                <c:pt idx="16">
                  <c:v>1.7392828452268716</c:v>
                </c:pt>
                <c:pt idx="17">
                  <c:v>1.746394412973078</c:v>
                </c:pt>
                <c:pt idx="18">
                  <c:v>1.7549589978899924</c:v>
                </c:pt>
                <c:pt idx="19">
                  <c:v>1.7651429683950608</c:v>
                </c:pt>
                <c:pt idx="20">
                  <c:v>1.7775948344372259</c:v>
                </c:pt>
                <c:pt idx="21">
                  <c:v>1.7923747650868107</c:v>
                </c:pt>
                <c:pt idx="22">
                  <c:v>1.8104949576965996</c:v>
                </c:pt>
                <c:pt idx="23">
                  <c:v>1.8309165186361094</c:v>
                </c:pt>
                <c:pt idx="24">
                  <c:v>1.8545336320471724</c:v>
                </c:pt>
                <c:pt idx="25">
                  <c:v>1.8818936267714972</c:v>
                </c:pt>
                <c:pt idx="26">
                  <c:v>1.9096109460056312</c:v>
                </c:pt>
                <c:pt idx="27">
                  <c:v>1.9353327343143343</c:v>
                </c:pt>
                <c:pt idx="28">
                  <c:v>1.9611894375231713</c:v>
                </c:pt>
                <c:pt idx="29">
                  <c:v>1.9871232199798186</c:v>
                </c:pt>
                <c:pt idx="30">
                  <c:v>2.0129768131677763</c:v>
                </c:pt>
                <c:pt idx="31">
                  <c:v>2.0360861414841098</c:v>
                </c:pt>
                <c:pt idx="32">
                  <c:v>2.0519980305320522</c:v>
                </c:pt>
                <c:pt idx="33">
                  <c:v>2.0630913404767099</c:v>
                </c:pt>
                <c:pt idx="34">
                  <c:v>2.0668418066208241</c:v>
                </c:pt>
                <c:pt idx="35">
                  <c:v>2.0665902337103783</c:v>
                </c:pt>
                <c:pt idx="36">
                  <c:v>2.0637911319610454</c:v>
                </c:pt>
                <c:pt idx="37">
                  <c:v>2.0544129729423521</c:v>
                </c:pt>
                <c:pt idx="38">
                  <c:v>2.0387234133963701</c:v>
                </c:pt>
                <c:pt idx="39">
                  <c:v>2.0186009894966044</c:v>
                </c:pt>
                <c:pt idx="40">
                  <c:v>1.9925195161390901</c:v>
                </c:pt>
              </c:numCache>
            </c:numRef>
          </c:val>
          <c:smooth val="0"/>
          <c:extLst xmlns:c16r2="http://schemas.microsoft.com/office/drawing/2015/06/chart">
            <c:ext xmlns:c16="http://schemas.microsoft.com/office/drawing/2014/chart" uri="{C3380CC4-5D6E-409C-BE32-E72D297353CC}">
              <c16:uniqueId val="{00000002-345D-4B5B-AE24-53F71F7A3C18}"/>
            </c:ext>
          </c:extLst>
        </c:ser>
        <c:ser>
          <c:idx val="3"/>
          <c:order val="3"/>
          <c:tx>
            <c:strRef>
              <c:f>DataG13.11!$K$5</c:f>
              <c:strCache>
                <c:ptCount val="1"/>
                <c:pt idx="0">
                  <c:v>2014</c:v>
                </c:pt>
              </c:strCache>
            </c:strRef>
          </c:tx>
          <c:spPr>
            <a:ln w="41275">
              <a:solidFill>
                <a:srgbClr val="00B050"/>
              </a:solidFill>
            </a:ln>
          </c:spPr>
          <c:marker>
            <c:symbol val="diamond"/>
            <c:size val="11"/>
            <c:spPr>
              <a:solidFill>
                <a:srgbClr val="00B050"/>
              </a:solidFill>
              <a:ln w="9525">
                <a:solidFill>
                  <a:srgbClr val="00B05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DataG13.11!$K$12:$K$52</c:f>
              <c:numCache>
                <c:formatCode>0%</c:formatCode>
                <c:ptCount val="41"/>
                <c:pt idx="0">
                  <c:v>1.2461109241269899</c:v>
                </c:pt>
                <c:pt idx="1">
                  <c:v>1.2547927029838146</c:v>
                </c:pt>
                <c:pt idx="2">
                  <c:v>1.2645193100832175</c:v>
                </c:pt>
                <c:pt idx="3">
                  <c:v>1.2774097898996832</c:v>
                </c:pt>
                <c:pt idx="4">
                  <c:v>1.2941132204628971</c:v>
                </c:pt>
                <c:pt idx="5">
                  <c:v>1.3116321002461175</c:v>
                </c:pt>
                <c:pt idx="6">
                  <c:v>1.3287280063918512</c:v>
                </c:pt>
                <c:pt idx="7">
                  <c:v>1.3458739305813674</c:v>
                </c:pt>
                <c:pt idx="8">
                  <c:v>1.3634389449328532</c:v>
                </c:pt>
                <c:pt idx="9">
                  <c:v>1.3837940212153077</c:v>
                </c:pt>
                <c:pt idx="10">
                  <c:v>1.4073496658309961</c:v>
                </c:pt>
                <c:pt idx="11">
                  <c:v>1.4313530089008302</c:v>
                </c:pt>
                <c:pt idx="12">
                  <c:v>1.4537495241951952</c:v>
                </c:pt>
                <c:pt idx="13">
                  <c:v>1.4748004178144154</c:v>
                </c:pt>
                <c:pt idx="14">
                  <c:v>1.4934748507643356</c:v>
                </c:pt>
                <c:pt idx="15">
                  <c:v>1.5095354020048652</c:v>
                </c:pt>
                <c:pt idx="16">
                  <c:v>1.519595794991466</c:v>
                </c:pt>
                <c:pt idx="17">
                  <c:v>1.5243074931553389</c:v>
                </c:pt>
                <c:pt idx="18">
                  <c:v>1.5269929300692009</c:v>
                </c:pt>
                <c:pt idx="19">
                  <c:v>1.5277644089067604</c:v>
                </c:pt>
                <c:pt idx="20">
                  <c:v>1.5293338804739551</c:v>
                </c:pt>
                <c:pt idx="21">
                  <c:v>1.5321321941830033</c:v>
                </c:pt>
                <c:pt idx="22">
                  <c:v>1.5365212150211791</c:v>
                </c:pt>
                <c:pt idx="23">
                  <c:v>1.5442172296588494</c:v>
                </c:pt>
                <c:pt idx="24">
                  <c:v>1.5533976121473621</c:v>
                </c:pt>
                <c:pt idx="25">
                  <c:v>1.5639534257692247</c:v>
                </c:pt>
                <c:pt idx="26">
                  <c:v>1.5743397066483322</c:v>
                </c:pt>
                <c:pt idx="27">
                  <c:v>1.5829391629123895</c:v>
                </c:pt>
                <c:pt idx="28">
                  <c:v>1.5913843050963321</c:v>
                </c:pt>
                <c:pt idx="29">
                  <c:v>1.5998978188645978</c:v>
                </c:pt>
                <c:pt idx="30">
                  <c:v>1.607227098113106</c:v>
                </c:pt>
                <c:pt idx="31">
                  <c:v>1.6112830937699736</c:v>
                </c:pt>
                <c:pt idx="32">
                  <c:v>1.6123988532806137</c:v>
                </c:pt>
                <c:pt idx="33">
                  <c:v>1.6131098937279698</c:v>
                </c:pt>
                <c:pt idx="34">
                  <c:v>1.6139121640250791</c:v>
                </c:pt>
                <c:pt idx="35">
                  <c:v>1.6160292097289735</c:v>
                </c:pt>
                <c:pt idx="36">
                  <c:v>1.6173223930158509</c:v>
                </c:pt>
                <c:pt idx="37">
                  <c:v>1.6189949883813863</c:v>
                </c:pt>
                <c:pt idx="38">
                  <c:v>1.6220006677138725</c:v>
                </c:pt>
                <c:pt idx="39">
                  <c:v>1.6283626563024571</c:v>
                </c:pt>
                <c:pt idx="40">
                  <c:v>1.6387644576758345</c:v>
                </c:pt>
              </c:numCache>
            </c:numRef>
          </c:val>
          <c:smooth val="0"/>
          <c:extLst xmlns:c16r2="http://schemas.microsoft.com/office/drawing/2015/06/chart">
            <c:ext xmlns:c16="http://schemas.microsoft.com/office/drawing/2014/chart" uri="{C3380CC4-5D6E-409C-BE32-E72D297353CC}">
              <c16:uniqueId val="{00000003-345D-4B5B-AE24-53F71F7A3C18}"/>
            </c:ext>
          </c:extLst>
        </c:ser>
        <c:dLbls>
          <c:showLegendKey val="0"/>
          <c:showVal val="0"/>
          <c:showCatName val="0"/>
          <c:showSerName val="0"/>
          <c:showPercent val="0"/>
          <c:showBubbleSize val="0"/>
        </c:dLbls>
        <c:marker val="1"/>
        <c:smooth val="0"/>
        <c:axId val="834335448"/>
        <c:axId val="696216496"/>
      </c:lineChart>
      <c:catAx>
        <c:axId val="834335448"/>
        <c:scaling>
          <c:orientation val="minMax"/>
        </c:scaling>
        <c:delete val="0"/>
        <c:axPos val="b"/>
        <c:majorGridlines>
          <c:spPr>
            <a:ln w="12700">
              <a:solidFill>
                <a:schemeClr val="tx1"/>
              </a:solidFill>
              <a:prstDash val="sysDash"/>
            </a:ln>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96216496"/>
        <c:crosses val="autoZero"/>
        <c:auto val="1"/>
        <c:lblAlgn val="ctr"/>
        <c:lblOffset val="100"/>
        <c:tickLblSkip val="5"/>
        <c:tickMarkSkip val="5"/>
        <c:noMultiLvlLbl val="0"/>
      </c:catAx>
      <c:valAx>
        <c:axId val="696216496"/>
        <c:scaling>
          <c:orientation val="minMax"/>
          <c:max val="4"/>
          <c:min val="1"/>
        </c:scaling>
        <c:delete val="0"/>
        <c:axPos val="l"/>
        <c:majorGridlines>
          <c:spPr>
            <a:ln w="12700" cap="flat" cmpd="sng" algn="ctr">
              <a:solidFill>
                <a:schemeClr val="tx1"/>
              </a:solidFill>
              <a:prstDash val="sysDash"/>
              <a:round/>
            </a:ln>
            <a:effectLst/>
          </c:spPr>
        </c:majorGridlines>
        <c:title>
          <c:tx>
            <c:rich>
              <a:bodyPr/>
              <a:lstStyle/>
              <a:p>
                <a:pPr>
                  <a:defRPr sz="1300"/>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between average income of men and wormen as a function of age</a:t>
                </a:r>
                <a:endParaRPr lang="fr-FR" sz="1300" b="0">
                  <a:latin typeface="Arial Narrow" panose="020B0606020202030204" pitchFamily="34" charset="0"/>
                  <a:cs typeface="Arial" panose="020B0604020202020204" pitchFamily="34" charset="0"/>
                </a:endParaRPr>
              </a:p>
            </c:rich>
          </c:tx>
          <c:layout>
            <c:manualLayout>
              <c:xMode val="edge"/>
              <c:yMode val="edge"/>
              <c:x val="1.1525859472483971E-2"/>
              <c:y val="0.10156804928672619"/>
            </c:manualLayout>
          </c:layout>
          <c:overlay val="0"/>
        </c:title>
        <c:numFmt formatCode="#,##0.0" sourceLinked="0"/>
        <c:majorTickMark val="none"/>
        <c:minorTickMark val="none"/>
        <c:tickLblPos val="nextTo"/>
        <c:spPr>
          <a:noFill/>
          <a:ln>
            <a:solidFill>
              <a:schemeClr val="bg1">
                <a:lumMod val="75000"/>
              </a:schemeClr>
            </a:solidFill>
            <a:prstDash val="soli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834335448"/>
        <c:crosses val="autoZero"/>
        <c:crossBetween val="midCat"/>
      </c:valAx>
      <c:spPr>
        <a:noFill/>
        <a:ln w="25400">
          <a:solidFill>
            <a:schemeClr val="tx1"/>
          </a:solidFill>
        </a:ln>
        <a:effectLst/>
      </c:spPr>
    </c:plotArea>
    <c:legend>
      <c:legendPos val="r"/>
      <c:legendEntry>
        <c:idx val="0"/>
        <c:txPr>
          <a:bodyPr/>
          <a:lstStyle/>
          <a:p>
            <a:pPr>
              <a:defRPr sz="1600" b="0">
                <a:latin typeface="Arial" panose="020B0604020202020204" pitchFamily="34" charset="0"/>
                <a:cs typeface="Arial" panose="020B0604020202020204" pitchFamily="34" charset="0"/>
              </a:defRPr>
            </a:pPr>
            <a:endParaRPr lang="fr-FR"/>
          </a:p>
        </c:txPr>
      </c:legendEntry>
      <c:legendEntry>
        <c:idx val="1"/>
        <c:txPr>
          <a:bodyPr/>
          <a:lstStyle/>
          <a:p>
            <a:pPr>
              <a:defRPr sz="1600" b="0">
                <a:latin typeface="Arial" panose="020B0604020202020204" pitchFamily="34" charset="0"/>
                <a:cs typeface="Arial" panose="020B0604020202020204" pitchFamily="34" charset="0"/>
              </a:defRPr>
            </a:pPr>
            <a:endParaRPr lang="fr-FR"/>
          </a:p>
        </c:txPr>
      </c:legendEntry>
      <c:legendEntry>
        <c:idx val="2"/>
        <c:txPr>
          <a:bodyPr/>
          <a:lstStyle/>
          <a:p>
            <a:pPr>
              <a:defRPr sz="1600" b="0">
                <a:latin typeface="Arial" panose="020B0604020202020204" pitchFamily="34" charset="0"/>
                <a:cs typeface="Arial" panose="020B0604020202020204" pitchFamily="34" charset="0"/>
              </a:defRPr>
            </a:pPr>
            <a:endParaRPr lang="fr-FR"/>
          </a:p>
        </c:txPr>
      </c:legendEntry>
      <c:legendEntry>
        <c:idx val="3"/>
        <c:txPr>
          <a:bodyPr/>
          <a:lstStyle/>
          <a:p>
            <a:pPr>
              <a:defRPr sz="1600" b="0">
                <a:latin typeface="Arial" panose="020B0604020202020204" pitchFamily="34" charset="0"/>
                <a:cs typeface="Arial" panose="020B0604020202020204" pitchFamily="34" charset="0"/>
              </a:defRPr>
            </a:pPr>
            <a:endParaRPr lang="fr-FR"/>
          </a:p>
        </c:txPr>
      </c:legendEntry>
      <c:layout>
        <c:manualLayout>
          <c:xMode val="edge"/>
          <c:yMode val="edge"/>
          <c:x val="0.24762439056543437"/>
          <c:y val="0.2150340108010059"/>
          <c:w val="0.21423818559005087"/>
          <c:h val="0.17662563383765512"/>
        </c:manualLayout>
      </c:layout>
      <c:overlay val="1"/>
      <c:spPr>
        <a:solidFill>
          <a:schemeClr val="bg1"/>
        </a:solidFill>
        <a:ln>
          <a:solidFill>
            <a:schemeClr val="tx1"/>
          </a:solidFill>
        </a:ln>
      </c:spPr>
      <c:txPr>
        <a:bodyPr/>
        <a:lstStyle/>
        <a:p>
          <a:pPr>
            <a:defRPr sz="1600" b="1">
              <a:latin typeface="Arial" panose="020B0604020202020204" pitchFamily="34" charset="0"/>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aseline="0"/>
              <a:t>Figure S13.13. The size of central bank balance sheets, 1900-2018</a:t>
            </a:r>
            <a:endParaRPr lang="fr-FR" sz="1800"/>
          </a:p>
        </c:rich>
      </c:tx>
      <c:layout>
        <c:manualLayout>
          <c:xMode val="edge"/>
          <c:yMode val="edge"/>
          <c:x val="0.14644771780508253"/>
          <c:y val="2.2187179241295787E-3"/>
        </c:manualLayout>
      </c:layout>
      <c:overlay val="0"/>
      <c:spPr>
        <a:noFill/>
        <a:ln w="25400">
          <a:noFill/>
        </a:ln>
      </c:spPr>
    </c:title>
    <c:autoTitleDeleted val="0"/>
    <c:plotArea>
      <c:layout>
        <c:manualLayout>
          <c:layoutTarget val="inner"/>
          <c:xMode val="edge"/>
          <c:yMode val="edge"/>
          <c:x val="0.10075292402461369"/>
          <c:y val="6.3377125220646466E-2"/>
          <c:w val="0.86616395114914224"/>
          <c:h val="0.70856126069491654"/>
        </c:manualLayout>
      </c:layout>
      <c:lineChart>
        <c:grouping val="standard"/>
        <c:varyColors val="0"/>
        <c:ser>
          <c:idx val="7"/>
          <c:order val="0"/>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0"/>
          <c:order val="2"/>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ser>
          <c:idx val="6"/>
          <c:order val="3"/>
          <c:tx>
            <c:v>Germany</c:v>
          </c:tx>
          <c:spPr>
            <a:ln w="38100">
              <a:solidFill>
                <a:srgbClr val="00B050"/>
              </a:solidFill>
            </a:ln>
          </c:spPr>
          <c:marker>
            <c:symbol val="circle"/>
            <c:size val="8"/>
            <c:spPr>
              <a:solidFill>
                <a:srgbClr val="00B050"/>
              </a:solidFill>
              <a:ln>
                <a:solidFill>
                  <a:srgbClr val="00B05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extLst xmlns:c15="http://schemas.microsoft.com/office/drawing/2012/chart"/>
            </c:numRef>
          </c:cat>
          <c:val>
            <c:numRef>
              <c:f>DataG13.13!$E$6:$E$124</c:f>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extLst xmlns:c15="http://schemas.microsoft.com/office/drawing/2012/chart"/>
            </c:numRef>
          </c:val>
          <c:smooth val="0"/>
        </c:ser>
        <c:ser>
          <c:idx val="1"/>
          <c:order val="4"/>
          <c:tx>
            <c:v>France</c:v>
          </c:tx>
          <c:spPr>
            <a:ln w="38100">
              <a:solidFill>
                <a:srgbClr val="7030A0"/>
              </a:solidFill>
            </a:ln>
          </c:spPr>
          <c:marker>
            <c:symbol val="circle"/>
            <c:size val="9"/>
            <c:spPr>
              <a:solidFill>
                <a:srgbClr val="7030A0"/>
              </a:solidFill>
              <a:ln>
                <a:solidFill>
                  <a:srgbClr val="7030A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DataG13.13!$F$6:$F$124</c:f>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2"/>
          <c:order val="5"/>
          <c:tx>
            <c:v>Japan</c:v>
          </c:tx>
          <c:spPr>
            <a:ln w="38100">
              <a:solidFill>
                <a:srgbClr val="FFFF00"/>
              </a:solidFill>
            </a:ln>
          </c:spPr>
          <c:marker>
            <c:spPr>
              <a:solidFill>
                <a:srgbClr val="FFFF00"/>
              </a:solidFill>
              <a:ln>
                <a:solidFill>
                  <a:srgbClr val="FFFF00"/>
                </a:solidFill>
              </a:ln>
            </c:spPr>
          </c:marker>
          <c:val>
            <c:numRef>
              <c:f>DataG13.13!$H$6:$H$124</c:f>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ser>
        <c:ser>
          <c:idx val="5"/>
          <c:order val="7"/>
          <c:tx>
            <c:v>Switzerland</c:v>
          </c:tx>
          <c:spPr>
            <a:ln w="44450">
              <a:solidFill>
                <a:schemeClr val="accent2"/>
              </a:solidFill>
            </a:ln>
          </c:spPr>
          <c:marker>
            <c:symbol val="triangle"/>
            <c:size val="9"/>
            <c:spPr>
              <a:solidFill>
                <a:schemeClr val="accent2"/>
              </a:solidFill>
              <a:ln>
                <a:solidFill>
                  <a:schemeClr val="accent2"/>
                </a:solidFill>
              </a:ln>
            </c:spPr>
          </c:marker>
          <c:val>
            <c:numRef>
              <c:f>DataG13.13!$I$6:$I$124</c:f>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ser>
        <c:dLbls>
          <c:showLegendKey val="0"/>
          <c:showVal val="0"/>
          <c:showCatName val="0"/>
          <c:showSerName val="0"/>
          <c:showPercent val="0"/>
          <c:showBubbleSize val="0"/>
        </c:dLbls>
        <c:marker val="1"/>
        <c:smooth val="0"/>
        <c:axId val="772595312"/>
        <c:axId val="13947080"/>
        <c:extLst>
          <c:ext xmlns:c15="http://schemas.microsoft.com/office/drawing/2012/chart" uri="{02D57815-91ED-43cb-92C2-25804820EDAC}">
            <c15:filteredLineSeries>
              <c15:ser>
                <c:idx val="4"/>
                <c:order val="1"/>
                <c:tx>
                  <c:v>Euro area 1999-2018 (average Germany-France 1900-1998)</c:v>
                </c:tx>
                <c:spPr>
                  <a:ln w="41275">
                    <a:solidFill>
                      <a:srgbClr val="00B050"/>
                    </a:solidFill>
                  </a:ln>
                </c:spPr>
                <c:marker>
                  <c:symbol val="star"/>
                  <c:size val="6"/>
                  <c:spPr>
                    <a:solidFill>
                      <a:srgbClr val="00B050"/>
                    </a:solidFill>
                    <a:ln>
                      <a:solidFill>
                        <a:srgbClr val="00B050"/>
                      </a:solidFill>
                    </a:ln>
                  </c:spPr>
                </c:marker>
                <c:cat>
                  <c:numRef>
                    <c:extLst>
                      <c:ext uri="{02D57815-91ED-43cb-92C2-25804820EDAC}">
                        <c15:formulaRef>
                          <c15:sqref>DataG13.13!$A$6:$A$124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DataG13.13!$C$6:$C$124</c15:sqref>
                        </c15:formulaRef>
                      </c:ext>
                    </c:extLst>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3"/>
                <c:order val="6"/>
                <c:tx>
                  <c:v>Royaume-Uni</c:v>
                </c:tx>
                <c:val>
                  <c:numRef>
                    <c:extLst xmlns:c15="http://schemas.microsoft.com/office/drawing/2012/chart">
                      <c:ext xmlns:c15="http://schemas.microsoft.com/office/drawing/2012/chart" uri="{02D57815-91ED-43cb-92C2-25804820EDAC}">
                        <c15:formulaRef>
                          <c15:sqref>DataG13.13!$G$6:$G$124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ext>
        </c:extLst>
      </c:lineChart>
      <c:catAx>
        <c:axId val="77259531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3947080"/>
        <c:crossesAt val="0"/>
        <c:auto val="1"/>
        <c:lblAlgn val="ctr"/>
        <c:lblOffset val="100"/>
        <c:tickLblSkip val="10"/>
        <c:tickMarkSkip val="10"/>
        <c:noMultiLvlLbl val="0"/>
      </c:catAx>
      <c:valAx>
        <c:axId val="13947080"/>
        <c:scaling>
          <c:orientation val="minMax"/>
          <c:max val="1.1600000000000001"/>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1.0945254028405664E-6"/>
              <c:y val="0.158087470121715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72595312"/>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764619729295107"/>
          <c:y val="0.12673968866205662"/>
          <c:w val="0.42226768151062022"/>
          <c:h val="0.3026101101367741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0.0082</cdr:x>
      <cdr:y>0.90603</cdr:y>
    </cdr:from>
    <cdr:to>
      <cdr:x>0.99326</cdr:x>
      <cdr:y>1</cdr:y>
    </cdr:to>
    <cdr:sp macro="" textlink="">
      <cdr:nvSpPr>
        <cdr:cNvPr id="4" name="Rectangle 3"/>
        <cdr:cNvSpPr/>
      </cdr:nvSpPr>
      <cdr:spPr>
        <a:xfrm xmlns:a="http://schemas.openxmlformats.org/drawingml/2006/main">
          <a:off x="76200" y="5500146"/>
          <a:ext cx="9157543" cy="5704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1970, average income (wages and self-employment income) of 30-to-55-year-old men was about 3.5-4 times higher than that of women (given both the lower female participation and the lower earnings of working women). In 2014, this ratio was equal to 1,25 at age 25, 1,51 at age 40 and 1,64 at age 65.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0.00973</cdr:x>
      <cdr:y>0.83446</cdr:y>
    </cdr:from>
    <cdr:to>
      <cdr:x>0.98786</cdr:x>
      <cdr:y>0.96232</cdr:y>
    </cdr:to>
    <cdr:sp macro="" textlink="">
      <cdr:nvSpPr>
        <cdr:cNvPr id="4" name="Rectangle 3"/>
        <cdr:cNvSpPr/>
      </cdr:nvSpPr>
      <cdr:spPr>
        <a:xfrm xmlns:a="http://schemas.openxmlformats.org/drawingml/2006/main">
          <a:off x="88900" y="4699000"/>
          <a:ext cx="8936522" cy="7199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central banks of rich countries rose from 13% of GDP on 31/12/2000 to 51% on 31/12/2018. The assets of the central banks of Japan and Switzerland exceeded 100% of GDP in 2017-2018.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3" t="s">
        <v>25</v>
      </c>
    </row>
    <row r="2" spans="1:1" ht="15.6" x14ac:dyDescent="0.3">
      <c r="A2" s="2" t="s">
        <v>26</v>
      </c>
    </row>
    <row r="3" spans="1:1" ht="15.6" x14ac:dyDescent="0.3">
      <c r="A3" s="63" t="s">
        <v>30</v>
      </c>
    </row>
    <row r="5" spans="1:1" ht="15.6" x14ac:dyDescent="0.3">
      <c r="A5" s="2" t="s">
        <v>27</v>
      </c>
    </row>
    <row r="6" spans="1:1" ht="15.6" x14ac:dyDescent="0.3">
      <c r="A6" s="63" t="s">
        <v>28</v>
      </c>
    </row>
    <row r="7" spans="1:1" ht="15.6" x14ac:dyDescent="0.3">
      <c r="A7" s="63" t="s">
        <v>29</v>
      </c>
    </row>
    <row r="8" spans="1:1" ht="15.6" x14ac:dyDescent="0.3">
      <c r="A8" s="63"/>
    </row>
    <row r="9" spans="1:1" ht="15.6" x14ac:dyDescent="0.3">
      <c r="A9" s="2"/>
    </row>
    <row r="10" spans="1:1" ht="15.6" x14ac:dyDescent="0.3">
      <c r="A10" s="63"/>
    </row>
    <row r="11" spans="1:1" ht="15.6" x14ac:dyDescent="0.3">
      <c r="A11" s="6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pane xSplit="1" ySplit="6" topLeftCell="B7" activePane="bottomRight" state="frozen"/>
      <selection activeCell="D11" sqref="D11"/>
      <selection pane="topRight" activeCell="D11" sqref="D11"/>
      <selection pane="bottomLeft" activeCell="D11" sqref="D11"/>
      <selection pane="bottomRight"/>
    </sheetView>
  </sheetViews>
  <sheetFormatPr baseColWidth="10" defaultColWidth="11.44140625" defaultRowHeight="14.4" x14ac:dyDescent="0.3"/>
  <cols>
    <col min="1" max="3" width="11.44140625" style="19"/>
  </cols>
  <sheetData>
    <row r="1" spans="1:11" ht="42.45" customHeight="1" x14ac:dyDescent="0.3">
      <c r="A1" s="4" t="s">
        <v>14</v>
      </c>
    </row>
    <row r="2" spans="1:11" x14ac:dyDescent="0.3">
      <c r="A2" s="25" t="s">
        <v>15</v>
      </c>
      <c r="B2" s="20"/>
      <c r="C2" s="20"/>
      <c r="D2" s="5"/>
      <c r="E2" s="5"/>
      <c r="F2" s="5"/>
      <c r="G2" s="5"/>
    </row>
    <row r="3" spans="1:11" ht="15" thickBot="1" x14ac:dyDescent="0.35">
      <c r="A3" s="20"/>
      <c r="B3" s="20"/>
      <c r="C3" s="5"/>
      <c r="D3" s="5"/>
      <c r="E3" s="5"/>
      <c r="F3" s="5"/>
    </row>
    <row r="4" spans="1:11" ht="60.75" customHeight="1" thickBot="1" x14ac:dyDescent="0.35">
      <c r="A4" s="64" t="s">
        <v>13</v>
      </c>
      <c r="B4" s="65"/>
      <c r="C4" s="65"/>
      <c r="D4" s="65"/>
      <c r="E4" s="65"/>
      <c r="F4" s="66"/>
      <c r="G4" s="26" t="s">
        <v>12</v>
      </c>
      <c r="H4" s="67" t="s">
        <v>11</v>
      </c>
      <c r="I4" s="68"/>
      <c r="J4" s="68"/>
      <c r="K4" s="68"/>
    </row>
    <row r="5" spans="1:11" ht="45.75" customHeight="1" thickBot="1" x14ac:dyDescent="0.35">
      <c r="A5" s="27"/>
      <c r="B5" s="28" t="s">
        <v>10</v>
      </c>
      <c r="C5" s="29" t="s">
        <v>9</v>
      </c>
      <c r="D5" s="29" t="s">
        <v>8</v>
      </c>
      <c r="E5" s="29" t="s">
        <v>7</v>
      </c>
      <c r="F5" s="30" t="s">
        <v>6</v>
      </c>
      <c r="G5" s="31"/>
      <c r="H5" s="32">
        <v>1970</v>
      </c>
      <c r="I5" s="33">
        <v>1984</v>
      </c>
      <c r="J5" s="33">
        <v>2000</v>
      </c>
      <c r="K5" s="34">
        <v>2014</v>
      </c>
    </row>
    <row r="6" spans="1:11" ht="73.5" customHeight="1" x14ac:dyDescent="0.3">
      <c r="A6" s="27"/>
      <c r="B6" s="29"/>
      <c r="C6" s="6"/>
      <c r="D6" s="6"/>
      <c r="E6" s="6"/>
      <c r="F6" s="35"/>
      <c r="G6" s="6"/>
      <c r="H6" s="6"/>
      <c r="I6" s="6"/>
      <c r="J6" s="6"/>
      <c r="K6" s="6"/>
    </row>
    <row r="7" spans="1:11" ht="15.6" x14ac:dyDescent="0.3">
      <c r="A7" s="36">
        <v>1970</v>
      </c>
      <c r="B7" s="37">
        <f>1-C7</f>
        <v>0.6938098669052124</v>
      </c>
      <c r="C7" s="38">
        <v>0.3061901330947876</v>
      </c>
      <c r="D7" s="38">
        <v>0.17208753526210785</v>
      </c>
      <c r="E7" s="38">
        <v>6.3052751123905182E-2</v>
      </c>
      <c r="F7" s="39">
        <v>5.4830748587846756E-2</v>
      </c>
      <c r="G7" s="6">
        <v>20</v>
      </c>
      <c r="H7" s="40">
        <v>1.745751324005318</v>
      </c>
      <c r="I7" s="38">
        <v>1.5925068337853217</v>
      </c>
      <c r="J7" s="38">
        <v>1.264013258664096</v>
      </c>
      <c r="K7" s="39">
        <v>1.2294188191171924</v>
      </c>
    </row>
    <row r="8" spans="1:11" ht="15.6" x14ac:dyDescent="0.3">
      <c r="A8" s="27">
        <v>1971</v>
      </c>
      <c r="B8" s="41"/>
      <c r="C8" s="42"/>
      <c r="D8" s="42"/>
      <c r="E8" s="42"/>
      <c r="F8" s="43"/>
      <c r="G8" s="6">
        <v>21</v>
      </c>
      <c r="H8" s="40">
        <v>1.8216934574307022</v>
      </c>
      <c r="I8" s="38">
        <v>1.616980994617367</v>
      </c>
      <c r="J8" s="38">
        <v>1.263521117034758</v>
      </c>
      <c r="K8" s="39">
        <v>1.2272974680263751</v>
      </c>
    </row>
    <row r="9" spans="1:11" ht="15.6" x14ac:dyDescent="0.3">
      <c r="A9" s="27">
        <v>1972</v>
      </c>
      <c r="B9" s="41"/>
      <c r="C9" s="42"/>
      <c r="D9" s="42"/>
      <c r="E9" s="42"/>
      <c r="F9" s="43"/>
      <c r="G9" s="6">
        <v>22</v>
      </c>
      <c r="H9" s="40">
        <v>1.9559858961958418</v>
      </c>
      <c r="I9" s="38">
        <v>1.6880059274309751</v>
      </c>
      <c r="J9" s="38">
        <v>1.2705159801315009</v>
      </c>
      <c r="K9" s="39">
        <v>1.2254897081718494</v>
      </c>
    </row>
    <row r="10" spans="1:11" ht="15.6" x14ac:dyDescent="0.3">
      <c r="A10" s="27">
        <v>1973</v>
      </c>
      <c r="B10" s="41"/>
      <c r="C10" s="42"/>
      <c r="D10" s="42"/>
      <c r="E10" s="42"/>
      <c r="F10" s="43"/>
      <c r="G10" s="6">
        <v>23</v>
      </c>
      <c r="H10" s="40">
        <v>2.0920045224674904</v>
      </c>
      <c r="I10" s="38">
        <v>1.7581503753941135</v>
      </c>
      <c r="J10" s="38">
        <v>1.2826289820967349</v>
      </c>
      <c r="K10" s="39">
        <v>1.2284494363138068</v>
      </c>
    </row>
    <row r="11" spans="1:11" ht="15.6" x14ac:dyDescent="0.3">
      <c r="A11" s="27">
        <v>1974</v>
      </c>
      <c r="B11" s="41"/>
      <c r="C11" s="42"/>
      <c r="D11" s="42"/>
      <c r="E11" s="42"/>
      <c r="F11" s="43"/>
      <c r="G11" s="6">
        <v>24</v>
      </c>
      <c r="H11" s="40">
        <v>2.2325861387119126</v>
      </c>
      <c r="I11" s="38">
        <v>1.8250767215367454</v>
      </c>
      <c r="J11" s="38">
        <v>1.2994728674964071</v>
      </c>
      <c r="K11" s="39">
        <v>1.2371185290827533</v>
      </c>
    </row>
    <row r="12" spans="1:11" ht="15.6" x14ac:dyDescent="0.3">
      <c r="A12" s="27">
        <v>1975</v>
      </c>
      <c r="B12" s="44">
        <f>1-C12</f>
        <v>0.67947643995285034</v>
      </c>
      <c r="C12" s="42">
        <v>0.32052356004714966</v>
      </c>
      <c r="D12" s="42">
        <v>0.18740288913249969</v>
      </c>
      <c r="E12" s="42">
        <v>7.0531643927097321E-2</v>
      </c>
      <c r="F12" s="43">
        <v>7.4492290616035461E-2</v>
      </c>
      <c r="G12" s="6">
        <v>25</v>
      </c>
      <c r="H12" s="40">
        <v>2.3653078573928235</v>
      </c>
      <c r="I12" s="38">
        <v>1.8922900185358678</v>
      </c>
      <c r="J12" s="38">
        <v>1.3221204177959223</v>
      </c>
      <c r="K12" s="39">
        <v>1.2461109241269899</v>
      </c>
    </row>
    <row r="13" spans="1:11" ht="15.6" x14ac:dyDescent="0.3">
      <c r="A13" s="27">
        <v>1976</v>
      </c>
      <c r="B13" s="28"/>
      <c r="C13" s="42"/>
      <c r="D13" s="42"/>
      <c r="E13" s="42"/>
      <c r="F13" s="43"/>
      <c r="G13" s="6">
        <v>26</v>
      </c>
      <c r="H13" s="40">
        <v>2.5193617324897648</v>
      </c>
      <c r="I13" s="38">
        <v>1.9576178255097285</v>
      </c>
      <c r="J13" s="38">
        <v>1.348511544133056</v>
      </c>
      <c r="K13" s="39">
        <v>1.2547927029838146</v>
      </c>
    </row>
    <row r="14" spans="1:11" ht="15.6" x14ac:dyDescent="0.3">
      <c r="A14" s="27">
        <v>1977</v>
      </c>
      <c r="B14" s="28"/>
      <c r="C14" s="42"/>
      <c r="D14" s="42"/>
      <c r="E14" s="42"/>
      <c r="F14" s="43"/>
      <c r="G14" s="6">
        <v>27</v>
      </c>
      <c r="H14" s="40">
        <v>2.6825637206979112</v>
      </c>
      <c r="I14" s="38">
        <v>2.0133814281202511</v>
      </c>
      <c r="J14" s="38">
        <v>1.3771172103194054</v>
      </c>
      <c r="K14" s="39">
        <v>1.2645193100832175</v>
      </c>
    </row>
    <row r="15" spans="1:11" ht="15.6" x14ac:dyDescent="0.3">
      <c r="A15" s="27">
        <v>1978</v>
      </c>
      <c r="B15" s="28"/>
      <c r="C15" s="42"/>
      <c r="D15" s="42"/>
      <c r="E15" s="42"/>
      <c r="F15" s="43"/>
      <c r="G15" s="6">
        <v>28</v>
      </c>
      <c r="H15" s="40">
        <v>2.8559629067938697</v>
      </c>
      <c r="I15" s="38">
        <v>2.0604204226681975</v>
      </c>
      <c r="J15" s="38">
        <v>1.408616433876321</v>
      </c>
      <c r="K15" s="39">
        <v>1.2774097898996832</v>
      </c>
    </row>
    <row r="16" spans="1:11" ht="15.6" x14ac:dyDescent="0.3">
      <c r="A16" s="27">
        <v>1979</v>
      </c>
      <c r="B16" s="44">
        <f>1-C16</f>
        <v>0.68093150854110718</v>
      </c>
      <c r="C16" s="42">
        <v>0.31906849145889282</v>
      </c>
      <c r="D16" s="42">
        <v>0.1680670827627182</v>
      </c>
      <c r="E16" s="42">
        <v>7.3407739400863647E-2</v>
      </c>
      <c r="F16" s="43">
        <v>7.7245920896530151E-2</v>
      </c>
      <c r="G16" s="6">
        <v>29</v>
      </c>
      <c r="H16" s="40">
        <v>3.0470304421148802</v>
      </c>
      <c r="I16" s="38">
        <v>2.1095850912534782</v>
      </c>
      <c r="J16" s="38">
        <v>1.4473364424531077</v>
      </c>
      <c r="K16" s="39">
        <v>1.2941132204628971</v>
      </c>
    </row>
    <row r="17" spans="1:11" ht="15.6" x14ac:dyDescent="0.3">
      <c r="A17" s="27">
        <v>1980</v>
      </c>
      <c r="B17" s="28"/>
      <c r="C17" s="42"/>
      <c r="D17" s="42"/>
      <c r="E17" s="42"/>
      <c r="F17" s="43"/>
      <c r="G17" s="6">
        <v>30</v>
      </c>
      <c r="H17" s="40">
        <v>3.2853495224975151</v>
      </c>
      <c r="I17" s="38">
        <v>2.168976265202986</v>
      </c>
      <c r="J17" s="38">
        <v>1.4923583618440661</v>
      </c>
      <c r="K17" s="39">
        <v>1.3116321002461175</v>
      </c>
    </row>
    <row r="18" spans="1:11" ht="15.6" x14ac:dyDescent="0.3">
      <c r="A18" s="27">
        <v>1981</v>
      </c>
      <c r="B18" s="28"/>
      <c r="C18" s="42"/>
      <c r="D18" s="42"/>
      <c r="E18" s="42"/>
      <c r="F18" s="43"/>
      <c r="G18" s="6">
        <v>31</v>
      </c>
      <c r="H18" s="40">
        <v>3.4821019707903611</v>
      </c>
      <c r="I18" s="38">
        <v>2.2291901758173456</v>
      </c>
      <c r="J18" s="38">
        <v>1.5372942045223548</v>
      </c>
      <c r="K18" s="39">
        <v>1.3287280063918512</v>
      </c>
    </row>
    <row r="19" spans="1:11" ht="15.6" x14ac:dyDescent="0.3">
      <c r="A19" s="27">
        <v>1982</v>
      </c>
      <c r="B19" s="28"/>
      <c r="C19" s="42"/>
      <c r="D19" s="42"/>
      <c r="E19" s="42"/>
      <c r="F19" s="43"/>
      <c r="G19" s="6">
        <v>32</v>
      </c>
      <c r="H19" s="40">
        <v>3.6351978498399267</v>
      </c>
      <c r="I19" s="38">
        <v>2.2761353524791317</v>
      </c>
      <c r="J19" s="38">
        <v>1.5787750294707765</v>
      </c>
      <c r="K19" s="39">
        <v>1.3458739305813674</v>
      </c>
    </row>
    <row r="20" spans="1:11" ht="15.6" x14ac:dyDescent="0.3">
      <c r="A20" s="27">
        <v>1983</v>
      </c>
      <c r="B20" s="28"/>
      <c r="C20" s="42"/>
      <c r="D20" s="42"/>
      <c r="E20" s="42"/>
      <c r="F20" s="43"/>
      <c r="G20" s="6">
        <v>33</v>
      </c>
      <c r="H20" s="40">
        <v>3.742849001990407</v>
      </c>
      <c r="I20" s="38">
        <v>2.3049918310712214</v>
      </c>
      <c r="J20" s="38">
        <v>1.6151910466060502</v>
      </c>
      <c r="K20" s="39">
        <v>1.3634389449328532</v>
      </c>
    </row>
    <row r="21" spans="1:11" ht="15.6" x14ac:dyDescent="0.3">
      <c r="A21" s="27">
        <v>1984</v>
      </c>
      <c r="B21" s="44">
        <f>1-C21</f>
        <v>0.63374444842338562</v>
      </c>
      <c r="C21" s="42">
        <v>0.36625555157661438</v>
      </c>
      <c r="D21" s="42">
        <v>0.18954020738601685</v>
      </c>
      <c r="E21" s="42">
        <v>7.5785443186759949E-2</v>
      </c>
      <c r="F21" s="43">
        <v>7.7042475342750549E-2</v>
      </c>
      <c r="G21" s="6">
        <v>34</v>
      </c>
      <c r="H21" s="40">
        <v>3.8295141843717766</v>
      </c>
      <c r="I21" s="38">
        <v>2.3244698102810153</v>
      </c>
      <c r="J21" s="38">
        <v>1.6456169790912805</v>
      </c>
      <c r="K21" s="39">
        <v>1.3837940212153077</v>
      </c>
    </row>
    <row r="22" spans="1:11" ht="15.6" x14ac:dyDescent="0.3">
      <c r="A22" s="27">
        <v>1985</v>
      </c>
      <c r="B22" s="28"/>
      <c r="C22" s="42"/>
      <c r="D22" s="42"/>
      <c r="E22" s="42"/>
      <c r="F22" s="43"/>
      <c r="G22" s="6">
        <v>35</v>
      </c>
      <c r="H22" s="40">
        <v>3.8780972135133656</v>
      </c>
      <c r="I22" s="38">
        <v>2.3442988131443037</v>
      </c>
      <c r="J22" s="38">
        <v>1.670416857354613</v>
      </c>
      <c r="K22" s="39">
        <v>1.4073496658309961</v>
      </c>
    </row>
    <row r="23" spans="1:11" ht="15.6" x14ac:dyDescent="0.3">
      <c r="A23" s="27">
        <v>1986</v>
      </c>
      <c r="B23" s="28"/>
      <c r="C23" s="42"/>
      <c r="D23" s="42"/>
      <c r="E23" s="42"/>
      <c r="F23" s="43"/>
      <c r="G23" s="6">
        <v>36</v>
      </c>
      <c r="H23" s="40">
        <v>3.9089006984572361</v>
      </c>
      <c r="I23" s="38">
        <v>2.3684949613858857</v>
      </c>
      <c r="J23" s="38">
        <v>1.6906727400992909</v>
      </c>
      <c r="K23" s="39">
        <v>1.4313530089008302</v>
      </c>
    </row>
    <row r="24" spans="1:11" ht="15.6" x14ac:dyDescent="0.3">
      <c r="A24" s="27">
        <v>1987</v>
      </c>
      <c r="B24" s="28"/>
      <c r="C24" s="42"/>
      <c r="D24" s="42"/>
      <c r="E24" s="42"/>
      <c r="F24" s="43"/>
      <c r="G24" s="6">
        <v>37</v>
      </c>
      <c r="H24" s="40">
        <v>3.9226438490371267</v>
      </c>
      <c r="I24" s="38">
        <v>2.3975448378033968</v>
      </c>
      <c r="J24" s="38">
        <v>1.707314187455391</v>
      </c>
      <c r="K24" s="39">
        <v>1.4537495241951952</v>
      </c>
    </row>
    <row r="25" spans="1:11" ht="15.6" x14ac:dyDescent="0.3">
      <c r="A25" s="27">
        <v>1988</v>
      </c>
      <c r="B25" s="44">
        <f>1-C25</f>
        <v>0.62165522575378418</v>
      </c>
      <c r="C25" s="42">
        <v>0.37834477424621582</v>
      </c>
      <c r="D25" s="42">
        <v>0.2443537563085556</v>
      </c>
      <c r="E25" s="42"/>
      <c r="F25" s="43">
        <v>7.763681560754776E-2</v>
      </c>
      <c r="G25" s="6">
        <v>38</v>
      </c>
      <c r="H25" s="40">
        <v>3.9264681034894111</v>
      </c>
      <c r="I25" s="38">
        <v>2.4372817912067202</v>
      </c>
      <c r="J25" s="38">
        <v>1.7196881603487555</v>
      </c>
      <c r="K25" s="39">
        <v>1.4748004178144154</v>
      </c>
    </row>
    <row r="26" spans="1:11" ht="15.6" x14ac:dyDescent="0.3">
      <c r="A26" s="27">
        <v>1989</v>
      </c>
      <c r="B26" s="28"/>
      <c r="C26" s="42"/>
      <c r="D26" s="42"/>
      <c r="E26" s="42"/>
      <c r="F26" s="43"/>
      <c r="G26" s="6">
        <v>39</v>
      </c>
      <c r="H26" s="40">
        <v>3.919999534340795</v>
      </c>
      <c r="I26" s="38">
        <v>2.4884510384910077</v>
      </c>
      <c r="J26" s="38">
        <v>1.7276504672951687</v>
      </c>
      <c r="K26" s="39">
        <v>1.4934748507643356</v>
      </c>
    </row>
    <row r="27" spans="1:11" ht="15.6" x14ac:dyDescent="0.3">
      <c r="A27" s="27">
        <v>1990</v>
      </c>
      <c r="B27" s="28"/>
      <c r="C27" s="42"/>
      <c r="D27" s="42">
        <v>0.25727838277816772</v>
      </c>
      <c r="E27" s="42"/>
      <c r="F27" s="43"/>
      <c r="G27" s="6">
        <v>40</v>
      </c>
      <c r="H27" s="40">
        <v>3.8954169968733314</v>
      </c>
      <c r="I27" s="38">
        <v>2.538052091600647</v>
      </c>
      <c r="J27" s="38">
        <v>1.7336997012299293</v>
      </c>
      <c r="K27" s="39">
        <v>1.5095354020048652</v>
      </c>
    </row>
    <row r="28" spans="1:11" ht="15.6" x14ac:dyDescent="0.3">
      <c r="A28" s="27">
        <v>1991</v>
      </c>
      <c r="B28" s="44">
        <f>1-C28</f>
        <v>0.6182437539100647</v>
      </c>
      <c r="C28" s="42">
        <v>0.3817562460899353</v>
      </c>
      <c r="D28" s="42">
        <v>0.24822202324867249</v>
      </c>
      <c r="E28" s="42"/>
      <c r="F28" s="43"/>
      <c r="G28" s="6">
        <v>41</v>
      </c>
      <c r="H28" s="40">
        <v>3.8541027327284296</v>
      </c>
      <c r="I28" s="38">
        <v>2.5837831133157865</v>
      </c>
      <c r="J28" s="38">
        <v>1.7392828452268716</v>
      </c>
      <c r="K28" s="39">
        <v>1.519595794991466</v>
      </c>
    </row>
    <row r="29" spans="1:11" ht="15.6" x14ac:dyDescent="0.3">
      <c r="A29" s="27">
        <v>1992</v>
      </c>
      <c r="B29" s="28"/>
      <c r="C29" s="42"/>
      <c r="D29" s="42"/>
      <c r="E29" s="42"/>
      <c r="F29" s="43"/>
      <c r="G29" s="6">
        <v>42</v>
      </c>
      <c r="H29" s="40">
        <v>3.8259885700230201</v>
      </c>
      <c r="I29" s="38">
        <v>2.6415791900769721</v>
      </c>
      <c r="J29" s="38">
        <v>1.746394412973078</v>
      </c>
      <c r="K29" s="39">
        <v>1.5243074931553389</v>
      </c>
    </row>
    <row r="30" spans="1:11" ht="15.6" x14ac:dyDescent="0.3">
      <c r="A30" s="27">
        <v>1993</v>
      </c>
      <c r="B30" s="28"/>
      <c r="C30" s="42"/>
      <c r="D30" s="42"/>
      <c r="E30" s="42"/>
      <c r="F30" s="43"/>
      <c r="G30" s="6">
        <v>43</v>
      </c>
      <c r="H30" s="40">
        <v>3.828691972250704</v>
      </c>
      <c r="I30" s="38">
        <v>2.7125192322388694</v>
      </c>
      <c r="J30" s="38">
        <v>1.7549589978899924</v>
      </c>
      <c r="K30" s="39">
        <v>1.5269929300692009</v>
      </c>
    </row>
    <row r="31" spans="1:11" ht="15.6" x14ac:dyDescent="0.3">
      <c r="A31" s="27">
        <v>1994</v>
      </c>
      <c r="B31" s="44">
        <f t="shared" ref="B31:B49" si="0">1-C31</f>
        <v>0.611207515001297</v>
      </c>
      <c r="C31" s="42">
        <v>0.388792484998703</v>
      </c>
      <c r="D31" s="42">
        <v>0.24543957412242889</v>
      </c>
      <c r="E31" s="42">
        <v>9.68923419713974E-2</v>
      </c>
      <c r="F31" s="43">
        <v>6.7989811301231384E-2</v>
      </c>
      <c r="G31" s="6">
        <v>44</v>
      </c>
      <c r="H31" s="40">
        <v>3.8464730534908562</v>
      </c>
      <c r="I31" s="38">
        <v>2.7841610434107542</v>
      </c>
      <c r="J31" s="38">
        <v>1.7651429683950608</v>
      </c>
      <c r="K31" s="39">
        <v>1.5277644089067604</v>
      </c>
    </row>
    <row r="32" spans="1:11" ht="15.6" x14ac:dyDescent="0.3">
      <c r="A32" s="27">
        <v>1995</v>
      </c>
      <c r="B32" s="44">
        <f t="shared" si="0"/>
        <v>0.60732850432395935</v>
      </c>
      <c r="C32" s="42">
        <v>0.39267149567604065</v>
      </c>
      <c r="D32" s="42">
        <v>0.25807297229766846</v>
      </c>
      <c r="E32" s="42">
        <v>0.10461765593290299</v>
      </c>
      <c r="F32" s="43">
        <v>6.8534933030605316E-2</v>
      </c>
      <c r="G32" s="6">
        <v>45</v>
      </c>
      <c r="H32" s="40">
        <v>3.8600081772470163</v>
      </c>
      <c r="I32" s="38">
        <v>2.859554947712089</v>
      </c>
      <c r="J32" s="38">
        <v>1.7775948344372259</v>
      </c>
      <c r="K32" s="39">
        <v>1.5293338804739551</v>
      </c>
    </row>
    <row r="33" spans="1:11" ht="15.6" x14ac:dyDescent="0.3">
      <c r="A33" s="45">
        <v>1996</v>
      </c>
      <c r="B33" s="44">
        <f t="shared" si="0"/>
        <v>0.60139676928520203</v>
      </c>
      <c r="C33" s="42">
        <v>0.39860323071479797</v>
      </c>
      <c r="D33" s="42">
        <v>0.25748845934867859</v>
      </c>
      <c r="E33" s="42">
        <v>0.10168270766735077</v>
      </c>
      <c r="F33" s="43">
        <v>7.6629228889942169E-2</v>
      </c>
      <c r="G33" s="6">
        <v>46</v>
      </c>
      <c r="H33" s="40">
        <v>3.8861250103202987</v>
      </c>
      <c r="I33" s="38">
        <v>2.9437907317057515</v>
      </c>
      <c r="J33" s="38">
        <v>1.7923747650868107</v>
      </c>
      <c r="K33" s="39">
        <v>1.5321321941830033</v>
      </c>
    </row>
    <row r="34" spans="1:11" ht="15.6" x14ac:dyDescent="0.3">
      <c r="A34" s="45">
        <v>1997</v>
      </c>
      <c r="B34" s="44">
        <f t="shared" si="0"/>
        <v>0.60059520602226257</v>
      </c>
      <c r="C34" s="42">
        <v>0.39940479397773743</v>
      </c>
      <c r="D34" s="42">
        <v>0.25995582342147827</v>
      </c>
      <c r="E34" s="42">
        <v>0.10957876592874527</v>
      </c>
      <c r="F34" s="43">
        <v>7.9897791147232056E-2</v>
      </c>
      <c r="G34" s="6">
        <v>47</v>
      </c>
      <c r="H34" s="40">
        <v>3.9037295457190706</v>
      </c>
      <c r="I34" s="38">
        <v>3.0189866750414724</v>
      </c>
      <c r="J34" s="38">
        <v>1.8104949576965996</v>
      </c>
      <c r="K34" s="39">
        <v>1.5365212150211791</v>
      </c>
    </row>
    <row r="35" spans="1:11" ht="15.6" x14ac:dyDescent="0.3">
      <c r="A35" s="45">
        <v>1998</v>
      </c>
      <c r="B35" s="44">
        <f t="shared" si="0"/>
        <v>0.60412156581878662</v>
      </c>
      <c r="C35" s="42">
        <v>0.39587843418121338</v>
      </c>
      <c r="D35" s="42">
        <v>0.25853252410888672</v>
      </c>
      <c r="E35" s="42">
        <v>0.10566704720258713</v>
      </c>
      <c r="F35" s="43">
        <v>7.7921539545059204E-2</v>
      </c>
      <c r="G35" s="6">
        <v>48</v>
      </c>
      <c r="H35" s="40">
        <v>3.9108497075298376</v>
      </c>
      <c r="I35" s="38">
        <v>3.0865622199402152</v>
      </c>
      <c r="J35" s="38">
        <v>1.8309165186361094</v>
      </c>
      <c r="K35" s="39">
        <v>1.5442172296588494</v>
      </c>
    </row>
    <row r="36" spans="1:11" ht="15.6" x14ac:dyDescent="0.3">
      <c r="A36" s="45">
        <v>1999</v>
      </c>
      <c r="B36" s="44">
        <f t="shared" si="0"/>
        <v>0.60460665822029114</v>
      </c>
      <c r="C36" s="42">
        <v>0.39539334177970886</v>
      </c>
      <c r="D36" s="42">
        <v>0.2547970712184906</v>
      </c>
      <c r="E36" s="42">
        <v>0.11081793159246445</v>
      </c>
      <c r="F36" s="43">
        <v>8.414042741060257E-2</v>
      </c>
      <c r="G36" s="6">
        <v>49</v>
      </c>
      <c r="H36" s="40">
        <v>3.9086788451286032</v>
      </c>
      <c r="I36" s="38">
        <v>3.1513345511499482</v>
      </c>
      <c r="J36" s="38">
        <v>1.8545336320471724</v>
      </c>
      <c r="K36" s="39">
        <v>1.5533976121473621</v>
      </c>
    </row>
    <row r="37" spans="1:11" ht="15.6" x14ac:dyDescent="0.3">
      <c r="A37" s="45">
        <v>2000</v>
      </c>
      <c r="B37" s="44">
        <f t="shared" si="0"/>
        <v>0.60438945889472961</v>
      </c>
      <c r="C37" s="42">
        <v>0.39561054110527039</v>
      </c>
      <c r="D37" s="42">
        <v>0.25422415137290955</v>
      </c>
      <c r="E37" s="42">
        <v>0.11280430108308792</v>
      </c>
      <c r="F37" s="43">
        <v>8.9177004992961884E-2</v>
      </c>
      <c r="G37" s="6">
        <v>50</v>
      </c>
      <c r="H37" s="40">
        <v>3.876823485765168</v>
      </c>
      <c r="I37" s="38">
        <v>3.1960907463405768</v>
      </c>
      <c r="J37" s="38">
        <v>1.8818936267714972</v>
      </c>
      <c r="K37" s="39">
        <v>1.5639534257692247</v>
      </c>
    </row>
    <row r="38" spans="1:11" ht="15.6" x14ac:dyDescent="0.3">
      <c r="A38" s="45">
        <v>2001</v>
      </c>
      <c r="B38" s="44">
        <f t="shared" si="0"/>
        <v>0.60783079266548157</v>
      </c>
      <c r="C38" s="42">
        <v>0.39216920733451843</v>
      </c>
      <c r="D38" s="42">
        <v>0.2514910101890564</v>
      </c>
      <c r="E38" s="42">
        <v>0.12548729777336121</v>
      </c>
      <c r="F38" s="43">
        <v>9.8661482334136963E-2</v>
      </c>
      <c r="G38" s="6">
        <v>51</v>
      </c>
      <c r="H38" s="40">
        <v>3.8360306909842921</v>
      </c>
      <c r="I38" s="38">
        <v>3.2266711102125711</v>
      </c>
      <c r="J38" s="38">
        <v>1.9096109460056312</v>
      </c>
      <c r="K38" s="39">
        <v>1.5743397066483322</v>
      </c>
    </row>
    <row r="39" spans="1:11" ht="15.6" x14ac:dyDescent="0.3">
      <c r="A39" s="45">
        <v>2002</v>
      </c>
      <c r="B39" s="44">
        <f t="shared" si="0"/>
        <v>0.60706961154937744</v>
      </c>
      <c r="C39" s="42">
        <v>0.39293038845062256</v>
      </c>
      <c r="D39" s="42">
        <v>0.25532490015029907</v>
      </c>
      <c r="E39" s="42">
        <v>0.12901550531387329</v>
      </c>
      <c r="F39" s="43">
        <v>9.6578158438205719E-2</v>
      </c>
      <c r="G39" s="6">
        <v>52</v>
      </c>
      <c r="H39" s="40">
        <v>3.8013479291519729</v>
      </c>
      <c r="I39" s="38">
        <v>3.2497338247643195</v>
      </c>
      <c r="J39" s="38">
        <v>1.9353327343143343</v>
      </c>
      <c r="K39" s="39">
        <v>1.5829391629123895</v>
      </c>
    </row>
    <row r="40" spans="1:11" ht="15.6" x14ac:dyDescent="0.3">
      <c r="A40" s="45">
        <v>2003</v>
      </c>
      <c r="B40" s="44">
        <f t="shared" si="0"/>
        <v>0.60307148098945618</v>
      </c>
      <c r="C40" s="42">
        <v>0.39692851901054382</v>
      </c>
      <c r="D40" s="42">
        <v>0.26610815525054932</v>
      </c>
      <c r="E40" s="42">
        <v>0.12705574929714203</v>
      </c>
      <c r="F40" s="43">
        <v>9.4920121133327484E-2</v>
      </c>
      <c r="G40" s="6">
        <v>53</v>
      </c>
      <c r="H40" s="40">
        <v>3.7315258152883315</v>
      </c>
      <c r="I40" s="38">
        <v>3.2563906531830233</v>
      </c>
      <c r="J40" s="38">
        <v>1.9611894375231713</v>
      </c>
      <c r="K40" s="39">
        <v>1.5913843050963321</v>
      </c>
    </row>
    <row r="41" spans="1:11" ht="15.6" x14ac:dyDescent="0.3">
      <c r="A41" s="45">
        <v>2004</v>
      </c>
      <c r="B41" s="44">
        <f t="shared" si="0"/>
        <v>0.60073062777519226</v>
      </c>
      <c r="C41" s="42">
        <v>0.39926937222480774</v>
      </c>
      <c r="D41" s="42">
        <v>0.26911234855651855</v>
      </c>
      <c r="E41" s="42">
        <v>0.13793042302131653</v>
      </c>
      <c r="F41" s="43">
        <v>0.10539531707763672</v>
      </c>
      <c r="G41" s="6">
        <v>54</v>
      </c>
      <c r="H41" s="40">
        <v>3.650028955980805</v>
      </c>
      <c r="I41" s="38">
        <v>3.2483011716791963</v>
      </c>
      <c r="J41" s="38">
        <v>1.9871232199798186</v>
      </c>
      <c r="K41" s="39">
        <v>1.5998978188645978</v>
      </c>
    </row>
    <row r="42" spans="1:11" ht="15.6" x14ac:dyDescent="0.3">
      <c r="A42" s="45">
        <v>2005</v>
      </c>
      <c r="B42" s="44">
        <f t="shared" si="0"/>
        <v>0.60122323036193848</v>
      </c>
      <c r="C42" s="42">
        <v>0.39877676963806152</v>
      </c>
      <c r="D42" s="42">
        <v>0.26955628395080566</v>
      </c>
      <c r="E42" s="42">
        <v>0.13745605945587158</v>
      </c>
      <c r="F42" s="43">
        <v>0.10274919867515564</v>
      </c>
      <c r="G42" s="6">
        <v>55</v>
      </c>
      <c r="H42" s="40">
        <v>3.6009456720617017</v>
      </c>
      <c r="I42" s="38">
        <v>3.2285887500481558</v>
      </c>
      <c r="J42" s="38">
        <v>2.0129768131677763</v>
      </c>
      <c r="K42" s="39">
        <v>1.607227098113106</v>
      </c>
    </row>
    <row r="43" spans="1:11" ht="15.6" x14ac:dyDescent="0.3">
      <c r="A43" s="45">
        <v>2006</v>
      </c>
      <c r="B43" s="44">
        <f t="shared" si="0"/>
        <v>0.6007881760597229</v>
      </c>
      <c r="C43" s="42">
        <v>0.3992118239402771</v>
      </c>
      <c r="D43" s="42">
        <v>0.2710053026676178</v>
      </c>
      <c r="E43" s="42">
        <v>0.14290212094783783</v>
      </c>
      <c r="F43" s="43">
        <v>0.10173287987709045</v>
      </c>
      <c r="G43" s="6">
        <v>56</v>
      </c>
      <c r="H43" s="40">
        <v>3.5513681174751626</v>
      </c>
      <c r="I43" s="38">
        <v>3.1971469868537992</v>
      </c>
      <c r="J43" s="38">
        <v>2.0360861414841098</v>
      </c>
      <c r="K43" s="39">
        <v>1.6112830937699736</v>
      </c>
    </row>
    <row r="44" spans="1:11" ht="15.6" x14ac:dyDescent="0.3">
      <c r="A44" s="45">
        <v>2007</v>
      </c>
      <c r="B44" s="44">
        <f t="shared" si="0"/>
        <v>0.59695348143577576</v>
      </c>
      <c r="C44" s="42">
        <v>0.40304651856422424</v>
      </c>
      <c r="D44" s="42">
        <v>0.27924850583076477</v>
      </c>
      <c r="E44" s="42">
        <v>0.14754045009613037</v>
      </c>
      <c r="F44" s="43">
        <v>0.11055198311805725</v>
      </c>
      <c r="G44" s="6">
        <v>57</v>
      </c>
      <c r="H44" s="40">
        <v>3.5157235830240081</v>
      </c>
      <c r="I44" s="38">
        <v>3.1481147390319055</v>
      </c>
      <c r="J44" s="38">
        <v>2.0519980305320522</v>
      </c>
      <c r="K44" s="39">
        <v>1.6123988532806137</v>
      </c>
    </row>
    <row r="45" spans="1:11" ht="15.6" x14ac:dyDescent="0.3">
      <c r="A45" s="45">
        <v>2008</v>
      </c>
      <c r="B45" s="44">
        <f t="shared" si="0"/>
        <v>0.59632670879364014</v>
      </c>
      <c r="C45" s="42">
        <v>0.40367329120635986</v>
      </c>
      <c r="D45" s="42">
        <v>0.27660790085792542</v>
      </c>
      <c r="E45" s="42">
        <v>0.1501186341047287</v>
      </c>
      <c r="F45" s="43">
        <v>0.10745919495820999</v>
      </c>
      <c r="G45" s="6">
        <v>58</v>
      </c>
      <c r="H45" s="40">
        <v>3.4956486471708144</v>
      </c>
      <c r="I45" s="38">
        <v>3.0869502686155377</v>
      </c>
      <c r="J45" s="38">
        <v>2.0630913404767099</v>
      </c>
      <c r="K45" s="39">
        <v>1.6131098937279698</v>
      </c>
    </row>
    <row r="46" spans="1:11" ht="15.6" x14ac:dyDescent="0.3">
      <c r="A46" s="45">
        <v>2009</v>
      </c>
      <c r="B46" s="44">
        <f t="shared" si="0"/>
        <v>0.5876883864402771</v>
      </c>
      <c r="C46" s="42">
        <v>0.4123116135597229</v>
      </c>
      <c r="D46" s="42">
        <v>0.2858218252658844</v>
      </c>
      <c r="E46" s="42">
        <v>0.14905709028244019</v>
      </c>
      <c r="F46" s="43">
        <v>0.10637355595827103</v>
      </c>
      <c r="G46" s="6">
        <v>59</v>
      </c>
      <c r="H46" s="40">
        <v>3.4643724025286531</v>
      </c>
      <c r="I46" s="38">
        <v>3.0224300872703691</v>
      </c>
      <c r="J46" s="38">
        <v>2.0668418066208241</v>
      </c>
      <c r="K46" s="39">
        <v>1.6139121640250791</v>
      </c>
    </row>
    <row r="47" spans="1:11" ht="15.6" x14ac:dyDescent="0.3">
      <c r="A47" s="45">
        <v>2010</v>
      </c>
      <c r="B47" s="44">
        <f t="shared" si="0"/>
        <v>0.58510997891426086</v>
      </c>
      <c r="C47" s="42">
        <v>0.41489002108573914</v>
      </c>
      <c r="D47" s="42">
        <v>0.29304948449134827</v>
      </c>
      <c r="E47" s="42">
        <v>0.15733553469181061</v>
      </c>
      <c r="F47" s="43">
        <v>0.10958811640739441</v>
      </c>
      <c r="G47" s="6">
        <v>60</v>
      </c>
      <c r="H47" s="40">
        <v>3.4109637619877775</v>
      </c>
      <c r="I47" s="38">
        <v>2.9501778029584815</v>
      </c>
      <c r="J47" s="38">
        <v>2.0665902337103783</v>
      </c>
      <c r="K47" s="39">
        <v>1.6160292097289735</v>
      </c>
    </row>
    <row r="48" spans="1:11" ht="15.6" x14ac:dyDescent="0.3">
      <c r="A48" s="45">
        <v>2011</v>
      </c>
      <c r="B48" s="44">
        <f t="shared" si="0"/>
        <v>0.58760318160057068</v>
      </c>
      <c r="C48" s="42">
        <v>0.41239681839942932</v>
      </c>
      <c r="D48" s="42">
        <v>0.29279518127441406</v>
      </c>
      <c r="E48" s="42">
        <v>0.16201323270797729</v>
      </c>
      <c r="F48" s="43">
        <v>0.11547795683145523</v>
      </c>
      <c r="G48" s="6">
        <v>61</v>
      </c>
      <c r="H48" s="40">
        <v>3.322330894224033</v>
      </c>
      <c r="I48" s="38">
        <v>2.8832487624925687</v>
      </c>
      <c r="J48" s="38">
        <v>2.0637911319610454</v>
      </c>
      <c r="K48" s="39">
        <v>1.6173223930158509</v>
      </c>
    </row>
    <row r="49" spans="1:11" ht="15.6" x14ac:dyDescent="0.3">
      <c r="A49" s="45">
        <v>2012</v>
      </c>
      <c r="B49" s="44">
        <f t="shared" si="0"/>
        <v>0.58312848210334778</v>
      </c>
      <c r="C49" s="42">
        <v>0.41687151789665222</v>
      </c>
      <c r="D49" s="42">
        <v>0.29504081606864929</v>
      </c>
      <c r="E49" s="42">
        <v>0.16411982476711273</v>
      </c>
      <c r="F49" s="43">
        <v>0.11996550858020782</v>
      </c>
      <c r="G49" s="6">
        <v>62</v>
      </c>
      <c r="H49" s="40">
        <v>3.2046240279364269</v>
      </c>
      <c r="I49" s="38">
        <v>2.8298699274417851</v>
      </c>
      <c r="J49" s="38">
        <v>2.0544129729423521</v>
      </c>
      <c r="K49" s="39">
        <v>1.6189949883813863</v>
      </c>
    </row>
    <row r="50" spans="1:11" ht="15.6" x14ac:dyDescent="0.3">
      <c r="A50" s="27">
        <v>2013</v>
      </c>
      <c r="B50" s="46">
        <f>AVERAGE(B48:B49)</f>
        <v>0.58536583185195923</v>
      </c>
      <c r="C50" s="46">
        <f t="shared" ref="C50:F50" si="1">AVERAGE(C48:C49)</f>
        <v>0.41463416814804077</v>
      </c>
      <c r="D50" s="46">
        <f t="shared" si="1"/>
        <v>0.29391799867153168</v>
      </c>
      <c r="E50" s="46">
        <f t="shared" si="1"/>
        <v>0.16306652873754501</v>
      </c>
      <c r="F50" s="46">
        <f t="shared" si="1"/>
        <v>0.11772173270583153</v>
      </c>
      <c r="G50" s="6">
        <v>63</v>
      </c>
      <c r="H50" s="40">
        <v>3.1004365229526289</v>
      </c>
      <c r="I50" s="38">
        <v>2.7646345680453313</v>
      </c>
      <c r="J50" s="38">
        <v>2.0387234133963701</v>
      </c>
      <c r="K50" s="39">
        <v>1.6220006677138725</v>
      </c>
    </row>
    <row r="51" spans="1:11" ht="15.6" x14ac:dyDescent="0.3">
      <c r="A51" s="45">
        <v>2014</v>
      </c>
      <c r="B51" s="44">
        <f>1-C51</f>
        <v>0.58312848210334778</v>
      </c>
      <c r="C51" s="42">
        <v>0.41687151789665222</v>
      </c>
      <c r="D51" s="42">
        <v>0.29504081606864929</v>
      </c>
      <c r="E51" s="42">
        <v>0.16411982476711273</v>
      </c>
      <c r="F51" s="43">
        <v>0.11996550858020782</v>
      </c>
      <c r="G51" s="6">
        <v>64</v>
      </c>
      <c r="H51" s="40">
        <v>3.0342445271049625</v>
      </c>
      <c r="I51" s="38">
        <v>2.6900622478751064</v>
      </c>
      <c r="J51" s="38">
        <v>2.0186009894966044</v>
      </c>
      <c r="K51" s="39">
        <v>1.6283626563024571</v>
      </c>
    </row>
    <row r="52" spans="1:11" ht="15.6" x14ac:dyDescent="0.3">
      <c r="A52" s="47">
        <v>2015</v>
      </c>
      <c r="B52" s="62">
        <f>B51</f>
        <v>0.58312848210334778</v>
      </c>
      <c r="C52" s="62">
        <f t="shared" ref="C52:F52" si="2">C51</f>
        <v>0.41687151789665222</v>
      </c>
      <c r="D52" s="62">
        <f t="shared" si="2"/>
        <v>0.29504081606864929</v>
      </c>
      <c r="E52" s="62">
        <f t="shared" si="2"/>
        <v>0.16411982476711273</v>
      </c>
      <c r="F52" s="62">
        <f t="shared" si="2"/>
        <v>0.11996550858020782</v>
      </c>
      <c r="G52" s="6">
        <v>65</v>
      </c>
      <c r="H52" s="40">
        <v>2.9624494071808498</v>
      </c>
      <c r="I52" s="38">
        <v>2.617195611517305</v>
      </c>
      <c r="J52" s="38">
        <v>1.9925195161390901</v>
      </c>
      <c r="K52" s="39">
        <v>1.6387644576758345</v>
      </c>
    </row>
    <row r="53" spans="1:11" ht="15.6" x14ac:dyDescent="0.3">
      <c r="A53" s="45">
        <v>2016</v>
      </c>
      <c r="B53" s="29"/>
      <c r="C53" s="6"/>
      <c r="D53" s="6"/>
      <c r="E53" s="48"/>
      <c r="F53" s="35"/>
      <c r="G53" s="6">
        <v>66</v>
      </c>
      <c r="H53" s="40">
        <v>2.8790382524895857</v>
      </c>
      <c r="I53" s="38">
        <v>2.552692780271447</v>
      </c>
      <c r="J53" s="38">
        <v>1.9658566081722033</v>
      </c>
      <c r="K53" s="39">
        <v>1.6494085088602768</v>
      </c>
    </row>
    <row r="54" spans="1:11" ht="15.6" x14ac:dyDescent="0.3">
      <c r="A54" s="27">
        <v>2017</v>
      </c>
      <c r="B54" s="29"/>
      <c r="C54" s="6"/>
      <c r="D54" s="6"/>
      <c r="E54" s="48"/>
      <c r="F54" s="35"/>
      <c r="G54" s="6">
        <v>67</v>
      </c>
      <c r="H54" s="40">
        <v>2.7843725822994174</v>
      </c>
      <c r="I54" s="38">
        <v>2.4897786826287303</v>
      </c>
      <c r="J54" s="38">
        <v>1.9400865053260952</v>
      </c>
      <c r="K54" s="39">
        <v>1.656442885996525</v>
      </c>
    </row>
    <row r="55" spans="1:11" ht="15.6" x14ac:dyDescent="0.3">
      <c r="A55" s="45">
        <v>2018</v>
      </c>
      <c r="B55" s="29"/>
      <c r="C55" s="6"/>
      <c r="D55" s="6"/>
      <c r="E55" s="48"/>
      <c r="F55" s="35"/>
      <c r="G55" s="6">
        <v>68</v>
      </c>
      <c r="H55" s="40">
        <v>2.6811948570075432</v>
      </c>
      <c r="I55" s="38">
        <v>2.4263649526282012</v>
      </c>
      <c r="J55" s="38">
        <v>1.9139492297117551</v>
      </c>
      <c r="K55" s="39">
        <v>1.6610439698873563</v>
      </c>
    </row>
    <row r="56" spans="1:11" ht="15.6" x14ac:dyDescent="0.3">
      <c r="A56" s="45">
        <v>2019</v>
      </c>
      <c r="B56" s="29"/>
      <c r="C56" s="6"/>
      <c r="D56" s="6"/>
      <c r="E56" s="48"/>
      <c r="F56" s="35"/>
      <c r="G56" s="6">
        <v>69</v>
      </c>
      <c r="H56" s="40">
        <v>2.5895314737191635</v>
      </c>
      <c r="I56" s="38">
        <v>2.370305747337127</v>
      </c>
      <c r="J56" s="38">
        <v>1.889900860486269</v>
      </c>
      <c r="K56" s="39">
        <v>1.6635061205695847</v>
      </c>
    </row>
    <row r="57" spans="1:11" ht="15.6" x14ac:dyDescent="0.3">
      <c r="A57" s="45">
        <v>2020</v>
      </c>
      <c r="B57" s="29"/>
      <c r="C57" s="6"/>
      <c r="D57" s="6"/>
      <c r="E57" s="48">
        <f>($E$223*A57+$E$224)</f>
        <v>0.19399870600965308</v>
      </c>
      <c r="F57" s="49">
        <f>($F$223*A57+$F$224)</f>
        <v>0.14306581848197553</v>
      </c>
      <c r="G57" s="6">
        <v>70</v>
      </c>
      <c r="H57" s="40">
        <v>2.5074438489604463</v>
      </c>
      <c r="I57" s="38">
        <v>2.3189023894351135</v>
      </c>
      <c r="J57" s="38">
        <v>1.8679080515280215</v>
      </c>
      <c r="K57" s="39">
        <v>1.6655568348641685</v>
      </c>
    </row>
    <row r="58" spans="1:11" ht="15.6" x14ac:dyDescent="0.3">
      <c r="A58" s="27">
        <v>2021</v>
      </c>
      <c r="B58" s="29"/>
      <c r="C58" s="6"/>
      <c r="D58" s="6"/>
      <c r="E58" s="48"/>
      <c r="F58" s="49"/>
      <c r="G58" s="6">
        <v>71</v>
      </c>
      <c r="H58" s="40">
        <v>2.4355453117463535</v>
      </c>
      <c r="I58" s="38">
        <v>2.2751956299745948</v>
      </c>
      <c r="J58" s="38">
        <v>1.8494072260938952</v>
      </c>
      <c r="K58" s="39">
        <v>1.667642415388541</v>
      </c>
    </row>
    <row r="59" spans="1:11" ht="15.6" x14ac:dyDescent="0.3">
      <c r="A59" s="45">
        <v>2022</v>
      </c>
      <c r="B59" s="29"/>
      <c r="C59" s="6"/>
      <c r="D59" s="6"/>
      <c r="E59" s="48"/>
      <c r="F59" s="49"/>
      <c r="G59" s="6">
        <v>72</v>
      </c>
      <c r="H59" s="40">
        <v>2.3625808771970509</v>
      </c>
      <c r="I59" s="38">
        <v>2.2398225868571378</v>
      </c>
      <c r="J59" s="38">
        <v>1.832983539323076</v>
      </c>
      <c r="K59" s="39">
        <v>1.668925161573596</v>
      </c>
    </row>
    <row r="60" spans="1:11" ht="15.6" x14ac:dyDescent="0.3">
      <c r="A60" s="45">
        <v>2023</v>
      </c>
      <c r="B60" s="29"/>
      <c r="C60" s="6"/>
      <c r="D60" s="6"/>
      <c r="E60" s="48"/>
      <c r="F60" s="49"/>
      <c r="G60" s="6">
        <v>73</v>
      </c>
      <c r="H60" s="40">
        <v>2.2825731984466362</v>
      </c>
      <c r="I60" s="38">
        <v>2.2010147232928277</v>
      </c>
      <c r="J60" s="38">
        <v>1.8159930610670934</v>
      </c>
      <c r="K60" s="39">
        <v>1.670696177107085</v>
      </c>
    </row>
    <row r="61" spans="1:11" ht="15.6" x14ac:dyDescent="0.3">
      <c r="A61" s="45">
        <v>2024</v>
      </c>
      <c r="B61" s="29"/>
      <c r="C61" s="6"/>
      <c r="D61" s="6"/>
      <c r="E61" s="48"/>
      <c r="F61" s="49"/>
      <c r="G61" s="6">
        <v>74</v>
      </c>
      <c r="H61" s="40">
        <v>2.2111991117383196</v>
      </c>
      <c r="I61" s="38">
        <v>2.1674314956335587</v>
      </c>
      <c r="J61" s="38">
        <v>1.8015525694525245</v>
      </c>
      <c r="K61" s="39">
        <v>1.6698996661696042</v>
      </c>
    </row>
    <row r="62" spans="1:11" ht="15.6" x14ac:dyDescent="0.3">
      <c r="A62" s="27">
        <v>2025</v>
      </c>
      <c r="B62" s="29"/>
      <c r="C62" s="6"/>
      <c r="D62" s="6"/>
      <c r="E62" s="48"/>
      <c r="F62" s="49"/>
      <c r="G62" s="6">
        <v>75</v>
      </c>
      <c r="H62" s="40">
        <v>2.1791851534158959</v>
      </c>
      <c r="I62" s="38">
        <v>2.1430449964204792</v>
      </c>
      <c r="J62" s="38">
        <v>1.7873853200484477</v>
      </c>
      <c r="K62" s="39">
        <v>1.6677765513196452</v>
      </c>
    </row>
    <row r="63" spans="1:11" ht="15.6" x14ac:dyDescent="0.3">
      <c r="A63" s="45">
        <v>2026</v>
      </c>
      <c r="B63" s="29"/>
      <c r="C63" s="6"/>
      <c r="D63" s="6"/>
      <c r="E63" s="48"/>
      <c r="F63" s="49"/>
      <c r="G63" s="6">
        <v>76</v>
      </c>
      <c r="H63" s="40">
        <v>2.2221257467828561</v>
      </c>
      <c r="I63" s="38">
        <v>2.1208907534027053</v>
      </c>
      <c r="J63" s="38">
        <v>1.7475060263459938</v>
      </c>
      <c r="K63" s="39">
        <v>1.6444463113288108</v>
      </c>
    </row>
    <row r="64" spans="1:11" ht="15.6" x14ac:dyDescent="0.3">
      <c r="A64" s="45">
        <v>2027</v>
      </c>
      <c r="B64" s="29"/>
      <c r="C64" s="6"/>
      <c r="D64" s="6"/>
      <c r="E64" s="48"/>
      <c r="F64" s="49"/>
      <c r="G64" s="6">
        <v>77</v>
      </c>
      <c r="H64" s="40">
        <v>2.2854101032786778</v>
      </c>
      <c r="I64" s="38">
        <v>2.1055466345740186</v>
      </c>
      <c r="J64" s="38">
        <v>1.6980101180753362</v>
      </c>
      <c r="K64" s="39">
        <v>1.6005284823840138</v>
      </c>
    </row>
    <row r="65" spans="1:11" ht="15.6" x14ac:dyDescent="0.3">
      <c r="A65" s="45">
        <v>2028</v>
      </c>
      <c r="B65" s="29"/>
      <c r="C65" s="6"/>
      <c r="D65" s="6"/>
      <c r="E65" s="48"/>
      <c r="F65" s="49"/>
      <c r="G65" s="6">
        <v>78</v>
      </c>
      <c r="H65" s="40">
        <v>2.3259565534346005</v>
      </c>
      <c r="I65" s="38">
        <v>2.0948709231698581</v>
      </c>
      <c r="J65" s="38">
        <v>1.6634246110863338</v>
      </c>
      <c r="K65" s="39">
        <v>1.5730737248429685</v>
      </c>
    </row>
    <row r="66" spans="1:11" ht="15.6" x14ac:dyDescent="0.3">
      <c r="A66" s="27">
        <v>2029</v>
      </c>
      <c r="B66" s="29"/>
      <c r="C66" s="6"/>
      <c r="D66" s="6"/>
      <c r="E66" s="48"/>
      <c r="F66" s="49"/>
      <c r="G66" s="6">
        <v>79</v>
      </c>
      <c r="H66" s="40">
        <v>2.3568618073271681</v>
      </c>
      <c r="I66" s="38">
        <v>2.0878406236654534</v>
      </c>
      <c r="J66" s="38">
        <v>1.6375503610233619</v>
      </c>
      <c r="K66" s="39">
        <v>1.552698441641325</v>
      </c>
    </row>
    <row r="67" spans="1:11" ht="15.6" x14ac:dyDescent="0.3">
      <c r="A67" s="45">
        <v>2030</v>
      </c>
      <c r="B67" s="29"/>
      <c r="C67" s="6"/>
      <c r="D67" s="6"/>
      <c r="E67" s="48"/>
      <c r="F67" s="49"/>
      <c r="G67" s="6">
        <v>80</v>
      </c>
      <c r="H67" s="40">
        <v>2.3781318557028941</v>
      </c>
      <c r="I67" s="38">
        <v>2.0794307393515639</v>
      </c>
      <c r="J67" s="38">
        <v>1.6166975552730809</v>
      </c>
      <c r="K67" s="39">
        <v>1.5354838598489702</v>
      </c>
    </row>
    <row r="68" spans="1:11" ht="15.6" x14ac:dyDescent="0.3">
      <c r="A68" s="45">
        <v>2031</v>
      </c>
      <c r="B68" s="29"/>
      <c r="C68" s="6"/>
      <c r="D68" s="6"/>
      <c r="E68" s="48"/>
      <c r="F68" s="49"/>
      <c r="G68" s="6">
        <v>81</v>
      </c>
      <c r="H68" s="40">
        <v>2.3833240389053021</v>
      </c>
      <c r="I68" s="38">
        <v>2.0693207430947398</v>
      </c>
      <c r="J68" s="38">
        <v>1.5977539223692898</v>
      </c>
      <c r="K68" s="39">
        <v>1.5206324700932474</v>
      </c>
    </row>
    <row r="69" spans="1:11" ht="15.6" x14ac:dyDescent="0.3">
      <c r="A69" s="45">
        <v>2032</v>
      </c>
      <c r="B69" s="29"/>
      <c r="C69" s="6"/>
      <c r="D69" s="6"/>
      <c r="E69" s="48"/>
      <c r="F69" s="49"/>
      <c r="G69" s="6"/>
      <c r="H69" s="6"/>
      <c r="I69" s="6"/>
      <c r="J69" s="6"/>
      <c r="K69" s="6"/>
    </row>
    <row r="70" spans="1:11" ht="15.6" x14ac:dyDescent="0.3">
      <c r="A70" s="27">
        <v>2033</v>
      </c>
      <c r="B70" s="29"/>
      <c r="C70" s="6"/>
      <c r="D70" s="6"/>
      <c r="E70" s="48"/>
      <c r="F70" s="49"/>
      <c r="G70" s="6"/>
      <c r="H70" s="6"/>
      <c r="I70" s="6"/>
      <c r="J70" s="6"/>
      <c r="K70" s="6"/>
    </row>
    <row r="71" spans="1:11" ht="15.6" x14ac:dyDescent="0.3">
      <c r="A71" s="45">
        <v>2034</v>
      </c>
      <c r="B71" s="29"/>
      <c r="C71" s="6"/>
      <c r="D71" s="6"/>
      <c r="E71" s="48"/>
      <c r="F71" s="49"/>
      <c r="G71" s="6"/>
      <c r="H71" s="6"/>
      <c r="I71" s="6"/>
      <c r="J71" s="6"/>
      <c r="K71" s="6"/>
    </row>
    <row r="72" spans="1:11" ht="15.6" x14ac:dyDescent="0.3">
      <c r="A72" s="45">
        <v>2035</v>
      </c>
      <c r="B72" s="29"/>
      <c r="C72" s="6"/>
      <c r="D72" s="6"/>
      <c r="E72" s="48"/>
      <c r="F72" s="49"/>
      <c r="G72" s="6"/>
      <c r="H72" s="6"/>
      <c r="I72" s="6"/>
      <c r="J72" s="6"/>
      <c r="K72" s="6"/>
    </row>
    <row r="73" spans="1:11" ht="15.6" x14ac:dyDescent="0.3">
      <c r="A73" s="45">
        <v>2036</v>
      </c>
      <c r="B73" s="29"/>
      <c r="C73" s="6"/>
      <c r="D73" s="6"/>
      <c r="E73" s="48"/>
      <c r="F73" s="49"/>
      <c r="G73" s="6"/>
      <c r="H73" s="6"/>
      <c r="I73" s="6"/>
      <c r="J73" s="6"/>
      <c r="K73" s="6"/>
    </row>
    <row r="74" spans="1:11" ht="15.6" x14ac:dyDescent="0.3">
      <c r="A74" s="27">
        <v>2037</v>
      </c>
      <c r="B74" s="29"/>
      <c r="C74" s="6"/>
      <c r="D74" s="6"/>
      <c r="E74" s="48"/>
      <c r="F74" s="49"/>
      <c r="G74" s="6"/>
      <c r="H74" s="6"/>
      <c r="I74" s="6"/>
      <c r="J74" s="6"/>
      <c r="K74" s="6"/>
    </row>
    <row r="75" spans="1:11" ht="15.6" x14ac:dyDescent="0.3">
      <c r="A75" s="45">
        <v>2038</v>
      </c>
      <c r="B75" s="29"/>
      <c r="C75" s="6"/>
      <c r="D75" s="6"/>
      <c r="E75" s="48"/>
      <c r="F75" s="49"/>
      <c r="G75" s="6"/>
      <c r="H75" s="6"/>
      <c r="I75" s="6"/>
      <c r="J75" s="6"/>
      <c r="K75" s="6"/>
    </row>
    <row r="76" spans="1:11" ht="15.6" x14ac:dyDescent="0.3">
      <c r="A76" s="45">
        <v>2039</v>
      </c>
      <c r="B76" s="29"/>
      <c r="C76" s="6"/>
      <c r="D76" s="6"/>
      <c r="E76" s="48"/>
      <c r="F76" s="49"/>
      <c r="G76" s="6"/>
      <c r="H76" s="6"/>
      <c r="I76" s="6"/>
      <c r="J76" s="6"/>
      <c r="K76" s="6"/>
    </row>
    <row r="77" spans="1:11" ht="15.6" x14ac:dyDescent="0.3">
      <c r="A77" s="45">
        <v>2040</v>
      </c>
      <c r="B77" s="29"/>
      <c r="C77" s="6"/>
      <c r="D77" s="6"/>
      <c r="E77" s="48">
        <f>($E$223*A77+$E$224)</f>
        <v>0.26869590911600305</v>
      </c>
      <c r="F77" s="49">
        <f>($F$223*A77+$F$224)</f>
        <v>0.200816593236393</v>
      </c>
      <c r="G77" s="6"/>
      <c r="H77" s="6"/>
      <c r="I77" s="6"/>
      <c r="J77" s="6"/>
      <c r="K77" s="6"/>
    </row>
    <row r="78" spans="1:11" ht="15.6" x14ac:dyDescent="0.3">
      <c r="A78" s="27">
        <v>2041</v>
      </c>
      <c r="B78" s="29"/>
      <c r="C78" s="6"/>
      <c r="D78" s="6"/>
      <c r="E78" s="48"/>
      <c r="F78" s="49"/>
      <c r="G78" s="6"/>
      <c r="H78" s="6"/>
      <c r="I78" s="6"/>
      <c r="J78" s="6"/>
      <c r="K78" s="6"/>
    </row>
    <row r="79" spans="1:11" ht="15.6" x14ac:dyDescent="0.3">
      <c r="A79" s="45">
        <v>2042</v>
      </c>
      <c r="B79" s="29"/>
      <c r="C79" s="6"/>
      <c r="D79" s="6"/>
      <c r="E79" s="48"/>
      <c r="F79" s="49"/>
      <c r="G79" s="50"/>
      <c r="H79" s="6"/>
      <c r="I79" s="6"/>
      <c r="J79" s="6"/>
      <c r="K79" s="6"/>
    </row>
    <row r="80" spans="1:11" ht="15.6" x14ac:dyDescent="0.3">
      <c r="A80" s="45">
        <v>2043</v>
      </c>
      <c r="B80" s="29"/>
      <c r="C80" s="6"/>
      <c r="D80" s="6"/>
      <c r="E80" s="48"/>
      <c r="F80" s="49"/>
      <c r="G80" s="50"/>
      <c r="H80" s="6"/>
      <c r="I80" s="6"/>
      <c r="J80" s="6"/>
      <c r="K80" s="6"/>
    </row>
    <row r="81" spans="1:11" s="24" customFormat="1" ht="15.6" x14ac:dyDescent="0.3">
      <c r="A81" s="45">
        <v>2044</v>
      </c>
      <c r="B81" s="29"/>
      <c r="C81" s="6"/>
      <c r="D81" s="6"/>
      <c r="E81" s="48"/>
      <c r="F81" s="49"/>
      <c r="G81" s="51"/>
      <c r="H81" s="52"/>
      <c r="I81" s="52"/>
      <c r="J81" s="52"/>
      <c r="K81" s="52"/>
    </row>
    <row r="82" spans="1:11" ht="15.6" x14ac:dyDescent="0.3">
      <c r="A82" s="27">
        <v>2045</v>
      </c>
      <c r="B82" s="29"/>
      <c r="C82" s="6"/>
      <c r="D82" s="6"/>
      <c r="E82" s="48"/>
      <c r="F82" s="49"/>
      <c r="G82" s="51"/>
      <c r="H82" s="53"/>
      <c r="I82" s="53"/>
      <c r="J82" s="53"/>
      <c r="K82" s="53"/>
    </row>
    <row r="83" spans="1:11" ht="15.6" x14ac:dyDescent="0.3">
      <c r="A83" s="45">
        <v>2046</v>
      </c>
      <c r="B83" s="29"/>
      <c r="C83" s="6"/>
      <c r="D83" s="6"/>
      <c r="E83" s="48"/>
      <c r="F83" s="49"/>
      <c r="G83" s="51"/>
      <c r="H83" s="53"/>
      <c r="I83" s="53"/>
      <c r="J83" s="53"/>
      <c r="K83" s="53"/>
    </row>
    <row r="84" spans="1:11" ht="15.6" x14ac:dyDescent="0.3">
      <c r="A84" s="45">
        <v>2047</v>
      </c>
      <c r="B84" s="29"/>
      <c r="C84" s="6"/>
      <c r="D84" s="6"/>
      <c r="E84" s="48"/>
      <c r="F84" s="49"/>
      <c r="G84" s="51"/>
      <c r="H84" s="53"/>
      <c r="I84" s="53"/>
      <c r="J84" s="53"/>
      <c r="K84" s="53"/>
    </row>
    <row r="85" spans="1:11" ht="15.6" x14ac:dyDescent="0.3">
      <c r="A85" s="45">
        <v>2048</v>
      </c>
      <c r="B85" s="29"/>
      <c r="C85" s="6"/>
      <c r="D85" s="6"/>
      <c r="E85" s="48"/>
      <c r="F85" s="49"/>
      <c r="G85" s="51"/>
      <c r="H85" s="53"/>
      <c r="I85" s="53"/>
      <c r="J85" s="53"/>
      <c r="K85" s="53"/>
    </row>
    <row r="86" spans="1:11" ht="15.6" x14ac:dyDescent="0.3">
      <c r="A86" s="27">
        <v>2049</v>
      </c>
      <c r="B86" s="29"/>
      <c r="C86" s="6"/>
      <c r="D86" s="6"/>
      <c r="E86" s="48"/>
      <c r="F86" s="49"/>
      <c r="G86" s="51"/>
      <c r="H86" s="53"/>
      <c r="I86" s="53"/>
      <c r="J86" s="53"/>
      <c r="K86" s="53"/>
    </row>
    <row r="87" spans="1:11" ht="15.6" x14ac:dyDescent="0.3">
      <c r="A87" s="45">
        <v>2050</v>
      </c>
      <c r="B87" s="29"/>
      <c r="C87" s="6"/>
      <c r="D87" s="6"/>
      <c r="E87" s="48"/>
      <c r="F87" s="49"/>
      <c r="G87" s="51"/>
      <c r="H87" s="53"/>
      <c r="I87" s="53"/>
      <c r="J87" s="53"/>
      <c r="K87" s="53"/>
    </row>
    <row r="88" spans="1:11" ht="15.6" x14ac:dyDescent="0.3">
      <c r="A88" s="45">
        <v>2051</v>
      </c>
      <c r="B88" s="29"/>
      <c r="C88" s="6"/>
      <c r="D88" s="6"/>
      <c r="E88" s="48"/>
      <c r="F88" s="49"/>
      <c r="G88" s="51"/>
      <c r="H88" s="53"/>
      <c r="I88" s="53"/>
      <c r="J88" s="53"/>
      <c r="K88" s="53"/>
    </row>
    <row r="89" spans="1:11" ht="15.6" x14ac:dyDescent="0.3">
      <c r="A89" s="45">
        <v>2052</v>
      </c>
      <c r="B89" s="29"/>
      <c r="C89" s="6"/>
      <c r="D89" s="6"/>
      <c r="E89" s="48"/>
      <c r="F89" s="49"/>
      <c r="G89" s="51"/>
      <c r="H89" s="53"/>
      <c r="I89" s="53"/>
      <c r="J89" s="53"/>
      <c r="K89" s="53"/>
    </row>
    <row r="90" spans="1:11" ht="15.6" x14ac:dyDescent="0.3">
      <c r="A90" s="27">
        <v>2053</v>
      </c>
      <c r="B90" s="29"/>
      <c r="C90" s="6"/>
      <c r="D90" s="6"/>
      <c r="E90" s="48"/>
      <c r="F90" s="49"/>
      <c r="G90" s="51"/>
      <c r="H90" s="53"/>
      <c r="I90" s="53"/>
      <c r="J90" s="53"/>
      <c r="K90" s="53"/>
    </row>
    <row r="91" spans="1:11" ht="15.6" x14ac:dyDescent="0.3">
      <c r="A91" s="45">
        <v>2054</v>
      </c>
      <c r="B91" s="29"/>
      <c r="C91" s="6"/>
      <c r="D91" s="6"/>
      <c r="E91" s="48"/>
      <c r="F91" s="49"/>
      <c r="G91" s="51"/>
      <c r="H91" s="53"/>
      <c r="I91" s="53"/>
      <c r="J91" s="53"/>
      <c r="K91" s="53"/>
    </row>
    <row r="92" spans="1:11" ht="15.6" x14ac:dyDescent="0.3">
      <c r="A92" s="45">
        <v>2055</v>
      </c>
      <c r="B92" s="29"/>
      <c r="C92" s="6"/>
      <c r="D92" s="6"/>
      <c r="E92" s="48"/>
      <c r="F92" s="49"/>
      <c r="G92" s="51"/>
      <c r="H92" s="53"/>
      <c r="I92" s="53"/>
      <c r="J92" s="53"/>
      <c r="K92" s="53"/>
    </row>
    <row r="93" spans="1:11" ht="15.6" x14ac:dyDescent="0.3">
      <c r="A93" s="45">
        <v>2056</v>
      </c>
      <c r="B93" s="29"/>
      <c r="C93" s="6"/>
      <c r="D93" s="6"/>
      <c r="E93" s="48"/>
      <c r="F93" s="49"/>
      <c r="G93" s="51"/>
      <c r="H93" s="53"/>
      <c r="I93" s="53"/>
      <c r="J93" s="53"/>
      <c r="K93" s="53"/>
    </row>
    <row r="94" spans="1:11" ht="15.6" x14ac:dyDescent="0.3">
      <c r="A94" s="27">
        <v>2057</v>
      </c>
      <c r="B94" s="29"/>
      <c r="C94" s="6"/>
      <c r="D94" s="6"/>
      <c r="E94" s="48"/>
      <c r="F94" s="49"/>
      <c r="G94" s="51"/>
      <c r="H94" s="53"/>
      <c r="I94" s="53"/>
      <c r="J94" s="53"/>
      <c r="K94" s="53"/>
    </row>
    <row r="95" spans="1:11" ht="15.6" x14ac:dyDescent="0.3">
      <c r="A95" s="45">
        <v>2058</v>
      </c>
      <c r="B95" s="29"/>
      <c r="C95" s="6"/>
      <c r="D95" s="6"/>
      <c r="E95" s="48"/>
      <c r="F95" s="49"/>
      <c r="G95" s="51"/>
      <c r="H95" s="53"/>
      <c r="I95" s="53"/>
      <c r="J95" s="53"/>
      <c r="K95" s="53"/>
    </row>
    <row r="96" spans="1:11" ht="15.6" x14ac:dyDescent="0.3">
      <c r="A96" s="45">
        <v>2059</v>
      </c>
      <c r="B96" s="29"/>
      <c r="C96" s="6"/>
      <c r="D96" s="6"/>
      <c r="E96" s="48"/>
      <c r="F96" s="49"/>
      <c r="G96" s="51"/>
      <c r="H96" s="53"/>
      <c r="I96" s="53"/>
      <c r="J96" s="53"/>
      <c r="K96" s="53"/>
    </row>
    <row r="97" spans="1:11" ht="15.6" x14ac:dyDescent="0.3">
      <c r="A97" s="45">
        <v>2060</v>
      </c>
      <c r="B97" s="29"/>
      <c r="C97" s="6"/>
      <c r="D97" s="6"/>
      <c r="E97" s="48">
        <f>($E$223*A97+$E$224)</f>
        <v>0.34339311222235391</v>
      </c>
      <c r="F97" s="49">
        <f>($F$223*A97+$F$224)</f>
        <v>0.25856736799081137</v>
      </c>
      <c r="G97" s="51"/>
      <c r="H97" s="53"/>
      <c r="I97" s="53"/>
      <c r="J97" s="53"/>
      <c r="K97" s="53"/>
    </row>
    <row r="98" spans="1:11" ht="15.6" x14ac:dyDescent="0.3">
      <c r="A98" s="27">
        <v>2061</v>
      </c>
      <c r="B98" s="29"/>
      <c r="C98" s="6"/>
      <c r="D98" s="6"/>
      <c r="E98" s="48"/>
      <c r="F98" s="49"/>
      <c r="G98" s="51"/>
      <c r="H98" s="53"/>
      <c r="I98" s="53"/>
      <c r="J98" s="53"/>
      <c r="K98" s="53"/>
    </row>
    <row r="99" spans="1:11" ht="15.6" x14ac:dyDescent="0.3">
      <c r="A99" s="45">
        <v>2062</v>
      </c>
      <c r="B99" s="29"/>
      <c r="C99" s="6"/>
      <c r="D99" s="6"/>
      <c r="E99" s="48"/>
      <c r="F99" s="49"/>
      <c r="G99" s="51"/>
      <c r="H99" s="53"/>
      <c r="I99" s="53"/>
      <c r="J99" s="53"/>
      <c r="K99" s="53"/>
    </row>
    <row r="100" spans="1:11" ht="15.6" x14ac:dyDescent="0.3">
      <c r="A100" s="45">
        <v>2063</v>
      </c>
      <c r="B100" s="29"/>
      <c r="C100" s="6"/>
      <c r="D100" s="6"/>
      <c r="E100" s="48"/>
      <c r="F100" s="49"/>
      <c r="G100" s="51"/>
      <c r="H100" s="53"/>
      <c r="I100" s="53"/>
      <c r="J100" s="53"/>
      <c r="K100" s="53"/>
    </row>
    <row r="101" spans="1:11" ht="15.6" x14ac:dyDescent="0.3">
      <c r="A101" s="45">
        <v>2064</v>
      </c>
      <c r="B101" s="29"/>
      <c r="C101" s="6"/>
      <c r="D101" s="6"/>
      <c r="E101" s="48"/>
      <c r="F101" s="49"/>
      <c r="G101" s="51"/>
      <c r="H101" s="53"/>
      <c r="I101" s="53"/>
      <c r="J101" s="53"/>
      <c r="K101" s="53"/>
    </row>
    <row r="102" spans="1:11" ht="15.6" x14ac:dyDescent="0.3">
      <c r="A102" s="27">
        <v>2065</v>
      </c>
      <c r="B102" s="29"/>
      <c r="C102" s="6"/>
      <c r="D102" s="6"/>
      <c r="E102" s="48"/>
      <c r="F102" s="49"/>
      <c r="G102" s="51"/>
      <c r="H102" s="53"/>
      <c r="I102" s="53"/>
      <c r="J102" s="53"/>
      <c r="K102" s="53"/>
    </row>
    <row r="103" spans="1:11" ht="15.6" x14ac:dyDescent="0.3">
      <c r="A103" s="45">
        <v>2066</v>
      </c>
      <c r="B103" s="29"/>
      <c r="C103" s="6"/>
      <c r="D103" s="6"/>
      <c r="E103" s="48"/>
      <c r="F103" s="49"/>
      <c r="G103" s="51"/>
      <c r="H103" s="53"/>
      <c r="I103" s="53"/>
      <c r="J103" s="53"/>
      <c r="K103" s="53"/>
    </row>
    <row r="104" spans="1:11" ht="15.6" x14ac:dyDescent="0.3">
      <c r="A104" s="45">
        <v>2067</v>
      </c>
      <c r="B104" s="29"/>
      <c r="C104" s="6"/>
      <c r="D104" s="6"/>
      <c r="E104" s="48"/>
      <c r="F104" s="49"/>
      <c r="G104" s="51"/>
      <c r="H104" s="53"/>
      <c r="I104" s="53"/>
      <c r="J104" s="53"/>
      <c r="K104" s="53"/>
    </row>
    <row r="105" spans="1:11" ht="15.6" x14ac:dyDescent="0.3">
      <c r="A105" s="45">
        <v>2068</v>
      </c>
      <c r="B105" s="29"/>
      <c r="C105" s="6"/>
      <c r="D105" s="6"/>
      <c r="E105" s="48"/>
      <c r="F105" s="49"/>
      <c r="G105" s="51"/>
      <c r="H105" s="53"/>
      <c r="I105" s="53"/>
      <c r="J105" s="53"/>
      <c r="K105" s="53"/>
    </row>
    <row r="106" spans="1:11" ht="15.6" x14ac:dyDescent="0.3">
      <c r="A106" s="27">
        <v>2069</v>
      </c>
      <c r="B106" s="29"/>
      <c r="C106" s="6"/>
      <c r="D106" s="6"/>
      <c r="E106" s="48"/>
      <c r="F106" s="49"/>
      <c r="G106" s="51"/>
      <c r="H106" s="53"/>
      <c r="I106" s="53"/>
      <c r="J106" s="53"/>
      <c r="K106" s="53"/>
    </row>
    <row r="107" spans="1:11" ht="15.6" x14ac:dyDescent="0.3">
      <c r="A107" s="45">
        <v>2070</v>
      </c>
      <c r="B107" s="29"/>
      <c r="C107" s="6"/>
      <c r="D107" s="6"/>
      <c r="E107" s="48"/>
      <c r="F107" s="49"/>
      <c r="G107" s="51"/>
      <c r="H107" s="53"/>
      <c r="I107" s="53"/>
      <c r="J107" s="53"/>
      <c r="K107" s="53"/>
    </row>
    <row r="108" spans="1:11" ht="15.6" x14ac:dyDescent="0.3">
      <c r="A108" s="45">
        <v>2071</v>
      </c>
      <c r="B108" s="29"/>
      <c r="C108" s="6"/>
      <c r="D108" s="6"/>
      <c r="E108" s="48"/>
      <c r="F108" s="49"/>
      <c r="G108" s="51"/>
      <c r="H108" s="53"/>
      <c r="I108" s="53"/>
      <c r="J108" s="53"/>
      <c r="K108" s="53"/>
    </row>
    <row r="109" spans="1:11" ht="15.6" x14ac:dyDescent="0.3">
      <c r="A109" s="45">
        <v>2072</v>
      </c>
      <c r="B109" s="29"/>
      <c r="C109" s="6"/>
      <c r="D109" s="6"/>
      <c r="E109" s="48"/>
      <c r="F109" s="49"/>
      <c r="G109" s="51"/>
      <c r="H109" s="53"/>
      <c r="I109" s="53"/>
      <c r="J109" s="53"/>
      <c r="K109" s="53"/>
    </row>
    <row r="110" spans="1:11" ht="15.6" x14ac:dyDescent="0.3">
      <c r="A110" s="27">
        <v>2073</v>
      </c>
      <c r="B110" s="29"/>
      <c r="C110" s="6"/>
      <c r="D110" s="6"/>
      <c r="E110" s="48"/>
      <c r="F110" s="49"/>
      <c r="G110" s="51"/>
      <c r="H110" s="53"/>
      <c r="I110" s="53"/>
      <c r="J110" s="53"/>
      <c r="K110" s="53"/>
    </row>
    <row r="111" spans="1:11" ht="15.6" x14ac:dyDescent="0.3">
      <c r="A111" s="45">
        <v>2074</v>
      </c>
      <c r="B111" s="29"/>
      <c r="C111" s="6"/>
      <c r="D111" s="6"/>
      <c r="E111" s="48"/>
      <c r="F111" s="49"/>
      <c r="G111" s="51"/>
      <c r="H111" s="53"/>
      <c r="I111" s="53"/>
      <c r="J111" s="53"/>
      <c r="K111" s="53"/>
    </row>
    <row r="112" spans="1:11" ht="15.6" x14ac:dyDescent="0.3">
      <c r="A112" s="45">
        <v>2075</v>
      </c>
      <c r="B112" s="29"/>
      <c r="C112" s="6"/>
      <c r="D112" s="6"/>
      <c r="E112" s="48"/>
      <c r="F112" s="49"/>
      <c r="G112" s="51"/>
      <c r="H112" s="53"/>
      <c r="I112" s="53"/>
      <c r="J112" s="53"/>
      <c r="K112" s="53"/>
    </row>
    <row r="113" spans="1:11" ht="15.6" x14ac:dyDescent="0.3">
      <c r="A113" s="45">
        <v>2076</v>
      </c>
      <c r="B113" s="29"/>
      <c r="C113" s="6"/>
      <c r="D113" s="6"/>
      <c r="E113" s="48"/>
      <c r="F113" s="49"/>
      <c r="G113" s="51"/>
      <c r="H113" s="53"/>
      <c r="I113" s="53"/>
      <c r="J113" s="53"/>
      <c r="K113" s="53"/>
    </row>
    <row r="114" spans="1:11" ht="15.6" x14ac:dyDescent="0.3">
      <c r="A114" s="27">
        <v>2077</v>
      </c>
      <c r="B114" s="29"/>
      <c r="C114" s="6"/>
      <c r="D114" s="6"/>
      <c r="E114" s="48"/>
      <c r="F114" s="49"/>
      <c r="G114" s="51"/>
      <c r="H114" s="53"/>
      <c r="I114" s="53"/>
      <c r="J114" s="53"/>
      <c r="K114" s="53"/>
    </row>
    <row r="115" spans="1:11" ht="15.6" x14ac:dyDescent="0.3">
      <c r="A115" s="45">
        <v>2078</v>
      </c>
      <c r="B115" s="29"/>
      <c r="C115" s="6"/>
      <c r="D115" s="6"/>
      <c r="E115" s="48"/>
      <c r="F115" s="49"/>
      <c r="G115" s="51"/>
      <c r="H115" s="53"/>
      <c r="I115" s="53"/>
      <c r="J115" s="53"/>
      <c r="K115" s="53"/>
    </row>
    <row r="116" spans="1:11" ht="15.6" x14ac:dyDescent="0.3">
      <c r="A116" s="45">
        <v>2079</v>
      </c>
      <c r="B116" s="29"/>
      <c r="C116" s="6"/>
      <c r="D116" s="6"/>
      <c r="E116" s="48"/>
      <c r="F116" s="49"/>
      <c r="G116" s="51"/>
      <c r="H116" s="53"/>
      <c r="I116" s="53"/>
      <c r="J116" s="53"/>
      <c r="K116" s="53"/>
    </row>
    <row r="117" spans="1:11" ht="15.6" x14ac:dyDescent="0.3">
      <c r="A117" s="45">
        <v>2080</v>
      </c>
      <c r="B117" s="29"/>
      <c r="C117" s="6"/>
      <c r="D117" s="6"/>
      <c r="E117" s="48">
        <f>($E$223*A117+$E$224)</f>
        <v>0.41809031532870389</v>
      </c>
      <c r="F117" s="49">
        <f>($F$223*A117+$F$224)</f>
        <v>0.31631814274522974</v>
      </c>
      <c r="G117" s="51"/>
      <c r="H117" s="53"/>
      <c r="I117" s="53"/>
      <c r="J117" s="53"/>
      <c r="K117" s="53"/>
    </row>
    <row r="118" spans="1:11" ht="15.6" x14ac:dyDescent="0.3">
      <c r="A118" s="27">
        <v>2081</v>
      </c>
      <c r="B118" s="29"/>
      <c r="C118" s="6"/>
      <c r="D118" s="6"/>
      <c r="E118" s="48"/>
      <c r="F118" s="49"/>
      <c r="G118" s="51"/>
      <c r="H118" s="53"/>
      <c r="I118" s="53"/>
      <c r="J118" s="53"/>
      <c r="K118" s="53"/>
    </row>
    <row r="119" spans="1:11" ht="15.6" x14ac:dyDescent="0.3">
      <c r="A119" s="45">
        <v>2082</v>
      </c>
      <c r="B119" s="29"/>
      <c r="C119" s="6"/>
      <c r="D119" s="6"/>
      <c r="E119" s="48"/>
      <c r="F119" s="49"/>
      <c r="G119" s="51"/>
      <c r="H119" s="53"/>
      <c r="I119" s="53"/>
      <c r="J119" s="53"/>
      <c r="K119" s="53"/>
    </row>
    <row r="120" spans="1:11" ht="15.6" x14ac:dyDescent="0.3">
      <c r="A120" s="45">
        <v>2083</v>
      </c>
      <c r="B120" s="29"/>
      <c r="C120" s="6"/>
      <c r="D120" s="6"/>
      <c r="E120" s="48"/>
      <c r="F120" s="49"/>
      <c r="G120" s="51"/>
      <c r="H120" s="53"/>
      <c r="I120" s="53"/>
      <c r="J120" s="53"/>
      <c r="K120" s="53"/>
    </row>
    <row r="121" spans="1:11" ht="15.6" x14ac:dyDescent="0.3">
      <c r="A121" s="45">
        <v>2084</v>
      </c>
      <c r="B121" s="29"/>
      <c r="C121" s="6"/>
      <c r="D121" s="6"/>
      <c r="E121" s="48"/>
      <c r="F121" s="49"/>
      <c r="G121" s="51"/>
      <c r="H121" s="53"/>
      <c r="I121" s="53"/>
      <c r="J121" s="53"/>
      <c r="K121" s="53"/>
    </row>
    <row r="122" spans="1:11" ht="15.6" x14ac:dyDescent="0.3">
      <c r="A122" s="27">
        <v>2085</v>
      </c>
      <c r="B122" s="29"/>
      <c r="C122" s="6"/>
      <c r="D122" s="6"/>
      <c r="E122" s="48"/>
      <c r="F122" s="49"/>
      <c r="G122" s="51"/>
      <c r="H122" s="53"/>
      <c r="I122" s="53"/>
      <c r="J122" s="53"/>
      <c r="K122" s="53"/>
    </row>
    <row r="123" spans="1:11" ht="15.6" x14ac:dyDescent="0.3">
      <c r="A123" s="45">
        <v>2086</v>
      </c>
      <c r="B123" s="29"/>
      <c r="C123" s="6"/>
      <c r="D123" s="6"/>
      <c r="E123" s="48"/>
      <c r="F123" s="49"/>
      <c r="G123" s="51"/>
      <c r="H123" s="53"/>
      <c r="I123" s="53"/>
      <c r="J123" s="53"/>
      <c r="K123" s="53"/>
    </row>
    <row r="124" spans="1:11" ht="15.6" x14ac:dyDescent="0.3">
      <c r="A124" s="45">
        <v>2087</v>
      </c>
      <c r="B124" s="29"/>
      <c r="C124" s="6"/>
      <c r="D124" s="6"/>
      <c r="E124" s="48"/>
      <c r="F124" s="49"/>
      <c r="G124" s="54"/>
      <c r="H124" s="1"/>
      <c r="I124" s="1"/>
      <c r="J124" s="1"/>
      <c r="K124" s="1"/>
    </row>
    <row r="125" spans="1:11" ht="15.6" x14ac:dyDescent="0.3">
      <c r="A125" s="45">
        <v>2088</v>
      </c>
      <c r="B125" s="29"/>
      <c r="C125" s="6"/>
      <c r="D125" s="6"/>
      <c r="E125" s="48"/>
      <c r="F125" s="49"/>
      <c r="G125" s="1"/>
      <c r="H125" s="1"/>
      <c r="I125" s="1"/>
      <c r="J125" s="1"/>
      <c r="K125" s="1"/>
    </row>
    <row r="126" spans="1:11" ht="15.6" x14ac:dyDescent="0.3">
      <c r="A126" s="27">
        <v>2089</v>
      </c>
      <c r="B126" s="29"/>
      <c r="C126" s="6"/>
      <c r="D126" s="6"/>
      <c r="E126" s="48"/>
      <c r="F126" s="49"/>
      <c r="G126" s="1"/>
      <c r="H126" s="1"/>
      <c r="I126" s="1"/>
      <c r="J126" s="1"/>
      <c r="K126" s="1"/>
    </row>
    <row r="127" spans="1:11" ht="15.6" x14ac:dyDescent="0.3">
      <c r="A127" s="45">
        <v>2090</v>
      </c>
      <c r="B127" s="29"/>
      <c r="C127" s="6"/>
      <c r="D127" s="6"/>
      <c r="E127" s="48"/>
      <c r="F127" s="49"/>
      <c r="G127" s="1"/>
      <c r="H127" s="1"/>
      <c r="I127" s="1"/>
      <c r="J127" s="1"/>
      <c r="K127" s="1"/>
    </row>
    <row r="128" spans="1:11" ht="15.6" x14ac:dyDescent="0.3">
      <c r="A128" s="45">
        <v>2091</v>
      </c>
      <c r="B128" s="29"/>
      <c r="C128" s="6"/>
      <c r="D128" s="6"/>
      <c r="E128" s="48"/>
      <c r="F128" s="49"/>
      <c r="G128" s="1"/>
      <c r="H128" s="1"/>
      <c r="I128" s="1"/>
      <c r="J128" s="1"/>
      <c r="K128" s="1"/>
    </row>
    <row r="129" spans="1:11" ht="15.6" x14ac:dyDescent="0.3">
      <c r="A129" s="45">
        <v>2092</v>
      </c>
      <c r="B129" s="29"/>
      <c r="C129" s="6"/>
      <c r="D129" s="6"/>
      <c r="E129" s="48"/>
      <c r="F129" s="49"/>
      <c r="G129" s="1"/>
      <c r="H129" s="1"/>
      <c r="I129" s="1"/>
      <c r="J129" s="1"/>
      <c r="K129" s="1"/>
    </row>
    <row r="130" spans="1:11" ht="15.6" x14ac:dyDescent="0.3">
      <c r="A130" s="27">
        <v>2093</v>
      </c>
      <c r="B130" s="29"/>
      <c r="C130" s="6"/>
      <c r="D130" s="6"/>
      <c r="E130" s="48"/>
      <c r="F130" s="49"/>
      <c r="G130" s="1"/>
      <c r="H130" s="1"/>
      <c r="I130" s="1"/>
      <c r="J130" s="1"/>
      <c r="K130" s="1"/>
    </row>
    <row r="131" spans="1:11" ht="15.6" x14ac:dyDescent="0.3">
      <c r="A131" s="45">
        <v>2094</v>
      </c>
      <c r="B131" s="29"/>
      <c r="C131" s="6"/>
      <c r="D131" s="6"/>
      <c r="E131" s="48"/>
      <c r="F131" s="49"/>
      <c r="G131" s="1"/>
      <c r="H131" s="1"/>
      <c r="I131" s="1"/>
      <c r="J131" s="1"/>
      <c r="K131" s="1"/>
    </row>
    <row r="132" spans="1:11" ht="15.6" x14ac:dyDescent="0.3">
      <c r="A132" s="45">
        <v>2095</v>
      </c>
      <c r="B132" s="29"/>
      <c r="C132" s="6"/>
      <c r="D132" s="6"/>
      <c r="E132" s="48"/>
      <c r="F132" s="49"/>
      <c r="G132" s="1"/>
      <c r="H132" s="1"/>
      <c r="I132" s="1"/>
      <c r="J132" s="1"/>
      <c r="K132" s="1"/>
    </row>
    <row r="133" spans="1:11" ht="15.6" x14ac:dyDescent="0.3">
      <c r="A133" s="45">
        <v>2096</v>
      </c>
      <c r="B133" s="29"/>
      <c r="C133" s="6"/>
      <c r="D133" s="6"/>
      <c r="E133" s="48"/>
      <c r="F133" s="49"/>
      <c r="G133" s="1"/>
      <c r="H133" s="1"/>
      <c r="I133" s="1"/>
      <c r="J133" s="1"/>
      <c r="K133" s="1"/>
    </row>
    <row r="134" spans="1:11" ht="15.6" x14ac:dyDescent="0.3">
      <c r="A134" s="27">
        <v>2097</v>
      </c>
      <c r="B134" s="29"/>
      <c r="C134" s="6"/>
      <c r="D134" s="6"/>
      <c r="E134" s="48"/>
      <c r="F134" s="49"/>
      <c r="G134" s="1"/>
      <c r="H134" s="1"/>
      <c r="I134" s="1"/>
      <c r="J134" s="1"/>
      <c r="K134" s="1"/>
    </row>
    <row r="135" spans="1:11" ht="15.6" x14ac:dyDescent="0.3">
      <c r="A135" s="45">
        <v>2098</v>
      </c>
      <c r="B135" s="29"/>
      <c r="C135" s="6"/>
      <c r="D135" s="6"/>
      <c r="E135" s="48"/>
      <c r="F135" s="49"/>
      <c r="G135" s="1"/>
      <c r="H135" s="1"/>
      <c r="I135" s="1"/>
      <c r="J135" s="1"/>
      <c r="K135" s="1"/>
    </row>
    <row r="136" spans="1:11" ht="15.6" x14ac:dyDescent="0.3">
      <c r="A136" s="45">
        <v>2099</v>
      </c>
      <c r="B136" s="29"/>
      <c r="C136" s="6"/>
      <c r="D136" s="6"/>
      <c r="E136" s="48"/>
      <c r="F136" s="49"/>
      <c r="G136" s="1"/>
      <c r="H136" s="1"/>
      <c r="I136" s="1"/>
      <c r="J136" s="1"/>
      <c r="K136" s="1"/>
    </row>
    <row r="137" spans="1:11" ht="15.6" x14ac:dyDescent="0.3">
      <c r="A137" s="45">
        <v>2100</v>
      </c>
      <c r="B137" s="29"/>
      <c r="C137" s="6"/>
      <c r="D137" s="6"/>
      <c r="E137" s="48"/>
      <c r="F137" s="49"/>
      <c r="G137" s="1"/>
      <c r="H137" s="1"/>
      <c r="I137" s="1"/>
      <c r="J137" s="1"/>
      <c r="K137" s="1"/>
    </row>
    <row r="138" spans="1:11" ht="15.6" x14ac:dyDescent="0.3">
      <c r="A138" s="27">
        <v>2101</v>
      </c>
      <c r="B138" s="29"/>
      <c r="C138" s="6"/>
      <c r="D138" s="6"/>
      <c r="E138" s="48"/>
      <c r="F138" s="49"/>
      <c r="G138" s="1"/>
      <c r="H138" s="1"/>
      <c r="I138" s="1"/>
      <c r="J138" s="1"/>
      <c r="K138" s="1"/>
    </row>
    <row r="139" spans="1:11" ht="15.6" x14ac:dyDescent="0.3">
      <c r="A139" s="45">
        <v>2102</v>
      </c>
      <c r="B139" s="29"/>
      <c r="C139" s="6"/>
      <c r="D139" s="6"/>
      <c r="E139" s="48">
        <f>($E$223*A139+$E$224)</f>
        <v>0.50025723874568939</v>
      </c>
      <c r="F139" s="49">
        <f t="shared" ref="F139:F181" si="3">($F$223*A139+$F$224)</f>
        <v>0.37984399497509003</v>
      </c>
      <c r="G139" s="1"/>
      <c r="H139" s="1"/>
      <c r="I139" s="1"/>
      <c r="J139" s="1"/>
      <c r="K139" s="1"/>
    </row>
    <row r="140" spans="1:11" ht="15.6" x14ac:dyDescent="0.3">
      <c r="A140" s="45">
        <v>2103</v>
      </c>
      <c r="B140" s="29"/>
      <c r="C140" s="6"/>
      <c r="D140" s="6"/>
      <c r="E140" s="48"/>
      <c r="F140" s="49">
        <f t="shared" si="3"/>
        <v>0.38273153371281055</v>
      </c>
      <c r="G140" s="1"/>
      <c r="H140" s="1"/>
      <c r="I140" s="1"/>
      <c r="J140" s="1"/>
      <c r="K140" s="1"/>
    </row>
    <row r="141" spans="1:11" ht="15.6" x14ac:dyDescent="0.3">
      <c r="A141" s="45">
        <v>2104</v>
      </c>
      <c r="B141" s="29"/>
      <c r="C141" s="6"/>
      <c r="D141" s="6"/>
      <c r="E141" s="48"/>
      <c r="F141" s="49">
        <f t="shared" si="3"/>
        <v>0.38561907245053195</v>
      </c>
      <c r="G141" s="1"/>
      <c r="H141" s="1"/>
      <c r="I141" s="1"/>
      <c r="J141" s="1"/>
      <c r="K141" s="1"/>
    </row>
    <row r="142" spans="1:11" ht="15.6" x14ac:dyDescent="0.3">
      <c r="A142" s="27">
        <v>2105</v>
      </c>
      <c r="B142" s="29"/>
      <c r="C142" s="6"/>
      <c r="D142" s="6"/>
      <c r="E142" s="48"/>
      <c r="F142" s="49">
        <f t="shared" si="3"/>
        <v>0.38850661118825247</v>
      </c>
      <c r="G142" s="1"/>
      <c r="H142" s="1"/>
      <c r="I142" s="1"/>
      <c r="J142" s="1"/>
      <c r="K142" s="1"/>
    </row>
    <row r="143" spans="1:11" ht="15.6" x14ac:dyDescent="0.3">
      <c r="A143" s="45">
        <v>2106</v>
      </c>
      <c r="B143" s="29"/>
      <c r="C143" s="6"/>
      <c r="D143" s="6"/>
      <c r="E143" s="48"/>
      <c r="F143" s="49">
        <f t="shared" si="3"/>
        <v>0.39139414992597388</v>
      </c>
      <c r="G143" s="1"/>
      <c r="H143" s="1"/>
      <c r="I143" s="1"/>
      <c r="J143" s="1"/>
      <c r="K143" s="1"/>
    </row>
    <row r="144" spans="1:11" ht="15.6" x14ac:dyDescent="0.3">
      <c r="A144" s="45">
        <v>2107</v>
      </c>
      <c r="B144" s="29"/>
      <c r="C144" s="6"/>
      <c r="D144" s="6"/>
      <c r="E144" s="48"/>
      <c r="F144" s="49">
        <f t="shared" si="3"/>
        <v>0.3942816886636944</v>
      </c>
      <c r="G144" s="1"/>
      <c r="H144" s="1"/>
      <c r="I144" s="1"/>
      <c r="J144" s="1"/>
      <c r="K144" s="1"/>
    </row>
    <row r="145" spans="1:11" ht="15.6" x14ac:dyDescent="0.3">
      <c r="A145" s="45">
        <v>2108</v>
      </c>
      <c r="B145" s="29"/>
      <c r="C145" s="6"/>
      <c r="D145" s="6"/>
      <c r="E145" s="48"/>
      <c r="F145" s="49">
        <f t="shared" si="3"/>
        <v>0.3971692274014158</v>
      </c>
      <c r="G145" s="1"/>
      <c r="H145" s="1"/>
      <c r="I145" s="1"/>
      <c r="J145" s="1"/>
      <c r="K145" s="1"/>
    </row>
    <row r="146" spans="1:11" ht="15.6" x14ac:dyDescent="0.3">
      <c r="A146" s="27">
        <v>2109</v>
      </c>
      <c r="B146" s="29"/>
      <c r="C146" s="6"/>
      <c r="D146" s="6"/>
      <c r="E146" s="48"/>
      <c r="F146" s="49">
        <f t="shared" si="3"/>
        <v>0.40005676613913632</v>
      </c>
      <c r="G146" s="1"/>
      <c r="H146" s="1"/>
      <c r="I146" s="1"/>
      <c r="J146" s="1"/>
      <c r="K146" s="1"/>
    </row>
    <row r="147" spans="1:11" ht="15.6" x14ac:dyDescent="0.3">
      <c r="A147" s="45">
        <v>2110</v>
      </c>
      <c r="B147" s="29"/>
      <c r="C147" s="6"/>
      <c r="D147" s="6"/>
      <c r="E147" s="48"/>
      <c r="F147" s="49">
        <f t="shared" si="3"/>
        <v>0.40294430487685773</v>
      </c>
      <c r="G147" s="1"/>
      <c r="H147" s="1"/>
      <c r="I147" s="1"/>
      <c r="J147" s="1"/>
      <c r="K147" s="1"/>
    </row>
    <row r="148" spans="1:11" ht="15.6" x14ac:dyDescent="0.3">
      <c r="A148" s="45">
        <v>2111</v>
      </c>
      <c r="B148" s="29"/>
      <c r="C148" s="6"/>
      <c r="D148" s="6"/>
      <c r="E148" s="48"/>
      <c r="F148" s="49">
        <f t="shared" si="3"/>
        <v>0.40583184361457825</v>
      </c>
      <c r="G148" s="1"/>
      <c r="H148" s="1"/>
      <c r="I148" s="1"/>
      <c r="J148" s="1"/>
      <c r="K148" s="1"/>
    </row>
    <row r="149" spans="1:11" ht="15.6" x14ac:dyDescent="0.3">
      <c r="A149" s="45">
        <v>2112</v>
      </c>
      <c r="B149" s="29"/>
      <c r="C149" s="6"/>
      <c r="D149" s="6"/>
      <c r="E149" s="48"/>
      <c r="F149" s="49">
        <f t="shared" si="3"/>
        <v>0.40871938235229877</v>
      </c>
      <c r="G149" s="1"/>
      <c r="H149" s="1"/>
      <c r="I149" s="1"/>
      <c r="J149" s="1"/>
      <c r="K149" s="1"/>
    </row>
    <row r="150" spans="1:11" ht="15.6" x14ac:dyDescent="0.3">
      <c r="A150" s="27">
        <v>2113</v>
      </c>
      <c r="B150" s="29"/>
      <c r="C150" s="6"/>
      <c r="D150" s="6"/>
      <c r="E150" s="48"/>
      <c r="F150" s="49">
        <f t="shared" si="3"/>
        <v>0.41160692109002017</v>
      </c>
      <c r="G150" s="1"/>
      <c r="H150" s="1"/>
      <c r="I150" s="1"/>
      <c r="J150" s="1"/>
      <c r="K150" s="1"/>
    </row>
    <row r="151" spans="1:11" ht="15.6" x14ac:dyDescent="0.3">
      <c r="A151" s="45">
        <v>2114</v>
      </c>
      <c r="B151" s="29"/>
      <c r="C151" s="6"/>
      <c r="D151" s="6"/>
      <c r="E151" s="48"/>
      <c r="F151" s="49">
        <f t="shared" si="3"/>
        <v>0.41449445982774069</v>
      </c>
      <c r="G151" s="1"/>
      <c r="H151" s="1"/>
      <c r="I151" s="1"/>
      <c r="J151" s="1"/>
      <c r="K151" s="1"/>
    </row>
    <row r="152" spans="1:11" ht="15.6" x14ac:dyDescent="0.3">
      <c r="A152" s="45">
        <v>2115</v>
      </c>
      <c r="B152" s="29"/>
      <c r="C152" s="6"/>
      <c r="D152" s="6"/>
      <c r="E152" s="48"/>
      <c r="F152" s="49">
        <f t="shared" si="3"/>
        <v>0.4173819985654621</v>
      </c>
      <c r="G152" s="1"/>
      <c r="H152" s="1"/>
      <c r="I152" s="1"/>
      <c r="J152" s="1"/>
      <c r="K152" s="1"/>
    </row>
    <row r="153" spans="1:11" ht="15.6" x14ac:dyDescent="0.3">
      <c r="A153" s="45">
        <v>2116</v>
      </c>
      <c r="B153" s="29"/>
      <c r="C153" s="6"/>
      <c r="D153" s="6"/>
      <c r="E153" s="48"/>
      <c r="F153" s="49">
        <f t="shared" si="3"/>
        <v>0.42026953730318262</v>
      </c>
      <c r="G153" s="1"/>
      <c r="H153" s="1"/>
      <c r="I153" s="1"/>
      <c r="J153" s="1"/>
      <c r="K153" s="1"/>
    </row>
    <row r="154" spans="1:11" ht="15.6" x14ac:dyDescent="0.3">
      <c r="A154" s="27">
        <v>2117</v>
      </c>
      <c r="B154" s="29"/>
      <c r="C154" s="6"/>
      <c r="D154" s="6"/>
      <c r="E154" s="48"/>
      <c r="F154" s="49">
        <f t="shared" si="3"/>
        <v>0.42315707604090402</v>
      </c>
      <c r="G154" s="1"/>
      <c r="H154" s="1"/>
      <c r="I154" s="1"/>
      <c r="J154" s="1"/>
      <c r="K154" s="1"/>
    </row>
    <row r="155" spans="1:11" ht="15.6" x14ac:dyDescent="0.3">
      <c r="A155" s="45">
        <v>2118</v>
      </c>
      <c r="B155" s="29"/>
      <c r="C155" s="6"/>
      <c r="D155" s="6"/>
      <c r="E155" s="48"/>
      <c r="F155" s="49">
        <f t="shared" si="3"/>
        <v>0.42604461477862454</v>
      </c>
      <c r="G155" s="1"/>
      <c r="H155" s="1"/>
      <c r="I155" s="1"/>
      <c r="J155" s="1"/>
      <c r="K155" s="1"/>
    </row>
    <row r="156" spans="1:11" ht="15.6" x14ac:dyDescent="0.3">
      <c r="A156" s="45">
        <v>2119</v>
      </c>
      <c r="B156" s="29"/>
      <c r="C156" s="6"/>
      <c r="D156" s="6"/>
      <c r="E156" s="48"/>
      <c r="F156" s="49">
        <f t="shared" si="3"/>
        <v>0.42893215351634595</v>
      </c>
      <c r="G156" s="1"/>
      <c r="H156" s="1"/>
      <c r="I156" s="1"/>
      <c r="J156" s="1"/>
      <c r="K156" s="1"/>
    </row>
    <row r="157" spans="1:11" ht="15.6" x14ac:dyDescent="0.3">
      <c r="A157" s="45">
        <v>2120</v>
      </c>
      <c r="B157" s="29"/>
      <c r="C157" s="6"/>
      <c r="D157" s="6"/>
      <c r="E157" s="48"/>
      <c r="F157" s="49">
        <f t="shared" si="3"/>
        <v>0.43181969225406647</v>
      </c>
      <c r="G157" s="1"/>
      <c r="H157" s="1"/>
      <c r="I157" s="1"/>
      <c r="J157" s="1"/>
      <c r="K157" s="1"/>
    </row>
    <row r="158" spans="1:11" ht="15.6" x14ac:dyDescent="0.3">
      <c r="A158" s="27">
        <v>2121</v>
      </c>
      <c r="B158" s="29"/>
      <c r="C158" s="6"/>
      <c r="D158" s="6"/>
      <c r="E158" s="48"/>
      <c r="F158" s="49">
        <f t="shared" si="3"/>
        <v>0.43470723099178699</v>
      </c>
      <c r="G158" s="1"/>
      <c r="H158" s="1"/>
      <c r="I158" s="1"/>
      <c r="J158" s="1"/>
      <c r="K158" s="1"/>
    </row>
    <row r="159" spans="1:11" ht="15.6" x14ac:dyDescent="0.3">
      <c r="A159" s="45">
        <v>2122</v>
      </c>
      <c r="B159" s="29"/>
      <c r="C159" s="6"/>
      <c r="D159" s="6"/>
      <c r="E159" s="48"/>
      <c r="F159" s="49">
        <f t="shared" si="3"/>
        <v>0.43759476972950839</v>
      </c>
      <c r="G159" s="1"/>
      <c r="H159" s="1"/>
      <c r="I159" s="1"/>
      <c r="J159" s="1"/>
      <c r="K159" s="1"/>
    </row>
    <row r="160" spans="1:11" ht="15.6" x14ac:dyDescent="0.3">
      <c r="A160" s="45">
        <v>2123</v>
      </c>
      <c r="B160" s="29"/>
      <c r="C160" s="6"/>
      <c r="D160" s="6"/>
      <c r="E160" s="48"/>
      <c r="F160" s="49">
        <f t="shared" si="3"/>
        <v>0.44048230846722891</v>
      </c>
      <c r="G160" s="1"/>
      <c r="H160" s="1"/>
      <c r="I160" s="1"/>
      <c r="J160" s="1"/>
      <c r="K160" s="1"/>
    </row>
    <row r="161" spans="1:11" ht="15.6" x14ac:dyDescent="0.3">
      <c r="A161" s="45">
        <v>2124</v>
      </c>
      <c r="B161" s="29"/>
      <c r="C161" s="6"/>
      <c r="D161" s="6"/>
      <c r="E161" s="48"/>
      <c r="F161" s="49">
        <f t="shared" si="3"/>
        <v>0.44336984720495032</v>
      </c>
      <c r="G161" s="1"/>
      <c r="H161" s="1"/>
      <c r="I161" s="1"/>
      <c r="J161" s="1"/>
      <c r="K161" s="1"/>
    </row>
    <row r="162" spans="1:11" ht="15.6" x14ac:dyDescent="0.3">
      <c r="A162" s="27">
        <v>2125</v>
      </c>
      <c r="B162" s="29"/>
      <c r="C162" s="6"/>
      <c r="D162" s="6"/>
      <c r="E162" s="48"/>
      <c r="F162" s="49">
        <f t="shared" si="3"/>
        <v>0.44625738594267084</v>
      </c>
      <c r="G162" s="1"/>
      <c r="H162" s="1"/>
      <c r="I162" s="1"/>
      <c r="J162" s="1"/>
      <c r="K162" s="1"/>
    </row>
    <row r="163" spans="1:11" ht="15.6" x14ac:dyDescent="0.3">
      <c r="A163" s="45">
        <v>2126</v>
      </c>
      <c r="B163" s="29"/>
      <c r="C163" s="6"/>
      <c r="D163" s="6"/>
      <c r="E163" s="48"/>
      <c r="F163" s="49">
        <f t="shared" si="3"/>
        <v>0.44914492468039224</v>
      </c>
      <c r="G163" s="1"/>
      <c r="H163" s="1"/>
      <c r="I163" s="1"/>
      <c r="J163" s="1"/>
      <c r="K163" s="1"/>
    </row>
    <row r="164" spans="1:11" ht="15.6" x14ac:dyDescent="0.3">
      <c r="A164" s="45">
        <v>2127</v>
      </c>
      <c r="B164" s="29"/>
      <c r="C164" s="6"/>
      <c r="D164" s="6"/>
      <c r="E164" s="48"/>
      <c r="F164" s="49">
        <f t="shared" si="3"/>
        <v>0.45203246341811276</v>
      </c>
      <c r="G164" s="1"/>
      <c r="H164" s="1"/>
      <c r="I164" s="1"/>
      <c r="J164" s="1"/>
      <c r="K164" s="1"/>
    </row>
    <row r="165" spans="1:11" ht="15.6" x14ac:dyDescent="0.3">
      <c r="A165" s="45">
        <v>2128</v>
      </c>
      <c r="B165" s="29"/>
      <c r="C165" s="6"/>
      <c r="D165" s="6"/>
      <c r="E165" s="48"/>
      <c r="F165" s="49">
        <f t="shared" si="3"/>
        <v>0.45492000215583417</v>
      </c>
      <c r="G165" s="1"/>
      <c r="H165" s="1"/>
      <c r="I165" s="1"/>
      <c r="J165" s="1"/>
      <c r="K165" s="1"/>
    </row>
    <row r="166" spans="1:11" ht="15.6" x14ac:dyDescent="0.3">
      <c r="A166" s="27">
        <v>2129</v>
      </c>
      <c r="B166" s="29"/>
      <c r="C166" s="6"/>
      <c r="D166" s="6"/>
      <c r="E166" s="48"/>
      <c r="F166" s="49">
        <f t="shared" si="3"/>
        <v>0.45780754089355469</v>
      </c>
      <c r="G166" s="1"/>
      <c r="H166" s="1"/>
      <c r="I166" s="1"/>
      <c r="J166" s="1"/>
      <c r="K166" s="1"/>
    </row>
    <row r="167" spans="1:11" ht="15.6" x14ac:dyDescent="0.3">
      <c r="A167" s="45">
        <v>2130</v>
      </c>
      <c r="B167" s="29"/>
      <c r="C167" s="6"/>
      <c r="D167" s="6"/>
      <c r="E167" s="48"/>
      <c r="F167" s="49">
        <f t="shared" si="3"/>
        <v>0.46069507963127521</v>
      </c>
      <c r="G167" s="1"/>
      <c r="H167" s="1"/>
      <c r="I167" s="1"/>
      <c r="J167" s="1"/>
      <c r="K167" s="1"/>
    </row>
    <row r="168" spans="1:11" ht="15.6" x14ac:dyDescent="0.3">
      <c r="A168" s="45">
        <v>2131</v>
      </c>
      <c r="B168" s="29"/>
      <c r="C168" s="6"/>
      <c r="D168" s="6"/>
      <c r="E168" s="48"/>
      <c r="F168" s="49">
        <f t="shared" si="3"/>
        <v>0.46358261836899661</v>
      </c>
      <c r="G168" s="1"/>
      <c r="H168" s="1"/>
      <c r="I168" s="1"/>
      <c r="J168" s="1"/>
      <c r="K168" s="1"/>
    </row>
    <row r="169" spans="1:11" ht="15.6" x14ac:dyDescent="0.3">
      <c r="A169" s="45">
        <v>2132</v>
      </c>
      <c r="B169" s="29"/>
      <c r="C169" s="6"/>
      <c r="D169" s="6"/>
      <c r="E169" s="48"/>
      <c r="F169" s="49">
        <f t="shared" si="3"/>
        <v>0.46647015710671713</v>
      </c>
      <c r="G169" s="1"/>
      <c r="H169" s="1"/>
      <c r="I169" s="1"/>
      <c r="J169" s="1"/>
      <c r="K169" s="1"/>
    </row>
    <row r="170" spans="1:11" ht="15.6" x14ac:dyDescent="0.3">
      <c r="A170" s="27">
        <v>2133</v>
      </c>
      <c r="B170" s="29"/>
      <c r="C170" s="6"/>
      <c r="D170" s="6"/>
      <c r="E170" s="48"/>
      <c r="F170" s="49">
        <f t="shared" si="3"/>
        <v>0.46935769584443854</v>
      </c>
      <c r="G170" s="1"/>
      <c r="H170" s="1"/>
      <c r="I170" s="1"/>
      <c r="J170" s="1"/>
      <c r="K170" s="1"/>
    </row>
    <row r="171" spans="1:11" ht="15.6" x14ac:dyDescent="0.3">
      <c r="A171" s="45">
        <v>2134</v>
      </c>
      <c r="B171" s="29"/>
      <c r="C171" s="6"/>
      <c r="D171" s="6"/>
      <c r="E171" s="48"/>
      <c r="F171" s="49">
        <f t="shared" si="3"/>
        <v>0.47224523458215906</v>
      </c>
      <c r="G171" s="1"/>
      <c r="H171" s="1"/>
      <c r="I171" s="1"/>
      <c r="J171" s="1"/>
      <c r="K171" s="1"/>
    </row>
    <row r="172" spans="1:11" ht="15.6" x14ac:dyDescent="0.3">
      <c r="A172" s="45">
        <v>2135</v>
      </c>
      <c r="B172" s="29"/>
      <c r="C172" s="6"/>
      <c r="D172" s="6"/>
      <c r="E172" s="48"/>
      <c r="F172" s="49">
        <f t="shared" si="3"/>
        <v>0.47513277331988046</v>
      </c>
      <c r="G172" s="1"/>
      <c r="H172" s="1"/>
      <c r="I172" s="1"/>
      <c r="J172" s="1"/>
      <c r="K172" s="1"/>
    </row>
    <row r="173" spans="1:11" ht="15.6" x14ac:dyDescent="0.3">
      <c r="A173" s="45">
        <v>2136</v>
      </c>
      <c r="B173" s="29"/>
      <c r="C173" s="6"/>
      <c r="D173" s="6"/>
      <c r="E173" s="48"/>
      <c r="F173" s="49">
        <f t="shared" si="3"/>
        <v>0.47802031205760098</v>
      </c>
      <c r="G173" s="1"/>
      <c r="H173" s="1"/>
      <c r="I173" s="1"/>
      <c r="J173" s="1"/>
      <c r="K173" s="1"/>
    </row>
    <row r="174" spans="1:11" ht="15.6" x14ac:dyDescent="0.3">
      <c r="A174" s="27">
        <v>2137</v>
      </c>
      <c r="B174" s="29"/>
      <c r="C174" s="6"/>
      <c r="D174" s="6"/>
      <c r="E174" s="48"/>
      <c r="F174" s="49">
        <f t="shared" si="3"/>
        <v>0.48090785079532239</v>
      </c>
      <c r="G174" s="1"/>
      <c r="H174" s="1"/>
      <c r="I174" s="1"/>
      <c r="J174" s="1"/>
      <c r="K174" s="1"/>
    </row>
    <row r="175" spans="1:11" ht="15.6" x14ac:dyDescent="0.3">
      <c r="A175" s="45">
        <v>2138</v>
      </c>
      <c r="B175" s="29"/>
      <c r="C175" s="6"/>
      <c r="D175" s="6"/>
      <c r="E175" s="48"/>
      <c r="F175" s="49">
        <f t="shared" si="3"/>
        <v>0.48379538953304291</v>
      </c>
      <c r="G175" s="1"/>
      <c r="H175" s="1"/>
      <c r="I175" s="1"/>
      <c r="J175" s="1"/>
      <c r="K175" s="1"/>
    </row>
    <row r="176" spans="1:11" ht="15.6" x14ac:dyDescent="0.3">
      <c r="A176" s="45">
        <v>2139</v>
      </c>
      <c r="B176" s="29"/>
      <c r="C176" s="6"/>
      <c r="D176" s="6"/>
      <c r="E176" s="48"/>
      <c r="F176" s="49">
        <f t="shared" si="3"/>
        <v>0.48668292827076343</v>
      </c>
      <c r="G176" s="1"/>
      <c r="H176" s="1"/>
      <c r="I176" s="1"/>
      <c r="J176" s="1"/>
      <c r="K176" s="1"/>
    </row>
    <row r="177" spans="1:11" ht="15.6" x14ac:dyDescent="0.3">
      <c r="A177" s="45">
        <v>2140</v>
      </c>
      <c r="B177" s="29"/>
      <c r="C177" s="6"/>
      <c r="D177" s="6"/>
      <c r="E177" s="48"/>
      <c r="F177" s="49">
        <f t="shared" si="3"/>
        <v>0.48957046700848483</v>
      </c>
      <c r="G177" s="1"/>
      <c r="H177" s="1"/>
      <c r="I177" s="1"/>
      <c r="J177" s="1"/>
      <c r="K177" s="1"/>
    </row>
    <row r="178" spans="1:11" ht="15.6" x14ac:dyDescent="0.3">
      <c r="A178" s="45">
        <v>2141</v>
      </c>
      <c r="B178" s="29"/>
      <c r="C178" s="6"/>
      <c r="D178" s="6"/>
      <c r="E178" s="48"/>
      <c r="F178" s="49">
        <f t="shared" si="3"/>
        <v>0.49245800574620535</v>
      </c>
      <c r="G178" s="1"/>
      <c r="H178" s="1"/>
      <c r="I178" s="1"/>
      <c r="J178" s="1"/>
      <c r="K178" s="1"/>
    </row>
    <row r="179" spans="1:11" ht="15.6" x14ac:dyDescent="0.3">
      <c r="A179" s="45">
        <v>2142</v>
      </c>
      <c r="B179" s="29"/>
      <c r="C179" s="6"/>
      <c r="D179" s="6"/>
      <c r="E179" s="48"/>
      <c r="F179" s="49">
        <f t="shared" si="3"/>
        <v>0.49534554448392676</v>
      </c>
      <c r="G179" s="1"/>
      <c r="H179" s="1"/>
      <c r="I179" s="1"/>
      <c r="J179" s="1"/>
      <c r="K179" s="1"/>
    </row>
    <row r="180" spans="1:11" ht="15.6" x14ac:dyDescent="0.3">
      <c r="A180" s="45">
        <v>2143</v>
      </c>
      <c r="B180" s="29"/>
      <c r="C180" s="6"/>
      <c r="D180" s="6"/>
      <c r="E180" s="48"/>
      <c r="F180" s="49">
        <f t="shared" si="3"/>
        <v>0.49823308322164728</v>
      </c>
      <c r="G180" s="1"/>
      <c r="H180" s="1"/>
      <c r="I180" s="1"/>
      <c r="J180" s="1"/>
      <c r="K180" s="1"/>
    </row>
    <row r="181" spans="1:11" ht="16.2" thickBot="1" x14ac:dyDescent="0.35">
      <c r="A181" s="32">
        <v>2144</v>
      </c>
      <c r="B181" s="33"/>
      <c r="C181" s="55"/>
      <c r="D181" s="55"/>
      <c r="E181" s="56"/>
      <c r="F181" s="57">
        <f t="shared" si="3"/>
        <v>0.50112062195936868</v>
      </c>
      <c r="G181" s="1"/>
      <c r="H181" s="1"/>
      <c r="I181" s="1"/>
      <c r="J181" s="1"/>
      <c r="K181" s="1"/>
    </row>
    <row r="182" spans="1:11" ht="15.6" x14ac:dyDescent="0.3">
      <c r="A182" s="45"/>
      <c r="B182" s="18"/>
      <c r="C182" s="1"/>
      <c r="D182" s="1"/>
      <c r="E182" s="58"/>
      <c r="F182" s="58"/>
      <c r="G182" s="1"/>
      <c r="H182" s="1"/>
      <c r="I182" s="1"/>
      <c r="J182" s="1"/>
      <c r="K182" s="1"/>
    </row>
    <row r="183" spans="1:11" ht="15.6" x14ac:dyDescent="0.3">
      <c r="A183" s="45"/>
      <c r="B183" s="18"/>
      <c r="C183" s="1"/>
      <c r="D183" s="1"/>
      <c r="E183" s="58"/>
      <c r="F183" s="58"/>
      <c r="G183" s="1"/>
      <c r="H183" s="1"/>
      <c r="I183" s="1"/>
      <c r="J183" s="1"/>
      <c r="K183" s="1"/>
    </row>
    <row r="184" spans="1:11" ht="15.6" x14ac:dyDescent="0.3">
      <c r="A184" s="45"/>
      <c r="B184" s="18"/>
      <c r="C184" s="1"/>
      <c r="D184" s="1"/>
      <c r="E184" s="58"/>
      <c r="F184" s="58"/>
      <c r="G184" s="1"/>
      <c r="H184" s="1"/>
      <c r="I184" s="1"/>
      <c r="J184" s="1"/>
      <c r="K184" s="1"/>
    </row>
    <row r="185" spans="1:11" ht="15.6" x14ac:dyDescent="0.3">
      <c r="A185" s="45"/>
      <c r="B185" s="18"/>
      <c r="C185" s="1"/>
      <c r="D185" s="1"/>
      <c r="E185" s="58"/>
      <c r="F185" s="58"/>
      <c r="G185" s="1"/>
      <c r="H185" s="1"/>
      <c r="I185" s="1"/>
      <c r="J185" s="1"/>
      <c r="K185" s="1"/>
    </row>
    <row r="186" spans="1:11" ht="15.6" x14ac:dyDescent="0.3">
      <c r="A186" s="45"/>
      <c r="B186" s="18"/>
      <c r="C186" s="1"/>
      <c r="D186" s="1"/>
      <c r="E186" s="58"/>
      <c r="F186" s="58"/>
      <c r="G186" s="1"/>
      <c r="H186" s="1"/>
      <c r="I186" s="1"/>
      <c r="J186" s="1"/>
      <c r="K186" s="1"/>
    </row>
    <row r="187" spans="1:11" ht="15.6" x14ac:dyDescent="0.3">
      <c r="A187" s="45"/>
      <c r="B187" s="18"/>
      <c r="C187" s="1"/>
      <c r="D187" s="1"/>
      <c r="E187" s="58"/>
      <c r="F187" s="58"/>
      <c r="G187" s="1"/>
      <c r="H187" s="1"/>
      <c r="I187" s="1"/>
      <c r="J187" s="1"/>
      <c r="K187" s="1"/>
    </row>
    <row r="188" spans="1:11" ht="15.6" x14ac:dyDescent="0.3">
      <c r="A188" s="45"/>
      <c r="B188" s="18"/>
      <c r="C188" s="1"/>
      <c r="D188" s="1"/>
      <c r="E188" s="58"/>
      <c r="F188" s="58"/>
      <c r="G188" s="1"/>
      <c r="H188" s="1"/>
      <c r="I188" s="1"/>
      <c r="J188" s="1"/>
      <c r="K188" s="1"/>
    </row>
    <row r="189" spans="1:11" ht="15.6" x14ac:dyDescent="0.3">
      <c r="A189" s="45"/>
      <c r="B189" s="18"/>
      <c r="C189" s="1"/>
      <c r="D189" s="1"/>
      <c r="E189" s="58"/>
      <c r="F189" s="58"/>
      <c r="G189" s="1"/>
      <c r="H189" s="1"/>
      <c r="I189" s="1"/>
      <c r="J189" s="1"/>
      <c r="K189" s="1"/>
    </row>
    <row r="190" spans="1:11" ht="15.6" x14ac:dyDescent="0.3">
      <c r="A190" s="45"/>
      <c r="B190" s="18"/>
      <c r="C190" s="1"/>
      <c r="D190" s="1"/>
      <c r="E190" s="58"/>
      <c r="F190" s="58"/>
      <c r="G190" s="1"/>
      <c r="H190" s="1"/>
      <c r="I190" s="1"/>
      <c r="J190" s="1"/>
      <c r="K190" s="1"/>
    </row>
    <row r="191" spans="1:11" ht="15.6" x14ac:dyDescent="0.3">
      <c r="A191" s="45"/>
      <c r="B191" s="18"/>
      <c r="C191" s="1"/>
      <c r="D191" s="1"/>
      <c r="E191" s="58"/>
      <c r="F191" s="58"/>
      <c r="G191" s="1"/>
      <c r="H191" s="1"/>
      <c r="I191" s="1"/>
      <c r="J191" s="1"/>
      <c r="K191" s="1"/>
    </row>
    <row r="192" spans="1:11" ht="15.6" x14ac:dyDescent="0.3">
      <c r="A192" s="45"/>
      <c r="B192" s="18"/>
      <c r="C192" s="1"/>
      <c r="D192" s="1"/>
      <c r="E192" s="58"/>
      <c r="F192" s="58"/>
      <c r="G192" s="1"/>
      <c r="H192" s="1"/>
      <c r="I192" s="1"/>
      <c r="J192" s="1"/>
      <c r="K192" s="1"/>
    </row>
    <row r="193" spans="1:11" ht="15.6" x14ac:dyDescent="0.3">
      <c r="A193" s="45"/>
      <c r="B193" s="18"/>
      <c r="C193" s="1"/>
      <c r="D193" s="1"/>
      <c r="E193" s="58"/>
      <c r="F193" s="58"/>
      <c r="G193" s="1"/>
      <c r="H193" s="1"/>
      <c r="I193" s="1"/>
      <c r="J193" s="1"/>
      <c r="K193" s="1"/>
    </row>
    <row r="194" spans="1:11" ht="15.6" x14ac:dyDescent="0.3">
      <c r="A194" s="45"/>
      <c r="B194" s="18"/>
      <c r="C194" s="1"/>
      <c r="D194" s="1"/>
      <c r="E194" s="58"/>
      <c r="F194" s="58"/>
      <c r="G194" s="1"/>
      <c r="H194" s="1"/>
      <c r="I194" s="1"/>
      <c r="J194" s="1"/>
      <c r="K194" s="1"/>
    </row>
    <row r="195" spans="1:11" ht="15.6" x14ac:dyDescent="0.3">
      <c r="A195" s="45"/>
      <c r="B195" s="18"/>
      <c r="C195" s="1"/>
      <c r="D195" s="1"/>
      <c r="E195" s="58"/>
      <c r="F195" s="58"/>
      <c r="G195" s="1"/>
      <c r="H195" s="1"/>
      <c r="I195" s="1"/>
      <c r="J195" s="1"/>
      <c r="K195" s="1"/>
    </row>
    <row r="196" spans="1:11" ht="15.6" x14ac:dyDescent="0.3">
      <c r="A196" s="45"/>
      <c r="B196" s="18"/>
      <c r="C196" s="1"/>
      <c r="D196" s="1"/>
      <c r="E196" s="58"/>
      <c r="F196" s="58"/>
      <c r="G196" s="1"/>
      <c r="H196" s="1"/>
      <c r="I196" s="1"/>
      <c r="J196" s="1"/>
      <c r="K196" s="1"/>
    </row>
    <row r="197" spans="1:11" ht="15.6" x14ac:dyDescent="0.3">
      <c r="A197" s="45"/>
      <c r="B197" s="18"/>
      <c r="C197" s="1"/>
      <c r="D197" s="1"/>
      <c r="E197" s="58"/>
      <c r="F197" s="58"/>
      <c r="G197" s="1"/>
      <c r="H197" s="1"/>
      <c r="I197" s="1"/>
      <c r="J197" s="1"/>
      <c r="K197" s="1"/>
    </row>
    <row r="198" spans="1:11" ht="15.6" x14ac:dyDescent="0.3">
      <c r="A198" s="45"/>
      <c r="B198" s="18"/>
      <c r="C198" s="1"/>
      <c r="D198" s="1"/>
      <c r="E198" s="58"/>
      <c r="F198" s="58"/>
      <c r="G198" s="1"/>
      <c r="H198" s="1"/>
      <c r="I198" s="1"/>
      <c r="J198" s="1"/>
      <c r="K198" s="1"/>
    </row>
    <row r="199" spans="1:11" ht="15.6" x14ac:dyDescent="0.3">
      <c r="A199" s="45"/>
      <c r="B199" s="18"/>
      <c r="C199" s="1"/>
      <c r="D199" s="1"/>
      <c r="E199" s="58"/>
      <c r="F199" s="58"/>
      <c r="G199" s="1"/>
      <c r="H199" s="1"/>
      <c r="I199" s="1"/>
      <c r="J199" s="1"/>
      <c r="K199" s="1"/>
    </row>
    <row r="200" spans="1:11" ht="15.6" x14ac:dyDescent="0.3">
      <c r="A200" s="45"/>
      <c r="B200" s="18"/>
      <c r="C200" s="1"/>
      <c r="D200" s="1"/>
      <c r="E200" s="58"/>
      <c r="F200" s="58"/>
      <c r="G200" s="1"/>
      <c r="H200" s="1"/>
      <c r="I200" s="1"/>
      <c r="J200" s="1"/>
      <c r="K200" s="1"/>
    </row>
    <row r="201" spans="1:11" ht="15.6" x14ac:dyDescent="0.3">
      <c r="A201" s="45"/>
      <c r="B201" s="18"/>
      <c r="C201" s="1"/>
      <c r="D201" s="1"/>
      <c r="E201" s="58"/>
      <c r="F201" s="58"/>
      <c r="G201" s="1"/>
      <c r="H201" s="1"/>
      <c r="I201" s="1"/>
      <c r="J201" s="1"/>
      <c r="K201" s="1"/>
    </row>
    <row r="202" spans="1:11" ht="15.6" x14ac:dyDescent="0.3">
      <c r="A202" s="45"/>
      <c r="B202" s="18"/>
      <c r="C202" s="1"/>
      <c r="D202" s="1"/>
      <c r="E202" s="58"/>
      <c r="F202" s="58"/>
      <c r="G202" s="1"/>
      <c r="H202" s="1"/>
      <c r="I202" s="1"/>
      <c r="J202" s="1"/>
      <c r="K202" s="1"/>
    </row>
    <row r="203" spans="1:11" ht="15.6" x14ac:dyDescent="0.3">
      <c r="A203" s="45"/>
      <c r="B203" s="18"/>
      <c r="C203" s="1"/>
      <c r="D203" s="1"/>
      <c r="E203" s="58"/>
      <c r="F203" s="58"/>
      <c r="G203" s="1"/>
      <c r="H203" s="1"/>
      <c r="I203" s="1"/>
      <c r="J203" s="1"/>
      <c r="K203" s="1"/>
    </row>
    <row r="204" spans="1:11" ht="15.6" x14ac:dyDescent="0.3">
      <c r="A204" s="45"/>
      <c r="B204" s="18"/>
      <c r="C204" s="1"/>
      <c r="D204" s="1"/>
      <c r="E204" s="58"/>
      <c r="F204" s="58"/>
      <c r="G204" s="1"/>
      <c r="H204" s="1"/>
      <c r="I204" s="1"/>
      <c r="J204" s="1"/>
      <c r="K204" s="1"/>
    </row>
    <row r="205" spans="1:11" ht="15.6" x14ac:dyDescent="0.3">
      <c r="A205" s="45"/>
      <c r="B205" s="18"/>
      <c r="C205" s="1"/>
      <c r="D205" s="1"/>
      <c r="E205" s="58"/>
      <c r="F205" s="58"/>
      <c r="G205" s="1"/>
      <c r="H205" s="1"/>
      <c r="I205" s="1"/>
      <c r="J205" s="1"/>
      <c r="K205" s="1"/>
    </row>
    <row r="206" spans="1:11" ht="15.6" x14ac:dyDescent="0.3">
      <c r="A206" s="45"/>
      <c r="B206" s="18"/>
      <c r="C206" s="1"/>
      <c r="D206" s="1"/>
      <c r="E206" s="58"/>
      <c r="F206" s="58"/>
      <c r="G206" s="1"/>
      <c r="H206" s="1"/>
      <c r="I206" s="1"/>
      <c r="J206" s="1"/>
      <c r="K206" s="1"/>
    </row>
    <row r="207" spans="1:11" ht="15.6" x14ac:dyDescent="0.3">
      <c r="A207" s="45"/>
      <c r="B207" s="18"/>
      <c r="C207" s="1"/>
      <c r="D207" s="1"/>
      <c r="E207" s="58"/>
      <c r="F207" s="58"/>
      <c r="G207" s="1"/>
      <c r="H207" s="1"/>
      <c r="I207" s="1"/>
      <c r="J207" s="1"/>
      <c r="K207" s="1"/>
    </row>
    <row r="208" spans="1:11" ht="15.6" x14ac:dyDescent="0.3">
      <c r="A208" s="45"/>
      <c r="B208" s="18"/>
      <c r="C208" s="1"/>
      <c r="D208" s="1"/>
      <c r="E208" s="58"/>
      <c r="F208" s="58"/>
      <c r="G208" s="1"/>
      <c r="H208" s="1"/>
      <c r="I208" s="1"/>
      <c r="J208" s="1"/>
      <c r="K208" s="1"/>
    </row>
    <row r="209" spans="1:11" ht="15.6" x14ac:dyDescent="0.3">
      <c r="A209" s="45"/>
      <c r="B209" s="18"/>
      <c r="C209" s="1"/>
      <c r="D209" s="1"/>
      <c r="E209" s="58"/>
      <c r="F209" s="58"/>
      <c r="G209" s="1"/>
      <c r="H209" s="1"/>
      <c r="I209" s="1"/>
      <c r="J209" s="1"/>
      <c r="K209" s="1"/>
    </row>
    <row r="210" spans="1:11" ht="15.6" x14ac:dyDescent="0.3">
      <c r="A210" s="45"/>
      <c r="B210" s="18"/>
      <c r="C210" s="1"/>
      <c r="D210" s="1"/>
      <c r="E210" s="58"/>
      <c r="F210" s="58"/>
      <c r="G210" s="1"/>
      <c r="H210" s="1"/>
      <c r="I210" s="1"/>
      <c r="J210" s="1"/>
      <c r="K210" s="1"/>
    </row>
    <row r="211" spans="1:11" ht="15.6" x14ac:dyDescent="0.3">
      <c r="A211" s="45"/>
      <c r="B211" s="18"/>
      <c r="C211" s="1"/>
      <c r="D211" s="1"/>
      <c r="E211" s="58"/>
      <c r="F211" s="58"/>
      <c r="G211" s="1"/>
      <c r="H211" s="1"/>
      <c r="I211" s="1"/>
      <c r="J211" s="1"/>
      <c r="K211" s="1"/>
    </row>
    <row r="212" spans="1:11" ht="15.6" x14ac:dyDescent="0.3">
      <c r="A212" s="45"/>
      <c r="B212" s="18"/>
      <c r="C212" s="1"/>
      <c r="D212" s="1"/>
      <c r="E212" s="58"/>
      <c r="F212" s="58"/>
      <c r="G212" s="1"/>
      <c r="H212" s="1"/>
      <c r="I212" s="1"/>
      <c r="J212" s="1"/>
      <c r="K212" s="1"/>
    </row>
    <row r="213" spans="1:11" x14ac:dyDescent="0.3">
      <c r="A213" s="23"/>
      <c r="C213"/>
      <c r="E213" s="22"/>
      <c r="F213" s="22"/>
    </row>
    <row r="214" spans="1:11" x14ac:dyDescent="0.3">
      <c r="A214" s="23"/>
      <c r="C214"/>
      <c r="E214" s="22"/>
      <c r="F214" s="22"/>
    </row>
    <row r="215" spans="1:11" x14ac:dyDescent="0.3">
      <c r="A215" s="23"/>
      <c r="C215"/>
      <c r="E215" s="22"/>
      <c r="F215" s="22"/>
    </row>
    <row r="216" spans="1:11" x14ac:dyDescent="0.3">
      <c r="A216" s="23"/>
      <c r="C216"/>
      <c r="E216" s="22"/>
      <c r="F216" s="22"/>
    </row>
    <row r="217" spans="1:11" x14ac:dyDescent="0.3">
      <c r="A217" s="23"/>
      <c r="C217"/>
      <c r="E217" s="22"/>
      <c r="F217" s="22"/>
    </row>
    <row r="218" spans="1:11" x14ac:dyDescent="0.3">
      <c r="A218" s="23"/>
      <c r="C218"/>
      <c r="E218" s="22"/>
      <c r="F218" s="22"/>
    </row>
    <row r="219" spans="1:11" x14ac:dyDescent="0.3">
      <c r="A219" s="23"/>
      <c r="C219"/>
      <c r="E219" s="22"/>
      <c r="F219" s="22"/>
    </row>
    <row r="220" spans="1:11" x14ac:dyDescent="0.3">
      <c r="A220" s="23"/>
      <c r="C220"/>
      <c r="E220" s="22"/>
      <c r="F220" s="22"/>
    </row>
    <row r="221" spans="1:11" x14ac:dyDescent="0.3">
      <c r="A221" s="23"/>
      <c r="C221"/>
      <c r="E221" s="22"/>
      <c r="F221" s="22"/>
    </row>
    <row r="222" spans="1:11" x14ac:dyDescent="0.3">
      <c r="A222" s="23"/>
      <c r="C222"/>
      <c r="F222" s="22"/>
    </row>
    <row r="223" spans="1:11" x14ac:dyDescent="0.3">
      <c r="C223"/>
      <c r="D223" s="19" t="s">
        <v>5</v>
      </c>
      <c r="E223">
        <f>(E49-E31)/($A$49-$A$31)</f>
        <v>3.7348601553175184E-3</v>
      </c>
      <c r="F223">
        <f>(F49-F31)/($A$49-$A$31)</f>
        <v>2.8875387377209133E-3</v>
      </c>
    </row>
    <row r="224" spans="1:11" x14ac:dyDescent="0.3">
      <c r="C224"/>
      <c r="D224" s="19" t="s">
        <v>4</v>
      </c>
      <c r="E224" s="21">
        <f>E49-$A$49*E223</f>
        <v>-7.3504188077317343</v>
      </c>
      <c r="F224" s="21">
        <f>F49-$A$49*F223</f>
        <v>-5.6897624317142697</v>
      </c>
    </row>
    <row r="225" spans="3:6" x14ac:dyDescent="0.3">
      <c r="C225"/>
      <c r="D225" s="19" t="s">
        <v>3</v>
      </c>
      <c r="E225" s="19">
        <f>(0.5-E224)/E223</f>
        <v>2101.931124932396</v>
      </c>
      <c r="F225" s="19">
        <f>(0.5-F224)/F223</f>
        <v>2143.6119110214076</v>
      </c>
    </row>
    <row r="226" spans="3:6" x14ac:dyDescent="0.3">
      <c r="C226"/>
    </row>
  </sheetData>
  <mergeCells count="2">
    <mergeCell ref="A4:F4"/>
    <mergeCell ref="H4:K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9"/>
  <sheetViews>
    <sheetView workbookViewId="0">
      <pane xSplit="1" ySplit="5" topLeftCell="B104" activePane="bottomRight" state="frozen"/>
      <selection pane="topRight"/>
      <selection pane="bottomLeft"/>
      <selection pane="bottomRight" activeCell="K115" sqref="K115"/>
    </sheetView>
  </sheetViews>
  <sheetFormatPr baseColWidth="10" defaultRowHeight="13.2" x14ac:dyDescent="0.25"/>
  <cols>
    <col min="1" max="13" width="12.77734375" style="7" customWidth="1"/>
    <col min="14" max="16384" width="11.5546875" style="7"/>
  </cols>
  <sheetData>
    <row r="1" spans="1:13" ht="15.6" x14ac:dyDescent="0.3">
      <c r="A1" s="2" t="s">
        <v>24</v>
      </c>
    </row>
    <row r="3" spans="1:13" ht="15.6" thickBot="1" x14ac:dyDescent="0.3">
      <c r="A3" s="8"/>
      <c r="B3" s="8"/>
      <c r="C3" s="8"/>
      <c r="D3" s="8"/>
      <c r="E3" s="8"/>
      <c r="F3" s="8"/>
      <c r="G3" s="8"/>
      <c r="H3" s="8"/>
      <c r="I3" s="8"/>
      <c r="J3" s="8"/>
      <c r="K3" s="8"/>
      <c r="L3" s="8"/>
      <c r="M3" s="8"/>
    </row>
    <row r="4" spans="1:13" ht="34.799999999999997" customHeight="1" thickTop="1" thickBot="1" x14ac:dyDescent="0.3">
      <c r="A4" s="17"/>
      <c r="B4" s="69" t="s">
        <v>16</v>
      </c>
      <c r="C4" s="70"/>
      <c r="D4" s="70"/>
      <c r="E4" s="70"/>
      <c r="F4" s="70"/>
      <c r="G4" s="70"/>
      <c r="H4" s="70"/>
      <c r="I4" s="70"/>
      <c r="J4" s="14"/>
      <c r="K4" s="14"/>
      <c r="L4" s="14"/>
      <c r="M4" s="8"/>
    </row>
    <row r="5" spans="1:13" ht="60" customHeight="1" thickTop="1" x14ac:dyDescent="0.3">
      <c r="A5" s="16"/>
      <c r="B5" s="15" t="s">
        <v>2</v>
      </c>
      <c r="C5" s="15" t="s">
        <v>18</v>
      </c>
      <c r="D5" s="15" t="s">
        <v>19</v>
      </c>
      <c r="E5" s="15" t="s">
        <v>20</v>
      </c>
      <c r="F5" s="15" t="s">
        <v>0</v>
      </c>
      <c r="G5" s="15" t="s">
        <v>21</v>
      </c>
      <c r="H5" s="15" t="s">
        <v>22</v>
      </c>
      <c r="I5" s="15" t="s">
        <v>23</v>
      </c>
      <c r="J5" s="14"/>
      <c r="K5" s="14"/>
      <c r="L5" s="14"/>
      <c r="M5" s="8"/>
    </row>
    <row r="6" spans="1:13" ht="15" x14ac:dyDescent="0.25">
      <c r="A6" s="13">
        <v>1900</v>
      </c>
      <c r="B6" s="59"/>
      <c r="C6" s="59">
        <v>9.3357327873828638E-2</v>
      </c>
      <c r="D6" s="59">
        <v>0.11456780379363142</v>
      </c>
      <c r="E6" s="59">
        <v>6.4234636723995209E-2</v>
      </c>
      <c r="F6" s="59">
        <v>0.13704136459857877</v>
      </c>
      <c r="G6" s="59">
        <v>6.6810525953769684E-2</v>
      </c>
      <c r="H6" s="59">
        <v>0.12519215047359467</v>
      </c>
      <c r="I6" s="59"/>
      <c r="J6" s="11"/>
      <c r="K6" s="11"/>
      <c r="L6" s="11"/>
      <c r="M6" s="8"/>
    </row>
    <row r="7" spans="1:13" ht="15" x14ac:dyDescent="0.25">
      <c r="A7" s="13">
        <f t="shared" ref="A7:A70" si="0">A6+1</f>
        <v>1901</v>
      </c>
      <c r="B7" s="59"/>
      <c r="C7" s="59">
        <v>9.6570487765185994E-2</v>
      </c>
      <c r="D7" s="59">
        <v>0.11741247072086934</v>
      </c>
      <c r="E7" s="59">
        <v>6.3691392540931702E-2</v>
      </c>
      <c r="F7" s="59">
        <v>0.14588913060156744</v>
      </c>
      <c r="G7" s="59">
        <v>6.6257156431674957E-2</v>
      </c>
      <c r="H7" s="59">
        <v>0.11237061768770218</v>
      </c>
      <c r="I7" s="59"/>
      <c r="J7" s="11"/>
      <c r="K7" s="11"/>
      <c r="L7" s="11"/>
      <c r="M7" s="8"/>
    </row>
    <row r="8" spans="1:13" ht="15" x14ac:dyDescent="0.25">
      <c r="A8" s="13">
        <f t="shared" si="0"/>
        <v>1902</v>
      </c>
      <c r="B8" s="59"/>
      <c r="C8" s="59">
        <v>9.8228390566847068E-2</v>
      </c>
      <c r="D8" s="59">
        <v>0.12034543977369444</v>
      </c>
      <c r="E8" s="59">
        <v>6.3690707087516785E-2</v>
      </c>
      <c r="F8" s="59">
        <v>0.15003491578584247</v>
      </c>
      <c r="G8" s="59">
        <v>6.9610618054866791E-2</v>
      </c>
      <c r="H8" s="59">
        <v>0.12229319661855698</v>
      </c>
      <c r="I8" s="59"/>
      <c r="J8" s="11"/>
      <c r="K8" s="11"/>
      <c r="L8" s="11"/>
      <c r="M8" s="8"/>
    </row>
    <row r="9" spans="1:13" ht="15" x14ac:dyDescent="0.25">
      <c r="A9" s="13">
        <f t="shared" si="0"/>
        <v>1903</v>
      </c>
      <c r="B9" s="59"/>
      <c r="C9" s="59">
        <v>9.5984684633518752E-2</v>
      </c>
      <c r="D9" s="59">
        <v>0.11802333236808703</v>
      </c>
      <c r="E9" s="59">
        <v>6.377805769443512E-2</v>
      </c>
      <c r="F9" s="59">
        <v>0.14429462504214419</v>
      </c>
      <c r="G9" s="59">
        <v>6.7225649952888489E-2</v>
      </c>
      <c r="H9" s="59">
        <v>0.10643947869539261</v>
      </c>
      <c r="I9" s="59"/>
      <c r="J9" s="11"/>
      <c r="K9" s="11"/>
      <c r="L9" s="11"/>
      <c r="M9" s="8"/>
    </row>
    <row r="10" spans="1:13" ht="15" x14ac:dyDescent="0.25">
      <c r="A10" s="13">
        <f t="shared" si="0"/>
        <v>1904</v>
      </c>
      <c r="B10" s="59"/>
      <c r="C10" s="59">
        <v>9.8917363347470658E-2</v>
      </c>
      <c r="D10" s="59">
        <v>0.11882383912843734</v>
      </c>
      <c r="E10" s="59">
        <v>6.3559673726558685E-2</v>
      </c>
      <c r="F10" s="59">
        <v>0.15195389777883861</v>
      </c>
      <c r="G10" s="59">
        <v>6.6441237926483154E-2</v>
      </c>
      <c r="H10" s="59">
        <v>0.12960349023342133</v>
      </c>
      <c r="I10" s="59"/>
      <c r="J10" s="11"/>
      <c r="K10" s="11"/>
      <c r="L10" s="11"/>
      <c r="M10" s="8"/>
    </row>
    <row r="11" spans="1:13" ht="15" x14ac:dyDescent="0.25">
      <c r="A11" s="13">
        <f t="shared" si="0"/>
        <v>1905</v>
      </c>
      <c r="B11" s="59"/>
      <c r="C11" s="59">
        <v>0.10010991315794988</v>
      </c>
      <c r="D11" s="59">
        <v>0.13239019346226574</v>
      </c>
      <c r="E11" s="59">
        <v>6.7279860377311707E-2</v>
      </c>
      <c r="F11" s="59">
        <v>0.14935499232890714</v>
      </c>
      <c r="G11" s="59">
        <v>6.642596423625946E-2</v>
      </c>
      <c r="H11" s="59">
        <v>0.26619315147399902</v>
      </c>
      <c r="I11" s="59"/>
      <c r="J11" s="11"/>
      <c r="K11" s="11"/>
      <c r="L11" s="11"/>
      <c r="M11" s="8"/>
    </row>
    <row r="12" spans="1:13" ht="15" x14ac:dyDescent="0.25">
      <c r="A12" s="13">
        <f t="shared" si="0"/>
        <v>1906</v>
      </c>
      <c r="B12" s="59"/>
      <c r="C12" s="59">
        <v>0.10383270360858253</v>
      </c>
      <c r="D12" s="59">
        <v>0.11998690256606996</v>
      </c>
      <c r="E12" s="59">
        <v>6.8222284317016602E-2</v>
      </c>
      <c r="F12" s="59">
        <v>0.1572483325459314</v>
      </c>
      <c r="G12" s="59">
        <v>6.7309163510799408E-2</v>
      </c>
      <c r="H12" s="59">
        <v>0.22604355216026306</v>
      </c>
      <c r="I12" s="59">
        <v>5.71620874106884E-2</v>
      </c>
      <c r="J12" s="11"/>
      <c r="K12" s="11"/>
      <c r="L12" s="11"/>
      <c r="M12" s="8"/>
    </row>
    <row r="13" spans="1:13" ht="15" x14ac:dyDescent="0.25">
      <c r="A13" s="13">
        <f t="shared" si="0"/>
        <v>1907</v>
      </c>
      <c r="B13" s="59"/>
      <c r="C13" s="59">
        <v>9.7026689178483588E-2</v>
      </c>
      <c r="D13" s="59">
        <v>0.12149978301316849</v>
      </c>
      <c r="E13" s="59">
        <v>6.6827155649662018E-2</v>
      </c>
      <c r="F13" s="59">
        <v>0.14232598947171593</v>
      </c>
      <c r="G13" s="59">
        <v>6.1852447688579559E-2</v>
      </c>
      <c r="H13" s="59">
        <v>0.23140504956245422</v>
      </c>
      <c r="I13" s="59">
        <v>6.8282365798950195E-2</v>
      </c>
      <c r="J13" s="11"/>
      <c r="K13" s="11"/>
      <c r="L13" s="11"/>
      <c r="M13" s="8"/>
    </row>
    <row r="14" spans="1:13" ht="15" x14ac:dyDescent="0.25">
      <c r="A14" s="13">
        <f t="shared" si="0"/>
        <v>1908</v>
      </c>
      <c r="B14" s="59"/>
      <c r="C14" s="59">
        <v>9.9967610167885593E-2</v>
      </c>
      <c r="D14" s="59">
        <v>0.11384116658059773</v>
      </c>
      <c r="E14" s="59">
        <v>6.8338677287101746E-2</v>
      </c>
      <c r="F14" s="59">
        <v>0.14741100948906136</v>
      </c>
      <c r="G14" s="59">
        <v>6.7900590598583221E-2</v>
      </c>
      <c r="H14" s="59">
        <v>0.15822276473045349</v>
      </c>
      <c r="I14" s="59">
        <v>8.415435254573822E-2</v>
      </c>
      <c r="J14" s="11"/>
      <c r="K14" s="11"/>
      <c r="L14" s="11"/>
      <c r="M14" s="8"/>
    </row>
    <row r="15" spans="1:13" ht="15" x14ac:dyDescent="0.25">
      <c r="A15" s="13">
        <f t="shared" si="0"/>
        <v>1909</v>
      </c>
      <c r="B15" s="59"/>
      <c r="C15" s="59">
        <v>0.10103557564643784</v>
      </c>
      <c r="D15" s="59">
        <v>0.11486957875769122</v>
      </c>
      <c r="E15" s="59">
        <v>6.7965582013130188E-2</v>
      </c>
      <c r="F15" s="59">
        <v>0.15064056609639931</v>
      </c>
      <c r="G15" s="59">
        <v>6.3964061439037323E-2</v>
      </c>
      <c r="H15" s="59">
        <v>0.15635323524475098</v>
      </c>
      <c r="I15" s="59">
        <v>8.7395258247852325E-2</v>
      </c>
      <c r="J15" s="11"/>
      <c r="K15" s="11"/>
      <c r="L15" s="11"/>
      <c r="M15" s="8"/>
    </row>
    <row r="16" spans="1:13" ht="15" x14ac:dyDescent="0.25">
      <c r="A16" s="13">
        <f t="shared" si="0"/>
        <v>1910</v>
      </c>
      <c r="B16" s="59"/>
      <c r="C16" s="59">
        <v>0.10077563604263895</v>
      </c>
      <c r="D16" s="59">
        <v>0.11844085390896524</v>
      </c>
      <c r="E16" s="59">
        <v>6.8803153932094574E-2</v>
      </c>
      <c r="F16" s="59">
        <v>0.14873435920845549</v>
      </c>
      <c r="G16" s="59">
        <v>5.8696627616882324E-2</v>
      </c>
      <c r="H16" s="59">
        <v>0.20435065031051636</v>
      </c>
      <c r="I16" s="59">
        <v>8.4044910967350006E-2</v>
      </c>
      <c r="J16" s="11"/>
      <c r="K16" s="11"/>
      <c r="L16" s="11"/>
      <c r="M16" s="8"/>
    </row>
    <row r="17" spans="1:13" ht="15" x14ac:dyDescent="0.25">
      <c r="A17" s="13">
        <f t="shared" si="0"/>
        <v>1911</v>
      </c>
      <c r="B17" s="59"/>
      <c r="C17" s="59">
        <v>9.8500604869021791E-2</v>
      </c>
      <c r="D17" s="59">
        <v>0.11442402500681866</v>
      </c>
      <c r="E17" s="59">
        <v>7.3793195188045502E-2</v>
      </c>
      <c r="F17" s="59">
        <v>0.1355617193904862</v>
      </c>
      <c r="G17" s="59">
        <v>5.9088274836540222E-2</v>
      </c>
      <c r="H17" s="59">
        <v>0.15215498208999634</v>
      </c>
      <c r="I17" s="59">
        <v>8.6996793746948242E-2</v>
      </c>
      <c r="J17" s="11"/>
      <c r="K17" s="11"/>
      <c r="L17" s="11"/>
      <c r="M17" s="8"/>
    </row>
    <row r="18" spans="1:13" ht="15" x14ac:dyDescent="0.25">
      <c r="A18" s="13">
        <f t="shared" si="0"/>
        <v>1912</v>
      </c>
      <c r="B18" s="59"/>
      <c r="C18" s="59">
        <v>9.5119633158865236E-2</v>
      </c>
      <c r="D18" s="59">
        <v>0.1112718427721044</v>
      </c>
      <c r="E18" s="59">
        <v>7.3349431157112122E-2</v>
      </c>
      <c r="F18" s="59">
        <v>0.12777493616149493</v>
      </c>
      <c r="G18" s="59">
        <v>6.1373036354780197E-2</v>
      </c>
      <c r="H18" s="59">
        <v>0.13254670798778534</v>
      </c>
      <c r="I18" s="59">
        <v>8.2794047892093658E-2</v>
      </c>
      <c r="J18" s="11"/>
      <c r="K18" s="11"/>
      <c r="L18" s="11"/>
      <c r="M18" s="8"/>
    </row>
    <row r="19" spans="1:13" ht="15" x14ac:dyDescent="0.25">
      <c r="A19" s="13">
        <f t="shared" si="0"/>
        <v>1913</v>
      </c>
      <c r="B19" s="59"/>
      <c r="C19" s="61">
        <v>0.14585585496795736</v>
      </c>
      <c r="D19" s="61">
        <v>0.12078220687387005</v>
      </c>
      <c r="E19" s="61">
        <v>0.15000748634338379</v>
      </c>
      <c r="F19" s="61">
        <v>0.1396284079048177</v>
      </c>
      <c r="G19" s="61">
        <v>5.7635925710201263E-2</v>
      </c>
      <c r="H19" s="61">
        <v>0.1271490603685379</v>
      </c>
      <c r="I19" s="59">
        <v>0.12126678973436356</v>
      </c>
      <c r="J19" s="11"/>
      <c r="K19" s="11"/>
      <c r="L19" s="11"/>
      <c r="M19" s="8"/>
    </row>
    <row r="20" spans="1:13" ht="15" x14ac:dyDescent="0.25">
      <c r="A20" s="13">
        <f t="shared" si="0"/>
        <v>1914</v>
      </c>
      <c r="B20" s="59">
        <v>8.9560151100158691E-3</v>
      </c>
      <c r="C20" s="61">
        <v>0.17224452526472861</v>
      </c>
      <c r="D20" s="61">
        <v>0.12229188613867474</v>
      </c>
      <c r="E20" s="61">
        <v>0.17859961092472076</v>
      </c>
      <c r="F20" s="61">
        <v>0.16271189677474032</v>
      </c>
      <c r="G20" s="61">
        <v>5.8357976377010345E-2</v>
      </c>
      <c r="H20" s="61">
        <v>0.12541253864765167</v>
      </c>
      <c r="I20" s="59">
        <v>0.11654865741729736</v>
      </c>
      <c r="J20" s="11"/>
      <c r="K20" s="11"/>
      <c r="L20" s="11"/>
      <c r="M20" s="8"/>
    </row>
    <row r="21" spans="1:13" ht="15" x14ac:dyDescent="0.25">
      <c r="A21" s="13">
        <f t="shared" si="0"/>
        <v>1915</v>
      </c>
      <c r="B21" s="59">
        <v>1.7845727503299713E-2</v>
      </c>
      <c r="C21" s="61">
        <v>0.23151210517024684</v>
      </c>
      <c r="D21" s="61">
        <v>0.1555700785675041</v>
      </c>
      <c r="E21" s="61">
        <v>0.19322437047958374</v>
      </c>
      <c r="F21" s="61">
        <v>0.28894370720624146</v>
      </c>
      <c r="G21" s="61">
        <v>8.8380627334117889E-2</v>
      </c>
      <c r="H21" s="61">
        <v>0.15095815062522888</v>
      </c>
      <c r="I21" s="59">
        <v>0.11244139820337296</v>
      </c>
      <c r="J21" s="11"/>
      <c r="K21" s="11"/>
      <c r="L21" s="11"/>
      <c r="M21" s="8"/>
    </row>
    <row r="22" spans="1:13" ht="15" x14ac:dyDescent="0.25">
      <c r="A22" s="13">
        <f t="shared" si="0"/>
        <v>1916</v>
      </c>
      <c r="B22" s="59">
        <v>2.4162819609045982E-2</v>
      </c>
      <c r="C22" s="61">
        <v>0.23538377868583296</v>
      </c>
      <c r="D22" s="61">
        <v>0.15687882729483271</v>
      </c>
      <c r="E22" s="61">
        <v>0.20300999283790588</v>
      </c>
      <c r="F22" s="61">
        <v>0.28394445745772356</v>
      </c>
      <c r="G22" s="61">
        <v>7.0254452526569366E-2</v>
      </c>
      <c r="H22" s="61">
        <v>0.16392944753170013</v>
      </c>
      <c r="I22" s="59">
        <v>0.11479906737804413</v>
      </c>
      <c r="J22" s="11"/>
      <c r="K22" s="11"/>
      <c r="L22" s="11"/>
      <c r="M22" s="8"/>
    </row>
    <row r="23" spans="1:13" ht="15" x14ac:dyDescent="0.25">
      <c r="A23" s="13">
        <f t="shared" si="0"/>
        <v>1917</v>
      </c>
      <c r="B23" s="59">
        <v>5.2490130066871643E-2</v>
      </c>
      <c r="C23" s="61">
        <v>0.30505259492633097</v>
      </c>
      <c r="D23" s="61">
        <v>0.17959676573335467</v>
      </c>
      <c r="E23" s="61">
        <v>0.3075123131275177</v>
      </c>
      <c r="F23" s="61">
        <v>0.30136301762455087</v>
      </c>
      <c r="G23" s="61">
        <v>7.1777872741222382E-2</v>
      </c>
      <c r="H23" s="61">
        <v>0.17674684524536133</v>
      </c>
      <c r="I23" s="59">
        <v>0.12948067486286163</v>
      </c>
      <c r="J23" s="11"/>
      <c r="K23" s="11"/>
      <c r="L23" s="11"/>
      <c r="M23" s="8"/>
    </row>
    <row r="24" spans="1:13" ht="15" x14ac:dyDescent="0.25">
      <c r="A24" s="13">
        <f t="shared" si="0"/>
        <v>1918</v>
      </c>
      <c r="B24" s="59">
        <v>6.8570896983146667E-2</v>
      </c>
      <c r="C24" s="61">
        <v>0.38515923227787174</v>
      </c>
      <c r="D24" s="61">
        <v>0.21051377183675807</v>
      </c>
      <c r="E24" s="61">
        <v>0.3921448290348053</v>
      </c>
      <c r="F24" s="61">
        <v>0.37468083714247136</v>
      </c>
      <c r="G24" s="61">
        <v>5.1708802580833435E-2</v>
      </c>
      <c r="H24" s="61">
        <v>0.20203764736652374</v>
      </c>
      <c r="I24" s="59">
        <v>0.13303592801094055</v>
      </c>
      <c r="J24" s="11"/>
      <c r="K24" s="11"/>
      <c r="L24" s="11"/>
      <c r="M24" s="8"/>
    </row>
    <row r="25" spans="1:13" ht="15" x14ac:dyDescent="0.25">
      <c r="A25" s="13">
        <f t="shared" si="0"/>
        <v>1919</v>
      </c>
      <c r="B25" s="59">
        <v>7.9958491027355194E-2</v>
      </c>
      <c r="C25" s="61">
        <v>0.24671192169189454</v>
      </c>
      <c r="D25" s="61">
        <v>0.17372665442526342</v>
      </c>
      <c r="E25" s="61">
        <v>0.24018853902816772</v>
      </c>
      <c r="F25" s="61">
        <v>0.25649699568748474</v>
      </c>
      <c r="G25" s="61">
        <v>4.8086192458868027E-2</v>
      </c>
      <c r="H25" s="61">
        <v>0.19132767617702484</v>
      </c>
      <c r="I25" s="59">
        <v>0.11497650295495987</v>
      </c>
      <c r="J25" s="11"/>
      <c r="K25" s="11"/>
      <c r="L25" s="11"/>
      <c r="M25" s="8"/>
    </row>
    <row r="26" spans="1:13" ht="15" x14ac:dyDescent="0.25">
      <c r="A26" s="13">
        <f t="shared" si="0"/>
        <v>1920</v>
      </c>
      <c r="B26" s="59">
        <v>7.0077143609523773E-2</v>
      </c>
      <c r="C26" s="61">
        <v>0.29071888923645017</v>
      </c>
      <c r="D26" s="61">
        <v>0.1867373182692311</v>
      </c>
      <c r="E26" s="61">
        <v>0.2723534107208252</v>
      </c>
      <c r="F26" s="61">
        <v>0.3182671070098877</v>
      </c>
      <c r="G26" s="61">
        <v>5.585581436753273E-2</v>
      </c>
      <c r="H26" s="61">
        <v>0.18111304938793182</v>
      </c>
      <c r="I26" s="59">
        <v>0.14854311943054199</v>
      </c>
      <c r="J26" s="11"/>
      <c r="K26" s="11"/>
      <c r="L26" s="11"/>
      <c r="M26" s="8"/>
    </row>
    <row r="27" spans="1:13" ht="15" x14ac:dyDescent="0.25">
      <c r="A27" s="13">
        <f t="shared" si="0"/>
        <v>1921</v>
      </c>
      <c r="B27" s="59">
        <v>6.9315455853939056E-2</v>
      </c>
      <c r="C27" s="61">
        <v>0.28293714523315427</v>
      </c>
      <c r="D27" s="61">
        <v>0.18869046152879795</v>
      </c>
      <c r="E27" s="61">
        <v>0.29412275552749634</v>
      </c>
      <c r="F27" s="61">
        <v>0.26615872979164124</v>
      </c>
      <c r="G27" s="61">
        <v>6.1264138668775558E-2</v>
      </c>
      <c r="H27" s="61">
        <v>0.18817487359046936</v>
      </c>
      <c r="I27" s="59">
        <v>0.159001424908638</v>
      </c>
      <c r="J27" s="11"/>
      <c r="K27" s="11"/>
      <c r="L27" s="11"/>
      <c r="M27" s="8"/>
    </row>
    <row r="28" spans="1:13" ht="15" x14ac:dyDescent="0.25">
      <c r="A28" s="13">
        <f t="shared" si="0"/>
        <v>1922</v>
      </c>
      <c r="B28" s="59">
        <v>7.0838533341884613E-2</v>
      </c>
      <c r="C28" s="61">
        <v>9.1316151618957522E-2</v>
      </c>
      <c r="D28" s="61">
        <v>0.17137119783596558</v>
      </c>
      <c r="E28" s="61"/>
      <c r="F28" s="61">
        <v>0.2282903790473938</v>
      </c>
      <c r="G28" s="61">
        <v>6.9974616169929504E-2</v>
      </c>
      <c r="H28" s="61">
        <v>0.16721566021442413</v>
      </c>
      <c r="I28" s="59">
        <v>0.1395709365606308</v>
      </c>
      <c r="J28" s="11"/>
      <c r="K28" s="11"/>
      <c r="L28" s="11"/>
      <c r="M28" s="8"/>
    </row>
    <row r="29" spans="1:13" ht="15" x14ac:dyDescent="0.25">
      <c r="A29" s="13">
        <f t="shared" si="0"/>
        <v>1923</v>
      </c>
      <c r="B29" s="59">
        <v>5.8748986572027206E-2</v>
      </c>
      <c r="C29" s="61">
        <v>0.13656145334243774</v>
      </c>
      <c r="D29" s="61">
        <v>0.15740169988324246</v>
      </c>
      <c r="E29" s="61">
        <v>8.7729364633560181E-2</v>
      </c>
      <c r="F29" s="61">
        <v>0.20980958640575409</v>
      </c>
      <c r="G29" s="61">
        <v>7.1841686964035034E-2</v>
      </c>
      <c r="H29" s="61">
        <v>0.18147134780883789</v>
      </c>
      <c r="I29" s="59">
        <v>0.12211905419826508</v>
      </c>
      <c r="J29" s="11"/>
      <c r="K29" s="11"/>
      <c r="L29" s="11"/>
      <c r="M29" s="8"/>
    </row>
    <row r="30" spans="1:13" ht="15" x14ac:dyDescent="0.25">
      <c r="A30" s="13">
        <f t="shared" si="0"/>
        <v>1924</v>
      </c>
      <c r="B30" s="59">
        <v>5.8054588735103607E-2</v>
      </c>
      <c r="C30" s="61">
        <v>0.13497443199157716</v>
      </c>
      <c r="D30" s="61">
        <v>0.14553661271929741</v>
      </c>
      <c r="E30" s="61">
        <v>6.7882359027862549E-2</v>
      </c>
      <c r="F30" s="61">
        <v>0.23561254143714905</v>
      </c>
      <c r="G30" s="61">
        <v>6.8241283297538757E-2</v>
      </c>
      <c r="H30" s="61">
        <v>0.16345049440860748</v>
      </c>
      <c r="I30" s="59">
        <v>0.11578766256570816</v>
      </c>
      <c r="J30" s="11"/>
      <c r="K30" s="11"/>
      <c r="L30" s="11"/>
      <c r="M30" s="8"/>
    </row>
    <row r="31" spans="1:13" ht="15" x14ac:dyDescent="0.25">
      <c r="A31" s="13">
        <f t="shared" si="0"/>
        <v>1925</v>
      </c>
      <c r="B31" s="59">
        <v>5.5871620774269104E-2</v>
      </c>
      <c r="C31" s="61">
        <v>0.11956341564655304</v>
      </c>
      <c r="D31" s="61">
        <v>0.13859060406684875</v>
      </c>
      <c r="E31" s="61">
        <v>7.2856500744819641E-2</v>
      </c>
      <c r="F31" s="61">
        <v>0.18962378799915314</v>
      </c>
      <c r="G31" s="61">
        <v>6.5778829157352448E-2</v>
      </c>
      <c r="H31" s="61">
        <v>0.14542911946773529</v>
      </c>
      <c r="I31" s="59">
        <v>0.11827071011066437</v>
      </c>
      <c r="J31" s="11"/>
      <c r="K31" s="11"/>
      <c r="L31" s="11"/>
      <c r="M31" s="8"/>
    </row>
    <row r="32" spans="1:13" ht="15" x14ac:dyDescent="0.25">
      <c r="A32" s="13">
        <f t="shared" si="0"/>
        <v>1926</v>
      </c>
      <c r="B32" s="59">
        <v>5.2613586187362671E-2</v>
      </c>
      <c r="C32" s="61">
        <v>0.13971332907676698</v>
      </c>
      <c r="D32" s="61">
        <v>0.13695986196398735</v>
      </c>
      <c r="E32" s="61">
        <v>7.8977882862091064E-2</v>
      </c>
      <c r="F32" s="61">
        <v>0.23081649839878082</v>
      </c>
      <c r="G32" s="61">
        <v>7.2230271995067596E-2</v>
      </c>
      <c r="H32" s="61">
        <v>0.14102178812026978</v>
      </c>
      <c r="I32" s="59">
        <v>0.11965519934892654</v>
      </c>
      <c r="J32" s="11"/>
      <c r="K32" s="11"/>
      <c r="L32" s="11"/>
      <c r="M32" s="8"/>
    </row>
    <row r="33" spans="1:13" ht="15" x14ac:dyDescent="0.25">
      <c r="A33" s="13">
        <f t="shared" si="0"/>
        <v>1927</v>
      </c>
      <c r="B33" s="59">
        <v>5.5414196103811264E-2</v>
      </c>
      <c r="C33" s="61">
        <v>0.15019126981496811</v>
      </c>
      <c r="D33" s="61">
        <v>0.13808070278416076</v>
      </c>
      <c r="E33" s="61">
        <v>7.9555250704288483E-2</v>
      </c>
      <c r="F33" s="61">
        <v>0.25614529848098755</v>
      </c>
      <c r="G33" s="61">
        <v>6.8244867026805878E-2</v>
      </c>
      <c r="H33" s="61">
        <v>0.15819139778614044</v>
      </c>
      <c r="I33" s="59">
        <v>0.12013470381498337</v>
      </c>
      <c r="J33" s="11"/>
      <c r="K33" s="11"/>
      <c r="L33" s="11"/>
      <c r="M33" s="8"/>
    </row>
    <row r="34" spans="1:13" ht="15" x14ac:dyDescent="0.25">
      <c r="A34" s="13">
        <f t="shared" si="0"/>
        <v>1928</v>
      </c>
      <c r="B34" s="59">
        <v>5.4438155144453049E-2</v>
      </c>
      <c r="C34" s="61">
        <v>0.15221526026725771</v>
      </c>
      <c r="D34" s="61">
        <v>0.13231776685764393</v>
      </c>
      <c r="E34" s="61">
        <v>8.0552011728286743E-2</v>
      </c>
      <c r="F34" s="61">
        <v>0.25971013307571411</v>
      </c>
      <c r="G34" s="61">
        <v>6.8240359425544739E-2</v>
      </c>
      <c r="H34" s="61">
        <v>0.14396841824054718</v>
      </c>
      <c r="I34" s="59">
        <v>0.12304147332906723</v>
      </c>
      <c r="J34" s="11"/>
      <c r="K34" s="11"/>
      <c r="L34" s="11"/>
      <c r="M34" s="8"/>
    </row>
    <row r="35" spans="1:13" ht="15" x14ac:dyDescent="0.25">
      <c r="A35" s="13">
        <f t="shared" si="0"/>
        <v>1929</v>
      </c>
      <c r="B35" s="59">
        <v>5.2183985710144043E-2</v>
      </c>
      <c r="C35" s="61">
        <v>0.17329409718513489</v>
      </c>
      <c r="D35" s="61">
        <v>0.13801785372197628</v>
      </c>
      <c r="E35" s="61">
        <v>8.328661322593689E-2</v>
      </c>
      <c r="F35" s="61">
        <v>0.30830532312393188</v>
      </c>
      <c r="G35" s="61">
        <v>0.11848187446594238</v>
      </c>
      <c r="H35" s="61">
        <v>0.141336590051651</v>
      </c>
      <c r="I35" s="59">
        <v>0.13506665825843811</v>
      </c>
      <c r="J35" s="11"/>
      <c r="K35" s="11"/>
      <c r="L35" s="11"/>
      <c r="M35" s="8"/>
    </row>
    <row r="36" spans="1:13" ht="15" x14ac:dyDescent="0.25">
      <c r="A36" s="13">
        <f t="shared" si="0"/>
        <v>1930</v>
      </c>
      <c r="B36" s="59">
        <v>5.6406158953905106E-2</v>
      </c>
      <c r="C36" s="61">
        <v>0.2220796972513199</v>
      </c>
      <c r="D36" s="61">
        <v>0.16413549861560264</v>
      </c>
      <c r="E36" s="61">
        <v>0.11176364123821259</v>
      </c>
      <c r="F36" s="61">
        <v>0.38755378127098083</v>
      </c>
      <c r="G36" s="61">
        <v>0.11858711391687393</v>
      </c>
      <c r="H36" s="61">
        <v>0.15047737956047058</v>
      </c>
      <c r="I36" s="59">
        <v>0.26823687553405762</v>
      </c>
      <c r="J36" s="11"/>
      <c r="K36" s="11"/>
      <c r="L36" s="11"/>
      <c r="M36" s="8"/>
    </row>
    <row r="37" spans="1:13" ht="15" x14ac:dyDescent="0.25">
      <c r="A37" s="13">
        <f t="shared" si="0"/>
        <v>1931</v>
      </c>
      <c r="B37" s="59">
        <v>7.3285855352878571E-2</v>
      </c>
      <c r="C37" s="61">
        <v>0.22826247960329055</v>
      </c>
      <c r="D37" s="61">
        <v>0.18462630733847618</v>
      </c>
      <c r="E37" s="61">
        <v>0.10635244101285934</v>
      </c>
      <c r="F37" s="61">
        <v>0.41112753748893738</v>
      </c>
      <c r="G37" s="61">
        <v>0.12658050656318665</v>
      </c>
      <c r="H37" s="61">
        <v>0.15262590348720551</v>
      </c>
      <c r="I37" s="59">
        <v>0.30693376064300537</v>
      </c>
      <c r="J37" s="11"/>
      <c r="K37" s="11"/>
      <c r="L37" s="11"/>
      <c r="M37" s="8"/>
    </row>
    <row r="38" spans="1:13" ht="15" x14ac:dyDescent="0.25">
      <c r="A38" s="13">
        <f t="shared" si="0"/>
        <v>1932</v>
      </c>
      <c r="B38" s="59">
        <v>0.10277290642261505</v>
      </c>
      <c r="C38" s="61">
        <v>0.22002757787704469</v>
      </c>
      <c r="D38" s="61">
        <v>0.18260241610308489</v>
      </c>
      <c r="E38" s="61">
        <v>9.791874885559082E-2</v>
      </c>
      <c r="F38" s="61">
        <v>0.40319082140922546</v>
      </c>
      <c r="G38" s="61">
        <v>0.12953007221221924</v>
      </c>
      <c r="H38" s="61">
        <v>0.14811697602272034</v>
      </c>
      <c r="I38" s="59">
        <v>0.26194626092910767</v>
      </c>
      <c r="J38" s="11"/>
      <c r="K38" s="11"/>
      <c r="L38" s="11"/>
      <c r="M38" s="8"/>
    </row>
    <row r="39" spans="1:13" ht="15" x14ac:dyDescent="0.25">
      <c r="A39" s="13">
        <f t="shared" si="0"/>
        <v>1933</v>
      </c>
      <c r="B39" s="59">
        <v>0.12308894842863083</v>
      </c>
      <c r="C39" s="61">
        <v>0.24200986027717591</v>
      </c>
      <c r="D39" s="61">
        <v>0.19308996759355068</v>
      </c>
      <c r="E39" s="61">
        <v>0.10074177384376526</v>
      </c>
      <c r="F39" s="61">
        <v>0.45391198992729187</v>
      </c>
      <c r="G39" s="61">
        <v>0.1433258056640625</v>
      </c>
      <c r="H39" s="61">
        <v>0.13767711818218231</v>
      </c>
      <c r="I39" s="59">
        <v>0.25252163410186768</v>
      </c>
      <c r="J39" s="11"/>
      <c r="K39" s="11"/>
      <c r="L39" s="11"/>
      <c r="M39" s="8"/>
    </row>
    <row r="40" spans="1:13" ht="15" x14ac:dyDescent="0.25">
      <c r="A40" s="13">
        <f t="shared" si="0"/>
        <v>1934</v>
      </c>
      <c r="B40" s="59">
        <v>0.12637941539287567</v>
      </c>
      <c r="C40" s="61">
        <v>0.24296145290136337</v>
      </c>
      <c r="D40" s="61">
        <v>0.18884777153531709</v>
      </c>
      <c r="E40" s="61">
        <v>9.562162309885025E-2</v>
      </c>
      <c r="F40" s="61">
        <v>0.46397119760513306</v>
      </c>
      <c r="G40" s="61">
        <v>0.14424809813499451</v>
      </c>
      <c r="H40" s="61">
        <v>0.13340793550014496</v>
      </c>
      <c r="I40" s="59">
        <v>0.23068436980247498</v>
      </c>
      <c r="J40" s="11"/>
      <c r="K40" s="11"/>
      <c r="L40" s="11"/>
      <c r="M40" s="8"/>
    </row>
    <row r="41" spans="1:13" ht="15" x14ac:dyDescent="0.25">
      <c r="A41" s="13">
        <f t="shared" si="0"/>
        <v>1935</v>
      </c>
      <c r="B41" s="59">
        <v>0.14839568734169006</v>
      </c>
      <c r="C41" s="61">
        <v>0.23224245905876162</v>
      </c>
      <c r="D41" s="61">
        <v>0.20150826814082953</v>
      </c>
      <c r="E41" s="61">
        <v>9.5730572938919067E-2</v>
      </c>
      <c r="F41" s="61">
        <v>0.43701028823852539</v>
      </c>
      <c r="G41" s="61">
        <v>0.1374087780714035</v>
      </c>
      <c r="H41" s="61">
        <v>0.13621298968791962</v>
      </c>
      <c r="I41" s="59">
        <v>0.42915695905685425</v>
      </c>
      <c r="J41" s="11"/>
      <c r="K41" s="11"/>
      <c r="L41" s="11"/>
      <c r="M41" s="8"/>
    </row>
    <row r="42" spans="1:13" ht="15" x14ac:dyDescent="0.25">
      <c r="A42" s="13">
        <f t="shared" si="0"/>
        <v>1936</v>
      </c>
      <c r="B42" s="59">
        <v>0.14752288162708282</v>
      </c>
      <c r="C42" s="61">
        <v>0.19373512417078018</v>
      </c>
      <c r="D42" s="61">
        <v>0.19911685700599963</v>
      </c>
      <c r="E42" s="61">
        <v>9.26031693816185E-2</v>
      </c>
      <c r="F42" s="61">
        <v>0.34543305635452271</v>
      </c>
      <c r="G42" s="61">
        <v>0.1306648850440979</v>
      </c>
      <c r="H42" s="61">
        <v>0.12621846795082092</v>
      </c>
      <c r="I42" s="59">
        <v>0.41470152139663696</v>
      </c>
      <c r="J42" s="11"/>
      <c r="K42" s="11"/>
      <c r="L42" s="11"/>
      <c r="M42" s="8"/>
    </row>
    <row r="43" spans="1:13" ht="15" x14ac:dyDescent="0.25">
      <c r="A43" s="13">
        <f t="shared" si="0"/>
        <v>1937</v>
      </c>
      <c r="B43" s="59">
        <v>0.13849064707756042</v>
      </c>
      <c r="C43" s="61">
        <v>0.21133606433868407</v>
      </c>
      <c r="D43" s="61">
        <v>0.20349099257817635</v>
      </c>
      <c r="E43" s="61">
        <v>0.11981737613677979</v>
      </c>
      <c r="F43" s="61">
        <v>0.34861409664154053</v>
      </c>
      <c r="G43" s="61">
        <v>0.13261616230010986</v>
      </c>
      <c r="H43" s="61">
        <v>0.13032850623130798</v>
      </c>
      <c r="I43" s="59">
        <v>0.44013229012489319</v>
      </c>
      <c r="J43" s="11"/>
      <c r="K43" s="11"/>
      <c r="L43" s="11"/>
      <c r="M43" s="8"/>
    </row>
    <row r="44" spans="1:13" ht="15" x14ac:dyDescent="0.25">
      <c r="A44" s="13">
        <f t="shared" si="0"/>
        <v>1938</v>
      </c>
      <c r="B44" s="59">
        <v>0.17826879024505615</v>
      </c>
      <c r="C44" s="61">
        <v>0.20018502587585135</v>
      </c>
      <c r="D44" s="61">
        <v>0.202504456262001</v>
      </c>
      <c r="E44" s="61">
        <v>0.13903990387916565</v>
      </c>
      <c r="F44" s="61">
        <v>0.29190270887087988</v>
      </c>
      <c r="G44" s="61">
        <v>0.13221871852874756</v>
      </c>
      <c r="H44" s="61">
        <v>0.1277088075876236</v>
      </c>
      <c r="I44" s="59">
        <v>0.36107832193374634</v>
      </c>
      <c r="J44" s="11"/>
      <c r="K44" s="11"/>
      <c r="L44" s="11"/>
      <c r="M44" s="8"/>
    </row>
    <row r="45" spans="1:13" ht="15" x14ac:dyDescent="0.25">
      <c r="A45" s="13">
        <f t="shared" si="0"/>
        <v>1939</v>
      </c>
      <c r="B45" s="59">
        <v>0.20350091159343719</v>
      </c>
      <c r="C45" s="61">
        <v>0.20518038030356939</v>
      </c>
      <c r="D45" s="61">
        <v>0.20425371034002224</v>
      </c>
      <c r="E45" s="61">
        <v>0.14666634798049927</v>
      </c>
      <c r="F45" s="61">
        <v>0.29295142878817459</v>
      </c>
      <c r="G45" s="61">
        <v>0.12233885377645493</v>
      </c>
      <c r="H45" s="61">
        <v>0.13972263038158417</v>
      </c>
      <c r="I45" s="59">
        <v>0.34363073110580444</v>
      </c>
      <c r="J45" s="11"/>
      <c r="K45" s="11"/>
      <c r="L45" s="11"/>
      <c r="M45" s="8"/>
    </row>
    <row r="46" spans="1:13" ht="15" x14ac:dyDescent="0.25">
      <c r="A46" s="13">
        <f t="shared" si="0"/>
        <v>1940</v>
      </c>
      <c r="B46" s="59">
        <v>0.2260628342628479</v>
      </c>
      <c r="C46" s="61">
        <v>0.28590700203938924</v>
      </c>
      <c r="D46" s="61">
        <v>0.21672732828865368</v>
      </c>
      <c r="E46" s="61">
        <v>0.18284128606319427</v>
      </c>
      <c r="F46" s="61">
        <v>0.44050557600368168</v>
      </c>
      <c r="G46" s="61">
        <v>0.11278329789638519</v>
      </c>
      <c r="H46" s="61">
        <v>0.15539190173149109</v>
      </c>
      <c r="I46" s="59">
        <v>0.32775643467903137</v>
      </c>
      <c r="J46" s="11"/>
      <c r="K46" s="11"/>
      <c r="L46" s="11"/>
      <c r="M46" s="8"/>
    </row>
    <row r="47" spans="1:13" ht="15" x14ac:dyDescent="0.25">
      <c r="A47" s="13">
        <f t="shared" si="0"/>
        <v>1941</v>
      </c>
      <c r="B47" s="59">
        <v>0.18819817900657654</v>
      </c>
      <c r="C47" s="61">
        <v>0.4416676852192023</v>
      </c>
      <c r="D47" s="61">
        <v>0.25895843865035018</v>
      </c>
      <c r="E47" s="61">
        <v>0.22488802671432495</v>
      </c>
      <c r="F47" s="61">
        <v>0.76683717297651821</v>
      </c>
      <c r="G47" s="61">
        <v>0.10023327171802521</v>
      </c>
      <c r="H47" s="61">
        <v>0.17159925401210785</v>
      </c>
      <c r="I47" s="59">
        <v>0.33030968904495239</v>
      </c>
      <c r="J47" s="11"/>
      <c r="K47" s="11"/>
      <c r="L47" s="11"/>
      <c r="M47" s="8"/>
    </row>
    <row r="48" spans="1:13" ht="15" x14ac:dyDescent="0.25">
      <c r="A48" s="13">
        <f t="shared" si="0"/>
        <v>1942</v>
      </c>
      <c r="B48" s="59">
        <v>0.17481109499931335</v>
      </c>
      <c r="C48" s="61">
        <v>0.47244183323479139</v>
      </c>
      <c r="D48" s="61">
        <v>0.28334886558511135</v>
      </c>
      <c r="E48" s="61">
        <v>0.29128655791282654</v>
      </c>
      <c r="F48" s="61">
        <v>0.7441747462177386</v>
      </c>
      <c r="G48" s="61">
        <v>0.1090131402015686</v>
      </c>
      <c r="H48" s="61">
        <v>0.18868647515773773</v>
      </c>
      <c r="I48" s="59">
        <v>0.34156909584999084</v>
      </c>
      <c r="J48" s="11"/>
      <c r="K48" s="11"/>
      <c r="L48" s="11"/>
      <c r="M48" s="8"/>
    </row>
    <row r="49" spans="1:13" ht="15" x14ac:dyDescent="0.25">
      <c r="A49" s="13">
        <f t="shared" si="0"/>
        <v>1943</v>
      </c>
      <c r="B49" s="59">
        <v>0.16718152165412903</v>
      </c>
      <c r="C49" s="61">
        <v>0.50953087209560832</v>
      </c>
      <c r="D49" s="61">
        <v>0.31254643931558024</v>
      </c>
      <c r="E49" s="61">
        <v>0.4558614194393158</v>
      </c>
      <c r="F49" s="61">
        <v>0.7315714044399384</v>
      </c>
      <c r="G49" s="61">
        <v>0.1238858625292778</v>
      </c>
      <c r="H49" s="61">
        <v>0.22726438939571381</v>
      </c>
      <c r="I49" s="59">
        <v>0.34924477338790894</v>
      </c>
      <c r="J49" s="11"/>
      <c r="K49" s="11"/>
      <c r="L49" s="11"/>
      <c r="M49" s="8"/>
    </row>
    <row r="50" spans="1:13" ht="15" x14ac:dyDescent="0.25">
      <c r="A50" s="13">
        <f t="shared" si="0"/>
        <v>1944</v>
      </c>
      <c r="B50" s="59">
        <v>0.17929033935070038</v>
      </c>
      <c r="C50" s="61">
        <v>0.6190575218343195</v>
      </c>
      <c r="D50" s="61">
        <v>0.35125991512752519</v>
      </c>
      <c r="E50" s="61">
        <v>0.4558614194393158</v>
      </c>
      <c r="F50" s="61">
        <v>0.86385167542682506</v>
      </c>
      <c r="G50" s="61">
        <v>0.14049385488033295</v>
      </c>
      <c r="H50" s="61">
        <v>0.33398792147636414</v>
      </c>
      <c r="I50" s="59">
        <v>0.3548886775970459</v>
      </c>
      <c r="J50" s="11"/>
      <c r="K50" s="11"/>
      <c r="L50" s="11"/>
      <c r="M50" s="8"/>
    </row>
    <row r="51" spans="1:13" ht="15" x14ac:dyDescent="0.25">
      <c r="A51" s="13">
        <f t="shared" si="0"/>
        <v>1945</v>
      </c>
      <c r="B51" s="59">
        <v>0.19747106730937958</v>
      </c>
      <c r="C51" s="61">
        <v>0.21783189582484505</v>
      </c>
      <c r="D51" s="61">
        <v>0.40226595353995148</v>
      </c>
      <c r="E51" s="61"/>
      <c r="F51" s="61">
        <v>0.54457973956211259</v>
      </c>
      <c r="G51" s="61">
        <v>0.16247943043708801</v>
      </c>
      <c r="H51" s="61"/>
      <c r="I51" s="59">
        <v>0.30323880910873413</v>
      </c>
      <c r="J51" s="11"/>
      <c r="K51" s="11"/>
      <c r="L51" s="11"/>
      <c r="M51" s="8"/>
    </row>
    <row r="52" spans="1:13" ht="15" x14ac:dyDescent="0.25">
      <c r="A52" s="13">
        <f t="shared" si="0"/>
        <v>1946</v>
      </c>
      <c r="B52" s="59">
        <v>0.21558384597301483</v>
      </c>
      <c r="C52" s="61">
        <v>0.1051916826607648</v>
      </c>
      <c r="D52" s="61">
        <v>0.31437458447370809</v>
      </c>
      <c r="E52" s="61"/>
      <c r="F52" s="61">
        <v>0.26297920665191199</v>
      </c>
      <c r="G52" s="61">
        <v>0.17892466485500336</v>
      </c>
      <c r="H52" s="61">
        <v>0.23489187657833099</v>
      </c>
      <c r="I52" s="59">
        <v>0.29327550530433655</v>
      </c>
      <c r="J52" s="11"/>
      <c r="K52" s="11"/>
      <c r="L52" s="11"/>
      <c r="M52" s="8"/>
    </row>
    <row r="53" spans="1:13" ht="15" x14ac:dyDescent="0.25">
      <c r="A53" s="13">
        <f t="shared" si="0"/>
        <v>1947</v>
      </c>
      <c r="B53" s="59">
        <v>0.20092436671257019</v>
      </c>
      <c r="C53" s="61">
        <v>0.1865452581713678</v>
      </c>
      <c r="D53" s="61">
        <v>0.25363111771203922</v>
      </c>
      <c r="E53" s="61">
        <v>0.16710348427295685</v>
      </c>
      <c r="F53" s="61">
        <v>0.2157079190189842</v>
      </c>
      <c r="G53" s="61">
        <v>0.17652930319309235</v>
      </c>
      <c r="H53" s="61">
        <v>0.18838129937648773</v>
      </c>
      <c r="I53" s="59">
        <v>0.31875669956207275</v>
      </c>
      <c r="J53" s="11"/>
      <c r="K53" s="11"/>
      <c r="L53" s="11"/>
      <c r="M53" s="8"/>
    </row>
    <row r="54" spans="1:13" ht="15" x14ac:dyDescent="0.25">
      <c r="A54" s="13">
        <f t="shared" si="0"/>
        <v>1948</v>
      </c>
      <c r="B54" s="59">
        <v>0.19168485701084137</v>
      </c>
      <c r="C54" s="61">
        <v>0.14815750422396246</v>
      </c>
      <c r="D54" s="61">
        <v>0.20132979063330167</v>
      </c>
      <c r="E54" s="61">
        <v>0.14797604084014893</v>
      </c>
      <c r="F54" s="61">
        <v>0.14842969929968272</v>
      </c>
      <c r="G54" s="61">
        <v>0.15243043005466461</v>
      </c>
      <c r="H54" s="61">
        <v>0.1504627913236618</v>
      </c>
      <c r="I54" s="59">
        <v>0.3176608681678772</v>
      </c>
      <c r="J54" s="11"/>
      <c r="K54" s="11"/>
      <c r="L54" s="11"/>
      <c r="M54" s="8"/>
    </row>
    <row r="55" spans="1:13" ht="15" x14ac:dyDescent="0.25">
      <c r="A55" s="13">
        <f t="shared" si="0"/>
        <v>1949</v>
      </c>
      <c r="B55" s="59">
        <v>0.17677052319049835</v>
      </c>
      <c r="C55" s="61">
        <v>0.1669558823108673</v>
      </c>
      <c r="D55" s="61">
        <v>0.19597611232445791</v>
      </c>
      <c r="E55" s="61">
        <v>0.16186439990997314</v>
      </c>
      <c r="F55" s="61">
        <v>0.17459310591220856</v>
      </c>
      <c r="G55" s="61">
        <v>0.1405763179063797</v>
      </c>
      <c r="H55" s="61">
        <v>0.11474525183439255</v>
      </c>
      <c r="I55" s="59">
        <v>0.28710287809371948</v>
      </c>
      <c r="J55" s="11"/>
      <c r="K55" s="11"/>
      <c r="L55" s="11"/>
      <c r="M55" s="8"/>
    </row>
    <row r="56" spans="1:13" ht="15" x14ac:dyDescent="0.25">
      <c r="A56" s="13">
        <f t="shared" si="0"/>
        <v>1950</v>
      </c>
      <c r="B56" s="59">
        <v>0.1649833470582962</v>
      </c>
      <c r="C56" s="61">
        <v>0.15056228935718535</v>
      </c>
      <c r="D56" s="61">
        <v>0.18918821616814688</v>
      </c>
      <c r="E56" s="61">
        <v>0.13983778655529022</v>
      </c>
      <c r="F56" s="61">
        <v>0.16664904356002808</v>
      </c>
      <c r="G56" s="61">
        <v>0.1447838693857193</v>
      </c>
      <c r="H56" s="61">
        <v>0.12522098422050476</v>
      </c>
      <c r="I56" s="59">
        <v>0.27242493629455566</v>
      </c>
      <c r="J56" s="11"/>
      <c r="K56" s="11"/>
      <c r="L56" s="11"/>
      <c r="M56" s="8"/>
    </row>
    <row r="57" spans="1:13" ht="15" x14ac:dyDescent="0.25">
      <c r="A57" s="13">
        <f t="shared" si="0"/>
        <v>1951</v>
      </c>
      <c r="B57" s="59">
        <v>0.15089547634124756</v>
      </c>
      <c r="C57" s="61">
        <v>0.13955443501472475</v>
      </c>
      <c r="D57" s="61">
        <v>0.17698169614260012</v>
      </c>
      <c r="E57" s="61">
        <v>0.12879270315170288</v>
      </c>
      <c r="F57" s="61">
        <v>0.15569703280925751</v>
      </c>
      <c r="G57" s="61">
        <v>0.12255432456731796</v>
      </c>
      <c r="H57" s="61">
        <v>0.10576167702674866</v>
      </c>
      <c r="I57" s="59">
        <v>0.26424810290336609</v>
      </c>
      <c r="J57" s="11"/>
      <c r="K57" s="11"/>
      <c r="L57" s="11"/>
      <c r="M57" s="8"/>
    </row>
    <row r="58" spans="1:13" ht="15" x14ac:dyDescent="0.25">
      <c r="A58" s="13">
        <f t="shared" si="0"/>
        <v>1952</v>
      </c>
      <c r="B58" s="59">
        <v>0.14644002914428711</v>
      </c>
      <c r="C58" s="61">
        <v>0.14636545479297638</v>
      </c>
      <c r="D58" s="61">
        <v>0.17671353026078299</v>
      </c>
      <c r="E58" s="61">
        <v>0.13363726437091827</v>
      </c>
      <c r="F58" s="61">
        <v>0.16545774042606354</v>
      </c>
      <c r="G58" s="61">
        <v>0.11435462534427643</v>
      </c>
      <c r="H58" s="61">
        <v>0.1193346232175827</v>
      </c>
      <c r="I58" s="59">
        <v>0.25670760869979858</v>
      </c>
      <c r="J58" s="11"/>
      <c r="K58" s="11"/>
      <c r="L58" s="11"/>
      <c r="M58" s="8"/>
    </row>
    <row r="59" spans="1:13" ht="15" x14ac:dyDescent="0.25">
      <c r="A59" s="13">
        <f t="shared" si="0"/>
        <v>1953</v>
      </c>
      <c r="B59" s="59">
        <v>0.13808058202266693</v>
      </c>
      <c r="C59" s="61">
        <v>0.15366198122501373</v>
      </c>
      <c r="D59" s="61">
        <v>0.17829367174552038</v>
      </c>
      <c r="E59" s="61">
        <v>0.1414254754781723</v>
      </c>
      <c r="F59" s="61">
        <v>0.17201673984527588</v>
      </c>
      <c r="G59" s="61">
        <v>0.11486436426639557</v>
      </c>
      <c r="H59" s="61">
        <v>0.11478307098150253</v>
      </c>
      <c r="I59" s="59">
        <v>0.24921470880508423</v>
      </c>
      <c r="J59" s="11"/>
      <c r="K59" s="11"/>
      <c r="L59" s="11"/>
      <c r="M59" s="8"/>
    </row>
    <row r="60" spans="1:13" ht="15" x14ac:dyDescent="0.25">
      <c r="A60" s="13">
        <f t="shared" si="0"/>
        <v>1954</v>
      </c>
      <c r="B60" s="59">
        <v>0.13444387912750244</v>
      </c>
      <c r="C60" s="61">
        <v>0.18497742712497711</v>
      </c>
      <c r="D60" s="61">
        <v>0.17475341432369673</v>
      </c>
      <c r="E60" s="61">
        <v>0.19060079753398895</v>
      </c>
      <c r="F60" s="61">
        <v>0.17654237151145935</v>
      </c>
      <c r="G60" s="61">
        <v>0.11035057157278061</v>
      </c>
      <c r="H60" s="61">
        <v>0.10691142827272415</v>
      </c>
      <c r="I60" s="59">
        <v>0.24479268491268158</v>
      </c>
      <c r="J60" s="11"/>
      <c r="K60" s="11"/>
      <c r="L60" s="11"/>
      <c r="M60" s="8"/>
    </row>
    <row r="61" spans="1:13" ht="15" x14ac:dyDescent="0.25">
      <c r="A61" s="13">
        <f t="shared" si="0"/>
        <v>1955</v>
      </c>
      <c r="B61" s="59">
        <v>0.12484513968229294</v>
      </c>
      <c r="C61" s="61">
        <v>0.15481221079826354</v>
      </c>
      <c r="D61" s="61">
        <v>0.16689026355743408</v>
      </c>
      <c r="E61" s="61">
        <v>0.14215683937072754</v>
      </c>
      <c r="F61" s="61">
        <v>0.17379526793956757</v>
      </c>
      <c r="G61" s="61">
        <v>0.10857507586479187</v>
      </c>
      <c r="H61" s="61">
        <v>9.7030304372310638E-2</v>
      </c>
      <c r="I61" s="59">
        <v>0.24801948666572571</v>
      </c>
      <c r="J61" s="11"/>
      <c r="K61" s="11"/>
      <c r="L61" s="11"/>
      <c r="M61" s="8"/>
    </row>
    <row r="62" spans="1:13" ht="15" x14ac:dyDescent="0.25">
      <c r="A62" s="13">
        <f t="shared" si="0"/>
        <v>1956</v>
      </c>
      <c r="B62" s="59">
        <v>0.11958453804254532</v>
      </c>
      <c r="C62" s="61">
        <v>0.16032251417636872</v>
      </c>
      <c r="D62" s="61">
        <v>0.16116922234113401</v>
      </c>
      <c r="E62" s="61">
        <v>0.14894066751003265</v>
      </c>
      <c r="F62" s="61">
        <v>0.1773952841758728</v>
      </c>
      <c r="G62" s="61">
        <v>0.10445372760295868</v>
      </c>
      <c r="H62" s="61">
        <v>9.592854231595993E-2</v>
      </c>
      <c r="I62" s="59">
        <v>0.24801844358444214</v>
      </c>
      <c r="J62" s="11"/>
      <c r="K62" s="11"/>
      <c r="L62" s="11"/>
      <c r="M62" s="8"/>
    </row>
    <row r="63" spans="1:13" ht="15" x14ac:dyDescent="0.25">
      <c r="A63" s="13">
        <f t="shared" si="0"/>
        <v>1957</v>
      </c>
      <c r="B63" s="59">
        <v>0.11335649341344833</v>
      </c>
      <c r="C63" s="61">
        <v>0.15458737611770629</v>
      </c>
      <c r="D63" s="61">
        <v>0.15688380484397596</v>
      </c>
      <c r="E63" s="61">
        <v>0.14703837037086487</v>
      </c>
      <c r="F63" s="61">
        <v>0.16591088473796844</v>
      </c>
      <c r="G63" s="61">
        <v>0.10172342509031296</v>
      </c>
      <c r="H63" s="61">
        <v>9.4831719994544983E-2</v>
      </c>
      <c r="I63" s="59">
        <v>0.24780711531639099</v>
      </c>
      <c r="J63" s="11"/>
      <c r="K63" s="11"/>
      <c r="L63" s="11"/>
      <c r="M63" s="8"/>
    </row>
    <row r="64" spans="1:13" ht="15" x14ac:dyDescent="0.25">
      <c r="A64" s="13">
        <f t="shared" si="0"/>
        <v>1958</v>
      </c>
      <c r="B64" s="59">
        <v>0.11114729940891266</v>
      </c>
      <c r="C64" s="61">
        <v>0.13607034385204314</v>
      </c>
      <c r="D64" s="61">
        <v>0.15203509938258392</v>
      </c>
      <c r="E64" s="61">
        <v>0.12907318770885468</v>
      </c>
      <c r="F64" s="61">
        <v>0.14656607806682587</v>
      </c>
      <c r="G64" s="61">
        <v>0.10000842809677124</v>
      </c>
      <c r="H64" s="61">
        <v>9.1714076697826385E-2</v>
      </c>
      <c r="I64" s="59">
        <v>0.22634907066822052</v>
      </c>
      <c r="J64" s="11"/>
      <c r="K64" s="11"/>
      <c r="L64" s="11"/>
      <c r="M64" s="8"/>
    </row>
    <row r="65" spans="1:13" ht="15" x14ac:dyDescent="0.25">
      <c r="A65" s="13">
        <f t="shared" si="0"/>
        <v>1959</v>
      </c>
      <c r="B65" s="59">
        <v>0.10274258255958557</v>
      </c>
      <c r="C65" s="61">
        <v>0.1422801822423935</v>
      </c>
      <c r="D65" s="61">
        <v>0.14681047602341726</v>
      </c>
      <c r="E65" s="61">
        <v>0.14250876009464264</v>
      </c>
      <c r="F65" s="61">
        <v>0.14193731546401978</v>
      </c>
      <c r="G65" s="61">
        <v>9.8291665315628052E-2</v>
      </c>
      <c r="H65" s="61">
        <v>9.3200571835041046E-2</v>
      </c>
      <c r="I65" s="59">
        <v>0.2259598970413208</v>
      </c>
      <c r="J65" s="11"/>
      <c r="K65" s="11"/>
      <c r="L65" s="11"/>
      <c r="M65" s="8"/>
    </row>
    <row r="66" spans="1:13" ht="15" x14ac:dyDescent="0.25">
      <c r="A66" s="13">
        <f t="shared" si="0"/>
        <v>1960</v>
      </c>
      <c r="B66" s="59">
        <v>9.678630530834198E-2</v>
      </c>
      <c r="C66" s="61">
        <v>0.14078558683395387</v>
      </c>
      <c r="D66" s="61">
        <v>0.14854395733429834</v>
      </c>
      <c r="E66" s="61">
        <v>0.13667431473731995</v>
      </c>
      <c r="F66" s="61">
        <v>0.14695249497890472</v>
      </c>
      <c r="G66" s="61">
        <v>9.5951497554779053E-2</v>
      </c>
      <c r="H66" s="61">
        <v>8.9670635759830475E-2</v>
      </c>
      <c r="I66" s="59">
        <v>0.24227398633956909</v>
      </c>
      <c r="J66" s="11"/>
      <c r="K66" s="11"/>
      <c r="L66" s="11"/>
      <c r="M66" s="8"/>
    </row>
    <row r="67" spans="1:13" ht="15" x14ac:dyDescent="0.25">
      <c r="A67" s="13">
        <f t="shared" si="0"/>
        <v>1961</v>
      </c>
      <c r="B67" s="59">
        <v>9.5829933881759644E-2</v>
      </c>
      <c r="C67" s="61">
        <v>0.1354503095149994</v>
      </c>
      <c r="D67" s="61">
        <v>0.14660117202080214</v>
      </c>
      <c r="E67" s="61">
        <v>0.12658777832984924</v>
      </c>
      <c r="F67" s="61">
        <v>0.14874410629272461</v>
      </c>
      <c r="G67" s="61">
        <v>9.9633626639842987E-2</v>
      </c>
      <c r="H67" s="61">
        <v>9.6666924655437469E-2</v>
      </c>
      <c r="I67" s="59">
        <v>0.23454686999320984</v>
      </c>
      <c r="J67" s="11"/>
      <c r="K67" s="11"/>
      <c r="L67" s="11"/>
      <c r="M67" s="8"/>
    </row>
    <row r="68" spans="1:13" ht="15" x14ac:dyDescent="0.25">
      <c r="A68" s="13">
        <f t="shared" si="0"/>
        <v>1962</v>
      </c>
      <c r="B68" s="59">
        <v>9.2057511210441589E-2</v>
      </c>
      <c r="C68" s="61">
        <v>0.13517042398452758</v>
      </c>
      <c r="D68" s="61">
        <v>0.1407360784136332</v>
      </c>
      <c r="E68" s="61">
        <v>0.12758520245552063</v>
      </c>
      <c r="F68" s="61">
        <v>0.14654825627803802</v>
      </c>
      <c r="G68" s="61">
        <v>0.10064879059791565</v>
      </c>
      <c r="H68" s="61">
        <v>9.4158880412578583E-2</v>
      </c>
      <c r="I68" s="59">
        <v>0.22650524973869324</v>
      </c>
      <c r="J68" s="11"/>
      <c r="K68" s="11"/>
      <c r="L68" s="11"/>
      <c r="M68" s="8"/>
    </row>
    <row r="69" spans="1:13" ht="15" x14ac:dyDescent="0.25">
      <c r="A69" s="13">
        <f t="shared" si="0"/>
        <v>1963</v>
      </c>
      <c r="B69" s="59">
        <v>9.0518318116664886E-2</v>
      </c>
      <c r="C69" s="61">
        <v>0.12942816317081451</v>
      </c>
      <c r="D69" s="61">
        <v>0.14179259825211304</v>
      </c>
      <c r="E69" s="61">
        <v>0.11873532831668854</v>
      </c>
      <c r="F69" s="61">
        <v>0.14546741545200348</v>
      </c>
      <c r="G69" s="61">
        <v>8.7801560759544373E-2</v>
      </c>
      <c r="H69" s="61">
        <v>9.5419935882091522E-2</v>
      </c>
      <c r="I69" s="59">
        <v>0.224827840924263</v>
      </c>
      <c r="J69" s="11"/>
      <c r="K69" s="11"/>
      <c r="L69" s="11"/>
      <c r="M69" s="8"/>
    </row>
    <row r="70" spans="1:13" ht="15" x14ac:dyDescent="0.25">
      <c r="A70" s="13">
        <f t="shared" si="0"/>
        <v>1964</v>
      </c>
      <c r="B70" s="59">
        <v>8.92038494348526E-2</v>
      </c>
      <c r="C70" s="61">
        <v>0.12318430691957474</v>
      </c>
      <c r="D70" s="61">
        <v>0.13728086707683709</v>
      </c>
      <c r="E70" s="61">
        <v>0.11031921952962875</v>
      </c>
      <c r="F70" s="61">
        <v>0.14248193800449371</v>
      </c>
      <c r="G70" s="61">
        <v>8.3965979516506195E-2</v>
      </c>
      <c r="H70" s="61">
        <v>9.1126658022403717E-2</v>
      </c>
      <c r="I70" s="59">
        <v>0.21644364297389984</v>
      </c>
      <c r="J70" s="11"/>
      <c r="K70" s="11"/>
      <c r="L70" s="11"/>
      <c r="M70" s="8"/>
    </row>
    <row r="71" spans="1:13" ht="15" x14ac:dyDescent="0.25">
      <c r="A71" s="13">
        <f t="shared" ref="A71:A115" si="1">A70+1</f>
        <v>1965</v>
      </c>
      <c r="B71" s="59">
        <v>8.5414819419384003E-2</v>
      </c>
      <c r="C71" s="61">
        <v>0.12062579542398452</v>
      </c>
      <c r="D71" s="61">
        <v>0.13307316085466972</v>
      </c>
      <c r="E71" s="61">
        <v>0.10942437499761581</v>
      </c>
      <c r="F71" s="61">
        <v>0.1374279260635376</v>
      </c>
      <c r="G71" s="61">
        <v>8.367551863193512E-2</v>
      </c>
      <c r="H71" s="61">
        <v>9.5931969583034515E-2</v>
      </c>
      <c r="I71" s="59">
        <v>0.20942381024360657</v>
      </c>
      <c r="J71" s="11"/>
      <c r="K71" s="11"/>
      <c r="L71" s="11"/>
      <c r="M71" s="8"/>
    </row>
    <row r="72" spans="1:13" ht="15" x14ac:dyDescent="0.25">
      <c r="A72" s="13">
        <f t="shared" si="1"/>
        <v>1966</v>
      </c>
      <c r="B72" s="59">
        <v>8.3411045372486115E-2</v>
      </c>
      <c r="C72" s="61">
        <v>0.1201731950044632</v>
      </c>
      <c r="D72" s="61">
        <v>0.1306988877745775</v>
      </c>
      <c r="E72" s="61">
        <v>0.1086757630109787</v>
      </c>
      <c r="F72" s="61">
        <v>0.13741934299468994</v>
      </c>
      <c r="G72" s="61">
        <v>8.4970086812973022E-2</v>
      </c>
      <c r="H72" s="61">
        <v>8.8069163262844086E-2</v>
      </c>
      <c r="I72" s="59">
        <v>0.20347568392753601</v>
      </c>
      <c r="J72" s="11"/>
      <c r="K72" s="11"/>
      <c r="L72" s="11"/>
      <c r="M72" s="8"/>
    </row>
    <row r="73" spans="1:13" ht="15" x14ac:dyDescent="0.25">
      <c r="A73" s="13">
        <f t="shared" si="1"/>
        <v>1967</v>
      </c>
      <c r="B73" s="59">
        <v>8.4441222250461578E-2</v>
      </c>
      <c r="C73" s="61">
        <v>0.12543719112873078</v>
      </c>
      <c r="D73" s="61">
        <v>0.13276558541334593</v>
      </c>
      <c r="E73" s="61">
        <v>0.10996107757091522</v>
      </c>
      <c r="F73" s="61">
        <v>0.1486513614654541</v>
      </c>
      <c r="G73" s="61">
        <v>8.6247555911540985E-2</v>
      </c>
      <c r="H73" s="61">
        <v>8.9109219610691071E-2</v>
      </c>
      <c r="I73" s="59">
        <v>0.21985501050949097</v>
      </c>
      <c r="J73" s="11"/>
      <c r="K73" s="11"/>
      <c r="L73" s="11"/>
      <c r="M73" s="8"/>
    </row>
    <row r="74" spans="1:13" ht="15" x14ac:dyDescent="0.25">
      <c r="A74" s="13">
        <f t="shared" si="1"/>
        <v>1968</v>
      </c>
      <c r="B74" s="59">
        <v>8.14175084233284E-2</v>
      </c>
      <c r="C74" s="61">
        <v>0.11251864880323409</v>
      </c>
      <c r="D74" s="61">
        <v>0.12763670172828895</v>
      </c>
      <c r="E74" s="61">
        <v>9.7394205629825592E-2</v>
      </c>
      <c r="F74" s="61">
        <v>0.13520531356334686</v>
      </c>
      <c r="G74" s="61">
        <v>8.3349667489528656E-2</v>
      </c>
      <c r="H74" s="61">
        <v>8.8136076927185059E-2</v>
      </c>
      <c r="I74" s="59">
        <v>0.20903915166854858</v>
      </c>
      <c r="J74" s="11"/>
      <c r="K74" s="11"/>
      <c r="L74" s="11"/>
      <c r="M74" s="8"/>
    </row>
    <row r="75" spans="1:13" ht="15" x14ac:dyDescent="0.25">
      <c r="A75" s="13">
        <f t="shared" si="1"/>
        <v>1969</v>
      </c>
      <c r="B75" s="59">
        <v>7.9162664711475372E-2</v>
      </c>
      <c r="C75" s="61">
        <v>0.12091517746448516</v>
      </c>
      <c r="D75" s="61">
        <v>0.12610802828119352</v>
      </c>
      <c r="E75" s="61">
        <v>0.12036485970020294</v>
      </c>
      <c r="F75" s="61">
        <v>0.12174065411090851</v>
      </c>
      <c r="G75" s="61">
        <v>7.9763844609260559E-2</v>
      </c>
      <c r="H75" s="61">
        <v>8.9088834822177887E-2</v>
      </c>
      <c r="I75" s="59">
        <v>0.20748744904994965</v>
      </c>
      <c r="J75" s="11"/>
      <c r="K75" s="11"/>
      <c r="L75" s="11"/>
      <c r="M75" s="8"/>
    </row>
    <row r="76" spans="1:13" ht="15" x14ac:dyDescent="0.25">
      <c r="A76" s="13">
        <f t="shared" si="1"/>
        <v>1970</v>
      </c>
      <c r="B76" s="59">
        <v>8.0048330128192902E-2</v>
      </c>
      <c r="C76" s="61">
        <v>0.124863401055336</v>
      </c>
      <c r="D76" s="61">
        <v>0.12542992400435302</v>
      </c>
      <c r="E76" s="61">
        <v>0.12906849384307861</v>
      </c>
      <c r="F76" s="61">
        <v>0.11855576187372208</v>
      </c>
      <c r="G76" s="61">
        <v>7.1385279297828674E-2</v>
      </c>
      <c r="H76" s="61">
        <v>8.7655723094940186E-2</v>
      </c>
      <c r="I76" s="59">
        <v>0.2221062183380127</v>
      </c>
      <c r="J76" s="11"/>
      <c r="K76" s="11"/>
      <c r="L76" s="11"/>
      <c r="M76" s="8"/>
    </row>
    <row r="77" spans="1:13" ht="15" x14ac:dyDescent="0.25">
      <c r="A77" s="13">
        <f t="shared" si="1"/>
        <v>1971</v>
      </c>
      <c r="B77" s="59">
        <v>8.1005312502384186E-2</v>
      </c>
      <c r="C77" s="61">
        <v>0.13763301670551301</v>
      </c>
      <c r="D77" s="61">
        <v>0.12860909390908021</v>
      </c>
      <c r="E77" s="61">
        <v>0.13558368384838104</v>
      </c>
      <c r="F77" s="61">
        <v>0.14070701599121094</v>
      </c>
      <c r="G77" s="61">
        <v>7.670062780380249E-2</v>
      </c>
      <c r="H77" s="61">
        <v>9.5655210316181183E-2</v>
      </c>
      <c r="I77" s="59">
        <v>0.22312940657138824</v>
      </c>
      <c r="J77" s="11"/>
      <c r="K77" s="11"/>
      <c r="L77" s="11"/>
      <c r="M77" s="8"/>
    </row>
    <row r="78" spans="1:13" ht="15" x14ac:dyDescent="0.25">
      <c r="A78" s="13">
        <f t="shared" si="1"/>
        <v>1972</v>
      </c>
      <c r="B78" s="59">
        <v>7.610417902469635E-2</v>
      </c>
      <c r="C78" s="61">
        <v>0.14025942683219911</v>
      </c>
      <c r="D78" s="61">
        <v>0.12578845138733202</v>
      </c>
      <c r="E78" s="61">
        <v>0.13859543204307556</v>
      </c>
      <c r="F78" s="61">
        <v>0.1427554190158844</v>
      </c>
      <c r="G78" s="61">
        <v>6.2332853674888611E-2</v>
      </c>
      <c r="H78" s="61">
        <v>9.7863070666790009E-2</v>
      </c>
      <c r="I78" s="59">
        <v>0.21180211007595062</v>
      </c>
      <c r="J78" s="11"/>
      <c r="K78" s="11"/>
      <c r="L78" s="11"/>
      <c r="M78" s="8"/>
    </row>
    <row r="79" spans="1:13" ht="15" x14ac:dyDescent="0.25">
      <c r="A79" s="13">
        <f t="shared" si="1"/>
        <v>1973</v>
      </c>
      <c r="B79" s="59">
        <v>7.4826039373874664E-2</v>
      </c>
      <c r="C79" s="61">
        <v>0.1445200914144516</v>
      </c>
      <c r="D79" s="61">
        <v>0.12998638347937511</v>
      </c>
      <c r="E79" s="61">
        <v>0.12784726917743683</v>
      </c>
      <c r="F79" s="61">
        <v>0.16952932476997376</v>
      </c>
      <c r="G79" s="61">
        <v>6.9776318967342377E-2</v>
      </c>
      <c r="H79" s="61">
        <v>0.11087120324373245</v>
      </c>
      <c r="I79" s="59">
        <v>0.21958659589290619</v>
      </c>
      <c r="J79" s="11"/>
      <c r="K79" s="11"/>
      <c r="L79" s="11"/>
      <c r="M79" s="8"/>
    </row>
    <row r="80" spans="1:13" ht="15" x14ac:dyDescent="0.25">
      <c r="A80" s="13">
        <f t="shared" si="1"/>
        <v>1974</v>
      </c>
      <c r="B80" s="59">
        <v>7.3236696422100067E-2</v>
      </c>
      <c r="C80" s="61">
        <v>0.15107145637273789</v>
      </c>
      <c r="D80" s="61">
        <v>0.12907975803201016</v>
      </c>
      <c r="E80" s="61">
        <v>0.1209169402718544</v>
      </c>
      <c r="F80" s="61">
        <v>0.19630323052406312</v>
      </c>
      <c r="G80" s="61">
        <v>7.4436113238334656E-2</v>
      </c>
      <c r="H80" s="61">
        <v>0.11191727221012115</v>
      </c>
      <c r="I80" s="59">
        <v>0.22807343304157257</v>
      </c>
      <c r="J80" s="11"/>
      <c r="K80" s="11"/>
      <c r="L80" s="11"/>
      <c r="M80" s="8"/>
    </row>
    <row r="81" spans="1:13" ht="15" x14ac:dyDescent="0.25">
      <c r="A81" s="13">
        <f t="shared" si="1"/>
        <v>1975</v>
      </c>
      <c r="B81" s="59">
        <v>7.3859319090843201E-2</v>
      </c>
      <c r="C81" s="61">
        <v>0.15750038743019107</v>
      </c>
      <c r="D81" s="61">
        <v>0.13491870170602432</v>
      </c>
      <c r="E81" s="61">
        <v>0.11378255486488342</v>
      </c>
      <c r="F81" s="61">
        <v>0.22307713627815248</v>
      </c>
      <c r="G81" s="61">
        <v>6.3555829226970673E-2</v>
      </c>
      <c r="H81" s="61">
        <v>0.10533139109611511</v>
      </c>
      <c r="I81" s="59">
        <v>0.24958260357379913</v>
      </c>
      <c r="J81" s="11"/>
      <c r="K81" s="11"/>
      <c r="L81" s="11"/>
      <c r="M81" s="8"/>
    </row>
    <row r="82" spans="1:13" ht="15" x14ac:dyDescent="0.25">
      <c r="A82" s="13">
        <f t="shared" si="1"/>
        <v>1976</v>
      </c>
      <c r="B82" s="59">
        <v>7.1610033512115479E-2</v>
      </c>
      <c r="C82" s="61">
        <v>0.16709753930568697</v>
      </c>
      <c r="D82" s="61">
        <v>0.1322226651586019</v>
      </c>
      <c r="E82" s="61">
        <v>0.1119285374879837</v>
      </c>
      <c r="F82" s="61">
        <v>0.24985104203224184</v>
      </c>
      <c r="G82" s="61">
        <v>5.9304751455783844E-2</v>
      </c>
      <c r="H82" s="61">
        <v>0.10219224542379379</v>
      </c>
      <c r="I82" s="59">
        <v>0.23744024336338043</v>
      </c>
      <c r="J82" s="11"/>
      <c r="K82" s="11"/>
      <c r="L82" s="11"/>
      <c r="M82" s="8"/>
    </row>
    <row r="83" spans="1:13" ht="15" x14ac:dyDescent="0.25">
      <c r="A83" s="13">
        <f t="shared" si="1"/>
        <v>1977</v>
      </c>
      <c r="B83" s="59">
        <v>6.8540744483470917E-2</v>
      </c>
      <c r="C83" s="61">
        <v>0.18779650628566741</v>
      </c>
      <c r="D83" s="61">
        <v>0.13768357984148538</v>
      </c>
      <c r="E83" s="61">
        <v>0.12857754528522491</v>
      </c>
      <c r="F83" s="61">
        <v>0.27662494778633118</v>
      </c>
      <c r="G83" s="61">
        <v>5.4079141467809677E-2</v>
      </c>
      <c r="H83" s="61">
        <v>9.9937506020069122E-2</v>
      </c>
      <c r="I83" s="59">
        <v>0.27092325687408447</v>
      </c>
      <c r="J83" s="11"/>
      <c r="K83" s="11"/>
      <c r="L83" s="11"/>
      <c r="M83" s="8"/>
    </row>
    <row r="84" spans="1:13" ht="15" x14ac:dyDescent="0.25">
      <c r="A84" s="13">
        <f t="shared" si="1"/>
        <v>1978</v>
      </c>
      <c r="B84" s="59">
        <v>6.6253073513507843E-2</v>
      </c>
      <c r="C84" s="61">
        <v>0.18331882059574128</v>
      </c>
      <c r="D84" s="61">
        <v>0.13183833945256013</v>
      </c>
      <c r="E84" s="61">
        <v>0.12493322789669037</v>
      </c>
      <c r="F84" s="61">
        <v>0.27089720964431763</v>
      </c>
      <c r="G84" s="61">
        <v>5.7112518697977066E-2</v>
      </c>
      <c r="H84" s="61">
        <v>0.10221125930547714</v>
      </c>
      <c r="I84" s="59">
        <v>0.23492221534252167</v>
      </c>
      <c r="J84" s="11"/>
      <c r="K84" s="11"/>
      <c r="L84" s="11"/>
      <c r="M84" s="8"/>
    </row>
    <row r="85" spans="1:13" ht="15" x14ac:dyDescent="0.25">
      <c r="A85" s="13">
        <f t="shared" si="1"/>
        <v>1979</v>
      </c>
      <c r="B85" s="59">
        <v>6.3316740095615387E-2</v>
      </c>
      <c r="C85" s="61">
        <v>0.18866268396377564</v>
      </c>
      <c r="D85" s="61">
        <v>0.13912422369633401</v>
      </c>
      <c r="E85" s="61">
        <v>0.12415939569473267</v>
      </c>
      <c r="F85" s="61">
        <v>0.28541761636734009</v>
      </c>
      <c r="G85" s="61">
        <v>4.9171943217515945E-2</v>
      </c>
      <c r="H85" s="61">
        <v>0.10049939900636673</v>
      </c>
      <c r="I85" s="59">
        <v>0.2242671400308609</v>
      </c>
      <c r="J85" s="11"/>
      <c r="K85" s="11"/>
      <c r="L85" s="11"/>
      <c r="M85" s="8"/>
    </row>
    <row r="86" spans="1:13" ht="15" x14ac:dyDescent="0.25">
      <c r="A86" s="13">
        <f t="shared" si="1"/>
        <v>1980</v>
      </c>
      <c r="B86" s="59">
        <v>6.0690306127071381E-2</v>
      </c>
      <c r="C86" s="61">
        <v>0.18389424979686736</v>
      </c>
      <c r="D86" s="61">
        <v>0.14346783129232271</v>
      </c>
      <c r="E86" s="61">
        <v>0.12151099741458893</v>
      </c>
      <c r="F86" s="61">
        <v>0.27746912837028503</v>
      </c>
      <c r="G86" s="61">
        <v>4.5516811311244965E-2</v>
      </c>
      <c r="H86" s="61">
        <v>9.9261358380317688E-2</v>
      </c>
      <c r="I86" s="59">
        <v>0.21295738220214844</v>
      </c>
      <c r="J86" s="11"/>
      <c r="K86" s="11"/>
      <c r="L86" s="11"/>
      <c r="M86" s="8"/>
    </row>
    <row r="87" spans="1:13" ht="15" x14ac:dyDescent="0.25">
      <c r="A87" s="13">
        <f t="shared" si="1"/>
        <v>1981</v>
      </c>
      <c r="B87" s="59">
        <v>5.6649331003427505E-2</v>
      </c>
      <c r="C87" s="61">
        <v>0.17957177907228472</v>
      </c>
      <c r="D87" s="61">
        <v>0.14748623967170715</v>
      </c>
      <c r="E87" s="61">
        <v>0.1232447549700737</v>
      </c>
      <c r="F87" s="61">
        <v>0.2640623152256012</v>
      </c>
      <c r="G87" s="61">
        <v>4.5011799782514572E-2</v>
      </c>
      <c r="H87" s="61">
        <v>9.6005946397781372E-2</v>
      </c>
      <c r="I87" s="59">
        <v>0.22891946136951447</v>
      </c>
      <c r="J87" s="11"/>
      <c r="K87" s="11"/>
      <c r="L87" s="11"/>
      <c r="M87" s="8"/>
    </row>
    <row r="88" spans="1:13" ht="15" x14ac:dyDescent="0.25">
      <c r="A88" s="13">
        <f t="shared" si="1"/>
        <v>1982</v>
      </c>
      <c r="B88" s="59">
        <v>5.8074440807104111E-2</v>
      </c>
      <c r="C88" s="61">
        <v>0.17387839257717133</v>
      </c>
      <c r="D88" s="61">
        <v>0.15559455672545092</v>
      </c>
      <c r="E88" s="61">
        <v>0.11221589148044586</v>
      </c>
      <c r="F88" s="61">
        <v>0.26637214422225952</v>
      </c>
      <c r="G88" s="61">
        <v>4.308139905333519E-2</v>
      </c>
      <c r="H88" s="61">
        <v>9.631955623626709E-2</v>
      </c>
      <c r="I88" s="59">
        <v>0.22500433027744293</v>
      </c>
      <c r="J88" s="11"/>
      <c r="K88" s="11"/>
      <c r="L88" s="11"/>
      <c r="M88" s="8"/>
    </row>
    <row r="89" spans="1:13" ht="15" x14ac:dyDescent="0.25">
      <c r="A89" s="13">
        <f t="shared" si="1"/>
        <v>1983</v>
      </c>
      <c r="B89" s="59">
        <v>5.5981144309043884E-2</v>
      </c>
      <c r="C89" s="61">
        <v>0.1702402949333191</v>
      </c>
      <c r="D89" s="61">
        <v>0.158475663246853</v>
      </c>
      <c r="E89" s="61">
        <v>0.11304163932800293</v>
      </c>
      <c r="F89" s="61">
        <v>0.25603827834129333</v>
      </c>
      <c r="G89" s="61">
        <v>4.9414709210395813E-2</v>
      </c>
      <c r="H89" s="61">
        <v>9.7201168537139893E-2</v>
      </c>
      <c r="I89" s="59">
        <v>0.24035923182964325</v>
      </c>
      <c r="J89" s="11"/>
      <c r="K89" s="11"/>
      <c r="L89" s="11"/>
      <c r="M89" s="8"/>
    </row>
    <row r="90" spans="1:13" ht="15" x14ac:dyDescent="0.25">
      <c r="A90" s="13">
        <f t="shared" si="1"/>
        <v>1984</v>
      </c>
      <c r="B90" s="59">
        <v>5.401168018579483E-2</v>
      </c>
      <c r="C90" s="61">
        <v>0.16238486170768737</v>
      </c>
      <c r="D90" s="61">
        <v>0.16509883983858994</v>
      </c>
      <c r="E90" s="61">
        <v>0.11265343427658081</v>
      </c>
      <c r="F90" s="61">
        <v>0.23698200285434723</v>
      </c>
      <c r="G90" s="61">
        <v>4.1260022670030594E-2</v>
      </c>
      <c r="H90" s="61">
        <v>9.9318459630012512E-2</v>
      </c>
      <c r="I90" s="59">
        <v>0.22823555767536163</v>
      </c>
      <c r="J90" s="11"/>
      <c r="K90" s="11"/>
      <c r="L90" s="11"/>
      <c r="M90" s="8"/>
    </row>
    <row r="91" spans="1:13" ht="15" x14ac:dyDescent="0.25">
      <c r="A91" s="13">
        <f t="shared" si="1"/>
        <v>1985</v>
      </c>
      <c r="B91" s="59">
        <v>5.5941980332136154E-2</v>
      </c>
      <c r="C91" s="61">
        <v>0.14966417700052262</v>
      </c>
      <c r="D91" s="61">
        <v>0.1595117005386523</v>
      </c>
      <c r="E91" s="61">
        <v>0.10887672752141953</v>
      </c>
      <c r="F91" s="61">
        <v>0.21084535121917725</v>
      </c>
      <c r="G91" s="61">
        <v>5.1312454044818878E-2</v>
      </c>
      <c r="H91" s="61">
        <v>9.56377312541008E-2</v>
      </c>
      <c r="I91" s="59">
        <v>0.21396934986114502</v>
      </c>
      <c r="J91" s="11"/>
      <c r="K91" s="11"/>
      <c r="L91" s="11"/>
      <c r="M91" s="8"/>
    </row>
    <row r="92" spans="1:13" ht="15" x14ac:dyDescent="0.25">
      <c r="A92" s="13">
        <f t="shared" si="1"/>
        <v>1986</v>
      </c>
      <c r="B92" s="59">
        <v>5.9928324073553085E-2</v>
      </c>
      <c r="C92" s="61">
        <v>0.15099021345376967</v>
      </c>
      <c r="D92" s="61">
        <v>0.15306011161633901</v>
      </c>
      <c r="E92" s="61">
        <v>0.11063437908887863</v>
      </c>
      <c r="F92" s="61">
        <v>0.21152396500110626</v>
      </c>
      <c r="G92" s="61">
        <v>4.6736881136894226E-2</v>
      </c>
      <c r="H92" s="61">
        <v>9.5628514885902405E-2</v>
      </c>
      <c r="I92" s="59">
        <v>0.20415595173835754</v>
      </c>
      <c r="J92" s="11"/>
      <c r="K92" s="11"/>
      <c r="L92" s="11"/>
      <c r="M92" s="8"/>
    </row>
    <row r="93" spans="1:13" ht="15" x14ac:dyDescent="0.25">
      <c r="A93" s="13">
        <f t="shared" si="1"/>
        <v>1987</v>
      </c>
      <c r="B93" s="59">
        <v>5.8690812438726425E-2</v>
      </c>
      <c r="C93" s="61">
        <v>0.15349520146846771</v>
      </c>
      <c r="D93" s="61">
        <v>0.14448522217571735</v>
      </c>
      <c r="E93" s="61">
        <v>0.12240754067897797</v>
      </c>
      <c r="F93" s="61">
        <v>0.20012669265270233</v>
      </c>
      <c r="G93" s="61">
        <v>3.7778064608573914E-2</v>
      </c>
      <c r="H93" s="61">
        <v>9.8087869584560394E-2</v>
      </c>
      <c r="I93" s="59">
        <v>0.17673525214195251</v>
      </c>
      <c r="J93" s="11"/>
      <c r="K93" s="11"/>
      <c r="L93" s="11"/>
      <c r="M93" s="8"/>
    </row>
    <row r="94" spans="1:13" ht="15" x14ac:dyDescent="0.25">
      <c r="A94" s="13">
        <f t="shared" si="1"/>
        <v>1988</v>
      </c>
      <c r="B94" s="59">
        <v>5.8043826371431351E-2</v>
      </c>
      <c r="C94" s="61">
        <v>0.15073520839214324</v>
      </c>
      <c r="D94" s="61">
        <v>0.142301651516131</v>
      </c>
      <c r="E94" s="61">
        <v>0.13140259683132172</v>
      </c>
      <c r="F94" s="61">
        <v>0.17973412573337555</v>
      </c>
      <c r="G94" s="61">
        <v>3.2952539622783661E-2</v>
      </c>
      <c r="H94" s="61">
        <v>0.10412143915891647</v>
      </c>
      <c r="I94" s="59">
        <v>0.17010074853897095</v>
      </c>
      <c r="J94" s="11"/>
      <c r="K94" s="11"/>
      <c r="L94" s="11"/>
      <c r="M94" s="8"/>
    </row>
    <row r="95" spans="1:13" ht="15" x14ac:dyDescent="0.25">
      <c r="A95" s="13">
        <f t="shared" si="1"/>
        <v>1989</v>
      </c>
      <c r="B95" s="59">
        <v>5.5624015629291534E-2</v>
      </c>
      <c r="C95" s="61">
        <v>0.14840870797634126</v>
      </c>
      <c r="D95" s="61">
        <v>0.14342992832618101</v>
      </c>
      <c r="E95" s="61">
        <v>0.13679449260234833</v>
      </c>
      <c r="F95" s="61">
        <v>0.16583003103733063</v>
      </c>
      <c r="G95" s="61">
        <v>3.0575219541788101E-2</v>
      </c>
      <c r="H95" s="61">
        <v>0.11004208028316498</v>
      </c>
      <c r="I95" s="59">
        <v>0.15020480751991272</v>
      </c>
      <c r="J95" s="11"/>
      <c r="K95" s="11"/>
      <c r="L95" s="11"/>
      <c r="M95" s="8"/>
    </row>
    <row r="96" spans="1:13" ht="15" x14ac:dyDescent="0.25">
      <c r="A96" s="13">
        <f t="shared" si="1"/>
        <v>1990</v>
      </c>
      <c r="B96" s="59">
        <v>5.7243961840867996E-2</v>
      </c>
      <c r="C96" s="61">
        <v>0.13343865275382996</v>
      </c>
      <c r="D96" s="61">
        <v>0.1324616071901151</v>
      </c>
      <c r="E96" s="61">
        <v>0.11991304159164429</v>
      </c>
      <c r="F96" s="61">
        <v>0.15372706949710846</v>
      </c>
      <c r="G96" s="61">
        <v>3.0282691121101379E-2</v>
      </c>
      <c r="H96" s="61">
        <v>0.1110178604722023</v>
      </c>
      <c r="I96" s="59">
        <v>0.15194928646087646</v>
      </c>
      <c r="J96" s="11"/>
      <c r="K96" s="11"/>
      <c r="L96" s="11"/>
      <c r="M96" s="8"/>
    </row>
    <row r="97" spans="1:13" ht="15" x14ac:dyDescent="0.25">
      <c r="A97" s="13">
        <f t="shared" si="1"/>
        <v>1991</v>
      </c>
      <c r="B97" s="59">
        <v>5.9054583311080933E-2</v>
      </c>
      <c r="C97" s="61">
        <v>0.12905431687831881</v>
      </c>
      <c r="D97" s="61">
        <v>0.13912555947899818</v>
      </c>
      <c r="E97" s="61">
        <v>0.11437292397022247</v>
      </c>
      <c r="F97" s="61">
        <v>0.15107640624046326</v>
      </c>
      <c r="G97" s="61">
        <v>3.034089133143425E-2</v>
      </c>
      <c r="H97" s="61">
        <v>0.1056433692574501</v>
      </c>
      <c r="I97" s="59">
        <v>0.16745150089263916</v>
      </c>
      <c r="J97" s="11"/>
      <c r="K97" s="11"/>
      <c r="L97" s="11"/>
      <c r="M97" s="8"/>
    </row>
    <row r="98" spans="1:13" ht="15" x14ac:dyDescent="0.25">
      <c r="A98" s="13">
        <f t="shared" si="1"/>
        <v>1992</v>
      </c>
      <c r="B98" s="59">
        <v>5.8375973254442215E-2</v>
      </c>
      <c r="C98" s="61">
        <v>0.13602865040302276</v>
      </c>
      <c r="D98" s="61">
        <v>0.14965839843664849</v>
      </c>
      <c r="E98" s="61">
        <v>0.12238360941410065</v>
      </c>
      <c r="F98" s="61">
        <v>0.15649621188640594</v>
      </c>
      <c r="G98" s="61">
        <v>3.0119586735963821E-2</v>
      </c>
      <c r="H98" s="61">
        <v>9.981430321931839E-2</v>
      </c>
      <c r="I98" s="59">
        <v>0.16898816823959351</v>
      </c>
      <c r="J98" s="11"/>
      <c r="K98" s="11"/>
      <c r="L98" s="11"/>
      <c r="M98" s="8"/>
    </row>
    <row r="99" spans="1:13" ht="15" x14ac:dyDescent="0.25">
      <c r="A99" s="13">
        <f t="shared" si="1"/>
        <v>1993</v>
      </c>
      <c r="B99" s="59">
        <v>6.1615712940692902E-2</v>
      </c>
      <c r="C99" s="61">
        <v>0.11070268750190734</v>
      </c>
      <c r="D99" s="61">
        <v>0.13790066274149076</v>
      </c>
      <c r="E99" s="61">
        <v>0.10235226154327393</v>
      </c>
      <c r="F99" s="61">
        <v>0.12322832643985748</v>
      </c>
      <c r="G99" s="61">
        <v>3.4658115357160568E-2</v>
      </c>
      <c r="H99" s="61">
        <v>0.10372064262628555</v>
      </c>
      <c r="I99" s="59">
        <v>0.16234749555587769</v>
      </c>
      <c r="J99" s="11"/>
      <c r="K99" s="11"/>
      <c r="L99" s="11"/>
      <c r="M99" s="8"/>
    </row>
    <row r="100" spans="1:13" ht="15" x14ac:dyDescent="0.25">
      <c r="A100" s="13">
        <f t="shared" si="1"/>
        <v>1994</v>
      </c>
      <c r="B100" s="59">
        <v>6.1854477971792221E-2</v>
      </c>
      <c r="C100" s="61">
        <v>9.399598091840744E-2</v>
      </c>
      <c r="D100" s="61">
        <v>0.12660955344992025</v>
      </c>
      <c r="E100" s="61">
        <v>9.80420783162117E-2</v>
      </c>
      <c r="F100" s="61">
        <v>8.792683482170105E-2</v>
      </c>
      <c r="G100" s="61">
        <v>3.5302992910146713E-2</v>
      </c>
      <c r="H100" s="61">
        <v>0.10168910026550293</v>
      </c>
      <c r="I100" s="59">
        <v>0.15341416001319885</v>
      </c>
      <c r="J100" s="11"/>
      <c r="K100" s="11"/>
      <c r="L100" s="11"/>
      <c r="M100" s="8"/>
    </row>
    <row r="101" spans="1:13" ht="15" x14ac:dyDescent="0.25">
      <c r="A101" s="13">
        <f t="shared" si="1"/>
        <v>1995</v>
      </c>
      <c r="B101" s="59">
        <v>6.157226487994194E-2</v>
      </c>
      <c r="C101" s="61">
        <v>9.3697735667228693E-2</v>
      </c>
      <c r="D101" s="61">
        <v>0.12330882237958056</v>
      </c>
      <c r="E101" s="61">
        <v>9.9851503968238831E-2</v>
      </c>
      <c r="F101" s="61">
        <v>8.4467083215713501E-2</v>
      </c>
      <c r="G101" s="61">
        <v>3.085140697658062E-2</v>
      </c>
      <c r="H101" s="61">
        <v>0.10822214931249619</v>
      </c>
      <c r="I101" s="59">
        <v>0.17799025774002075</v>
      </c>
      <c r="J101" s="11"/>
      <c r="K101" s="11"/>
      <c r="L101" s="11"/>
      <c r="M101" s="8"/>
    </row>
    <row r="102" spans="1:13" ht="15" x14ac:dyDescent="0.25">
      <c r="A102" s="13">
        <f t="shared" si="1"/>
        <v>1996</v>
      </c>
      <c r="B102" s="59">
        <v>6.1134170740842819E-2</v>
      </c>
      <c r="C102" s="61">
        <v>9.5341557264327997E-2</v>
      </c>
      <c r="D102" s="61">
        <v>0.12027353447462831</v>
      </c>
      <c r="E102" s="61">
        <v>0.101567342877388</v>
      </c>
      <c r="F102" s="61">
        <v>8.6002878844738007E-2</v>
      </c>
      <c r="G102" s="61">
        <v>3.0066326260566711E-2</v>
      </c>
      <c r="H102" s="61">
        <v>0.12103709578514099</v>
      </c>
      <c r="I102" s="59">
        <v>0.18252182006835938</v>
      </c>
      <c r="J102" s="11"/>
      <c r="K102" s="11"/>
      <c r="L102" s="11"/>
      <c r="M102" s="8"/>
    </row>
    <row r="103" spans="1:13" ht="15" x14ac:dyDescent="0.25">
      <c r="A103" s="13">
        <f t="shared" si="1"/>
        <v>1997</v>
      </c>
      <c r="B103" s="59">
        <v>6.2028810381889343E-2</v>
      </c>
      <c r="C103" s="61">
        <v>9.49860319495201E-2</v>
      </c>
      <c r="D103" s="61">
        <v>0.12063294742256403</v>
      </c>
      <c r="E103" s="61">
        <v>9.6500493586063385E-2</v>
      </c>
      <c r="F103" s="61">
        <v>9.27143394947052E-2</v>
      </c>
      <c r="G103" s="61">
        <v>3.0466740950942039E-2</v>
      </c>
      <c r="H103" s="61">
        <v>0.1365799605846405</v>
      </c>
      <c r="I103" s="59">
        <v>0.21736644208431244</v>
      </c>
      <c r="J103" s="11"/>
      <c r="K103" s="11"/>
      <c r="L103" s="11"/>
      <c r="M103" s="8"/>
    </row>
    <row r="104" spans="1:13" ht="15" x14ac:dyDescent="0.25">
      <c r="A104" s="13">
        <f t="shared" si="1"/>
        <v>1998</v>
      </c>
      <c r="B104" s="59">
        <v>6.2363684177398682E-2</v>
      </c>
      <c r="C104" s="61">
        <v>0.11644092947244644</v>
      </c>
      <c r="D104" s="61">
        <v>0.12988392343478544</v>
      </c>
      <c r="E104" s="61">
        <v>0.1213100478053093</v>
      </c>
      <c r="F104" s="61">
        <v>0.10913725197315216</v>
      </c>
      <c r="G104" s="61">
        <v>3.5212688148021698E-2</v>
      </c>
      <c r="H104" s="61">
        <v>0.17804709076881409</v>
      </c>
      <c r="I104" s="59">
        <v>0.2410692572593689</v>
      </c>
      <c r="J104" s="11"/>
      <c r="K104" s="11"/>
      <c r="L104" s="11"/>
      <c r="M104" s="8"/>
    </row>
    <row r="105" spans="1:13" ht="15" x14ac:dyDescent="0.25">
      <c r="A105" s="13">
        <f t="shared" si="1"/>
        <v>1999</v>
      </c>
      <c r="B105" s="59">
        <v>7.2133719921112061E-2</v>
      </c>
      <c r="C105" s="61">
        <v>0.11269094887451163</v>
      </c>
      <c r="D105" s="61">
        <v>0.14620126863675459</v>
      </c>
      <c r="E105" s="61">
        <v>0.11269094887451163</v>
      </c>
      <c r="F105" s="61">
        <v>0.11269094887451163</v>
      </c>
      <c r="G105" s="61">
        <v>0.10537227243185043</v>
      </c>
      <c r="H105" s="61">
        <v>0.22053296864032745</v>
      </c>
      <c r="I105" s="59">
        <v>0.25945737957954407</v>
      </c>
      <c r="J105" s="11"/>
      <c r="K105" s="11"/>
      <c r="L105" s="11"/>
      <c r="M105" s="8"/>
    </row>
    <row r="106" spans="1:13" ht="15" x14ac:dyDescent="0.25">
      <c r="A106" s="13">
        <f t="shared" si="1"/>
        <v>2000</v>
      </c>
      <c r="B106" s="59">
        <v>6.1832509934902191E-2</v>
      </c>
      <c r="C106" s="61">
        <v>0.11282935576464441</v>
      </c>
      <c r="D106" s="61">
        <v>0.12917773372360639</v>
      </c>
      <c r="E106" s="61">
        <v>0.11282935576464441</v>
      </c>
      <c r="F106" s="61">
        <v>0.11282935576464441</v>
      </c>
      <c r="G106" s="61">
        <v>7.8589446842670441E-2</v>
      </c>
      <c r="H106" s="61">
        <v>0.20946180820465088</v>
      </c>
      <c r="I106" s="59">
        <v>0.25542238354682922</v>
      </c>
      <c r="J106" s="11"/>
      <c r="K106" s="11"/>
      <c r="L106" s="11"/>
      <c r="M106" s="8"/>
    </row>
    <row r="107" spans="1:13" ht="15" x14ac:dyDescent="0.25">
      <c r="A107" s="13">
        <f t="shared" si="1"/>
        <v>2001</v>
      </c>
      <c r="B107" s="59">
        <v>6.4297765493392944E-2</v>
      </c>
      <c r="C107" s="61">
        <v>0.10655918125018002</v>
      </c>
      <c r="D107" s="61">
        <v>0.12842350213655404</v>
      </c>
      <c r="E107" s="61">
        <v>0.10655918125018002</v>
      </c>
      <c r="F107" s="61">
        <v>0.10655918125018002</v>
      </c>
      <c r="G107" s="61">
        <v>3.5472657531499863E-2</v>
      </c>
      <c r="H107" s="61">
        <v>0.23243889212608337</v>
      </c>
      <c r="I107" s="59">
        <v>0.25977319478988647</v>
      </c>
      <c r="J107" s="11"/>
      <c r="K107" s="11"/>
      <c r="L107" s="11"/>
      <c r="M107" s="8"/>
    </row>
    <row r="108" spans="1:13" ht="15" x14ac:dyDescent="0.25">
      <c r="A108" s="13">
        <f t="shared" si="1"/>
        <v>2002</v>
      </c>
      <c r="B108" s="59">
        <v>6.8653970956802368E-2</v>
      </c>
      <c r="C108" s="61">
        <v>0.10275626858935187</v>
      </c>
      <c r="D108" s="61">
        <v>0.13209314910428865</v>
      </c>
      <c r="E108" s="61">
        <v>0.10275626858935187</v>
      </c>
      <c r="F108" s="61">
        <v>0.10275626858935187</v>
      </c>
      <c r="G108" s="61">
        <v>3.6886285990476608E-2</v>
      </c>
      <c r="H108" s="61">
        <v>0.25068026781082153</v>
      </c>
      <c r="I108" s="59">
        <v>0.25884413719177246</v>
      </c>
      <c r="J108" s="11"/>
      <c r="K108" s="11"/>
      <c r="L108" s="11"/>
      <c r="M108" s="8"/>
    </row>
    <row r="109" spans="1:13" ht="15" x14ac:dyDescent="0.25">
      <c r="A109" s="13">
        <f t="shared" si="1"/>
        <v>2003</v>
      </c>
      <c r="B109" s="59">
        <v>6.9225937128067017E-2</v>
      </c>
      <c r="C109" s="61">
        <v>0.10616103116225659</v>
      </c>
      <c r="D109" s="61">
        <v>0.1339910522635494</v>
      </c>
      <c r="E109" s="61">
        <v>0.10616103116225659</v>
      </c>
      <c r="F109" s="61">
        <v>0.10616103116225659</v>
      </c>
      <c r="G109" s="61">
        <v>3.9250385016202927E-2</v>
      </c>
      <c r="H109" s="61">
        <v>0.26334014534950256</v>
      </c>
      <c r="I109" s="59">
        <v>0.24124619364738464</v>
      </c>
      <c r="J109" s="11"/>
      <c r="K109" s="11"/>
      <c r="L109" s="11"/>
      <c r="M109" s="8"/>
    </row>
    <row r="110" spans="1:13" ht="15" x14ac:dyDescent="0.25">
      <c r="A110" s="13">
        <f t="shared" si="1"/>
        <v>2004</v>
      </c>
      <c r="B110" s="59">
        <v>6.8536281585693359E-2</v>
      </c>
      <c r="C110" s="61">
        <v>0.10764095272525619</v>
      </c>
      <c r="D110" s="61">
        <v>0.13983393141201564</v>
      </c>
      <c r="E110" s="61">
        <v>0.10764095272525619</v>
      </c>
      <c r="F110" s="61">
        <v>0.10764095272525619</v>
      </c>
      <c r="G110" s="61">
        <v>3.8693912327289581E-2</v>
      </c>
      <c r="H110" s="61">
        <v>0.28695541620254517</v>
      </c>
      <c r="I110" s="59">
        <v>0.2147749662399292</v>
      </c>
      <c r="J110" s="11"/>
      <c r="K110" s="11"/>
      <c r="L110" s="11"/>
      <c r="M110" s="8"/>
    </row>
    <row r="111" spans="1:13" ht="15" x14ac:dyDescent="0.25">
      <c r="A111" s="13">
        <f t="shared" si="1"/>
        <v>2005</v>
      </c>
      <c r="B111" s="59">
        <v>6.7105479538440704E-2</v>
      </c>
      <c r="C111" s="61">
        <v>0.12345946628566096</v>
      </c>
      <c r="D111" s="61">
        <v>0.14446617290377617</v>
      </c>
      <c r="E111" s="61">
        <v>0.12345946628566096</v>
      </c>
      <c r="F111" s="61">
        <v>0.12345946628566096</v>
      </c>
      <c r="G111" s="61">
        <v>4.1877064853906631E-2</v>
      </c>
      <c r="H111" s="61">
        <v>0.30880367755889893</v>
      </c>
      <c r="I111" s="59">
        <v>0.20768105983734131</v>
      </c>
      <c r="J111" s="11"/>
      <c r="K111" s="11"/>
      <c r="L111" s="11"/>
      <c r="M111" s="8"/>
    </row>
    <row r="112" spans="1:13" ht="15" x14ac:dyDescent="0.25">
      <c r="A112" s="13">
        <f t="shared" si="1"/>
        <v>2006</v>
      </c>
      <c r="B112" s="59">
        <v>6.5547458827495575E-2</v>
      </c>
      <c r="C112" s="61">
        <v>0.13019801605633088</v>
      </c>
      <c r="D112" s="61">
        <v>0.14917233639529773</v>
      </c>
      <c r="E112" s="61">
        <v>0.13019801605633088</v>
      </c>
      <c r="F112" s="61">
        <v>0.13019801605633088</v>
      </c>
      <c r="G112" s="61">
        <v>4.3934397399425507E-2</v>
      </c>
      <c r="H112" s="61">
        <v>0.22803743183612823</v>
      </c>
      <c r="I112" s="59">
        <v>0.22135919332504272</v>
      </c>
      <c r="J112" s="11"/>
      <c r="K112" s="11"/>
      <c r="L112" s="11"/>
      <c r="M112" s="8"/>
    </row>
    <row r="113" spans="1:13" ht="15" x14ac:dyDescent="0.25">
      <c r="A113" s="13">
        <f t="shared" si="1"/>
        <v>2007</v>
      </c>
      <c r="B113" s="59">
        <v>6.1617142960549209E-2</v>
      </c>
      <c r="C113" s="61">
        <v>0.16288999129218615</v>
      </c>
      <c r="D113" s="61">
        <v>0.18912161005076347</v>
      </c>
      <c r="E113" s="61">
        <v>0.16288999129218615</v>
      </c>
      <c r="F113" s="61">
        <v>0.16288999129218615</v>
      </c>
      <c r="G113" s="61">
        <v>5.1871184259653091E-2</v>
      </c>
      <c r="H113" s="61">
        <v>0.21693913638591766</v>
      </c>
      <c r="I113" s="59">
        <v>0.35912182927131653</v>
      </c>
      <c r="J113" s="11"/>
      <c r="K113" s="11"/>
      <c r="L113" s="11"/>
      <c r="M113" s="8"/>
    </row>
    <row r="114" spans="1:13" ht="15" x14ac:dyDescent="0.25">
      <c r="A114" s="13">
        <f t="shared" si="1"/>
        <v>2008</v>
      </c>
      <c r="B114" s="59">
        <v>0.1531545309237434</v>
      </c>
      <c r="C114" s="61">
        <v>0.21840750239817489</v>
      </c>
      <c r="D114" s="61">
        <v>0.21973854605294263</v>
      </c>
      <c r="E114" s="61">
        <v>0.21840750239817489</v>
      </c>
      <c r="F114" s="61">
        <v>0.21840750239817489</v>
      </c>
      <c r="G114" s="61">
        <v>6.4238086342811584E-2</v>
      </c>
      <c r="H114" s="61">
        <v>0.24494916200637817</v>
      </c>
      <c r="I114" s="59">
        <v>0.35287228226661682</v>
      </c>
      <c r="J114" s="11"/>
      <c r="K114" s="11"/>
      <c r="L114" s="11"/>
      <c r="M114" s="8"/>
    </row>
    <row r="115" spans="1:13" ht="15" x14ac:dyDescent="0.25">
      <c r="A115" s="13">
        <f t="shared" si="1"/>
        <v>2009</v>
      </c>
      <c r="B115" s="59">
        <v>0.15582131039792721</v>
      </c>
      <c r="C115" s="61">
        <v>0.20603549051359277</v>
      </c>
      <c r="D115" s="61">
        <v>0.22462497532133149</v>
      </c>
      <c r="E115" s="61">
        <v>0.20603549051359277</v>
      </c>
      <c r="F115" s="61">
        <v>0.20603549051359277</v>
      </c>
      <c r="G115" s="61">
        <v>0.11334787309169769</v>
      </c>
      <c r="H115" s="61">
        <v>0.26007968187332153</v>
      </c>
      <c r="I115" s="59">
        <v>0.44575631618499756</v>
      </c>
      <c r="J115" s="11"/>
      <c r="K115" s="11"/>
      <c r="L115" s="11"/>
      <c r="M115" s="8"/>
    </row>
    <row r="116" spans="1:13" ht="15" x14ac:dyDescent="0.25">
      <c r="A116" s="13">
        <v>2010</v>
      </c>
      <c r="B116" s="59">
        <v>0.16225016982607274</v>
      </c>
      <c r="C116" s="61">
        <v>0.2109438763136306</v>
      </c>
      <c r="D116" s="61">
        <v>0.26512647322334859</v>
      </c>
      <c r="E116" s="61">
        <v>0.2109438763136306</v>
      </c>
      <c r="F116" s="61">
        <v>0.2109438763136306</v>
      </c>
      <c r="G116" s="61">
        <v>0.15896648168563843</v>
      </c>
      <c r="H116" s="61">
        <v>0.2668212354183197</v>
      </c>
      <c r="I116" s="59">
        <v>0.55950427055358887</v>
      </c>
      <c r="J116" s="11"/>
      <c r="K116" s="11"/>
      <c r="L116" s="11"/>
      <c r="M116" s="8"/>
    </row>
    <row r="117" spans="1:13" ht="15" x14ac:dyDescent="0.25">
      <c r="A117" s="13">
        <f>A116+1</f>
        <v>2011</v>
      </c>
      <c r="B117" s="59">
        <v>0.18809072931373391</v>
      </c>
      <c r="C117" s="61">
        <v>0.28021692901593515</v>
      </c>
      <c r="D117" s="61">
        <v>0.3522335984591673</v>
      </c>
      <c r="E117" s="61">
        <v>0.28021692901593515</v>
      </c>
      <c r="F117" s="61">
        <v>0.28021692901593515</v>
      </c>
      <c r="G117" s="61">
        <v>0.14920961856842041</v>
      </c>
      <c r="H117" s="61">
        <v>0.30345559120178223</v>
      </c>
      <c r="I117" s="59">
        <v>0.79985916614532471</v>
      </c>
      <c r="J117" s="11"/>
      <c r="K117" s="11"/>
      <c r="L117" s="11"/>
      <c r="M117" s="8"/>
    </row>
    <row r="118" spans="1:13" ht="15" x14ac:dyDescent="0.25">
      <c r="A118" s="13">
        <f>A117+1</f>
        <v>2012</v>
      </c>
      <c r="B118" s="59">
        <v>0.17849960768127204</v>
      </c>
      <c r="C118" s="61">
        <v>0.30257424227397073</v>
      </c>
      <c r="D118" s="61">
        <v>0.32312350070469703</v>
      </c>
      <c r="E118" s="61">
        <v>0.30257424227397073</v>
      </c>
      <c r="F118" s="61">
        <v>0.30257424227397073</v>
      </c>
      <c r="G118" s="61">
        <v>0.18703854084014893</v>
      </c>
      <c r="H118" s="61">
        <v>0.33425569534301758</v>
      </c>
      <c r="I118" s="59">
        <v>0.77136057615280151</v>
      </c>
      <c r="J118" s="11"/>
      <c r="K118" s="11"/>
      <c r="L118" s="11"/>
      <c r="M118" s="8"/>
    </row>
    <row r="119" spans="1:13" ht="15" x14ac:dyDescent="0.25">
      <c r="A119" s="13">
        <f>A118+1</f>
        <v>2013</v>
      </c>
      <c r="B119" s="59">
        <v>0.23910518949805223</v>
      </c>
      <c r="C119" s="61">
        <v>0.22994443987412125</v>
      </c>
      <c r="D119" s="61">
        <v>0.30627741174369943</v>
      </c>
      <c r="E119" s="61">
        <v>0.22994443987412125</v>
      </c>
      <c r="F119" s="61">
        <v>0.22994443987412125</v>
      </c>
      <c r="G119" s="61">
        <v>0.2329912930727005</v>
      </c>
      <c r="H119" s="61">
        <v>0.46865501999855042</v>
      </c>
      <c r="I119" s="59">
        <v>0.77136057615280151</v>
      </c>
      <c r="J119" s="11"/>
      <c r="K119" s="11"/>
      <c r="L119" s="11"/>
      <c r="M119" s="8"/>
    </row>
    <row r="120" spans="1:13" ht="15" x14ac:dyDescent="0.25">
      <c r="A120" s="13">
        <f>A119+1</f>
        <v>2014</v>
      </c>
      <c r="B120" s="59">
        <v>0.25545287842291819</v>
      </c>
      <c r="C120" s="61">
        <v>0.21780505853491219</v>
      </c>
      <c r="D120" s="61">
        <v>0.30430791728668311</v>
      </c>
      <c r="E120" s="61">
        <v>0.21780505853491219</v>
      </c>
      <c r="F120" s="61">
        <v>0.21780505853491219</v>
      </c>
      <c r="G120" s="61">
        <v>0.21001491695642471</v>
      </c>
      <c r="H120" s="61">
        <v>0.49932750999927522</v>
      </c>
      <c r="I120" s="59">
        <v>0.84708846092224122</v>
      </c>
      <c r="J120" s="11"/>
      <c r="K120" s="11"/>
      <c r="L120" s="11"/>
      <c r="M120" s="8"/>
    </row>
    <row r="121" spans="1:13" ht="15" x14ac:dyDescent="0.25">
      <c r="A121" s="13">
        <v>2015</v>
      </c>
      <c r="B121" s="59">
        <v>0.24532088756201434</v>
      </c>
      <c r="C121" s="61">
        <v>0.26390963968871722</v>
      </c>
      <c r="D121" s="61">
        <v>0.34634982988569446</v>
      </c>
      <c r="E121" s="61">
        <v>0.26390963968871722</v>
      </c>
      <c r="F121" s="61">
        <v>0.26390963968871722</v>
      </c>
      <c r="G121" s="61">
        <v>0.22150310501456261</v>
      </c>
      <c r="H121" s="61">
        <v>0.53</v>
      </c>
      <c r="I121" s="59">
        <v>0.92</v>
      </c>
      <c r="J121" s="11"/>
      <c r="K121" s="11"/>
      <c r="L121" s="11"/>
      <c r="M121" s="8"/>
    </row>
    <row r="122" spans="1:13" ht="15" x14ac:dyDescent="0.25">
      <c r="A122" s="13">
        <v>2016</v>
      </c>
      <c r="B122" s="59">
        <v>0.23772715426447905</v>
      </c>
      <c r="C122" s="61">
        <v>0.33815489646765834</v>
      </c>
      <c r="D122" s="61">
        <v>0.4157239791399362</v>
      </c>
      <c r="E122" s="61">
        <v>0.33815489646765834</v>
      </c>
      <c r="F122" s="61">
        <v>0.33815489646765834</v>
      </c>
      <c r="G122" s="61">
        <v>0.21575901098549366</v>
      </c>
      <c r="H122" s="61">
        <v>0.66</v>
      </c>
      <c r="I122" s="59">
        <v>0.99572788476943974</v>
      </c>
      <c r="J122" s="11"/>
      <c r="K122" s="11"/>
      <c r="L122" s="11"/>
      <c r="M122" s="8"/>
    </row>
    <row r="123" spans="1:13" ht="15" x14ac:dyDescent="0.25">
      <c r="A123" s="13">
        <v>2017</v>
      </c>
      <c r="B123" s="59">
        <v>0.22705721154311603</v>
      </c>
      <c r="C123" s="61">
        <v>0.39868180819727433</v>
      </c>
      <c r="D123" s="61">
        <v>0.48189640679748097</v>
      </c>
      <c r="E123" s="61">
        <v>0.39868180819727433</v>
      </c>
      <c r="F123" s="61">
        <v>0.39868180819727433</v>
      </c>
      <c r="G123" s="61">
        <v>0.21863105800002813</v>
      </c>
      <c r="H123" s="61">
        <v>0.83499999999999996</v>
      </c>
      <c r="I123" s="59">
        <v>1.1200000000000001</v>
      </c>
      <c r="J123" s="11"/>
      <c r="K123" s="11"/>
      <c r="L123" s="11"/>
      <c r="M123" s="8"/>
    </row>
    <row r="124" spans="1:13" ht="15.6" thickBot="1" x14ac:dyDescent="0.3">
      <c r="A124" s="12">
        <v>2018</v>
      </c>
      <c r="B124" s="60">
        <v>0.20002682334541175</v>
      </c>
      <c r="C124" s="60">
        <v>0.40309782134708549</v>
      </c>
      <c r="D124" s="60">
        <v>0.49781486933871999</v>
      </c>
      <c r="E124" s="60">
        <v>0.40309782134708549</v>
      </c>
      <c r="F124" s="60">
        <v>0.40309782134708549</v>
      </c>
      <c r="G124" s="60">
        <v>0.2171950344927609</v>
      </c>
      <c r="H124" s="60">
        <v>1.01</v>
      </c>
      <c r="I124" s="60">
        <v>1.1499999999999999</v>
      </c>
      <c r="J124" s="11"/>
      <c r="K124" s="11"/>
      <c r="L124" s="11"/>
      <c r="M124" s="8"/>
    </row>
    <row r="125" spans="1:13" ht="15.6" thickTop="1" x14ac:dyDescent="0.25">
      <c r="A125" s="10"/>
      <c r="B125" s="8"/>
      <c r="C125" s="3"/>
      <c r="D125" s="3"/>
      <c r="E125" s="3"/>
      <c r="F125" s="3"/>
      <c r="G125" s="3"/>
      <c r="H125" s="3"/>
      <c r="I125" s="8"/>
      <c r="J125" s="8"/>
      <c r="K125" s="8"/>
      <c r="L125" s="8"/>
      <c r="M125" s="8"/>
    </row>
    <row r="126" spans="1:13" ht="15.6" x14ac:dyDescent="0.3">
      <c r="A126" s="9"/>
      <c r="B126" s="8"/>
      <c r="C126" s="3"/>
      <c r="D126" s="3"/>
      <c r="E126" s="3"/>
      <c r="F126" s="3"/>
      <c r="G126" s="3"/>
      <c r="H126" s="3"/>
      <c r="I126" s="8"/>
      <c r="J126" s="8"/>
      <c r="K126" s="8"/>
      <c r="L126" s="8"/>
      <c r="M126" s="8"/>
    </row>
    <row r="127" spans="1:13" ht="15.6" x14ac:dyDescent="0.3">
      <c r="A127" s="9" t="s">
        <v>1</v>
      </c>
      <c r="B127" s="8"/>
      <c r="C127" s="8"/>
      <c r="D127" s="8"/>
      <c r="E127" s="8"/>
      <c r="F127" s="8"/>
      <c r="G127" s="8"/>
      <c r="H127" s="8"/>
      <c r="I127" s="8"/>
      <c r="J127" s="8"/>
      <c r="K127" s="8"/>
      <c r="L127" s="8"/>
      <c r="M127" s="8"/>
    </row>
    <row r="128" spans="1:13" ht="15" x14ac:dyDescent="0.25">
      <c r="A128" s="8" t="s">
        <v>17</v>
      </c>
      <c r="B128" s="8"/>
      <c r="C128" s="8"/>
      <c r="D128" s="8"/>
      <c r="E128" s="8"/>
      <c r="F128" s="8"/>
      <c r="G128" s="8"/>
      <c r="H128" s="8"/>
      <c r="I128" s="8"/>
      <c r="J128" s="8"/>
      <c r="K128" s="8"/>
      <c r="L128" s="8"/>
      <c r="M128" s="8"/>
    </row>
    <row r="129" spans="1:13" ht="15" x14ac:dyDescent="0.25">
      <c r="A129" s="8"/>
      <c r="B129" s="8"/>
      <c r="C129" s="8"/>
      <c r="D129" s="8"/>
      <c r="E129" s="8"/>
      <c r="F129" s="8"/>
      <c r="G129" s="8"/>
      <c r="H129" s="8"/>
      <c r="I129" s="8"/>
      <c r="J129" s="8"/>
      <c r="K129" s="8"/>
      <c r="L129" s="8"/>
      <c r="M129" s="8"/>
    </row>
    <row r="130" spans="1:13" ht="15" x14ac:dyDescent="0.25">
      <c r="A130" s="8"/>
      <c r="B130" s="8"/>
      <c r="C130" s="8"/>
      <c r="D130" s="8"/>
      <c r="E130" s="8"/>
      <c r="F130" s="8"/>
      <c r="G130" s="8"/>
      <c r="H130" s="8"/>
      <c r="I130" s="8"/>
      <c r="J130" s="8"/>
      <c r="K130" s="8"/>
      <c r="L130" s="8"/>
      <c r="M130" s="8"/>
    </row>
    <row r="131" spans="1:13" ht="15" x14ac:dyDescent="0.25">
      <c r="A131" s="8"/>
      <c r="B131" s="8"/>
      <c r="C131" s="8"/>
      <c r="D131" s="8"/>
      <c r="E131" s="8"/>
      <c r="F131" s="8"/>
      <c r="G131" s="8"/>
      <c r="H131" s="8"/>
      <c r="I131" s="8"/>
      <c r="J131" s="8"/>
      <c r="K131" s="8"/>
      <c r="L131" s="8"/>
      <c r="M131" s="8"/>
    </row>
    <row r="132" spans="1:13" ht="15" x14ac:dyDescent="0.25">
      <c r="A132" s="8"/>
      <c r="B132" s="8"/>
      <c r="C132" s="8"/>
      <c r="D132" s="8"/>
      <c r="E132" s="8"/>
      <c r="F132" s="8"/>
      <c r="G132" s="8"/>
      <c r="H132" s="8"/>
      <c r="I132" s="8"/>
      <c r="J132" s="8"/>
      <c r="K132" s="8"/>
      <c r="L132" s="8"/>
      <c r="M132" s="8"/>
    </row>
    <row r="133" spans="1:13" ht="15" x14ac:dyDescent="0.25">
      <c r="A133" s="8"/>
      <c r="B133" s="8"/>
      <c r="C133" s="8"/>
      <c r="D133" s="8"/>
      <c r="E133" s="8"/>
      <c r="F133" s="8"/>
      <c r="G133" s="8"/>
      <c r="H133" s="8"/>
      <c r="I133" s="8"/>
      <c r="J133" s="8"/>
      <c r="K133" s="8"/>
      <c r="L133" s="8"/>
      <c r="M133" s="8"/>
    </row>
    <row r="134" spans="1:13" ht="15" x14ac:dyDescent="0.25">
      <c r="A134" s="8"/>
      <c r="B134" s="8"/>
      <c r="C134" s="8"/>
      <c r="D134" s="8"/>
      <c r="E134" s="8"/>
      <c r="F134" s="8"/>
      <c r="G134" s="8"/>
      <c r="H134" s="8"/>
      <c r="I134" s="8"/>
      <c r="J134" s="8"/>
      <c r="K134" s="8"/>
      <c r="L134" s="8"/>
      <c r="M134" s="8"/>
    </row>
    <row r="135" spans="1:13" ht="15" x14ac:dyDescent="0.25">
      <c r="A135" s="8"/>
      <c r="B135" s="8"/>
      <c r="C135" s="8"/>
      <c r="D135" s="8"/>
      <c r="E135" s="8"/>
      <c r="F135" s="8"/>
      <c r="G135" s="8"/>
      <c r="H135" s="8"/>
      <c r="I135" s="8"/>
      <c r="J135" s="8"/>
      <c r="K135" s="8"/>
      <c r="L135" s="8"/>
      <c r="M135" s="8"/>
    </row>
    <row r="136" spans="1:13" ht="15" x14ac:dyDescent="0.25">
      <c r="A136" s="8"/>
      <c r="B136" s="8"/>
      <c r="C136" s="8"/>
      <c r="D136" s="8"/>
      <c r="E136" s="8"/>
      <c r="F136" s="8"/>
      <c r="G136" s="8"/>
      <c r="H136" s="8"/>
      <c r="I136" s="8"/>
      <c r="J136" s="8"/>
      <c r="K136" s="8"/>
      <c r="L136" s="8"/>
      <c r="M136" s="8"/>
    </row>
    <row r="137" spans="1:13" ht="15" x14ac:dyDescent="0.25">
      <c r="A137" s="8"/>
      <c r="B137" s="8"/>
      <c r="C137" s="8"/>
      <c r="D137" s="8"/>
      <c r="E137" s="8"/>
      <c r="F137" s="8"/>
      <c r="G137" s="8"/>
      <c r="H137" s="8"/>
      <c r="I137" s="8"/>
      <c r="J137" s="8"/>
      <c r="K137" s="8"/>
      <c r="L137" s="8"/>
      <c r="M137" s="8"/>
    </row>
    <row r="138" spans="1:13" ht="15" x14ac:dyDescent="0.25">
      <c r="A138" s="8"/>
      <c r="B138" s="8"/>
      <c r="C138" s="8"/>
      <c r="D138" s="8"/>
      <c r="E138" s="8"/>
      <c r="F138" s="8"/>
      <c r="G138" s="8"/>
      <c r="H138" s="8"/>
      <c r="I138" s="8"/>
      <c r="J138" s="8"/>
      <c r="K138" s="8"/>
      <c r="L138" s="8"/>
      <c r="M138" s="8"/>
    </row>
    <row r="139" spans="1:13" ht="15" x14ac:dyDescent="0.25">
      <c r="A139" s="8"/>
      <c r="B139" s="8"/>
      <c r="C139" s="8"/>
      <c r="D139" s="8"/>
      <c r="E139" s="8"/>
      <c r="F139" s="8"/>
      <c r="G139" s="8"/>
      <c r="H139" s="8"/>
      <c r="I139" s="8"/>
      <c r="J139" s="8"/>
      <c r="K139" s="8"/>
      <c r="L139" s="8"/>
      <c r="M139" s="8"/>
    </row>
    <row r="140" spans="1:13" ht="15" x14ac:dyDescent="0.25">
      <c r="A140" s="8"/>
      <c r="B140" s="8"/>
      <c r="C140" s="8"/>
      <c r="D140" s="8"/>
      <c r="E140" s="8"/>
      <c r="F140" s="8"/>
      <c r="G140" s="8"/>
      <c r="H140" s="8"/>
      <c r="I140" s="8"/>
      <c r="J140" s="8"/>
      <c r="K140" s="8"/>
      <c r="L140" s="8"/>
      <c r="M140" s="8"/>
    </row>
    <row r="141" spans="1:13" ht="15" x14ac:dyDescent="0.25">
      <c r="A141" s="8"/>
      <c r="B141" s="8"/>
      <c r="C141" s="8"/>
      <c r="D141" s="8"/>
      <c r="E141" s="8"/>
      <c r="F141" s="8"/>
      <c r="G141" s="8"/>
      <c r="H141" s="8"/>
      <c r="I141" s="8"/>
      <c r="J141" s="8"/>
      <c r="K141" s="8"/>
      <c r="L141" s="8"/>
      <c r="M141" s="8"/>
    </row>
    <row r="142" spans="1:13" ht="15" x14ac:dyDescent="0.25">
      <c r="A142" s="8"/>
      <c r="B142" s="8"/>
      <c r="C142" s="8"/>
      <c r="D142" s="8"/>
      <c r="E142" s="8"/>
      <c r="F142" s="8"/>
      <c r="G142" s="8"/>
      <c r="H142" s="8"/>
      <c r="I142" s="8"/>
      <c r="J142" s="8"/>
      <c r="K142" s="8"/>
      <c r="L142" s="8"/>
      <c r="M142" s="8"/>
    </row>
    <row r="143" spans="1:13" ht="15" x14ac:dyDescent="0.25">
      <c r="A143" s="8"/>
      <c r="B143" s="8"/>
      <c r="C143" s="8"/>
      <c r="D143" s="8"/>
      <c r="E143" s="8"/>
      <c r="F143" s="8"/>
      <c r="G143" s="8"/>
      <c r="H143" s="8"/>
      <c r="I143" s="8"/>
      <c r="J143" s="8"/>
      <c r="K143" s="8"/>
      <c r="L143" s="8"/>
      <c r="M143" s="8"/>
    </row>
    <row r="144" spans="1:13" ht="15" x14ac:dyDescent="0.25">
      <c r="A144" s="8"/>
      <c r="B144" s="8"/>
      <c r="C144" s="8"/>
      <c r="D144" s="8"/>
      <c r="E144" s="8"/>
      <c r="F144" s="8"/>
      <c r="G144" s="8"/>
      <c r="H144" s="8"/>
      <c r="I144" s="8"/>
      <c r="J144" s="8"/>
      <c r="K144" s="8"/>
      <c r="L144" s="8"/>
      <c r="M144" s="8"/>
    </row>
    <row r="145" spans="1:13" ht="15" x14ac:dyDescent="0.25">
      <c r="A145" s="8"/>
      <c r="B145" s="8"/>
      <c r="C145" s="8"/>
      <c r="D145" s="8"/>
      <c r="E145" s="8"/>
      <c r="F145" s="8"/>
      <c r="G145" s="8"/>
      <c r="H145" s="8"/>
      <c r="I145" s="8"/>
      <c r="J145" s="8"/>
      <c r="K145" s="8"/>
      <c r="L145" s="8"/>
      <c r="M145" s="8"/>
    </row>
    <row r="146" spans="1:13" ht="15" x14ac:dyDescent="0.25">
      <c r="A146" s="8"/>
      <c r="B146" s="8"/>
      <c r="C146" s="8"/>
      <c r="D146" s="8"/>
      <c r="E146" s="8"/>
      <c r="F146" s="8"/>
      <c r="G146" s="8"/>
      <c r="H146" s="8"/>
      <c r="I146" s="8"/>
      <c r="J146" s="8"/>
      <c r="K146" s="8"/>
      <c r="L146" s="8"/>
      <c r="M146" s="8"/>
    </row>
    <row r="147" spans="1:13" ht="15" x14ac:dyDescent="0.25">
      <c r="A147" s="8"/>
      <c r="B147" s="8"/>
      <c r="C147" s="8"/>
      <c r="D147" s="8"/>
      <c r="E147" s="8"/>
      <c r="F147" s="8"/>
      <c r="G147" s="8"/>
      <c r="H147" s="8"/>
      <c r="I147" s="8"/>
      <c r="J147" s="8"/>
      <c r="K147" s="8"/>
      <c r="L147" s="8"/>
      <c r="M147" s="8"/>
    </row>
    <row r="148" spans="1:13" ht="15" x14ac:dyDescent="0.25">
      <c r="A148" s="8"/>
      <c r="B148" s="8"/>
      <c r="C148" s="8"/>
      <c r="D148" s="8"/>
      <c r="E148" s="8"/>
      <c r="F148" s="8"/>
      <c r="G148" s="8"/>
      <c r="H148" s="8"/>
      <c r="I148" s="8"/>
      <c r="J148" s="8"/>
      <c r="K148" s="8"/>
      <c r="L148" s="8"/>
      <c r="M148" s="8"/>
    </row>
    <row r="149" spans="1:13" ht="15" x14ac:dyDescent="0.25">
      <c r="A149" s="8"/>
      <c r="B149" s="8"/>
      <c r="C149" s="8"/>
      <c r="D149" s="8"/>
      <c r="E149" s="8"/>
      <c r="F149" s="8"/>
      <c r="G149" s="8"/>
      <c r="H149" s="8"/>
      <c r="I149" s="8"/>
      <c r="J149" s="8"/>
      <c r="K149" s="8"/>
      <c r="L149" s="8"/>
      <c r="M149" s="8"/>
    </row>
    <row r="150" spans="1:13" ht="15" x14ac:dyDescent="0.25">
      <c r="A150" s="8"/>
      <c r="B150" s="8"/>
      <c r="C150" s="8"/>
      <c r="D150" s="8"/>
      <c r="E150" s="8"/>
      <c r="F150" s="8"/>
      <c r="G150" s="8"/>
      <c r="H150" s="8"/>
      <c r="I150" s="8"/>
      <c r="J150" s="8"/>
      <c r="K150" s="8"/>
      <c r="L150" s="8"/>
      <c r="M150" s="8"/>
    </row>
    <row r="151" spans="1:13" ht="15" x14ac:dyDescent="0.25">
      <c r="A151" s="8"/>
      <c r="B151" s="8"/>
      <c r="C151" s="8"/>
      <c r="D151" s="8"/>
      <c r="E151" s="8"/>
      <c r="F151" s="8"/>
      <c r="G151" s="8"/>
      <c r="H151" s="8"/>
      <c r="I151" s="8"/>
      <c r="J151" s="8"/>
      <c r="K151" s="8"/>
      <c r="L151" s="8"/>
      <c r="M151" s="8"/>
    </row>
    <row r="152" spans="1:13" ht="15" x14ac:dyDescent="0.25">
      <c r="A152" s="8"/>
      <c r="B152" s="8"/>
      <c r="C152" s="8"/>
      <c r="D152" s="8"/>
      <c r="E152" s="8"/>
      <c r="F152" s="8"/>
      <c r="G152" s="8"/>
      <c r="H152" s="8"/>
      <c r="I152" s="8"/>
      <c r="J152" s="8"/>
      <c r="K152" s="8"/>
      <c r="L152" s="8"/>
      <c r="M152" s="8"/>
    </row>
    <row r="153" spans="1:13" ht="15" x14ac:dyDescent="0.25">
      <c r="A153" s="8"/>
      <c r="B153" s="8"/>
      <c r="C153" s="8"/>
      <c r="D153" s="8"/>
      <c r="E153" s="8"/>
      <c r="F153" s="8"/>
      <c r="G153" s="8"/>
      <c r="H153" s="8"/>
      <c r="I153" s="8"/>
      <c r="J153" s="8"/>
      <c r="K153" s="8"/>
      <c r="L153" s="8"/>
      <c r="M153" s="8"/>
    </row>
    <row r="154" spans="1:13" ht="15" x14ac:dyDescent="0.25">
      <c r="A154" s="8"/>
      <c r="B154" s="8"/>
      <c r="C154" s="8"/>
      <c r="D154" s="8"/>
      <c r="E154" s="8"/>
      <c r="F154" s="8"/>
      <c r="G154" s="8"/>
      <c r="H154" s="8"/>
      <c r="I154" s="8"/>
      <c r="J154" s="8"/>
      <c r="K154" s="8"/>
      <c r="L154" s="8"/>
      <c r="M154" s="8"/>
    </row>
    <row r="155" spans="1:13" ht="15" x14ac:dyDescent="0.25">
      <c r="A155" s="8"/>
      <c r="B155" s="8"/>
      <c r="C155" s="8"/>
      <c r="D155" s="8"/>
      <c r="E155" s="8"/>
      <c r="F155" s="8"/>
      <c r="G155" s="8"/>
      <c r="H155" s="8"/>
      <c r="I155" s="8"/>
      <c r="J155" s="8"/>
      <c r="K155" s="8"/>
      <c r="L155" s="8"/>
      <c r="M155" s="8"/>
    </row>
    <row r="156" spans="1:13" ht="15" x14ac:dyDescent="0.25">
      <c r="A156" s="8"/>
      <c r="B156" s="8"/>
      <c r="C156" s="8"/>
      <c r="D156" s="8"/>
      <c r="E156" s="8"/>
      <c r="F156" s="8"/>
      <c r="G156" s="8"/>
      <c r="H156" s="8"/>
      <c r="I156" s="8"/>
      <c r="J156" s="8"/>
      <c r="K156" s="8"/>
      <c r="L156" s="8"/>
      <c r="M156" s="8"/>
    </row>
    <row r="157" spans="1:13" ht="15" x14ac:dyDescent="0.25">
      <c r="A157" s="8"/>
      <c r="B157" s="8"/>
      <c r="C157" s="8"/>
      <c r="D157" s="8"/>
      <c r="E157" s="8"/>
      <c r="F157" s="8"/>
      <c r="G157" s="8"/>
      <c r="H157" s="8"/>
      <c r="I157" s="8"/>
      <c r="J157" s="8"/>
      <c r="K157" s="8"/>
      <c r="L157" s="8"/>
      <c r="M157" s="8"/>
    </row>
    <row r="158" spans="1:13" ht="15" x14ac:dyDescent="0.25">
      <c r="A158" s="8"/>
      <c r="B158" s="8"/>
      <c r="C158" s="8"/>
      <c r="D158" s="8"/>
      <c r="E158" s="8"/>
      <c r="F158" s="8"/>
      <c r="G158" s="8"/>
      <c r="H158" s="8"/>
      <c r="I158" s="8"/>
      <c r="J158" s="8"/>
      <c r="K158" s="8"/>
      <c r="L158" s="8"/>
      <c r="M158" s="8"/>
    </row>
    <row r="159" spans="1:13" ht="15" x14ac:dyDescent="0.25">
      <c r="A159" s="8"/>
      <c r="B159" s="8"/>
      <c r="C159" s="8"/>
      <c r="D159" s="8"/>
      <c r="E159" s="8"/>
      <c r="F159" s="8"/>
      <c r="G159" s="8"/>
      <c r="H159" s="8"/>
      <c r="I159" s="8"/>
      <c r="J159" s="8"/>
      <c r="K159" s="8"/>
      <c r="L159" s="8"/>
      <c r="M159" s="8"/>
    </row>
    <row r="160" spans="1:13" ht="15" x14ac:dyDescent="0.25">
      <c r="A160" s="8"/>
      <c r="B160" s="8"/>
      <c r="C160" s="8"/>
      <c r="D160" s="8"/>
      <c r="E160" s="8"/>
      <c r="F160" s="8"/>
      <c r="G160" s="8"/>
      <c r="H160" s="8"/>
      <c r="I160" s="8"/>
      <c r="J160" s="8"/>
      <c r="K160" s="8"/>
      <c r="L160" s="8"/>
      <c r="M160" s="8"/>
    </row>
    <row r="161" spans="1:13" ht="15" x14ac:dyDescent="0.25">
      <c r="A161" s="8"/>
      <c r="B161" s="8"/>
      <c r="C161" s="8"/>
      <c r="D161" s="8"/>
      <c r="E161" s="8"/>
      <c r="F161" s="8"/>
      <c r="G161" s="8"/>
      <c r="H161" s="8"/>
      <c r="I161" s="8"/>
      <c r="J161" s="8"/>
      <c r="K161" s="8"/>
      <c r="L161" s="8"/>
      <c r="M161" s="8"/>
    </row>
    <row r="162" spans="1:13" ht="15" x14ac:dyDescent="0.25">
      <c r="A162" s="8"/>
      <c r="B162" s="8"/>
      <c r="C162" s="8"/>
      <c r="D162" s="8"/>
      <c r="E162" s="8"/>
      <c r="F162" s="8"/>
      <c r="G162" s="8"/>
      <c r="H162" s="8"/>
      <c r="I162" s="8"/>
      <c r="J162" s="8"/>
      <c r="K162" s="8"/>
      <c r="L162" s="8"/>
      <c r="M162" s="8"/>
    </row>
    <row r="163" spans="1:13" ht="15" x14ac:dyDescent="0.25">
      <c r="A163" s="8"/>
      <c r="B163" s="8"/>
      <c r="C163" s="8"/>
      <c r="D163" s="8"/>
      <c r="E163" s="8"/>
      <c r="F163" s="8"/>
      <c r="G163" s="8"/>
      <c r="H163" s="8"/>
      <c r="I163" s="8"/>
      <c r="J163" s="8"/>
      <c r="K163" s="8"/>
      <c r="L163" s="8"/>
      <c r="M163" s="8"/>
    </row>
    <row r="164" spans="1:13" ht="15" x14ac:dyDescent="0.25">
      <c r="A164" s="8"/>
      <c r="B164" s="8"/>
      <c r="C164" s="8"/>
      <c r="D164" s="8"/>
      <c r="E164" s="8"/>
      <c r="F164" s="8"/>
      <c r="G164" s="8"/>
      <c r="H164" s="8"/>
      <c r="I164" s="8"/>
      <c r="J164" s="8"/>
      <c r="K164" s="8"/>
      <c r="L164" s="8"/>
      <c r="M164" s="8"/>
    </row>
    <row r="165" spans="1:13" ht="15" x14ac:dyDescent="0.25">
      <c r="A165" s="8"/>
      <c r="B165" s="8"/>
      <c r="C165" s="8"/>
      <c r="D165" s="8"/>
      <c r="E165" s="8"/>
      <c r="F165" s="8"/>
      <c r="G165" s="8"/>
      <c r="H165" s="8"/>
      <c r="I165" s="8"/>
      <c r="J165" s="8"/>
      <c r="K165" s="8"/>
      <c r="L165" s="8"/>
      <c r="M165" s="8"/>
    </row>
    <row r="166" spans="1:13" ht="15" x14ac:dyDescent="0.25">
      <c r="A166" s="8"/>
      <c r="B166" s="8"/>
      <c r="C166" s="8"/>
      <c r="D166" s="8"/>
      <c r="E166" s="8"/>
      <c r="F166" s="8"/>
      <c r="G166" s="8"/>
      <c r="H166" s="8"/>
      <c r="I166" s="8"/>
      <c r="J166" s="8"/>
      <c r="K166" s="8"/>
      <c r="L166" s="8"/>
      <c r="M166" s="8"/>
    </row>
    <row r="167" spans="1:13" ht="15" x14ac:dyDescent="0.25">
      <c r="A167" s="8"/>
      <c r="B167" s="8"/>
      <c r="C167" s="8"/>
      <c r="D167" s="8"/>
      <c r="E167" s="8"/>
      <c r="F167" s="8"/>
      <c r="G167" s="8"/>
      <c r="H167" s="8"/>
      <c r="I167" s="8"/>
      <c r="J167" s="8"/>
      <c r="K167" s="8"/>
      <c r="L167" s="8"/>
      <c r="M167" s="8"/>
    </row>
    <row r="168" spans="1:13" ht="15" x14ac:dyDescent="0.25">
      <c r="A168" s="8"/>
      <c r="B168" s="8"/>
      <c r="C168" s="8"/>
      <c r="D168" s="8"/>
      <c r="E168" s="8"/>
      <c r="F168" s="8"/>
      <c r="G168" s="8"/>
      <c r="H168" s="8"/>
      <c r="I168" s="8"/>
      <c r="J168" s="8"/>
      <c r="K168" s="8"/>
      <c r="L168" s="8"/>
      <c r="M168" s="8"/>
    </row>
    <row r="169" spans="1:13" ht="15" x14ac:dyDescent="0.25">
      <c r="A169" s="8"/>
      <c r="B169" s="8"/>
      <c r="C169" s="8"/>
      <c r="D169" s="8"/>
      <c r="E169" s="8"/>
      <c r="F169" s="8"/>
      <c r="G169" s="8"/>
      <c r="H169" s="8"/>
      <c r="I169" s="8"/>
      <c r="J169" s="8"/>
      <c r="K169" s="8"/>
      <c r="L169" s="8"/>
      <c r="M169" s="8"/>
    </row>
    <row r="170" spans="1:13" ht="15" x14ac:dyDescent="0.25">
      <c r="A170" s="8"/>
      <c r="B170" s="8"/>
      <c r="C170" s="8"/>
      <c r="D170" s="8"/>
      <c r="E170" s="8"/>
      <c r="F170" s="8"/>
      <c r="G170" s="8"/>
      <c r="H170" s="8"/>
      <c r="I170" s="8"/>
      <c r="J170" s="8"/>
      <c r="K170" s="8"/>
      <c r="L170" s="8"/>
      <c r="M170" s="8"/>
    </row>
    <row r="171" spans="1:13" ht="15" x14ac:dyDescent="0.25">
      <c r="A171" s="8"/>
      <c r="B171" s="8"/>
      <c r="C171" s="8"/>
      <c r="D171" s="8"/>
      <c r="E171" s="8"/>
      <c r="F171" s="8"/>
      <c r="G171" s="8"/>
      <c r="H171" s="8"/>
      <c r="I171" s="8"/>
      <c r="J171" s="8"/>
      <c r="K171" s="8"/>
      <c r="L171" s="8"/>
      <c r="M171" s="8"/>
    </row>
    <row r="172" spans="1:13" ht="15" x14ac:dyDescent="0.25">
      <c r="A172" s="8"/>
      <c r="B172" s="8"/>
      <c r="C172" s="8"/>
      <c r="D172" s="8"/>
      <c r="E172" s="8"/>
      <c r="F172" s="8"/>
      <c r="G172" s="8"/>
      <c r="H172" s="8"/>
      <c r="I172" s="8"/>
      <c r="J172" s="8"/>
      <c r="K172" s="8"/>
      <c r="L172" s="8"/>
      <c r="M172" s="8"/>
    </row>
    <row r="173" spans="1:13" ht="15" x14ac:dyDescent="0.25">
      <c r="A173" s="8"/>
      <c r="B173" s="8"/>
      <c r="C173" s="8"/>
      <c r="D173" s="8"/>
      <c r="E173" s="8"/>
      <c r="F173" s="8"/>
      <c r="G173" s="8"/>
      <c r="H173" s="8"/>
      <c r="I173" s="8"/>
      <c r="J173" s="8"/>
      <c r="K173" s="8"/>
      <c r="L173" s="8"/>
      <c r="M173" s="8"/>
    </row>
    <row r="174" spans="1:13" ht="15" x14ac:dyDescent="0.25">
      <c r="A174" s="8"/>
      <c r="B174" s="8"/>
      <c r="C174" s="8"/>
      <c r="D174" s="8"/>
      <c r="E174" s="8"/>
      <c r="F174" s="8"/>
      <c r="G174" s="8"/>
      <c r="H174" s="8"/>
      <c r="I174" s="8"/>
      <c r="J174" s="8"/>
      <c r="K174" s="8"/>
      <c r="L174" s="8"/>
      <c r="M174" s="8"/>
    </row>
    <row r="175" spans="1:13" ht="15" x14ac:dyDescent="0.25">
      <c r="A175" s="8"/>
      <c r="B175" s="8"/>
      <c r="C175" s="8"/>
      <c r="D175" s="8"/>
      <c r="E175" s="8"/>
      <c r="F175" s="8"/>
      <c r="G175" s="8"/>
      <c r="H175" s="8"/>
      <c r="I175" s="8"/>
      <c r="J175" s="8"/>
      <c r="K175" s="8"/>
      <c r="L175" s="8"/>
      <c r="M175" s="8"/>
    </row>
    <row r="176" spans="1:13" ht="15" x14ac:dyDescent="0.25">
      <c r="A176" s="8"/>
      <c r="B176" s="8"/>
      <c r="C176" s="8"/>
      <c r="D176" s="8"/>
      <c r="E176" s="8"/>
      <c r="F176" s="8"/>
      <c r="G176" s="8"/>
      <c r="H176" s="8"/>
      <c r="I176" s="8"/>
      <c r="J176" s="8"/>
      <c r="K176" s="8"/>
      <c r="L176" s="8"/>
      <c r="M176" s="8"/>
    </row>
    <row r="177" spans="1:13" ht="15" x14ac:dyDescent="0.25">
      <c r="A177" s="8"/>
      <c r="B177" s="8"/>
      <c r="C177" s="8"/>
      <c r="D177" s="8"/>
      <c r="E177" s="8"/>
      <c r="F177" s="8"/>
      <c r="G177" s="8"/>
      <c r="H177" s="8"/>
      <c r="I177" s="8"/>
      <c r="J177" s="8"/>
      <c r="K177" s="8"/>
      <c r="L177" s="8"/>
      <c r="M177" s="8"/>
    </row>
    <row r="178" spans="1:13" ht="15" x14ac:dyDescent="0.25">
      <c r="A178" s="8"/>
      <c r="B178" s="8"/>
      <c r="C178" s="8"/>
      <c r="D178" s="8"/>
      <c r="E178" s="8"/>
      <c r="F178" s="8"/>
      <c r="G178" s="8"/>
      <c r="H178" s="8"/>
      <c r="I178" s="8"/>
      <c r="J178" s="8"/>
      <c r="K178" s="8"/>
      <c r="L178" s="8"/>
      <c r="M178" s="8"/>
    </row>
    <row r="179" spans="1:13" ht="15" x14ac:dyDescent="0.25">
      <c r="A179" s="8"/>
      <c r="B179" s="8"/>
      <c r="C179" s="8"/>
      <c r="D179" s="8"/>
      <c r="E179" s="8"/>
      <c r="F179" s="8"/>
      <c r="G179" s="8"/>
      <c r="H179" s="8"/>
      <c r="I179" s="8"/>
      <c r="J179" s="8"/>
      <c r="K179" s="8"/>
      <c r="L179" s="8"/>
      <c r="M179" s="8"/>
    </row>
    <row r="180" spans="1:13" ht="15" x14ac:dyDescent="0.25">
      <c r="A180" s="8"/>
      <c r="B180" s="8"/>
      <c r="C180" s="8"/>
      <c r="D180" s="8"/>
      <c r="E180" s="8"/>
      <c r="F180" s="8"/>
      <c r="G180" s="8"/>
      <c r="H180" s="8"/>
      <c r="I180" s="8"/>
      <c r="J180" s="8"/>
      <c r="K180" s="8"/>
      <c r="L180" s="8"/>
      <c r="M180" s="8"/>
    </row>
    <row r="181" spans="1:13" ht="15" x14ac:dyDescent="0.25">
      <c r="A181" s="8"/>
      <c r="B181" s="8"/>
      <c r="C181" s="8"/>
      <c r="D181" s="8"/>
      <c r="E181" s="8"/>
      <c r="F181" s="8"/>
      <c r="G181" s="8"/>
      <c r="H181" s="8"/>
      <c r="I181" s="8"/>
      <c r="J181" s="8"/>
      <c r="K181" s="8"/>
      <c r="L181" s="8"/>
      <c r="M181" s="8"/>
    </row>
    <row r="182" spans="1:13" ht="15" x14ac:dyDescent="0.25">
      <c r="A182" s="8"/>
      <c r="B182" s="8"/>
      <c r="C182" s="8"/>
      <c r="D182" s="8"/>
      <c r="E182" s="8"/>
      <c r="F182" s="8"/>
      <c r="G182" s="8"/>
      <c r="H182" s="8"/>
      <c r="I182" s="8"/>
      <c r="J182" s="8"/>
      <c r="K182" s="8"/>
      <c r="L182" s="8"/>
      <c r="M182" s="8"/>
    </row>
    <row r="183" spans="1:13" ht="15" x14ac:dyDescent="0.25">
      <c r="A183" s="8"/>
      <c r="B183" s="8"/>
      <c r="C183" s="8"/>
      <c r="D183" s="8"/>
      <c r="E183" s="8"/>
      <c r="F183" s="8"/>
      <c r="G183" s="8"/>
      <c r="H183" s="8"/>
      <c r="I183" s="8"/>
      <c r="J183" s="8"/>
      <c r="K183" s="8"/>
      <c r="L183" s="8"/>
      <c r="M183" s="8"/>
    </row>
    <row r="184" spans="1:13" ht="15" x14ac:dyDescent="0.25">
      <c r="A184" s="8"/>
      <c r="B184" s="8"/>
      <c r="C184" s="8"/>
      <c r="D184" s="8"/>
      <c r="E184" s="8"/>
      <c r="F184" s="8"/>
      <c r="G184" s="8"/>
      <c r="H184" s="8"/>
      <c r="I184" s="8"/>
      <c r="J184" s="8"/>
      <c r="K184" s="8"/>
      <c r="L184" s="8"/>
      <c r="M184" s="8"/>
    </row>
    <row r="185" spans="1:13" ht="15" x14ac:dyDescent="0.25">
      <c r="A185" s="8"/>
      <c r="B185" s="8"/>
      <c r="C185" s="8"/>
      <c r="D185" s="8"/>
      <c r="E185" s="8"/>
      <c r="F185" s="8"/>
      <c r="G185" s="8"/>
      <c r="H185" s="8"/>
      <c r="I185" s="8"/>
      <c r="J185" s="8"/>
      <c r="K185" s="8"/>
      <c r="L185" s="8"/>
      <c r="M185" s="8"/>
    </row>
    <row r="186" spans="1:13" ht="15" x14ac:dyDescent="0.25">
      <c r="A186" s="8"/>
      <c r="B186" s="8"/>
      <c r="C186" s="8"/>
      <c r="D186" s="8"/>
      <c r="E186" s="8"/>
      <c r="F186" s="8"/>
      <c r="G186" s="8"/>
      <c r="H186" s="8"/>
      <c r="I186" s="8"/>
      <c r="J186" s="8"/>
      <c r="K186" s="8"/>
      <c r="L186" s="8"/>
      <c r="M186" s="8"/>
    </row>
    <row r="187" spans="1:13" ht="15" x14ac:dyDescent="0.25">
      <c r="A187" s="8"/>
      <c r="B187" s="8"/>
      <c r="C187" s="8"/>
      <c r="D187" s="8"/>
      <c r="E187" s="8"/>
      <c r="F187" s="8"/>
      <c r="G187" s="8"/>
      <c r="H187" s="8"/>
      <c r="I187" s="8"/>
      <c r="J187" s="8"/>
      <c r="K187" s="8"/>
      <c r="L187" s="8"/>
      <c r="M187" s="8"/>
    </row>
    <row r="188" spans="1:13" ht="15" x14ac:dyDescent="0.25">
      <c r="A188" s="8"/>
      <c r="B188" s="8"/>
      <c r="C188" s="8"/>
      <c r="D188" s="8"/>
      <c r="E188" s="8"/>
      <c r="F188" s="8"/>
      <c r="G188" s="8"/>
      <c r="H188" s="8"/>
      <c r="I188" s="8"/>
      <c r="J188" s="8"/>
      <c r="K188" s="8"/>
      <c r="L188" s="8"/>
      <c r="M188" s="8"/>
    </row>
    <row r="189" spans="1:13" ht="15" x14ac:dyDescent="0.25">
      <c r="A189" s="8"/>
      <c r="B189" s="8"/>
      <c r="C189" s="8"/>
      <c r="D189" s="8"/>
      <c r="E189" s="8"/>
      <c r="F189" s="8"/>
      <c r="G189" s="8"/>
      <c r="H189" s="8"/>
      <c r="I189" s="8"/>
      <c r="J189" s="8"/>
      <c r="K189" s="8"/>
      <c r="L189" s="8"/>
      <c r="M189" s="8"/>
    </row>
    <row r="190" spans="1:13" ht="15" x14ac:dyDescent="0.25">
      <c r="A190" s="8"/>
      <c r="B190" s="8"/>
      <c r="C190" s="8"/>
      <c r="D190" s="8"/>
      <c r="E190" s="8"/>
      <c r="F190" s="8"/>
      <c r="G190" s="8"/>
      <c r="H190" s="8"/>
      <c r="I190" s="8"/>
      <c r="J190" s="8"/>
      <c r="K190" s="8"/>
      <c r="L190" s="8"/>
      <c r="M190" s="8"/>
    </row>
    <row r="191" spans="1:13" ht="15" x14ac:dyDescent="0.25">
      <c r="A191" s="8"/>
      <c r="B191" s="8"/>
      <c r="C191" s="8"/>
      <c r="D191" s="8"/>
      <c r="E191" s="8"/>
      <c r="F191" s="8"/>
      <c r="G191" s="8"/>
      <c r="H191" s="8"/>
      <c r="I191" s="8"/>
      <c r="J191" s="8"/>
      <c r="K191" s="8"/>
      <c r="L191" s="8"/>
      <c r="M191" s="8"/>
    </row>
    <row r="192" spans="1:13" ht="15" x14ac:dyDescent="0.25">
      <c r="A192" s="8"/>
      <c r="B192" s="8"/>
      <c r="C192" s="8"/>
      <c r="D192" s="8"/>
      <c r="E192" s="8"/>
      <c r="F192" s="8"/>
      <c r="G192" s="8"/>
      <c r="H192" s="8"/>
      <c r="I192" s="8"/>
      <c r="J192" s="8"/>
      <c r="K192" s="8"/>
      <c r="L192" s="8"/>
      <c r="M192" s="8"/>
    </row>
    <row r="193" spans="1:13" ht="15" x14ac:dyDescent="0.25">
      <c r="A193" s="8"/>
      <c r="B193" s="8"/>
      <c r="C193" s="8"/>
      <c r="D193" s="8"/>
      <c r="E193" s="8"/>
      <c r="F193" s="8"/>
      <c r="G193" s="8"/>
      <c r="H193" s="8"/>
      <c r="I193" s="8"/>
      <c r="J193" s="8"/>
      <c r="K193" s="8"/>
      <c r="L193" s="8"/>
      <c r="M193" s="8"/>
    </row>
    <row r="194" spans="1:13" ht="15" x14ac:dyDescent="0.25">
      <c r="A194" s="8"/>
      <c r="B194" s="8"/>
      <c r="C194" s="8"/>
      <c r="D194" s="8"/>
      <c r="E194" s="8"/>
      <c r="F194" s="8"/>
      <c r="G194" s="8"/>
      <c r="H194" s="8"/>
      <c r="I194" s="8"/>
      <c r="J194" s="8"/>
      <c r="K194" s="8"/>
      <c r="L194" s="8"/>
      <c r="M194" s="8"/>
    </row>
    <row r="195" spans="1:13" ht="15" x14ac:dyDescent="0.25">
      <c r="A195" s="8"/>
      <c r="B195" s="8"/>
      <c r="C195" s="8"/>
      <c r="D195" s="8"/>
      <c r="E195" s="8"/>
      <c r="F195" s="8"/>
      <c r="G195" s="8"/>
      <c r="H195" s="8"/>
      <c r="I195" s="8"/>
      <c r="J195" s="8"/>
      <c r="K195" s="8"/>
      <c r="L195" s="8"/>
      <c r="M195" s="8"/>
    </row>
    <row r="196" spans="1:13" ht="15" x14ac:dyDescent="0.25">
      <c r="A196" s="8"/>
      <c r="B196" s="8"/>
      <c r="C196" s="8"/>
      <c r="D196" s="8"/>
      <c r="E196" s="8"/>
      <c r="F196" s="8"/>
      <c r="G196" s="8"/>
      <c r="H196" s="8"/>
      <c r="I196" s="8"/>
      <c r="J196" s="8"/>
      <c r="K196" s="8"/>
      <c r="L196" s="8"/>
      <c r="M196" s="8"/>
    </row>
    <row r="197" spans="1:13" ht="15" x14ac:dyDescent="0.25">
      <c r="A197" s="8"/>
      <c r="B197" s="8"/>
      <c r="C197" s="8"/>
      <c r="D197" s="8"/>
      <c r="E197" s="8"/>
      <c r="F197" s="8"/>
      <c r="G197" s="8"/>
      <c r="H197" s="8"/>
      <c r="I197" s="8"/>
      <c r="J197" s="8"/>
      <c r="K197" s="8"/>
      <c r="L197" s="8"/>
      <c r="M197" s="8"/>
    </row>
    <row r="198" spans="1:13" ht="15" x14ac:dyDescent="0.25">
      <c r="A198" s="8"/>
      <c r="B198" s="8"/>
      <c r="C198" s="8"/>
      <c r="D198" s="8"/>
      <c r="E198" s="8"/>
      <c r="F198" s="8"/>
      <c r="G198" s="8"/>
      <c r="H198" s="8"/>
      <c r="I198" s="8"/>
      <c r="J198" s="8"/>
      <c r="K198" s="8"/>
      <c r="L198" s="8"/>
      <c r="M198" s="8"/>
    </row>
    <row r="199" spans="1:13" ht="15" x14ac:dyDescent="0.25">
      <c r="A199" s="8"/>
      <c r="B199" s="8"/>
      <c r="C199" s="8"/>
      <c r="D199" s="8"/>
      <c r="E199" s="8"/>
      <c r="F199" s="8"/>
      <c r="G199" s="8"/>
      <c r="H199" s="8"/>
      <c r="I199" s="8"/>
      <c r="J199" s="8"/>
      <c r="K199" s="8"/>
      <c r="L199" s="8"/>
      <c r="M199" s="8"/>
    </row>
    <row r="200" spans="1:13" ht="15" x14ac:dyDescent="0.25">
      <c r="A200" s="8"/>
      <c r="B200" s="8"/>
      <c r="C200" s="8"/>
      <c r="D200" s="8"/>
      <c r="E200" s="8"/>
      <c r="F200" s="8"/>
      <c r="G200" s="8"/>
      <c r="H200" s="8"/>
      <c r="I200" s="8"/>
      <c r="J200" s="8"/>
      <c r="K200" s="8"/>
      <c r="L200" s="8"/>
      <c r="M200" s="8"/>
    </row>
    <row r="201" spans="1:13" ht="15" x14ac:dyDescent="0.25">
      <c r="A201" s="8"/>
      <c r="B201" s="8"/>
      <c r="C201" s="8"/>
      <c r="D201" s="8"/>
      <c r="E201" s="8"/>
      <c r="F201" s="8"/>
      <c r="G201" s="8"/>
      <c r="H201" s="8"/>
      <c r="I201" s="8"/>
      <c r="J201" s="8"/>
      <c r="K201" s="8"/>
      <c r="L201" s="8"/>
      <c r="M201" s="8"/>
    </row>
    <row r="202" spans="1:13" ht="15" x14ac:dyDescent="0.25">
      <c r="A202" s="8"/>
      <c r="B202" s="8"/>
      <c r="C202" s="8"/>
      <c r="D202" s="8"/>
      <c r="E202" s="8"/>
      <c r="F202" s="8"/>
      <c r="G202" s="8"/>
      <c r="H202" s="8"/>
      <c r="I202" s="8"/>
      <c r="J202" s="8"/>
      <c r="K202" s="8"/>
      <c r="L202" s="8"/>
      <c r="M202" s="8"/>
    </row>
    <row r="203" spans="1:13" ht="15" x14ac:dyDescent="0.25">
      <c r="A203" s="8"/>
      <c r="B203" s="8"/>
      <c r="C203" s="8"/>
      <c r="D203" s="8"/>
      <c r="E203" s="8"/>
      <c r="F203" s="8"/>
      <c r="G203" s="8"/>
      <c r="H203" s="8"/>
      <c r="I203" s="8"/>
      <c r="J203" s="8"/>
      <c r="K203" s="8"/>
      <c r="L203" s="8"/>
      <c r="M203" s="8"/>
    </row>
    <row r="204" spans="1:13" ht="15" x14ac:dyDescent="0.25">
      <c r="A204" s="8"/>
      <c r="B204" s="8"/>
      <c r="C204" s="8"/>
      <c r="D204" s="8"/>
      <c r="E204" s="8"/>
      <c r="F204" s="8"/>
      <c r="G204" s="8"/>
      <c r="H204" s="8"/>
      <c r="I204" s="8"/>
      <c r="J204" s="8"/>
      <c r="K204" s="8"/>
      <c r="L204" s="8"/>
      <c r="M204" s="8"/>
    </row>
    <row r="205" spans="1:13" ht="15" x14ac:dyDescent="0.25">
      <c r="A205" s="8"/>
      <c r="B205" s="8"/>
      <c r="C205" s="8"/>
      <c r="D205" s="8"/>
      <c r="E205" s="8"/>
      <c r="F205" s="8"/>
      <c r="G205" s="8"/>
      <c r="H205" s="8"/>
      <c r="I205" s="8"/>
      <c r="J205" s="8"/>
      <c r="K205" s="8"/>
      <c r="L205" s="8"/>
      <c r="M205" s="8"/>
    </row>
    <row r="206" spans="1:13" ht="15" x14ac:dyDescent="0.25">
      <c r="A206" s="8"/>
      <c r="B206" s="8"/>
      <c r="C206" s="8"/>
      <c r="D206" s="8"/>
      <c r="E206" s="8"/>
      <c r="F206" s="8"/>
      <c r="G206" s="8"/>
      <c r="H206" s="8"/>
      <c r="I206" s="8"/>
      <c r="J206" s="8"/>
      <c r="K206" s="8"/>
      <c r="L206" s="8"/>
      <c r="M206" s="8"/>
    </row>
    <row r="207" spans="1:13" ht="15" x14ac:dyDescent="0.25">
      <c r="A207" s="8"/>
      <c r="B207" s="8"/>
      <c r="C207" s="8"/>
      <c r="D207" s="8"/>
      <c r="E207" s="8"/>
      <c r="F207" s="8"/>
      <c r="G207" s="8"/>
      <c r="H207" s="8"/>
      <c r="I207" s="8"/>
      <c r="J207" s="8"/>
      <c r="K207" s="8"/>
      <c r="L207" s="8"/>
      <c r="M207" s="8"/>
    </row>
    <row r="208" spans="1:13" ht="15" x14ac:dyDescent="0.25">
      <c r="A208" s="8"/>
      <c r="B208" s="8"/>
      <c r="C208" s="8"/>
      <c r="D208" s="8"/>
      <c r="E208" s="8"/>
      <c r="F208" s="8"/>
      <c r="G208" s="8"/>
      <c r="H208" s="8"/>
      <c r="I208" s="8"/>
      <c r="J208" s="8"/>
      <c r="K208" s="8"/>
      <c r="L208" s="8"/>
      <c r="M208" s="8"/>
    </row>
    <row r="209" spans="1:13" ht="15" x14ac:dyDescent="0.25">
      <c r="A209" s="8"/>
      <c r="B209" s="8"/>
      <c r="C209" s="8"/>
      <c r="D209" s="8"/>
      <c r="E209" s="8"/>
      <c r="F209" s="8"/>
      <c r="G209" s="8"/>
      <c r="H209" s="8"/>
      <c r="I209" s="8"/>
      <c r="J209" s="8"/>
      <c r="K209" s="8"/>
      <c r="L209" s="8"/>
      <c r="M209" s="8"/>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2</vt:i4>
      </vt:variant>
    </vt:vector>
  </HeadingPairs>
  <TitlesOfParts>
    <vt:vector size="5" baseType="lpstr">
      <vt:lpstr>ReadMe</vt:lpstr>
      <vt:lpstr>DataG13.11</vt:lpstr>
      <vt:lpstr>DataG13.13</vt:lpstr>
      <vt:lpstr>FS13.11</vt:lpstr>
      <vt:lpstr>FS13.13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2019-05-13T17:07:03Z</cp:lastPrinted>
  <dcterms:created xsi:type="dcterms:W3CDTF">2018-09-26T13:23:36Z</dcterms:created>
  <dcterms:modified xsi:type="dcterms:W3CDTF">2020-01-07T14:43:48Z</dcterms:modified>
</cp:coreProperties>
</file>