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o\Downloads\drive-download-HighVendor-OCR\"/>
    </mc:Choice>
  </mc:AlternateContent>
  <xr:revisionPtr revIDLastSave="0" documentId="10_ncr:8100000_{1E4A1AA9-329E-4A94-9940-24A912375A33}" xr6:coauthVersionLast="34" xr6:coauthVersionMax="34" xr10:uidLastSave="{00000000-0000-0000-0000-000000000000}"/>
  <bookViews>
    <workbookView xWindow="0" yWindow="0" windowWidth="20490" windowHeight="6600" activeTab="3" xr2:uid="{00000000-000D-0000-FFFF-FFFF00000000}"/>
  </bookViews>
  <sheets>
    <sheet name="Satcom" sheetId="1" r:id="rId1"/>
    <sheet name="RoutingTable" sheetId="2" r:id="rId2"/>
    <sheet name="Actual" sheetId="3" r:id="rId3"/>
    <sheet name="Before" sheetId="4" r:id="rId4"/>
    <sheet name="After" sheetId="5" r:id="rId5"/>
  </sheets>
  <definedNames>
    <definedName name="_xlnm._FilterDatabase" localSheetId="3" hidden="1">Before!$A$1:$O$61</definedName>
  </definedNames>
  <calcPr calcId="162913"/>
</workbook>
</file>

<file path=xl/calcChain.xml><?xml version="1.0" encoding="utf-8"?>
<calcChain xmlns="http://schemas.openxmlformats.org/spreadsheetml/2006/main">
  <c r="J15" i="1" l="1" a="1"/>
  <c r="J15" i="1" s="1"/>
  <c r="E15" i="1" a="1"/>
  <c r="E15" i="1" s="1"/>
  <c r="O14" i="1" a="1"/>
  <c r="O14" i="1" s="1"/>
  <c r="L14" i="1" a="1"/>
  <c r="L14" i="1" s="1"/>
  <c r="G14" i="1" a="1"/>
  <c r="G14" i="1" s="1"/>
  <c r="D14" i="1" a="1"/>
  <c r="D14" i="1" s="1"/>
  <c r="I13" i="1" a="1"/>
  <c r="I13" i="1" s="1"/>
  <c r="F13" i="1" a="1"/>
  <c r="F13" i="1" s="1"/>
  <c r="B13" i="1" a="1"/>
  <c r="B13" i="1" s="1"/>
  <c r="A13" i="1"/>
  <c r="A16" i="1" s="1"/>
  <c r="B16" i="1" s="1" a="1"/>
  <c r="B16" i="1" s="1"/>
  <c r="G12" i="1" a="1"/>
  <c r="G12" i="1" s="1"/>
  <c r="V12" i="1" s="1"/>
  <c r="K11" i="1" a="1"/>
  <c r="K11" i="1" s="1"/>
  <c r="G10" i="1" a="1"/>
  <c r="G10" i="1" s="1"/>
  <c r="B10" i="1" a="1"/>
  <c r="B10" i="1" s="1"/>
  <c r="K12" i="1" s="1" a="1"/>
  <c r="K12" i="1" s="1"/>
  <c r="A10" i="1"/>
  <c r="O18" i="1" l="1" a="1"/>
  <c r="O18" i="1" s="1"/>
  <c r="M18" i="1" a="1"/>
  <c r="M18" i="1" s="1"/>
  <c r="K18" i="1" a="1"/>
  <c r="K18" i="1" s="1"/>
  <c r="Z18" i="1" s="1"/>
  <c r="I18" i="1" a="1"/>
  <c r="I18" i="1" s="1"/>
  <c r="G18" i="1" a="1"/>
  <c r="G18" i="1" s="1"/>
  <c r="E18" i="1" a="1"/>
  <c r="E18" i="1" s="1"/>
  <c r="O17" i="1" a="1"/>
  <c r="O17" i="1" s="1"/>
  <c r="M17" i="1" a="1"/>
  <c r="M17" i="1" s="1"/>
  <c r="K17" i="1" a="1"/>
  <c r="K17" i="1" s="1"/>
  <c r="I17" i="1" a="1"/>
  <c r="I17" i="1" s="1"/>
  <c r="G17" i="1" a="1"/>
  <c r="G17" i="1" s="1"/>
  <c r="V17" i="1" s="1"/>
  <c r="E17" i="1" a="1"/>
  <c r="E17" i="1" s="1"/>
  <c r="M16" i="1" a="1"/>
  <c r="M16" i="1" s="1"/>
  <c r="K16" i="1" a="1"/>
  <c r="K16" i="1" s="1"/>
  <c r="I16" i="1" a="1"/>
  <c r="I16" i="1" s="1"/>
  <c r="G16" i="1" a="1"/>
  <c r="G16" i="1" s="1"/>
  <c r="E16" i="1" a="1"/>
  <c r="E16" i="1" s="1"/>
  <c r="L18" i="1" a="1"/>
  <c r="L18" i="1" s="1"/>
  <c r="D18" i="1" a="1"/>
  <c r="D18" i="1" s="1"/>
  <c r="S18" i="1" s="1"/>
  <c r="N17" i="1" a="1"/>
  <c r="N17" i="1" s="1"/>
  <c r="F17" i="1" a="1"/>
  <c r="F17" i="1" s="1"/>
  <c r="H16" i="1" a="1"/>
  <c r="H16" i="1" s="1"/>
  <c r="N18" i="1" a="1"/>
  <c r="N18" i="1" s="1"/>
  <c r="F18" i="1" a="1"/>
  <c r="F18" i="1" s="1"/>
  <c r="P17" i="1" a="1"/>
  <c r="P17" i="1" s="1"/>
  <c r="H17" i="1" a="1"/>
  <c r="H17" i="1" s="1"/>
  <c r="W17" i="1" s="1"/>
  <c r="J16" i="1" a="1"/>
  <c r="J16" i="1" s="1"/>
  <c r="J18" i="1" a="1"/>
  <c r="J18" i="1" s="1"/>
  <c r="L17" i="1" a="1"/>
  <c r="L17" i="1" s="1"/>
  <c r="F16" i="1" a="1"/>
  <c r="F16" i="1" s="1"/>
  <c r="H18" i="1" a="1"/>
  <c r="H18" i="1" s="1"/>
  <c r="W18" i="1" s="1"/>
  <c r="J17" i="1" a="1"/>
  <c r="J17" i="1" s="1"/>
  <c r="D16" i="1" a="1"/>
  <c r="D16" i="1" s="1"/>
  <c r="D17" i="1" a="1"/>
  <c r="D17" i="1" s="1"/>
  <c r="S14" i="1"/>
  <c r="P18" i="1" a="1"/>
  <c r="P18" i="1" s="1"/>
  <c r="A19" i="1"/>
  <c r="P12" i="1" a="1"/>
  <c r="P12" i="1" s="1"/>
  <c r="N12" i="1" a="1"/>
  <c r="N12" i="1" s="1"/>
  <c r="L12" i="1" a="1"/>
  <c r="L12" i="1" s="1"/>
  <c r="J12" i="1" a="1"/>
  <c r="J12" i="1" s="1"/>
  <c r="H12" i="1" a="1"/>
  <c r="H12" i="1" s="1"/>
  <c r="F12" i="1" a="1"/>
  <c r="F12" i="1" s="1"/>
  <c r="D12" i="1" a="1"/>
  <c r="D12" i="1" s="1"/>
  <c r="P11" i="1" a="1"/>
  <c r="P11" i="1" s="1"/>
  <c r="N11" i="1" a="1"/>
  <c r="N11" i="1" s="1"/>
  <c r="L11" i="1" a="1"/>
  <c r="L11" i="1" s="1"/>
  <c r="J11" i="1" a="1"/>
  <c r="J11" i="1" s="1"/>
  <c r="Y11" i="1" s="1"/>
  <c r="H11" i="1" a="1"/>
  <c r="H11" i="1" s="1"/>
  <c r="F11" i="1" a="1"/>
  <c r="F11" i="1" s="1"/>
  <c r="D11" i="1" a="1"/>
  <c r="D11" i="1" s="1"/>
  <c r="L10" i="1" a="1"/>
  <c r="L10" i="1" s="1"/>
  <c r="J10" i="1" a="1"/>
  <c r="J10" i="1" s="1"/>
  <c r="H10" i="1" a="1"/>
  <c r="H10" i="1" s="1"/>
  <c r="F10" i="1" a="1"/>
  <c r="F10" i="1" s="1"/>
  <c r="D10" i="1" a="1"/>
  <c r="D10" i="1" s="1"/>
  <c r="M12" i="1" a="1"/>
  <c r="M12" i="1" s="1"/>
  <c r="E12" i="1" a="1"/>
  <c r="E12" i="1" s="1"/>
  <c r="O11" i="1" a="1"/>
  <c r="O11" i="1" s="1"/>
  <c r="G11" i="1" a="1"/>
  <c r="G11" i="1" s="1"/>
  <c r="V11" i="1" s="1"/>
  <c r="I10" i="1" a="1"/>
  <c r="I10" i="1" s="1"/>
  <c r="M10" i="1" a="1"/>
  <c r="M10" i="1" s="1"/>
  <c r="I12" i="1" a="1"/>
  <c r="I12" i="1" s="1"/>
  <c r="X12" i="1" s="1"/>
  <c r="M11" i="1" a="1"/>
  <c r="M11" i="1" s="1"/>
  <c r="AB11" i="1" s="1"/>
  <c r="I11" i="1" a="1"/>
  <c r="I11" i="1" s="1"/>
  <c r="X11" i="1" s="1"/>
  <c r="E10" i="1" a="1"/>
  <c r="E10" i="1" s="1"/>
  <c r="O12" i="1" a="1"/>
  <c r="O12" i="1" s="1"/>
  <c r="E11" i="1" a="1"/>
  <c r="E11" i="1" s="1"/>
  <c r="K10" i="1" a="1"/>
  <c r="K10" i="1" s="1"/>
  <c r="Z12" i="1" s="1"/>
  <c r="AA14" i="1"/>
  <c r="Y15" i="1"/>
  <c r="L16" i="1" a="1"/>
  <c r="L16" i="1" s="1"/>
  <c r="N15" i="1" a="1"/>
  <c r="N15" i="1" s="1"/>
  <c r="I15" i="1" a="1"/>
  <c r="I15" i="1" s="1"/>
  <c r="X15" i="1" s="1"/>
  <c r="F15" i="1" a="1"/>
  <c r="F15" i="1" s="1"/>
  <c r="U15" i="1" s="1"/>
  <c r="P14" i="1" a="1"/>
  <c r="P14" i="1" s="1"/>
  <c r="K14" i="1" a="1"/>
  <c r="K14" i="1" s="1"/>
  <c r="H14" i="1" a="1"/>
  <c r="H14" i="1" s="1"/>
  <c r="W14" i="1" s="1"/>
  <c r="M13" i="1" a="1"/>
  <c r="M13" i="1" s="1"/>
  <c r="J13" i="1" a="1"/>
  <c r="J13" i="1" s="1"/>
  <c r="E13" i="1" a="1"/>
  <c r="E13" i="1" s="1"/>
  <c r="T15" i="1" s="1"/>
  <c r="P15" i="1" a="1"/>
  <c r="P15" i="1" s="1"/>
  <c r="K15" i="1" a="1"/>
  <c r="K15" i="1" s="1"/>
  <c r="Z15" i="1" s="1"/>
  <c r="H15" i="1" a="1"/>
  <c r="H15" i="1" s="1"/>
  <c r="M14" i="1" a="1"/>
  <c r="M14" i="1" s="1"/>
  <c r="J14" i="1" a="1"/>
  <c r="J14" i="1" s="1"/>
  <c r="Y14" i="1" s="1"/>
  <c r="E14" i="1" a="1"/>
  <c r="E14" i="1" s="1"/>
  <c r="T14" i="1" s="1"/>
  <c r="L13" i="1" a="1"/>
  <c r="L13" i="1" s="1"/>
  <c r="G13" i="1" a="1"/>
  <c r="G13" i="1" s="1"/>
  <c r="V14" i="1" s="1"/>
  <c r="D13" i="1" a="1"/>
  <c r="D13" i="1" s="1"/>
  <c r="H13" i="1" a="1"/>
  <c r="H13" i="1" s="1"/>
  <c r="I14" i="1" a="1"/>
  <c r="I14" i="1" s="1"/>
  <c r="X14" i="1" s="1"/>
  <c r="N14" i="1" a="1"/>
  <c r="N14" i="1" s="1"/>
  <c r="G15" i="1" a="1"/>
  <c r="G15" i="1" s="1"/>
  <c r="V15" i="1" s="1"/>
  <c r="L15" i="1" a="1"/>
  <c r="L15" i="1" s="1"/>
  <c r="AA15" i="1" s="1"/>
  <c r="M15" i="1" a="1"/>
  <c r="M15" i="1" s="1"/>
  <c r="K13" i="1" a="1"/>
  <c r="K13" i="1" s="1"/>
  <c r="F14" i="1" a="1"/>
  <c r="F14" i="1" s="1"/>
  <c r="U14" i="1" s="1"/>
  <c r="D15" i="1" a="1"/>
  <c r="D15" i="1" s="1"/>
  <c r="S15" i="1" s="1"/>
  <c r="O15" i="1" a="1"/>
  <c r="O15" i="1" s="1"/>
  <c r="S11" i="1" l="1"/>
  <c r="AA11" i="1"/>
  <c r="U12" i="1"/>
  <c r="S17" i="1"/>
  <c r="AA18" i="1"/>
  <c r="X17" i="1"/>
  <c r="T18" i="1"/>
  <c r="AB18" i="1"/>
  <c r="S12" i="1"/>
  <c r="A22" i="1"/>
  <c r="B19" i="1" a="1"/>
  <c r="B19" i="1" s="1"/>
  <c r="Z14" i="1"/>
  <c r="T12" i="1"/>
  <c r="U11" i="1"/>
  <c r="W12" i="1"/>
  <c r="AA17" i="1"/>
  <c r="U17" i="1"/>
  <c r="Z17" i="1"/>
  <c r="V18" i="1"/>
  <c r="AA12" i="1"/>
  <c r="AB14" i="1"/>
  <c r="AB15" i="1"/>
  <c r="W15" i="1"/>
  <c r="T11" i="1"/>
  <c r="AB12" i="1"/>
  <c r="W11" i="1"/>
  <c r="Y12" i="1"/>
  <c r="Z11" i="1"/>
  <c r="Y17" i="1"/>
  <c r="Y18" i="1"/>
  <c r="U18" i="1"/>
  <c r="T17" i="1"/>
  <c r="AB17" i="1"/>
  <c r="X18" i="1"/>
  <c r="O21" i="1" l="1" a="1"/>
  <c r="O21" i="1" s="1"/>
  <c r="J21" i="1" a="1"/>
  <c r="J21" i="1" s="1"/>
  <c r="G21" i="1" a="1"/>
  <c r="G21" i="1" s="1"/>
  <c r="L20" i="1" a="1"/>
  <c r="L20" i="1" s="1"/>
  <c r="AA20" i="1" s="1"/>
  <c r="I20" i="1" a="1"/>
  <c r="I20" i="1" s="1"/>
  <c r="D20" i="1" a="1"/>
  <c r="D20" i="1" s="1"/>
  <c r="K19" i="1" a="1"/>
  <c r="K19" i="1" s="1"/>
  <c r="F19" i="1" a="1"/>
  <c r="F19" i="1" s="1"/>
  <c r="L21" i="1" a="1"/>
  <c r="L21" i="1" s="1"/>
  <c r="I21" i="1" a="1"/>
  <c r="I21" i="1" s="1"/>
  <c r="D21" i="1" a="1"/>
  <c r="D21" i="1" s="1"/>
  <c r="N20" i="1" a="1"/>
  <c r="N20" i="1" s="1"/>
  <c r="K20" i="1" a="1"/>
  <c r="K20" i="1" s="1"/>
  <c r="Z20" i="1" s="1"/>
  <c r="F20" i="1" a="1"/>
  <c r="F20" i="1" s="1"/>
  <c r="M19" i="1" a="1"/>
  <c r="M19" i="1" s="1"/>
  <c r="H19" i="1" a="1"/>
  <c r="H19" i="1" s="1"/>
  <c r="E19" i="1" a="1"/>
  <c r="E19" i="1" s="1"/>
  <c r="P21" i="1" a="1"/>
  <c r="P21" i="1" s="1"/>
  <c r="E21" i="1" a="1"/>
  <c r="E21" i="1" s="1"/>
  <c r="G20" i="1" a="1"/>
  <c r="G20" i="1" s="1"/>
  <c r="L19" i="1" a="1"/>
  <c r="L19" i="1" s="1"/>
  <c r="N21" i="1" a="1"/>
  <c r="N21" i="1" s="1"/>
  <c r="P20" i="1" a="1"/>
  <c r="P20" i="1" s="1"/>
  <c r="E20" i="1" a="1"/>
  <c r="E20" i="1" s="1"/>
  <c r="T20" i="1" s="1"/>
  <c r="J19" i="1" a="1"/>
  <c r="J19" i="1" s="1"/>
  <c r="M21" i="1" a="1"/>
  <c r="M21" i="1" s="1"/>
  <c r="AB21" i="1" s="1"/>
  <c r="H21" i="1" a="1"/>
  <c r="H21" i="1" s="1"/>
  <c r="O20" i="1" a="1"/>
  <c r="O20" i="1" s="1"/>
  <c r="J20" i="1" a="1"/>
  <c r="J20" i="1" s="1"/>
  <c r="Y20" i="1" s="1"/>
  <c r="I19" i="1" a="1"/>
  <c r="I19" i="1" s="1"/>
  <c r="D19" i="1" a="1"/>
  <c r="D19" i="1" s="1"/>
  <c r="G19" i="1" a="1"/>
  <c r="G19" i="1" s="1"/>
  <c r="M20" i="1" a="1"/>
  <c r="M20" i="1" s="1"/>
  <c r="AB20" i="1" s="1"/>
  <c r="F21" i="1" a="1"/>
  <c r="F21" i="1" s="1"/>
  <c r="U21" i="1" s="1"/>
  <c r="K21" i="1" a="1"/>
  <c r="K21" i="1" s="1"/>
  <c r="Z21" i="1" s="1"/>
  <c r="H20" i="1" a="1"/>
  <c r="H20" i="1" s="1"/>
  <c r="W20" i="1" s="1"/>
  <c r="B22" i="1" a="1"/>
  <c r="B22" i="1" s="1"/>
  <c r="A25" i="1"/>
  <c r="A28" i="1" l="1"/>
  <c r="B25" i="1" a="1"/>
  <c r="B25" i="1" s="1"/>
  <c r="W21" i="1"/>
  <c r="T21" i="1"/>
  <c r="S21" i="1"/>
  <c r="V21" i="1"/>
  <c r="V20" i="1"/>
  <c r="P24" i="1" a="1"/>
  <c r="P24" i="1" s="1"/>
  <c r="N24" i="1" a="1"/>
  <c r="N24" i="1" s="1"/>
  <c r="L24" i="1" a="1"/>
  <c r="L24" i="1" s="1"/>
  <c r="J24" i="1" a="1"/>
  <c r="J24" i="1" s="1"/>
  <c r="H24" i="1" a="1"/>
  <c r="H24" i="1" s="1"/>
  <c r="F24" i="1" a="1"/>
  <c r="F24" i="1" s="1"/>
  <c r="D24" i="1" a="1"/>
  <c r="D24" i="1" s="1"/>
  <c r="P23" i="1" a="1"/>
  <c r="P23" i="1" s="1"/>
  <c r="N23" i="1" a="1"/>
  <c r="N23" i="1" s="1"/>
  <c r="L23" i="1" a="1"/>
  <c r="L23" i="1" s="1"/>
  <c r="J23" i="1" a="1"/>
  <c r="J23" i="1" s="1"/>
  <c r="H23" i="1" a="1"/>
  <c r="H23" i="1" s="1"/>
  <c r="W23" i="1" s="1"/>
  <c r="F23" i="1" a="1"/>
  <c r="F23" i="1" s="1"/>
  <c r="D23" i="1" a="1"/>
  <c r="D23" i="1" s="1"/>
  <c r="L22" i="1" a="1"/>
  <c r="L22" i="1" s="1"/>
  <c r="J22" i="1" a="1"/>
  <c r="J22" i="1" s="1"/>
  <c r="H22" i="1" a="1"/>
  <c r="H22" i="1" s="1"/>
  <c r="F22" i="1" a="1"/>
  <c r="F22" i="1" s="1"/>
  <c r="D22" i="1" a="1"/>
  <c r="D22" i="1" s="1"/>
  <c r="M24" i="1" a="1"/>
  <c r="M24" i="1" s="1"/>
  <c r="E24" i="1" a="1"/>
  <c r="E24" i="1" s="1"/>
  <c r="O23" i="1" a="1"/>
  <c r="O23" i="1" s="1"/>
  <c r="G23" i="1" a="1"/>
  <c r="G23" i="1" s="1"/>
  <c r="I22" i="1" a="1"/>
  <c r="I22" i="1" s="1"/>
  <c r="O24" i="1" a="1"/>
  <c r="O24" i="1" s="1"/>
  <c r="G24" i="1" a="1"/>
  <c r="G24" i="1" s="1"/>
  <c r="I23" i="1" a="1"/>
  <c r="I23" i="1" s="1"/>
  <c r="K22" i="1" a="1"/>
  <c r="K22" i="1" s="1"/>
  <c r="K24" i="1" a="1"/>
  <c r="K24" i="1" s="1"/>
  <c r="M23" i="1" a="1"/>
  <c r="M23" i="1" s="1"/>
  <c r="G22" i="1" a="1"/>
  <c r="G22" i="1" s="1"/>
  <c r="I24" i="1" a="1"/>
  <c r="I24" i="1" s="1"/>
  <c r="X24" i="1" s="1"/>
  <c r="K23" i="1" a="1"/>
  <c r="K23" i="1" s="1"/>
  <c r="E22" i="1" a="1"/>
  <c r="E22" i="1" s="1"/>
  <c r="E23" i="1" a="1"/>
  <c r="E23" i="1" s="1"/>
  <c r="T23" i="1" s="1"/>
  <c r="M22" i="1" a="1"/>
  <c r="M22" i="1" s="1"/>
  <c r="U20" i="1"/>
  <c r="X21" i="1"/>
  <c r="S20" i="1"/>
  <c r="Y21" i="1"/>
  <c r="AA21" i="1"/>
  <c r="X20" i="1"/>
  <c r="AB23" i="1" l="1"/>
  <c r="V24" i="1"/>
  <c r="S23" i="1"/>
  <c r="AA23" i="1"/>
  <c r="U24" i="1"/>
  <c r="P27" i="1" a="1"/>
  <c r="P27" i="1" s="1"/>
  <c r="K27" i="1" a="1"/>
  <c r="K27" i="1" s="1"/>
  <c r="H27" i="1" a="1"/>
  <c r="H27" i="1" s="1"/>
  <c r="W27" i="1" s="1"/>
  <c r="M26" i="1" a="1"/>
  <c r="M26" i="1" s="1"/>
  <c r="J26" i="1" a="1"/>
  <c r="J26" i="1" s="1"/>
  <c r="E26" i="1" a="1"/>
  <c r="E26" i="1" s="1"/>
  <c r="L25" i="1" a="1"/>
  <c r="L25" i="1" s="1"/>
  <c r="G25" i="1" a="1"/>
  <c r="G25" i="1" s="1"/>
  <c r="D25" i="1" a="1"/>
  <c r="D25" i="1" s="1"/>
  <c r="M27" i="1" a="1"/>
  <c r="M27" i="1" s="1"/>
  <c r="AB27" i="1" s="1"/>
  <c r="J27" i="1" a="1"/>
  <c r="J27" i="1" s="1"/>
  <c r="Y27" i="1" s="1"/>
  <c r="E27" i="1" a="1"/>
  <c r="E27" i="1" s="1"/>
  <c r="O26" i="1" a="1"/>
  <c r="O26" i="1" s="1"/>
  <c r="L26" i="1" a="1"/>
  <c r="L26" i="1" s="1"/>
  <c r="G26" i="1" a="1"/>
  <c r="G26" i="1" s="1"/>
  <c r="V26" i="1" s="1"/>
  <c r="D26" i="1" a="1"/>
  <c r="D26" i="1" s="1"/>
  <c r="I25" i="1" a="1"/>
  <c r="I25" i="1" s="1"/>
  <c r="F25" i="1" a="1"/>
  <c r="F25" i="1" s="1"/>
  <c r="F27" i="1" a="1"/>
  <c r="F27" i="1" s="1"/>
  <c r="U27" i="1" s="1"/>
  <c r="H26" i="1" a="1"/>
  <c r="H26" i="1" s="1"/>
  <c r="M25" i="1" a="1"/>
  <c r="M25" i="1" s="1"/>
  <c r="O27" i="1" a="1"/>
  <c r="O27" i="1" s="1"/>
  <c r="D27" i="1" a="1"/>
  <c r="D27" i="1" s="1"/>
  <c r="S27" i="1" s="1"/>
  <c r="F26" i="1" a="1"/>
  <c r="F26" i="1" s="1"/>
  <c r="K25" i="1" a="1"/>
  <c r="K25" i="1" s="1"/>
  <c r="N27" i="1" a="1"/>
  <c r="N27" i="1" s="1"/>
  <c r="I27" i="1" a="1"/>
  <c r="I27" i="1" s="1"/>
  <c r="X27" i="1" s="1"/>
  <c r="P26" i="1" a="1"/>
  <c r="P26" i="1" s="1"/>
  <c r="K26" i="1" a="1"/>
  <c r="K26" i="1" s="1"/>
  <c r="Z26" i="1" s="1"/>
  <c r="J25" i="1" a="1"/>
  <c r="J25" i="1" s="1"/>
  <c r="E25" i="1" a="1"/>
  <c r="E25" i="1" s="1"/>
  <c r="L27" i="1" a="1"/>
  <c r="L27" i="1" s="1"/>
  <c r="G27" i="1" a="1"/>
  <c r="G27" i="1" s="1"/>
  <c r="V27" i="1" s="1"/>
  <c r="N26" i="1" a="1"/>
  <c r="N26" i="1" s="1"/>
  <c r="I26" i="1" a="1"/>
  <c r="I26" i="1" s="1"/>
  <c r="X26" i="1" s="1"/>
  <c r="H25" i="1" a="1"/>
  <c r="H25" i="1" s="1"/>
  <c r="Z23" i="1"/>
  <c r="Z24" i="1"/>
  <c r="T24" i="1"/>
  <c r="U23" i="1"/>
  <c r="W24" i="1"/>
  <c r="B28" i="1" a="1"/>
  <c r="B28" i="1" s="1"/>
  <c r="A31" i="1"/>
  <c r="AB24" i="1"/>
  <c r="Y24" i="1"/>
  <c r="X23" i="1"/>
  <c r="V23" i="1"/>
  <c r="Y23" i="1"/>
  <c r="S24" i="1"/>
  <c r="AA24" i="1"/>
  <c r="Y26" i="1" l="1"/>
  <c r="AA27" i="1"/>
  <c r="U26" i="1"/>
  <c r="W26" i="1"/>
  <c r="S26" i="1"/>
  <c r="T27" i="1"/>
  <c r="AB26" i="1"/>
  <c r="A34" i="1"/>
  <c r="B31" i="1" a="1"/>
  <c r="B31" i="1" s="1"/>
  <c r="O30" i="1" a="1"/>
  <c r="O30" i="1" s="1"/>
  <c r="M30" i="1" a="1"/>
  <c r="M30" i="1" s="1"/>
  <c r="AB30" i="1" s="1"/>
  <c r="K30" i="1" a="1"/>
  <c r="K30" i="1" s="1"/>
  <c r="I30" i="1" a="1"/>
  <c r="I30" i="1" s="1"/>
  <c r="X30" i="1" s="1"/>
  <c r="G30" i="1" a="1"/>
  <c r="G30" i="1" s="1"/>
  <c r="E30" i="1" a="1"/>
  <c r="E30" i="1" s="1"/>
  <c r="T30" i="1" s="1"/>
  <c r="O29" i="1" a="1"/>
  <c r="O29" i="1" s="1"/>
  <c r="M29" i="1" a="1"/>
  <c r="M29" i="1" s="1"/>
  <c r="AB29" i="1" s="1"/>
  <c r="K29" i="1" a="1"/>
  <c r="K29" i="1" s="1"/>
  <c r="I29" i="1" a="1"/>
  <c r="I29" i="1" s="1"/>
  <c r="X29" i="1" s="1"/>
  <c r="G29" i="1" a="1"/>
  <c r="G29" i="1" s="1"/>
  <c r="E29" i="1" a="1"/>
  <c r="E29" i="1" s="1"/>
  <c r="T29" i="1" s="1"/>
  <c r="M28" i="1" a="1"/>
  <c r="M28" i="1" s="1"/>
  <c r="K28" i="1" a="1"/>
  <c r="K28" i="1" s="1"/>
  <c r="I28" i="1" a="1"/>
  <c r="I28" i="1" s="1"/>
  <c r="G28" i="1" a="1"/>
  <c r="G28" i="1" s="1"/>
  <c r="E28" i="1" a="1"/>
  <c r="E28" i="1" s="1"/>
  <c r="N30" i="1" a="1"/>
  <c r="N30" i="1" s="1"/>
  <c r="F30" i="1" a="1"/>
  <c r="F30" i="1" s="1"/>
  <c r="P29" i="1" a="1"/>
  <c r="P29" i="1" s="1"/>
  <c r="H29" i="1" a="1"/>
  <c r="H29" i="1" s="1"/>
  <c r="J28" i="1" a="1"/>
  <c r="J28" i="1" s="1"/>
  <c r="H30" i="1" a="1"/>
  <c r="H30" i="1" s="1"/>
  <c r="J29" i="1" a="1"/>
  <c r="J29" i="1" s="1"/>
  <c r="Y29" i="1" s="1"/>
  <c r="L28" i="1" a="1"/>
  <c r="L28" i="1" s="1"/>
  <c r="D28" i="1" a="1"/>
  <c r="D28" i="1" s="1"/>
  <c r="L30" i="1" a="1"/>
  <c r="L30" i="1" s="1"/>
  <c r="AA30" i="1" s="1"/>
  <c r="N29" i="1" a="1"/>
  <c r="N29" i="1" s="1"/>
  <c r="H28" i="1" a="1"/>
  <c r="H28" i="1" s="1"/>
  <c r="P30" i="1" a="1"/>
  <c r="P30" i="1" s="1"/>
  <c r="J30" i="1" a="1"/>
  <c r="J30" i="1" s="1"/>
  <c r="L29" i="1" a="1"/>
  <c r="L29" i="1" s="1"/>
  <c r="AA29" i="1" s="1"/>
  <c r="F28" i="1" a="1"/>
  <c r="F28" i="1" s="1"/>
  <c r="D30" i="1" a="1"/>
  <c r="D30" i="1" s="1"/>
  <c r="S30" i="1" s="1"/>
  <c r="F29" i="1" a="1"/>
  <c r="F29" i="1" s="1"/>
  <c r="U29" i="1" s="1"/>
  <c r="D29" i="1" a="1"/>
  <c r="D29" i="1" s="1"/>
  <c r="S29" i="1" s="1"/>
  <c r="AA26" i="1"/>
  <c r="T26" i="1"/>
  <c r="Z27" i="1"/>
  <c r="W29" i="1" l="1"/>
  <c r="Z29" i="1"/>
  <c r="V30" i="1"/>
  <c r="P33" i="1" a="1"/>
  <c r="P33" i="1" s="1"/>
  <c r="M33" i="1" a="1"/>
  <c r="M33" i="1" s="1"/>
  <c r="H33" i="1" a="1"/>
  <c r="H33" i="1" s="1"/>
  <c r="E33" i="1" a="1"/>
  <c r="E33" i="1" s="1"/>
  <c r="O32" i="1" a="1"/>
  <c r="O32" i="1" s="1"/>
  <c r="J32" i="1" a="1"/>
  <c r="J32" i="1" s="1"/>
  <c r="G32" i="1" a="1"/>
  <c r="G32" i="1" s="1"/>
  <c r="L31" i="1" a="1"/>
  <c r="L31" i="1" s="1"/>
  <c r="I31" i="1" a="1"/>
  <c r="I31" i="1" s="1"/>
  <c r="D31" i="1" a="1"/>
  <c r="D31" i="1" s="1"/>
  <c r="I33" i="1" a="1"/>
  <c r="I33" i="1" s="1"/>
  <c r="F33" i="1" a="1"/>
  <c r="F33" i="1" s="1"/>
  <c r="M32" i="1" a="1"/>
  <c r="M32" i="1" s="1"/>
  <c r="I32" i="1" a="1"/>
  <c r="I32" i="1" s="1"/>
  <c r="F32" i="1" a="1"/>
  <c r="F32" i="1" s="1"/>
  <c r="U32" i="1" s="1"/>
  <c r="E31" i="1" a="1"/>
  <c r="E31" i="1" s="1"/>
  <c r="O33" i="1" a="1"/>
  <c r="O33" i="1" s="1"/>
  <c r="L33" i="1" a="1"/>
  <c r="L33" i="1" s="1"/>
  <c r="AA33" i="1" s="1"/>
  <c r="P32" i="1" a="1"/>
  <c r="P32" i="1" s="1"/>
  <c r="L32" i="1" a="1"/>
  <c r="L32" i="1" s="1"/>
  <c r="AA32" i="1" s="1"/>
  <c r="E32" i="1" a="1"/>
  <c r="E32" i="1" s="1"/>
  <c r="T32" i="1" s="1"/>
  <c r="K31" i="1" a="1"/>
  <c r="K31" i="1" s="1"/>
  <c r="H31" i="1" a="1"/>
  <c r="H31" i="1" s="1"/>
  <c r="N33" i="1" a="1"/>
  <c r="N33" i="1" s="1"/>
  <c r="M31" i="1" a="1"/>
  <c r="M31" i="1" s="1"/>
  <c r="F31" i="1" a="1"/>
  <c r="F31" i="1" s="1"/>
  <c r="K33" i="1" a="1"/>
  <c r="K33" i="1" s="1"/>
  <c r="Z33" i="1" s="1"/>
  <c r="D33" i="1" a="1"/>
  <c r="D33" i="1" s="1"/>
  <c r="S33" i="1" s="1"/>
  <c r="H32" i="1" a="1"/>
  <c r="H32" i="1" s="1"/>
  <c r="W32" i="1" s="1"/>
  <c r="J33" i="1" a="1"/>
  <c r="J33" i="1" s="1"/>
  <c r="Y33" i="1" s="1"/>
  <c r="N32" i="1" a="1"/>
  <c r="N32" i="1" s="1"/>
  <c r="J31" i="1" a="1"/>
  <c r="J31" i="1" s="1"/>
  <c r="G33" i="1" a="1"/>
  <c r="G33" i="1" s="1"/>
  <c r="V33" i="1" s="1"/>
  <c r="K32" i="1" a="1"/>
  <c r="K32" i="1" s="1"/>
  <c r="Z32" i="1" s="1"/>
  <c r="D32" i="1" a="1"/>
  <c r="D32" i="1" s="1"/>
  <c r="S32" i="1" s="1"/>
  <c r="G31" i="1" a="1"/>
  <c r="G31" i="1" s="1"/>
  <c r="Y30" i="1"/>
  <c r="W30" i="1"/>
  <c r="U30" i="1"/>
  <c r="V29" i="1"/>
  <c r="Z30" i="1"/>
  <c r="A37" i="1"/>
  <c r="B34" i="1" a="1"/>
  <c r="B34" i="1" s="1"/>
  <c r="AB32" i="1" l="1"/>
  <c r="U33" i="1"/>
  <c r="T33" i="1"/>
  <c r="P36" i="1" a="1"/>
  <c r="P36" i="1" s="1"/>
  <c r="N36" i="1" a="1"/>
  <c r="N36" i="1" s="1"/>
  <c r="L36" i="1" a="1"/>
  <c r="L36" i="1" s="1"/>
  <c r="J36" i="1" a="1"/>
  <c r="J36" i="1" s="1"/>
  <c r="H36" i="1" a="1"/>
  <c r="H36" i="1" s="1"/>
  <c r="F36" i="1" a="1"/>
  <c r="F36" i="1" s="1"/>
  <c r="D36" i="1" a="1"/>
  <c r="D36" i="1" s="1"/>
  <c r="P35" i="1" a="1"/>
  <c r="P35" i="1" s="1"/>
  <c r="N35" i="1" a="1"/>
  <c r="N35" i="1" s="1"/>
  <c r="L35" i="1" a="1"/>
  <c r="L35" i="1" s="1"/>
  <c r="AA35" i="1" s="1"/>
  <c r="J35" i="1" a="1"/>
  <c r="J35" i="1" s="1"/>
  <c r="H35" i="1" a="1"/>
  <c r="H35" i="1" s="1"/>
  <c r="W35" i="1" s="1"/>
  <c r="F35" i="1" a="1"/>
  <c r="F35" i="1" s="1"/>
  <c r="D35" i="1" a="1"/>
  <c r="D35" i="1" s="1"/>
  <c r="S35" i="1" s="1"/>
  <c r="L34" i="1" a="1"/>
  <c r="L34" i="1" s="1"/>
  <c r="J34" i="1" a="1"/>
  <c r="J34" i="1" s="1"/>
  <c r="H34" i="1" a="1"/>
  <c r="H34" i="1" s="1"/>
  <c r="F34" i="1" a="1"/>
  <c r="F34" i="1" s="1"/>
  <c r="D34" i="1" a="1"/>
  <c r="D34" i="1" s="1"/>
  <c r="K36" i="1" a="1"/>
  <c r="K36" i="1" s="1"/>
  <c r="M35" i="1" a="1"/>
  <c r="M35" i="1" s="1"/>
  <c r="E35" i="1" a="1"/>
  <c r="E35" i="1" s="1"/>
  <c r="G34" i="1" a="1"/>
  <c r="G34" i="1" s="1"/>
  <c r="O36" i="1" a="1"/>
  <c r="O36" i="1" s="1"/>
  <c r="O35" i="1" a="1"/>
  <c r="O35" i="1" s="1"/>
  <c r="K34" i="1" a="1"/>
  <c r="K34" i="1" s="1"/>
  <c r="G36" i="1" a="1"/>
  <c r="G36" i="1" s="1"/>
  <c r="V36" i="1" s="1"/>
  <c r="K35" i="1" a="1"/>
  <c r="K35" i="1" s="1"/>
  <c r="Z35" i="1" s="1"/>
  <c r="G35" i="1" a="1"/>
  <c r="G35" i="1" s="1"/>
  <c r="V35" i="1" s="1"/>
  <c r="I36" i="1" a="1"/>
  <c r="I36" i="1" s="1"/>
  <c r="M36" i="1" a="1"/>
  <c r="M36" i="1" s="1"/>
  <c r="M34" i="1" a="1"/>
  <c r="M34" i="1" s="1"/>
  <c r="E36" i="1" a="1"/>
  <c r="E36" i="1" s="1"/>
  <c r="I35" i="1" a="1"/>
  <c r="I35" i="1" s="1"/>
  <c r="E34" i="1" a="1"/>
  <c r="E34" i="1" s="1"/>
  <c r="I34" i="1" a="1"/>
  <c r="I34" i="1" s="1"/>
  <c r="X33" i="1"/>
  <c r="V32" i="1"/>
  <c r="W33" i="1"/>
  <c r="B37" i="1" a="1"/>
  <c r="B37" i="1" s="1"/>
  <c r="A40" i="1"/>
  <c r="X32" i="1"/>
  <c r="Y32" i="1"/>
  <c r="AB33" i="1"/>
  <c r="X35" i="1" l="1"/>
  <c r="B40" i="1" a="1"/>
  <c r="B40" i="1" s="1"/>
  <c r="A43" i="1"/>
  <c r="T36" i="1"/>
  <c r="AB35" i="1"/>
  <c r="U35" i="1"/>
  <c r="W36" i="1"/>
  <c r="N39" i="1" a="1"/>
  <c r="N39" i="1" s="1"/>
  <c r="I39" i="1" a="1"/>
  <c r="I39" i="1" s="1"/>
  <c r="X39" i="1" s="1"/>
  <c r="F39" i="1" a="1"/>
  <c r="F39" i="1" s="1"/>
  <c r="P38" i="1" a="1"/>
  <c r="P38" i="1" s="1"/>
  <c r="K38" i="1" a="1"/>
  <c r="K38" i="1" s="1"/>
  <c r="H38" i="1" a="1"/>
  <c r="H38" i="1" s="1"/>
  <c r="W38" i="1" s="1"/>
  <c r="M37" i="1" a="1"/>
  <c r="M37" i="1" s="1"/>
  <c r="J37" i="1" a="1"/>
  <c r="J37" i="1" s="1"/>
  <c r="E37" i="1" a="1"/>
  <c r="E37" i="1" s="1"/>
  <c r="J39" i="1" a="1"/>
  <c r="J39" i="1" s="1"/>
  <c r="Y39" i="1" s="1"/>
  <c r="G39" i="1" a="1"/>
  <c r="G39" i="1" s="1"/>
  <c r="N38" i="1" a="1"/>
  <c r="N38" i="1" s="1"/>
  <c r="J38" i="1" a="1"/>
  <c r="J38" i="1" s="1"/>
  <c r="G38" i="1" a="1"/>
  <c r="G38" i="1" s="1"/>
  <c r="F37" i="1" a="1"/>
  <c r="F37" i="1" s="1"/>
  <c r="P39" i="1" a="1"/>
  <c r="P39" i="1" s="1"/>
  <c r="M39" i="1" a="1"/>
  <c r="M39" i="1" s="1"/>
  <c r="AB39" i="1" s="1"/>
  <c r="M38" i="1" a="1"/>
  <c r="M38" i="1" s="1"/>
  <c r="AB38" i="1" s="1"/>
  <c r="F38" i="1" a="1"/>
  <c r="F38" i="1" s="1"/>
  <c r="U38" i="1" s="1"/>
  <c r="L37" i="1" a="1"/>
  <c r="L37" i="1" s="1"/>
  <c r="I37" i="1" a="1"/>
  <c r="I37" i="1" s="1"/>
  <c r="K39" i="1" a="1"/>
  <c r="K39" i="1" s="1"/>
  <c r="Z39" i="1" s="1"/>
  <c r="D39" i="1" a="1"/>
  <c r="D39" i="1" s="1"/>
  <c r="O38" i="1" a="1"/>
  <c r="O38" i="1" s="1"/>
  <c r="K37" i="1" a="1"/>
  <c r="K37" i="1" s="1"/>
  <c r="H39" i="1" a="1"/>
  <c r="H39" i="1" s="1"/>
  <c r="W39" i="1" s="1"/>
  <c r="L38" i="1" a="1"/>
  <c r="L38" i="1" s="1"/>
  <c r="E38" i="1" a="1"/>
  <c r="E38" i="1" s="1"/>
  <c r="T38" i="1" s="1"/>
  <c r="H37" i="1" a="1"/>
  <c r="H37" i="1" s="1"/>
  <c r="O39" i="1" a="1"/>
  <c r="O39" i="1" s="1"/>
  <c r="D38" i="1" a="1"/>
  <c r="D38" i="1" s="1"/>
  <c r="G37" i="1" a="1"/>
  <c r="G37" i="1" s="1"/>
  <c r="L39" i="1" a="1"/>
  <c r="L39" i="1" s="1"/>
  <c r="E39" i="1" a="1"/>
  <c r="E39" i="1" s="1"/>
  <c r="T39" i="1" s="1"/>
  <c r="I38" i="1" a="1"/>
  <c r="I38" i="1" s="1"/>
  <c r="X38" i="1" s="1"/>
  <c r="D37" i="1" a="1"/>
  <c r="D37" i="1" s="1"/>
  <c r="Z36" i="1"/>
  <c r="Y36" i="1"/>
  <c r="AB36" i="1"/>
  <c r="Y35" i="1"/>
  <c r="S36" i="1"/>
  <c r="AA36" i="1"/>
  <c r="X36" i="1"/>
  <c r="T35" i="1"/>
  <c r="U36" i="1"/>
  <c r="AA39" i="1" l="1"/>
  <c r="Y38" i="1"/>
  <c r="Z38" i="1"/>
  <c r="A46" i="1"/>
  <c r="B43" i="1" a="1"/>
  <c r="B43" i="1" s="1"/>
  <c r="S38" i="1"/>
  <c r="AA38" i="1"/>
  <c r="S39" i="1"/>
  <c r="V39" i="1"/>
  <c r="U39" i="1"/>
  <c r="O42" i="1" a="1"/>
  <c r="O42" i="1" s="1"/>
  <c r="M42" i="1" a="1"/>
  <c r="M42" i="1" s="1"/>
  <c r="K42" i="1" a="1"/>
  <c r="K42" i="1" s="1"/>
  <c r="I42" i="1" a="1"/>
  <c r="I42" i="1" s="1"/>
  <c r="G42" i="1" a="1"/>
  <c r="G42" i="1" s="1"/>
  <c r="E42" i="1" a="1"/>
  <c r="E42" i="1" s="1"/>
  <c r="O41" i="1" a="1"/>
  <c r="O41" i="1" s="1"/>
  <c r="M41" i="1" a="1"/>
  <c r="M41" i="1" s="1"/>
  <c r="K41" i="1" a="1"/>
  <c r="K41" i="1" s="1"/>
  <c r="Z41" i="1" s="1"/>
  <c r="I41" i="1" a="1"/>
  <c r="I41" i="1" s="1"/>
  <c r="G41" i="1" a="1"/>
  <c r="G41" i="1" s="1"/>
  <c r="V41" i="1" s="1"/>
  <c r="E41" i="1" a="1"/>
  <c r="E41" i="1" s="1"/>
  <c r="M40" i="1" a="1"/>
  <c r="M40" i="1" s="1"/>
  <c r="K40" i="1" a="1"/>
  <c r="K40" i="1" s="1"/>
  <c r="I40" i="1" a="1"/>
  <c r="I40" i="1" s="1"/>
  <c r="G40" i="1" a="1"/>
  <c r="G40" i="1" s="1"/>
  <c r="E40" i="1" a="1"/>
  <c r="E40" i="1" s="1"/>
  <c r="L42" i="1" a="1"/>
  <c r="L42" i="1" s="1"/>
  <c r="D42" i="1" a="1"/>
  <c r="D42" i="1" s="1"/>
  <c r="N41" i="1" a="1"/>
  <c r="N41" i="1" s="1"/>
  <c r="F41" i="1" a="1"/>
  <c r="F41" i="1" s="1"/>
  <c r="H40" i="1" a="1"/>
  <c r="H40" i="1" s="1"/>
  <c r="P42" i="1" a="1"/>
  <c r="P42" i="1" s="1"/>
  <c r="P41" i="1" a="1"/>
  <c r="P41" i="1" s="1"/>
  <c r="L40" i="1" a="1"/>
  <c r="L40" i="1" s="1"/>
  <c r="H42" i="1" a="1"/>
  <c r="H42" i="1" s="1"/>
  <c r="W42" i="1" s="1"/>
  <c r="L41" i="1" a="1"/>
  <c r="L41" i="1" s="1"/>
  <c r="AA41" i="1" s="1"/>
  <c r="H41" i="1" a="1"/>
  <c r="H41" i="1" s="1"/>
  <c r="W41" i="1" s="1"/>
  <c r="D40" i="1" a="1"/>
  <c r="D40" i="1" s="1"/>
  <c r="N42" i="1" a="1"/>
  <c r="N42" i="1" s="1"/>
  <c r="D41" i="1" a="1"/>
  <c r="D41" i="1" s="1"/>
  <c r="S41" i="1" s="1"/>
  <c r="J40" i="1" a="1"/>
  <c r="J40" i="1" s="1"/>
  <c r="J42" i="1" a="1"/>
  <c r="J42" i="1" s="1"/>
  <c r="Y42" i="1" s="1"/>
  <c r="F42" i="1" a="1"/>
  <c r="F42" i="1" s="1"/>
  <c r="J41" i="1" a="1"/>
  <c r="J41" i="1" s="1"/>
  <c r="Y41" i="1" s="1"/>
  <c r="F40" i="1" a="1"/>
  <c r="F40" i="1" s="1"/>
  <c r="V38" i="1"/>
  <c r="U42" i="1" l="1"/>
  <c r="AA42" i="1"/>
  <c r="X41" i="1"/>
  <c r="T42" i="1"/>
  <c r="AB42" i="1"/>
  <c r="A49" i="1"/>
  <c r="B46" i="1" a="1"/>
  <c r="B46" i="1" s="1"/>
  <c r="U41" i="1"/>
  <c r="V42" i="1"/>
  <c r="T41" i="1"/>
  <c r="AB41" i="1"/>
  <c r="X42" i="1"/>
  <c r="S42" i="1"/>
  <c r="Z42" i="1"/>
  <c r="O45" i="1" a="1"/>
  <c r="O45" i="1" s="1"/>
  <c r="M45" i="1" a="1"/>
  <c r="M45" i="1" s="1"/>
  <c r="K45" i="1" a="1"/>
  <c r="K45" i="1" s="1"/>
  <c r="I45" i="1" a="1"/>
  <c r="I45" i="1" s="1"/>
  <c r="G45" i="1" a="1"/>
  <c r="G45" i="1" s="1"/>
  <c r="E45" i="1" a="1"/>
  <c r="E45" i="1" s="1"/>
  <c r="O44" i="1" a="1"/>
  <c r="O44" i="1" s="1"/>
  <c r="M44" i="1" a="1"/>
  <c r="M44" i="1" s="1"/>
  <c r="K44" i="1" a="1"/>
  <c r="K44" i="1" s="1"/>
  <c r="I44" i="1" a="1"/>
  <c r="I44" i="1" s="1"/>
  <c r="G44" i="1" a="1"/>
  <c r="G44" i="1" s="1"/>
  <c r="D44" i="1" a="1"/>
  <c r="D44" i="1" s="1"/>
  <c r="K43" i="1" a="1"/>
  <c r="K43" i="1" s="1"/>
  <c r="F43" i="1" a="1"/>
  <c r="F43" i="1" s="1"/>
  <c r="L45" i="1" a="1"/>
  <c r="L45" i="1" s="1"/>
  <c r="N44" i="1" a="1"/>
  <c r="N44" i="1" s="1"/>
  <c r="G43" i="1" a="1"/>
  <c r="G43" i="1" s="1"/>
  <c r="D43" i="1" a="1"/>
  <c r="D43" i="1" s="1"/>
  <c r="P45" i="1" a="1"/>
  <c r="P45" i="1" s="1"/>
  <c r="F45" i="1" a="1"/>
  <c r="F45" i="1" s="1"/>
  <c r="U45" i="1" s="1"/>
  <c r="H44" i="1" a="1"/>
  <c r="H44" i="1" s="1"/>
  <c r="M43" i="1" a="1"/>
  <c r="M43" i="1" s="1"/>
  <c r="J43" i="1" a="1"/>
  <c r="J43" i="1" s="1"/>
  <c r="J45" i="1" a="1"/>
  <c r="J45" i="1" s="1"/>
  <c r="D45" i="1" a="1"/>
  <c r="D45" i="1" s="1"/>
  <c r="S45" i="1" s="1"/>
  <c r="L44" i="1" a="1"/>
  <c r="L44" i="1" s="1"/>
  <c r="F44" i="1" a="1"/>
  <c r="F44" i="1" s="1"/>
  <c r="U44" i="1" s="1"/>
  <c r="I43" i="1" a="1"/>
  <c r="I43" i="1" s="1"/>
  <c r="E43" i="1" a="1"/>
  <c r="E43" i="1" s="1"/>
  <c r="P44" i="1" a="1"/>
  <c r="P44" i="1" s="1"/>
  <c r="H43" i="1" a="1"/>
  <c r="H43" i="1" s="1"/>
  <c r="N45" i="1" a="1"/>
  <c r="N45" i="1" s="1"/>
  <c r="J44" i="1" a="1"/>
  <c r="J44" i="1" s="1"/>
  <c r="Y44" i="1" s="1"/>
  <c r="H45" i="1" a="1"/>
  <c r="H45" i="1" s="1"/>
  <c r="E44" i="1" a="1"/>
  <c r="E44" i="1" s="1"/>
  <c r="L43" i="1" a="1"/>
  <c r="L43" i="1" s="1"/>
  <c r="W45" i="1" l="1"/>
  <c r="AA44" i="1"/>
  <c r="X44" i="1"/>
  <c r="T45" i="1"/>
  <c r="AB45" i="1"/>
  <c r="W44" i="1"/>
  <c r="Z44" i="1"/>
  <c r="V45" i="1"/>
  <c r="P48" i="1" a="1"/>
  <c r="P48" i="1" s="1"/>
  <c r="N48" i="1" a="1"/>
  <c r="N48" i="1" s="1"/>
  <c r="L48" i="1" a="1"/>
  <c r="L48" i="1" s="1"/>
  <c r="J48" i="1" a="1"/>
  <c r="J48" i="1" s="1"/>
  <c r="H48" i="1" a="1"/>
  <c r="H48" i="1" s="1"/>
  <c r="F48" i="1" a="1"/>
  <c r="F48" i="1" s="1"/>
  <c r="D48" i="1" a="1"/>
  <c r="D48" i="1" s="1"/>
  <c r="P47" i="1" a="1"/>
  <c r="P47" i="1" s="1"/>
  <c r="N47" i="1" a="1"/>
  <c r="N47" i="1" s="1"/>
  <c r="L47" i="1" a="1"/>
  <c r="L47" i="1" s="1"/>
  <c r="J47" i="1" a="1"/>
  <c r="J47" i="1" s="1"/>
  <c r="Y47" i="1" s="1"/>
  <c r="H47" i="1" a="1"/>
  <c r="H47" i="1" s="1"/>
  <c r="F47" i="1" a="1"/>
  <c r="F47" i="1" s="1"/>
  <c r="U47" i="1" s="1"/>
  <c r="D47" i="1" a="1"/>
  <c r="D47" i="1" s="1"/>
  <c r="L46" i="1" a="1"/>
  <c r="L46" i="1" s="1"/>
  <c r="J46" i="1" a="1"/>
  <c r="J46" i="1" s="1"/>
  <c r="H46" i="1" a="1"/>
  <c r="H46" i="1" s="1"/>
  <c r="F46" i="1" a="1"/>
  <c r="F46" i="1" s="1"/>
  <c r="D46" i="1" a="1"/>
  <c r="D46" i="1" s="1"/>
  <c r="M48" i="1" a="1"/>
  <c r="M48" i="1" s="1"/>
  <c r="I48" i="1" a="1"/>
  <c r="I48" i="1" s="1"/>
  <c r="E48" i="1" a="1"/>
  <c r="E48" i="1" s="1"/>
  <c r="O47" i="1" a="1"/>
  <c r="O47" i="1" s="1"/>
  <c r="K47" i="1" a="1"/>
  <c r="K47" i="1" s="1"/>
  <c r="G47" i="1" a="1"/>
  <c r="G47" i="1" s="1"/>
  <c r="M46" i="1" a="1"/>
  <c r="M46" i="1" s="1"/>
  <c r="I46" i="1" a="1"/>
  <c r="I46" i="1" s="1"/>
  <c r="E46" i="1" a="1"/>
  <c r="E46" i="1" s="1"/>
  <c r="G48" i="1" a="1"/>
  <c r="G48" i="1" s="1"/>
  <c r="I47" i="1" a="1"/>
  <c r="I47" i="1" s="1"/>
  <c r="K48" i="1" a="1"/>
  <c r="K48" i="1" s="1"/>
  <c r="Z48" i="1" s="1"/>
  <c r="M47" i="1" a="1"/>
  <c r="M47" i="1" s="1"/>
  <c r="AB47" i="1" s="1"/>
  <c r="G46" i="1" a="1"/>
  <c r="G46" i="1" s="1"/>
  <c r="O48" i="1" a="1"/>
  <c r="O48" i="1" s="1"/>
  <c r="K46" i="1" a="1"/>
  <c r="K46" i="1" s="1"/>
  <c r="E47" i="1" a="1"/>
  <c r="E47" i="1" s="1"/>
  <c r="T47" i="1" s="1"/>
  <c r="Y45" i="1"/>
  <c r="S44" i="1"/>
  <c r="AB44" i="1"/>
  <c r="X45" i="1"/>
  <c r="A52" i="1"/>
  <c r="B49" i="1" a="1"/>
  <c r="B49" i="1" s="1"/>
  <c r="T44" i="1"/>
  <c r="AA45" i="1"/>
  <c r="V44" i="1"/>
  <c r="Z45" i="1"/>
  <c r="B52" i="1" l="1" a="1"/>
  <c r="B52" i="1" s="1"/>
  <c r="A55" i="1"/>
  <c r="V48" i="1"/>
  <c r="X48" i="1"/>
  <c r="W48" i="1"/>
  <c r="Z47" i="1"/>
  <c r="AB48" i="1"/>
  <c r="W47" i="1"/>
  <c r="Y48" i="1"/>
  <c r="S48" i="1"/>
  <c r="AA48" i="1"/>
  <c r="P51" i="1" a="1"/>
  <c r="P51" i="1" s="1"/>
  <c r="N51" i="1" a="1"/>
  <c r="N51" i="1" s="1"/>
  <c r="L51" i="1" a="1"/>
  <c r="L51" i="1" s="1"/>
  <c r="J51" i="1" a="1"/>
  <c r="J51" i="1" s="1"/>
  <c r="H51" i="1" a="1"/>
  <c r="H51" i="1" s="1"/>
  <c r="F51" i="1" a="1"/>
  <c r="F51" i="1" s="1"/>
  <c r="D51" i="1" a="1"/>
  <c r="D51" i="1" s="1"/>
  <c r="P50" i="1" a="1"/>
  <c r="P50" i="1" s="1"/>
  <c r="N50" i="1" a="1"/>
  <c r="N50" i="1" s="1"/>
  <c r="L50" i="1" a="1"/>
  <c r="L50" i="1" s="1"/>
  <c r="AA50" i="1" s="1"/>
  <c r="J50" i="1" a="1"/>
  <c r="J50" i="1" s="1"/>
  <c r="H50" i="1" a="1"/>
  <c r="H50" i="1" s="1"/>
  <c r="F50" i="1" a="1"/>
  <c r="F50" i="1" s="1"/>
  <c r="D50" i="1" a="1"/>
  <c r="D50" i="1" s="1"/>
  <c r="S50" i="1" s="1"/>
  <c r="L49" i="1" a="1"/>
  <c r="L49" i="1" s="1"/>
  <c r="J49" i="1" a="1"/>
  <c r="J49" i="1" s="1"/>
  <c r="H49" i="1" a="1"/>
  <c r="H49" i="1" s="1"/>
  <c r="F49" i="1" a="1"/>
  <c r="F49" i="1" s="1"/>
  <c r="D49" i="1" a="1"/>
  <c r="D49" i="1" s="1"/>
  <c r="M51" i="1" a="1"/>
  <c r="M51" i="1" s="1"/>
  <c r="O50" i="1" a="1"/>
  <c r="O50" i="1" s="1"/>
  <c r="E50" i="1" a="1"/>
  <c r="E50" i="1" s="1"/>
  <c r="I49" i="1" a="1"/>
  <c r="I49" i="1" s="1"/>
  <c r="G51" i="1" a="1"/>
  <c r="G51" i="1" s="1"/>
  <c r="I50" i="1" a="1"/>
  <c r="I50" i="1" s="1"/>
  <c r="X50" i="1" s="1"/>
  <c r="M49" i="1" a="1"/>
  <c r="M49" i="1" s="1"/>
  <c r="K51" i="1" a="1"/>
  <c r="K51" i="1" s="1"/>
  <c r="E51" i="1" a="1"/>
  <c r="E51" i="1" s="1"/>
  <c r="M50" i="1" a="1"/>
  <c r="M50" i="1" s="1"/>
  <c r="G50" i="1" a="1"/>
  <c r="G50" i="1" s="1"/>
  <c r="V50" i="1" s="1"/>
  <c r="G49" i="1" a="1"/>
  <c r="G49" i="1" s="1"/>
  <c r="I51" i="1" a="1"/>
  <c r="I51" i="1" s="1"/>
  <c r="X51" i="1" s="1"/>
  <c r="K49" i="1" a="1"/>
  <c r="K49" i="1" s="1"/>
  <c r="E49" i="1" a="1"/>
  <c r="E49" i="1" s="1"/>
  <c r="O51" i="1" a="1"/>
  <c r="O51" i="1" s="1"/>
  <c r="K50" i="1" a="1"/>
  <c r="K50" i="1" s="1"/>
  <c r="Z50" i="1" s="1"/>
  <c r="X47" i="1"/>
  <c r="T48" i="1"/>
  <c r="S47" i="1"/>
  <c r="AA47" i="1"/>
  <c r="U48" i="1"/>
  <c r="V47" i="1"/>
  <c r="AB50" i="1" l="1"/>
  <c r="U50" i="1"/>
  <c r="W51" i="1"/>
  <c r="T51" i="1"/>
  <c r="V51" i="1"/>
  <c r="AB51" i="1"/>
  <c r="W50" i="1"/>
  <c r="Y51" i="1"/>
  <c r="Z51" i="1"/>
  <c r="Y50" i="1"/>
  <c r="S51" i="1"/>
  <c r="AA51" i="1"/>
  <c r="A58" i="1"/>
  <c r="B55" i="1" a="1"/>
  <c r="B55" i="1" s="1"/>
  <c r="T50" i="1"/>
  <c r="U51" i="1"/>
  <c r="O54" i="1" a="1"/>
  <c r="O54" i="1" s="1"/>
  <c r="M54" i="1" a="1"/>
  <c r="M54" i="1" s="1"/>
  <c r="K54" i="1" a="1"/>
  <c r="K54" i="1" s="1"/>
  <c r="Z54" i="1" s="1"/>
  <c r="I54" i="1" a="1"/>
  <c r="I54" i="1" s="1"/>
  <c r="G54" i="1" a="1"/>
  <c r="G54" i="1" s="1"/>
  <c r="V54" i="1" s="1"/>
  <c r="E54" i="1" a="1"/>
  <c r="E54" i="1" s="1"/>
  <c r="O53" i="1" a="1"/>
  <c r="O53" i="1" s="1"/>
  <c r="M53" i="1" a="1"/>
  <c r="M53" i="1" s="1"/>
  <c r="K53" i="1" a="1"/>
  <c r="K53" i="1" s="1"/>
  <c r="Z53" i="1" s="1"/>
  <c r="I53" i="1" a="1"/>
  <c r="I53" i="1" s="1"/>
  <c r="G53" i="1" a="1"/>
  <c r="G53" i="1" s="1"/>
  <c r="V53" i="1" s="1"/>
  <c r="E53" i="1" a="1"/>
  <c r="E53" i="1" s="1"/>
  <c r="M52" i="1" a="1"/>
  <c r="M52" i="1" s="1"/>
  <c r="K52" i="1" a="1"/>
  <c r="K52" i="1" s="1"/>
  <c r="I52" i="1" a="1"/>
  <c r="I52" i="1" s="1"/>
  <c r="G52" i="1" a="1"/>
  <c r="G52" i="1" s="1"/>
  <c r="E52" i="1" a="1"/>
  <c r="E52" i="1" s="1"/>
  <c r="N54" i="1" a="1"/>
  <c r="N54" i="1" s="1"/>
  <c r="J54" i="1" a="1"/>
  <c r="J54" i="1" s="1"/>
  <c r="F54" i="1" a="1"/>
  <c r="F54" i="1" s="1"/>
  <c r="P53" i="1" a="1"/>
  <c r="P53" i="1" s="1"/>
  <c r="L53" i="1" a="1"/>
  <c r="L53" i="1" s="1"/>
  <c r="H53" i="1" a="1"/>
  <c r="H53" i="1" s="1"/>
  <c r="W53" i="1" s="1"/>
  <c r="D53" i="1" a="1"/>
  <c r="D53" i="1" s="1"/>
  <c r="J52" i="1" a="1"/>
  <c r="J52" i="1" s="1"/>
  <c r="F52" i="1" a="1"/>
  <c r="F52" i="1" s="1"/>
  <c r="P54" i="1" a="1"/>
  <c r="P54" i="1" s="1"/>
  <c r="H54" i="1" a="1"/>
  <c r="H54" i="1" s="1"/>
  <c r="J53" i="1" a="1"/>
  <c r="J53" i="1" s="1"/>
  <c r="Y53" i="1" s="1"/>
  <c r="L52" i="1" a="1"/>
  <c r="L52" i="1" s="1"/>
  <c r="D52" i="1" a="1"/>
  <c r="D52" i="1" s="1"/>
  <c r="F53" i="1" a="1"/>
  <c r="F53" i="1" s="1"/>
  <c r="U53" i="1" s="1"/>
  <c r="L54" i="1" a="1"/>
  <c r="L54" i="1" s="1"/>
  <c r="AA54" i="1" s="1"/>
  <c r="H52" i="1" a="1"/>
  <c r="H52" i="1" s="1"/>
  <c r="D54" i="1" a="1"/>
  <c r="D54" i="1" s="1"/>
  <c r="S54" i="1" s="1"/>
  <c r="N53" i="1" a="1"/>
  <c r="N53" i="1" s="1"/>
  <c r="W54" i="1" l="1"/>
  <c r="S53" i="1"/>
  <c r="U54" i="1"/>
  <c r="T53" i="1"/>
  <c r="AB53" i="1"/>
  <c r="X54" i="1"/>
  <c r="Y54" i="1"/>
  <c r="AA53" i="1"/>
  <c r="X53" i="1"/>
  <c r="T54" i="1"/>
  <c r="AB54" i="1"/>
  <c r="O57" i="1" a="1"/>
  <c r="O57" i="1" s="1"/>
  <c r="M57" i="1" a="1"/>
  <c r="M57" i="1" s="1"/>
  <c r="AB57" i="1" s="1"/>
  <c r="K57" i="1" a="1"/>
  <c r="K57" i="1" s="1"/>
  <c r="I57" i="1" a="1"/>
  <c r="I57" i="1" s="1"/>
  <c r="X57" i="1" s="1"/>
  <c r="G57" i="1" a="1"/>
  <c r="G57" i="1" s="1"/>
  <c r="E57" i="1" a="1"/>
  <c r="E57" i="1" s="1"/>
  <c r="T57" i="1" s="1"/>
  <c r="O56" i="1" a="1"/>
  <c r="O56" i="1" s="1"/>
  <c r="M56" i="1" a="1"/>
  <c r="M56" i="1" s="1"/>
  <c r="AB56" i="1" s="1"/>
  <c r="K56" i="1" a="1"/>
  <c r="K56" i="1" s="1"/>
  <c r="I56" i="1" a="1"/>
  <c r="I56" i="1" s="1"/>
  <c r="X56" i="1" s="1"/>
  <c r="G56" i="1" a="1"/>
  <c r="G56" i="1" s="1"/>
  <c r="E56" i="1" a="1"/>
  <c r="E56" i="1" s="1"/>
  <c r="T56" i="1" s="1"/>
  <c r="M55" i="1" a="1"/>
  <c r="M55" i="1" s="1"/>
  <c r="K55" i="1" a="1"/>
  <c r="K55" i="1" s="1"/>
  <c r="I55" i="1" a="1"/>
  <c r="I55" i="1" s="1"/>
  <c r="G55" i="1" a="1"/>
  <c r="G55" i="1" s="1"/>
  <c r="E55" i="1" a="1"/>
  <c r="E55" i="1" s="1"/>
  <c r="P57" i="1" a="1"/>
  <c r="P57" i="1" s="1"/>
  <c r="L57" i="1" a="1"/>
  <c r="L57" i="1" s="1"/>
  <c r="H57" i="1" a="1"/>
  <c r="H57" i="1" s="1"/>
  <c r="D57" i="1" a="1"/>
  <c r="D57" i="1" s="1"/>
  <c r="N56" i="1" a="1"/>
  <c r="N56" i="1" s="1"/>
  <c r="J56" i="1" a="1"/>
  <c r="J56" i="1" s="1"/>
  <c r="F56" i="1" a="1"/>
  <c r="F56" i="1" s="1"/>
  <c r="U56" i="1" s="1"/>
  <c r="L55" i="1" a="1"/>
  <c r="L55" i="1" s="1"/>
  <c r="H55" i="1" a="1"/>
  <c r="H55" i="1" s="1"/>
  <c r="D55" i="1" a="1"/>
  <c r="D55" i="1" s="1"/>
  <c r="J57" i="1" a="1"/>
  <c r="J57" i="1" s="1"/>
  <c r="L56" i="1" a="1"/>
  <c r="L56" i="1" s="1"/>
  <c r="AA56" i="1" s="1"/>
  <c r="D56" i="1" a="1"/>
  <c r="D56" i="1" s="1"/>
  <c r="S56" i="1" s="1"/>
  <c r="F55" i="1" a="1"/>
  <c r="F55" i="1" s="1"/>
  <c r="N57" i="1" a="1"/>
  <c r="N57" i="1" s="1"/>
  <c r="F57" i="1" a="1"/>
  <c r="F57" i="1" s="1"/>
  <c r="U57" i="1" s="1"/>
  <c r="P56" i="1" a="1"/>
  <c r="P56" i="1" s="1"/>
  <c r="H56" i="1" a="1"/>
  <c r="H56" i="1" s="1"/>
  <c r="J55" i="1" a="1"/>
  <c r="J55" i="1" s="1"/>
  <c r="A61" i="1"/>
  <c r="B58" i="1" a="1"/>
  <c r="B58" i="1" s="1"/>
  <c r="A64" i="1" l="1"/>
  <c r="B61" i="1" a="1"/>
  <c r="B61" i="1" s="1"/>
  <c r="S57" i="1"/>
  <c r="Z56" i="1"/>
  <c r="V57" i="1"/>
  <c r="Y57" i="1"/>
  <c r="W57" i="1"/>
  <c r="W56" i="1"/>
  <c r="Y56" i="1"/>
  <c r="AA57" i="1"/>
  <c r="V56" i="1"/>
  <c r="Z57" i="1"/>
  <c r="P60" i="1" a="1"/>
  <c r="P60" i="1" s="1"/>
  <c r="N60" i="1" a="1"/>
  <c r="N60" i="1" s="1"/>
  <c r="L60" i="1" a="1"/>
  <c r="L60" i="1" s="1"/>
  <c r="J60" i="1" a="1"/>
  <c r="J60" i="1" s="1"/>
  <c r="H60" i="1" a="1"/>
  <c r="H60" i="1" s="1"/>
  <c r="F60" i="1" a="1"/>
  <c r="F60" i="1" s="1"/>
  <c r="D60" i="1" a="1"/>
  <c r="D60" i="1" s="1"/>
  <c r="P59" i="1" a="1"/>
  <c r="P59" i="1" s="1"/>
  <c r="N59" i="1" a="1"/>
  <c r="N59" i="1" s="1"/>
  <c r="L59" i="1" a="1"/>
  <c r="L59" i="1" s="1"/>
  <c r="J59" i="1" a="1"/>
  <c r="J59" i="1" s="1"/>
  <c r="Y59" i="1" s="1"/>
  <c r="H59" i="1" a="1"/>
  <c r="H59" i="1" s="1"/>
  <c r="F59" i="1" a="1"/>
  <c r="F59" i="1" s="1"/>
  <c r="U59" i="1" s="1"/>
  <c r="D59" i="1" a="1"/>
  <c r="D59" i="1" s="1"/>
  <c r="L58" i="1" a="1"/>
  <c r="L58" i="1" s="1"/>
  <c r="J58" i="1" a="1"/>
  <c r="J58" i="1" s="1"/>
  <c r="H58" i="1" a="1"/>
  <c r="H58" i="1" s="1"/>
  <c r="F58" i="1" a="1"/>
  <c r="F58" i="1" s="1"/>
  <c r="D58" i="1" a="1"/>
  <c r="D58" i="1" s="1"/>
  <c r="O60" i="1" a="1"/>
  <c r="O60" i="1" s="1"/>
  <c r="K60" i="1" a="1"/>
  <c r="K60" i="1" s="1"/>
  <c r="Z60" i="1" s="1"/>
  <c r="G60" i="1" a="1"/>
  <c r="G60" i="1" s="1"/>
  <c r="M59" i="1" a="1"/>
  <c r="M59" i="1" s="1"/>
  <c r="AB59" i="1" s="1"/>
  <c r="I59" i="1" a="1"/>
  <c r="I59" i="1" s="1"/>
  <c r="E59" i="1" a="1"/>
  <c r="E59" i="1" s="1"/>
  <c r="K58" i="1" a="1"/>
  <c r="K58" i="1" s="1"/>
  <c r="G58" i="1" a="1"/>
  <c r="G58" i="1" s="1"/>
  <c r="I60" i="1" a="1"/>
  <c r="I60" i="1" s="1"/>
  <c r="K59" i="1" a="1"/>
  <c r="K59" i="1" s="1"/>
  <c r="Z59" i="1" s="1"/>
  <c r="M58" i="1" a="1"/>
  <c r="M58" i="1" s="1"/>
  <c r="E58" i="1" a="1"/>
  <c r="E58" i="1" s="1"/>
  <c r="G59" i="1" a="1"/>
  <c r="G59" i="1" s="1"/>
  <c r="M60" i="1" a="1"/>
  <c r="M60" i="1" s="1"/>
  <c r="AB60" i="1" s="1"/>
  <c r="I58" i="1" a="1"/>
  <c r="I58" i="1" s="1"/>
  <c r="E60" i="1" a="1"/>
  <c r="E60" i="1" s="1"/>
  <c r="T60" i="1" s="1"/>
  <c r="O59" i="1" a="1"/>
  <c r="O59" i="1" s="1"/>
  <c r="T59" i="1" l="1"/>
  <c r="W60" i="1"/>
  <c r="V59" i="1"/>
  <c r="X60" i="1"/>
  <c r="X59" i="1"/>
  <c r="W59" i="1"/>
  <c r="Y60" i="1"/>
  <c r="AA60" i="1"/>
  <c r="S60" i="1"/>
  <c r="V60" i="1"/>
  <c r="S59" i="1"/>
  <c r="AA59" i="1"/>
  <c r="U60" i="1"/>
  <c r="O63" i="1" a="1"/>
  <c r="O63" i="1" s="1"/>
  <c r="M63" i="1" a="1"/>
  <c r="M63" i="1" s="1"/>
  <c r="K63" i="1" a="1"/>
  <c r="K63" i="1" s="1"/>
  <c r="I63" i="1" a="1"/>
  <c r="I63" i="1" s="1"/>
  <c r="X63" i="1" s="1"/>
  <c r="G63" i="1" a="1"/>
  <c r="G63" i="1" s="1"/>
  <c r="E63" i="1" a="1"/>
  <c r="E63" i="1" s="1"/>
  <c r="P63" i="1" a="1"/>
  <c r="P63" i="1" s="1"/>
  <c r="L63" i="1" a="1"/>
  <c r="L63" i="1" s="1"/>
  <c r="AA63" i="1" s="1"/>
  <c r="H63" i="1" a="1"/>
  <c r="H63" i="1" s="1"/>
  <c r="P62" i="1" a="1"/>
  <c r="P62" i="1" s="1"/>
  <c r="N62" i="1" a="1"/>
  <c r="N62" i="1" s="1"/>
  <c r="L62" i="1" a="1"/>
  <c r="L62" i="1" s="1"/>
  <c r="AA62" i="1" s="1"/>
  <c r="J62" i="1" a="1"/>
  <c r="J62" i="1" s="1"/>
  <c r="H62" i="1" a="1"/>
  <c r="H62" i="1" s="1"/>
  <c r="W62" i="1" s="1"/>
  <c r="F62" i="1" a="1"/>
  <c r="F62" i="1" s="1"/>
  <c r="D62" i="1" a="1"/>
  <c r="D62" i="1" s="1"/>
  <c r="S62" i="1" s="1"/>
  <c r="L61" i="1" a="1"/>
  <c r="L61" i="1" s="1"/>
  <c r="J61" i="1" a="1"/>
  <c r="J61" i="1" s="1"/>
  <c r="H61" i="1" a="1"/>
  <c r="H61" i="1" s="1"/>
  <c r="F61" i="1" a="1"/>
  <c r="F61" i="1" s="1"/>
  <c r="D61" i="1" a="1"/>
  <c r="D61" i="1" s="1"/>
  <c r="D63" i="1" a="1"/>
  <c r="D63" i="1" s="1"/>
  <c r="S63" i="1" s="1"/>
  <c r="N63" i="1" a="1"/>
  <c r="N63" i="1" s="1"/>
  <c r="F63" i="1" a="1"/>
  <c r="F63" i="1" s="1"/>
  <c r="U63" i="1" s="1"/>
  <c r="O62" i="1" a="1"/>
  <c r="O62" i="1" s="1"/>
  <c r="K62" i="1" a="1"/>
  <c r="K62" i="1" s="1"/>
  <c r="G62" i="1" a="1"/>
  <c r="G62" i="1" s="1"/>
  <c r="M61" i="1" a="1"/>
  <c r="M61" i="1" s="1"/>
  <c r="I61" i="1" a="1"/>
  <c r="I61" i="1" s="1"/>
  <c r="E61" i="1" a="1"/>
  <c r="E61" i="1" s="1"/>
  <c r="M62" i="1" a="1"/>
  <c r="M62" i="1" s="1"/>
  <c r="E62" i="1" a="1"/>
  <c r="E62" i="1" s="1"/>
  <c r="T62" i="1" s="1"/>
  <c r="G61" i="1" a="1"/>
  <c r="G61" i="1" s="1"/>
  <c r="J63" i="1" a="1"/>
  <c r="J63" i="1" s="1"/>
  <c r="Y63" i="1" s="1"/>
  <c r="I62" i="1" a="1"/>
  <c r="I62" i="1" s="1"/>
  <c r="X62" i="1" s="1"/>
  <c r="K61" i="1" a="1"/>
  <c r="K61" i="1" s="1"/>
  <c r="A67" i="1"/>
  <c r="B64" i="1" a="1"/>
  <c r="B64" i="1" s="1"/>
  <c r="AB62" i="1" l="1"/>
  <c r="V62" i="1"/>
  <c r="U62" i="1"/>
  <c r="Z63" i="1"/>
  <c r="Z62" i="1"/>
  <c r="AB63" i="1"/>
  <c r="P66" i="1" a="1"/>
  <c r="P66" i="1" s="1"/>
  <c r="N66" i="1" a="1"/>
  <c r="N66" i="1" s="1"/>
  <c r="L66" i="1" a="1"/>
  <c r="L66" i="1" s="1"/>
  <c r="J66" i="1" a="1"/>
  <c r="J66" i="1" s="1"/>
  <c r="H66" i="1" a="1"/>
  <c r="H66" i="1" s="1"/>
  <c r="F66" i="1" a="1"/>
  <c r="F66" i="1" s="1"/>
  <c r="D66" i="1" a="1"/>
  <c r="D66" i="1" s="1"/>
  <c r="P65" i="1" a="1"/>
  <c r="P65" i="1" s="1"/>
  <c r="N65" i="1" a="1"/>
  <c r="N65" i="1" s="1"/>
  <c r="L65" i="1" a="1"/>
  <c r="L65" i="1" s="1"/>
  <c r="J65" i="1" a="1"/>
  <c r="J65" i="1" s="1"/>
  <c r="H65" i="1" a="1"/>
  <c r="H65" i="1" s="1"/>
  <c r="F65" i="1" a="1"/>
  <c r="F65" i="1" s="1"/>
  <c r="U65" i="1" s="1"/>
  <c r="D65" i="1" a="1"/>
  <c r="D65" i="1" s="1"/>
  <c r="L64" i="1" a="1"/>
  <c r="L64" i="1" s="1"/>
  <c r="J64" i="1" a="1"/>
  <c r="J64" i="1" s="1"/>
  <c r="H64" i="1" a="1"/>
  <c r="H64" i="1" s="1"/>
  <c r="F64" i="1" a="1"/>
  <c r="F64" i="1" s="1"/>
  <c r="D64" i="1" a="1"/>
  <c r="D64" i="1" s="1"/>
  <c r="M66" i="1" a="1"/>
  <c r="M66" i="1" s="1"/>
  <c r="I66" i="1" a="1"/>
  <c r="I66" i="1" s="1"/>
  <c r="E66" i="1" a="1"/>
  <c r="E66" i="1" s="1"/>
  <c r="O65" i="1" a="1"/>
  <c r="O65" i="1" s="1"/>
  <c r="K65" i="1" a="1"/>
  <c r="K65" i="1" s="1"/>
  <c r="G65" i="1" a="1"/>
  <c r="G65" i="1" s="1"/>
  <c r="M64" i="1" a="1"/>
  <c r="M64" i="1" s="1"/>
  <c r="I64" i="1" a="1"/>
  <c r="I64" i="1" s="1"/>
  <c r="E64" i="1" a="1"/>
  <c r="E64" i="1" s="1"/>
  <c r="K66" i="1" a="1"/>
  <c r="K66" i="1" s="1"/>
  <c r="Z66" i="1" s="1"/>
  <c r="M65" i="1" a="1"/>
  <c r="M65" i="1" s="1"/>
  <c r="AB65" i="1" s="1"/>
  <c r="E65" i="1" a="1"/>
  <c r="E65" i="1" s="1"/>
  <c r="T65" i="1" s="1"/>
  <c r="G64" i="1" a="1"/>
  <c r="G64" i="1" s="1"/>
  <c r="O66" i="1" a="1"/>
  <c r="O66" i="1" s="1"/>
  <c r="K64" i="1" a="1"/>
  <c r="K64" i="1" s="1"/>
  <c r="G66" i="1" a="1"/>
  <c r="G66" i="1" s="1"/>
  <c r="V66" i="1" s="1"/>
  <c r="I65" i="1" a="1"/>
  <c r="I65" i="1" s="1"/>
  <c r="X65" i="1" s="1"/>
  <c r="T63" i="1"/>
  <c r="A70" i="1"/>
  <c r="B67" i="1" a="1"/>
  <c r="B67" i="1" s="1"/>
  <c r="Y62" i="1"/>
  <c r="W63" i="1"/>
  <c r="V63" i="1"/>
  <c r="P69" i="1" l="1" a="1"/>
  <c r="P69" i="1" s="1"/>
  <c r="N69" i="1" a="1"/>
  <c r="N69" i="1" s="1"/>
  <c r="L69" i="1" a="1"/>
  <c r="L69" i="1" s="1"/>
  <c r="J69" i="1" a="1"/>
  <c r="J69" i="1" s="1"/>
  <c r="H69" i="1" a="1"/>
  <c r="H69" i="1" s="1"/>
  <c r="F69" i="1" a="1"/>
  <c r="F69" i="1" s="1"/>
  <c r="D69" i="1" a="1"/>
  <c r="D69" i="1" s="1"/>
  <c r="P68" i="1" a="1"/>
  <c r="P68" i="1" s="1"/>
  <c r="N68" i="1" a="1"/>
  <c r="N68" i="1" s="1"/>
  <c r="L68" i="1" a="1"/>
  <c r="L68" i="1" s="1"/>
  <c r="J68" i="1" a="1"/>
  <c r="J68" i="1" s="1"/>
  <c r="Y68" i="1" s="1"/>
  <c r="H68" i="1" a="1"/>
  <c r="H68" i="1" s="1"/>
  <c r="F68" i="1" a="1"/>
  <c r="F68" i="1" s="1"/>
  <c r="U68" i="1" s="1"/>
  <c r="D68" i="1" a="1"/>
  <c r="D68" i="1" s="1"/>
  <c r="L67" i="1" a="1"/>
  <c r="L67" i="1" s="1"/>
  <c r="J67" i="1" a="1"/>
  <c r="J67" i="1" s="1"/>
  <c r="H67" i="1" a="1"/>
  <c r="H67" i="1" s="1"/>
  <c r="F67" i="1" a="1"/>
  <c r="F67" i="1" s="1"/>
  <c r="D67" i="1" a="1"/>
  <c r="D67" i="1" s="1"/>
  <c r="M69" i="1" a="1"/>
  <c r="M69" i="1" s="1"/>
  <c r="I69" i="1" a="1"/>
  <c r="I69" i="1" s="1"/>
  <c r="E69" i="1" a="1"/>
  <c r="E69" i="1" s="1"/>
  <c r="O68" i="1" a="1"/>
  <c r="O68" i="1" s="1"/>
  <c r="K68" i="1" a="1"/>
  <c r="K68" i="1" s="1"/>
  <c r="G68" i="1" a="1"/>
  <c r="G68" i="1" s="1"/>
  <c r="V68" i="1" s="1"/>
  <c r="M67" i="1" a="1"/>
  <c r="M67" i="1" s="1"/>
  <c r="I67" i="1" a="1"/>
  <c r="I67" i="1" s="1"/>
  <c r="E67" i="1" a="1"/>
  <c r="E67" i="1" s="1"/>
  <c r="O69" i="1" a="1"/>
  <c r="O69" i="1" s="1"/>
  <c r="G69" i="1" a="1"/>
  <c r="G69" i="1" s="1"/>
  <c r="I68" i="1" a="1"/>
  <c r="I68" i="1" s="1"/>
  <c r="X68" i="1" s="1"/>
  <c r="K67" i="1" a="1"/>
  <c r="K67" i="1" s="1"/>
  <c r="E68" i="1" a="1"/>
  <c r="E68" i="1" s="1"/>
  <c r="T68" i="1" s="1"/>
  <c r="K69" i="1" a="1"/>
  <c r="K69" i="1" s="1"/>
  <c r="Z69" i="1" s="1"/>
  <c r="M68" i="1" a="1"/>
  <c r="M68" i="1" s="1"/>
  <c r="AB68" i="1" s="1"/>
  <c r="G67" i="1" a="1"/>
  <c r="G67" i="1" s="1"/>
  <c r="B70" i="1" a="1"/>
  <c r="B70" i="1" s="1"/>
  <c r="A73" i="1"/>
  <c r="T66" i="1"/>
  <c r="S65" i="1"/>
  <c r="AA65" i="1"/>
  <c r="U66" i="1"/>
  <c r="V65" i="1"/>
  <c r="X66" i="1"/>
  <c r="W66" i="1"/>
  <c r="Z65" i="1"/>
  <c r="AB66" i="1"/>
  <c r="W65" i="1"/>
  <c r="Y66" i="1"/>
  <c r="Y65" i="1"/>
  <c r="S66" i="1"/>
  <c r="AA66" i="1"/>
  <c r="O72" i="1" l="1" a="1"/>
  <c r="O72" i="1" s="1"/>
  <c r="M72" i="1" a="1"/>
  <c r="M72" i="1" s="1"/>
  <c r="K72" i="1" a="1"/>
  <c r="K72" i="1" s="1"/>
  <c r="Z72" i="1" s="1"/>
  <c r="I72" i="1" a="1"/>
  <c r="I72" i="1" s="1"/>
  <c r="G72" i="1" a="1"/>
  <c r="G72" i="1" s="1"/>
  <c r="V72" i="1" s="1"/>
  <c r="E72" i="1" a="1"/>
  <c r="E72" i="1" s="1"/>
  <c r="O71" i="1" a="1"/>
  <c r="O71" i="1" s="1"/>
  <c r="M71" i="1" a="1"/>
  <c r="M71" i="1" s="1"/>
  <c r="K71" i="1" a="1"/>
  <c r="K71" i="1" s="1"/>
  <c r="Z71" i="1" s="1"/>
  <c r="I71" i="1" a="1"/>
  <c r="I71" i="1" s="1"/>
  <c r="G71" i="1" a="1"/>
  <c r="G71" i="1" s="1"/>
  <c r="V71" i="1" s="1"/>
  <c r="E71" i="1" a="1"/>
  <c r="E71" i="1" s="1"/>
  <c r="M70" i="1" a="1"/>
  <c r="M70" i="1" s="1"/>
  <c r="K70" i="1" a="1"/>
  <c r="K70" i="1" s="1"/>
  <c r="I70" i="1" a="1"/>
  <c r="I70" i="1" s="1"/>
  <c r="G70" i="1" a="1"/>
  <c r="G70" i="1" s="1"/>
  <c r="E70" i="1" a="1"/>
  <c r="E70" i="1" s="1"/>
  <c r="N72" i="1" a="1"/>
  <c r="N72" i="1" s="1"/>
  <c r="J72" i="1" a="1"/>
  <c r="J72" i="1" s="1"/>
  <c r="F72" i="1" a="1"/>
  <c r="F72" i="1" s="1"/>
  <c r="P71" i="1" a="1"/>
  <c r="P71" i="1" s="1"/>
  <c r="L71" i="1" a="1"/>
  <c r="L71" i="1" s="1"/>
  <c r="H71" i="1" a="1"/>
  <c r="H71" i="1" s="1"/>
  <c r="D71" i="1" a="1"/>
  <c r="D71" i="1" s="1"/>
  <c r="J70" i="1" a="1"/>
  <c r="J70" i="1" s="1"/>
  <c r="F70" i="1" a="1"/>
  <c r="F70" i="1" s="1"/>
  <c r="L72" i="1" a="1"/>
  <c r="L72" i="1" s="1"/>
  <c r="D72" i="1" a="1"/>
  <c r="D72" i="1" s="1"/>
  <c r="N71" i="1" a="1"/>
  <c r="N71" i="1" s="1"/>
  <c r="F71" i="1" a="1"/>
  <c r="F71" i="1" s="1"/>
  <c r="U71" i="1" s="1"/>
  <c r="H70" i="1" a="1"/>
  <c r="H70" i="1" s="1"/>
  <c r="P72" i="1" a="1"/>
  <c r="P72" i="1" s="1"/>
  <c r="L70" i="1" a="1"/>
  <c r="L70" i="1" s="1"/>
  <c r="J71" i="1" a="1"/>
  <c r="J71" i="1" s="1"/>
  <c r="D70" i="1" a="1"/>
  <c r="D70" i="1" s="1"/>
  <c r="H72" i="1" a="1"/>
  <c r="H72" i="1" s="1"/>
  <c r="X69" i="1"/>
  <c r="Z68" i="1"/>
  <c r="AB69" i="1"/>
  <c r="W68" i="1"/>
  <c r="Y69" i="1"/>
  <c r="S69" i="1"/>
  <c r="AA69" i="1"/>
  <c r="B73" i="1" a="1"/>
  <c r="B73" i="1" s="1"/>
  <c r="A76" i="1"/>
  <c r="V69" i="1"/>
  <c r="T69" i="1"/>
  <c r="S68" i="1"/>
  <c r="AA68" i="1"/>
  <c r="U69" i="1"/>
  <c r="W69" i="1"/>
  <c r="P75" i="1" l="1" a="1"/>
  <c r="P75" i="1" s="1"/>
  <c r="N75" i="1" a="1"/>
  <c r="N75" i="1" s="1"/>
  <c r="L75" i="1" a="1"/>
  <c r="L75" i="1" s="1"/>
  <c r="J75" i="1" a="1"/>
  <c r="J75" i="1" s="1"/>
  <c r="H75" i="1" a="1"/>
  <c r="H75" i="1" s="1"/>
  <c r="W75" i="1" s="1"/>
  <c r="F75" i="1" a="1"/>
  <c r="F75" i="1" s="1"/>
  <c r="D75" i="1" a="1"/>
  <c r="D75" i="1" s="1"/>
  <c r="P74" i="1" a="1"/>
  <c r="P74" i="1" s="1"/>
  <c r="N74" i="1" a="1"/>
  <c r="N74" i="1" s="1"/>
  <c r="L74" i="1" a="1"/>
  <c r="L74" i="1" s="1"/>
  <c r="J74" i="1" a="1"/>
  <c r="J74" i="1" s="1"/>
  <c r="Y74" i="1" s="1"/>
  <c r="H74" i="1" a="1"/>
  <c r="H74" i="1" s="1"/>
  <c r="F74" i="1" a="1"/>
  <c r="F74" i="1" s="1"/>
  <c r="D74" i="1" a="1"/>
  <c r="D74" i="1" s="1"/>
  <c r="L73" i="1" a="1"/>
  <c r="L73" i="1" s="1"/>
  <c r="O75" i="1" a="1"/>
  <c r="O75" i="1" s="1"/>
  <c r="K75" i="1" a="1"/>
  <c r="K75" i="1" s="1"/>
  <c r="G75" i="1" a="1"/>
  <c r="G75" i="1" s="1"/>
  <c r="M74" i="1" a="1"/>
  <c r="M74" i="1" s="1"/>
  <c r="AB74" i="1" s="1"/>
  <c r="I74" i="1" a="1"/>
  <c r="I74" i="1" s="1"/>
  <c r="E74" i="1" a="1"/>
  <c r="E74" i="1" s="1"/>
  <c r="T74" i="1" s="1"/>
  <c r="I73" i="1" a="1"/>
  <c r="I73" i="1" s="1"/>
  <c r="G73" i="1" a="1"/>
  <c r="G73" i="1" s="1"/>
  <c r="E73" i="1" a="1"/>
  <c r="E73" i="1" s="1"/>
  <c r="K73" i="1" a="1"/>
  <c r="K73" i="1" s="1"/>
  <c r="M75" i="1" a="1"/>
  <c r="M75" i="1" s="1"/>
  <c r="E75" i="1" a="1"/>
  <c r="E75" i="1" s="1"/>
  <c r="T75" i="1" s="1"/>
  <c r="O74" i="1" a="1"/>
  <c r="O74" i="1" s="1"/>
  <c r="G74" i="1" a="1"/>
  <c r="G74" i="1" s="1"/>
  <c r="V74" i="1" s="1"/>
  <c r="J73" i="1" a="1"/>
  <c r="J73" i="1" s="1"/>
  <c r="F73" i="1" a="1"/>
  <c r="F73" i="1" s="1"/>
  <c r="M73" i="1" a="1"/>
  <c r="M73" i="1" s="1"/>
  <c r="D73" i="1" a="1"/>
  <c r="D73" i="1" s="1"/>
  <c r="K74" i="1" a="1"/>
  <c r="K74" i="1" s="1"/>
  <c r="I75" i="1" a="1"/>
  <c r="I75" i="1" s="1"/>
  <c r="X75" i="1" s="1"/>
  <c r="H73" i="1" a="1"/>
  <c r="H73" i="1" s="1"/>
  <c r="W72" i="1"/>
  <c r="S72" i="1"/>
  <c r="S71" i="1"/>
  <c r="U72" i="1"/>
  <c r="T71" i="1"/>
  <c r="AB71" i="1"/>
  <c r="X72" i="1"/>
  <c r="AA72" i="1"/>
  <c r="Y72" i="1"/>
  <c r="W71" i="1"/>
  <c r="Y71" i="1"/>
  <c r="AA71" i="1"/>
  <c r="X71" i="1"/>
  <c r="T72" i="1"/>
  <c r="AB72" i="1"/>
  <c r="B76" i="1" a="1"/>
  <c r="B76" i="1" s="1"/>
  <c r="A79" i="1"/>
  <c r="A82" i="1" l="1"/>
  <c r="B79" i="1" a="1"/>
  <c r="B79" i="1" s="1"/>
  <c r="Z75" i="1"/>
  <c r="O78" i="1" a="1"/>
  <c r="O78" i="1" s="1"/>
  <c r="M78" i="1" a="1"/>
  <c r="M78" i="1" s="1"/>
  <c r="AB78" i="1" s="1"/>
  <c r="K78" i="1" a="1"/>
  <c r="K78" i="1" s="1"/>
  <c r="I78" i="1" a="1"/>
  <c r="I78" i="1" s="1"/>
  <c r="X78" i="1" s="1"/>
  <c r="G78" i="1" a="1"/>
  <c r="G78" i="1" s="1"/>
  <c r="E78" i="1" a="1"/>
  <c r="E78" i="1" s="1"/>
  <c r="T78" i="1" s="1"/>
  <c r="O77" i="1" a="1"/>
  <c r="O77" i="1" s="1"/>
  <c r="M77" i="1" a="1"/>
  <c r="M77" i="1" s="1"/>
  <c r="AB77" i="1" s="1"/>
  <c r="K77" i="1" a="1"/>
  <c r="K77" i="1" s="1"/>
  <c r="I77" i="1" a="1"/>
  <c r="I77" i="1" s="1"/>
  <c r="X77" i="1" s="1"/>
  <c r="G77" i="1" a="1"/>
  <c r="G77" i="1" s="1"/>
  <c r="E77" i="1" a="1"/>
  <c r="E77" i="1" s="1"/>
  <c r="T77" i="1" s="1"/>
  <c r="M76" i="1" a="1"/>
  <c r="M76" i="1" s="1"/>
  <c r="K76" i="1" a="1"/>
  <c r="K76" i="1" s="1"/>
  <c r="I76" i="1" a="1"/>
  <c r="I76" i="1" s="1"/>
  <c r="G76" i="1" a="1"/>
  <c r="G76" i="1" s="1"/>
  <c r="E76" i="1" a="1"/>
  <c r="E76" i="1" s="1"/>
  <c r="P78" i="1" a="1"/>
  <c r="P78" i="1" s="1"/>
  <c r="L78" i="1" a="1"/>
  <c r="L78" i="1" s="1"/>
  <c r="H78" i="1" a="1"/>
  <c r="H78" i="1" s="1"/>
  <c r="D78" i="1" a="1"/>
  <c r="D78" i="1" s="1"/>
  <c r="N77" i="1" a="1"/>
  <c r="N77" i="1" s="1"/>
  <c r="J77" i="1" a="1"/>
  <c r="J77" i="1" s="1"/>
  <c r="F77" i="1" a="1"/>
  <c r="F77" i="1" s="1"/>
  <c r="U77" i="1" s="1"/>
  <c r="L76" i="1" a="1"/>
  <c r="L76" i="1" s="1"/>
  <c r="H76" i="1" a="1"/>
  <c r="H76" i="1" s="1"/>
  <c r="D76" i="1" a="1"/>
  <c r="D76" i="1" s="1"/>
  <c r="N78" i="1" a="1"/>
  <c r="N78" i="1" s="1"/>
  <c r="F78" i="1" a="1"/>
  <c r="F78" i="1" s="1"/>
  <c r="P77" i="1" a="1"/>
  <c r="P77" i="1" s="1"/>
  <c r="H77" i="1" a="1"/>
  <c r="H77" i="1" s="1"/>
  <c r="J76" i="1" a="1"/>
  <c r="J76" i="1" s="1"/>
  <c r="J78" i="1" a="1"/>
  <c r="J78" i="1" s="1"/>
  <c r="L77" i="1" a="1"/>
  <c r="L77" i="1" s="1"/>
  <c r="AA77" i="1" s="1"/>
  <c r="F76" i="1" a="1"/>
  <c r="F76" i="1" s="1"/>
  <c r="D77" i="1" a="1"/>
  <c r="D77" i="1" s="1"/>
  <c r="S77" i="1" s="1"/>
  <c r="X74" i="1"/>
  <c r="W74" i="1"/>
  <c r="Y75" i="1"/>
  <c r="S75" i="1"/>
  <c r="AA75" i="1"/>
  <c r="Z74" i="1"/>
  <c r="AB75" i="1"/>
  <c r="V75" i="1"/>
  <c r="S74" i="1"/>
  <c r="AA74" i="1"/>
  <c r="U75" i="1"/>
  <c r="U74" i="1"/>
  <c r="Y78" i="1" l="1"/>
  <c r="U78" i="1"/>
  <c r="S78" i="1"/>
  <c r="Z77" i="1"/>
  <c r="V78" i="1"/>
  <c r="W78" i="1"/>
  <c r="W77" i="1"/>
  <c r="Y77" i="1"/>
  <c r="AA78" i="1"/>
  <c r="V77" i="1"/>
  <c r="Z78" i="1"/>
  <c r="O81" i="1" a="1"/>
  <c r="O81" i="1" s="1"/>
  <c r="M81" i="1" a="1"/>
  <c r="M81" i="1" s="1"/>
  <c r="AB81" i="1" s="1"/>
  <c r="K81" i="1" a="1"/>
  <c r="K81" i="1" s="1"/>
  <c r="I81" i="1" a="1"/>
  <c r="I81" i="1" s="1"/>
  <c r="X81" i="1" s="1"/>
  <c r="G81" i="1" a="1"/>
  <c r="G81" i="1" s="1"/>
  <c r="E81" i="1" a="1"/>
  <c r="E81" i="1" s="1"/>
  <c r="T81" i="1" s="1"/>
  <c r="O80" i="1" a="1"/>
  <c r="O80" i="1" s="1"/>
  <c r="M80" i="1" a="1"/>
  <c r="M80" i="1" s="1"/>
  <c r="AB80" i="1" s="1"/>
  <c r="K80" i="1" a="1"/>
  <c r="K80" i="1" s="1"/>
  <c r="I80" i="1" a="1"/>
  <c r="I80" i="1" s="1"/>
  <c r="X80" i="1" s="1"/>
  <c r="G80" i="1" a="1"/>
  <c r="G80" i="1" s="1"/>
  <c r="E80" i="1" a="1"/>
  <c r="E80" i="1" s="1"/>
  <c r="T80" i="1" s="1"/>
  <c r="M79" i="1" a="1"/>
  <c r="M79" i="1" s="1"/>
  <c r="K79" i="1" a="1"/>
  <c r="K79" i="1" s="1"/>
  <c r="I79" i="1" a="1"/>
  <c r="I79" i="1" s="1"/>
  <c r="G79" i="1" a="1"/>
  <c r="G79" i="1" s="1"/>
  <c r="E79" i="1" a="1"/>
  <c r="E79" i="1" s="1"/>
  <c r="P81" i="1" a="1"/>
  <c r="P81" i="1" s="1"/>
  <c r="L81" i="1" a="1"/>
  <c r="L81" i="1" s="1"/>
  <c r="H81" i="1" a="1"/>
  <c r="H81" i="1" s="1"/>
  <c r="D81" i="1" a="1"/>
  <c r="D81" i="1" s="1"/>
  <c r="N80" i="1" a="1"/>
  <c r="N80" i="1" s="1"/>
  <c r="J80" i="1" a="1"/>
  <c r="J80" i="1" s="1"/>
  <c r="F80" i="1" a="1"/>
  <c r="F80" i="1" s="1"/>
  <c r="L79" i="1" a="1"/>
  <c r="L79" i="1" s="1"/>
  <c r="H79" i="1" a="1"/>
  <c r="H79" i="1" s="1"/>
  <c r="D79" i="1" a="1"/>
  <c r="D79" i="1" s="1"/>
  <c r="N81" i="1" a="1"/>
  <c r="N81" i="1" s="1"/>
  <c r="F81" i="1" a="1"/>
  <c r="F81" i="1" s="1"/>
  <c r="P80" i="1" a="1"/>
  <c r="P80" i="1" s="1"/>
  <c r="H80" i="1" a="1"/>
  <c r="H80" i="1" s="1"/>
  <c r="J79" i="1" a="1"/>
  <c r="J79" i="1" s="1"/>
  <c r="D80" i="1" a="1"/>
  <c r="D80" i="1" s="1"/>
  <c r="S80" i="1" s="1"/>
  <c r="L80" i="1" a="1"/>
  <c r="L80" i="1" s="1"/>
  <c r="AA80" i="1" s="1"/>
  <c r="J81" i="1" a="1"/>
  <c r="J81" i="1" s="1"/>
  <c r="F79" i="1" a="1"/>
  <c r="F79" i="1" s="1"/>
  <c r="A85" i="1"/>
  <c r="B82" i="1" a="1"/>
  <c r="B82" i="1" s="1"/>
  <c r="P84" i="1" l="1" a="1"/>
  <c r="P84" i="1" s="1"/>
  <c r="N84" i="1" a="1"/>
  <c r="N84" i="1" s="1"/>
  <c r="L84" i="1" a="1"/>
  <c r="L84" i="1" s="1"/>
  <c r="J84" i="1" a="1"/>
  <c r="J84" i="1" s="1"/>
  <c r="H84" i="1" a="1"/>
  <c r="H84" i="1" s="1"/>
  <c r="F84" i="1" a="1"/>
  <c r="F84" i="1" s="1"/>
  <c r="D84" i="1" a="1"/>
  <c r="D84" i="1" s="1"/>
  <c r="P83" i="1" a="1"/>
  <c r="P83" i="1" s="1"/>
  <c r="N83" i="1" a="1"/>
  <c r="N83" i="1" s="1"/>
  <c r="L83" i="1" a="1"/>
  <c r="L83" i="1" s="1"/>
  <c r="J83" i="1" a="1"/>
  <c r="J83" i="1" s="1"/>
  <c r="Y83" i="1" s="1"/>
  <c r="H83" i="1" a="1"/>
  <c r="H83" i="1" s="1"/>
  <c r="F83" i="1" a="1"/>
  <c r="F83" i="1" s="1"/>
  <c r="U83" i="1" s="1"/>
  <c r="D83" i="1" a="1"/>
  <c r="D83" i="1" s="1"/>
  <c r="L82" i="1" a="1"/>
  <c r="L82" i="1" s="1"/>
  <c r="J82" i="1" a="1"/>
  <c r="J82" i="1" s="1"/>
  <c r="H82" i="1" a="1"/>
  <c r="H82" i="1" s="1"/>
  <c r="F82" i="1" a="1"/>
  <c r="F82" i="1" s="1"/>
  <c r="D82" i="1" a="1"/>
  <c r="D82" i="1" s="1"/>
  <c r="M84" i="1" a="1"/>
  <c r="M84" i="1" s="1"/>
  <c r="I84" i="1" a="1"/>
  <c r="I84" i="1" s="1"/>
  <c r="E84" i="1" a="1"/>
  <c r="E84" i="1" s="1"/>
  <c r="O83" i="1" a="1"/>
  <c r="O83" i="1" s="1"/>
  <c r="K83" i="1" a="1"/>
  <c r="K83" i="1" s="1"/>
  <c r="G83" i="1" a="1"/>
  <c r="G83" i="1" s="1"/>
  <c r="M82" i="1" a="1"/>
  <c r="M82" i="1" s="1"/>
  <c r="I82" i="1" a="1"/>
  <c r="I82" i="1" s="1"/>
  <c r="E82" i="1" a="1"/>
  <c r="E82" i="1" s="1"/>
  <c r="O84" i="1" a="1"/>
  <c r="O84" i="1" s="1"/>
  <c r="G84" i="1" a="1"/>
  <c r="G84" i="1" s="1"/>
  <c r="I83" i="1" a="1"/>
  <c r="I83" i="1" s="1"/>
  <c r="X83" i="1" s="1"/>
  <c r="K82" i="1" a="1"/>
  <c r="K82" i="1" s="1"/>
  <c r="K84" i="1" a="1"/>
  <c r="K84" i="1" s="1"/>
  <c r="Z84" i="1" s="1"/>
  <c r="M83" i="1" a="1"/>
  <c r="M83" i="1" s="1"/>
  <c r="AB83" i="1" s="1"/>
  <c r="G82" i="1" a="1"/>
  <c r="G82" i="1" s="1"/>
  <c r="E83" i="1" a="1"/>
  <c r="E83" i="1" s="1"/>
  <c r="T83" i="1" s="1"/>
  <c r="A88" i="1"/>
  <c r="B85" i="1" a="1"/>
  <c r="B85" i="1" s="1"/>
  <c r="U81" i="1"/>
  <c r="S81" i="1"/>
  <c r="Z80" i="1"/>
  <c r="V81" i="1"/>
  <c r="W81" i="1"/>
  <c r="U80" i="1"/>
  <c r="Y81" i="1"/>
  <c r="W80" i="1"/>
  <c r="Y80" i="1"/>
  <c r="AA81" i="1"/>
  <c r="V80" i="1"/>
  <c r="Z81" i="1"/>
  <c r="Z83" i="1" l="1"/>
  <c r="AB84" i="1"/>
  <c r="W83" i="1"/>
  <c r="Y84" i="1"/>
  <c r="S84" i="1"/>
  <c r="AA84" i="1"/>
  <c r="P87" i="1" a="1"/>
  <c r="P87" i="1" s="1"/>
  <c r="N87" i="1" a="1"/>
  <c r="N87" i="1" s="1"/>
  <c r="L87" i="1" a="1"/>
  <c r="L87" i="1" s="1"/>
  <c r="J87" i="1" a="1"/>
  <c r="J87" i="1" s="1"/>
  <c r="H87" i="1" a="1"/>
  <c r="H87" i="1" s="1"/>
  <c r="F87" i="1" a="1"/>
  <c r="F87" i="1" s="1"/>
  <c r="D87" i="1" a="1"/>
  <c r="D87" i="1" s="1"/>
  <c r="P86" i="1" a="1"/>
  <c r="P86" i="1" s="1"/>
  <c r="N86" i="1" a="1"/>
  <c r="N86" i="1" s="1"/>
  <c r="L86" i="1" a="1"/>
  <c r="L86" i="1" s="1"/>
  <c r="J86" i="1" a="1"/>
  <c r="J86" i="1" s="1"/>
  <c r="Y86" i="1" s="1"/>
  <c r="H86" i="1" a="1"/>
  <c r="H86" i="1" s="1"/>
  <c r="F86" i="1" a="1"/>
  <c r="F86" i="1" s="1"/>
  <c r="U86" i="1" s="1"/>
  <c r="D86" i="1" a="1"/>
  <c r="D86" i="1" s="1"/>
  <c r="L85" i="1" a="1"/>
  <c r="L85" i="1" s="1"/>
  <c r="J85" i="1" a="1"/>
  <c r="J85" i="1" s="1"/>
  <c r="H85" i="1" a="1"/>
  <c r="H85" i="1" s="1"/>
  <c r="F85" i="1" a="1"/>
  <c r="F85" i="1" s="1"/>
  <c r="D85" i="1" a="1"/>
  <c r="D85" i="1" s="1"/>
  <c r="M87" i="1" a="1"/>
  <c r="M87" i="1" s="1"/>
  <c r="I87" i="1" a="1"/>
  <c r="I87" i="1" s="1"/>
  <c r="E87" i="1" a="1"/>
  <c r="E87" i="1" s="1"/>
  <c r="O86" i="1" a="1"/>
  <c r="O86" i="1" s="1"/>
  <c r="K86" i="1" a="1"/>
  <c r="K86" i="1" s="1"/>
  <c r="G86" i="1" a="1"/>
  <c r="G86" i="1" s="1"/>
  <c r="V86" i="1" s="1"/>
  <c r="M85" i="1" a="1"/>
  <c r="M85" i="1" s="1"/>
  <c r="I85" i="1" a="1"/>
  <c r="I85" i="1" s="1"/>
  <c r="E85" i="1" a="1"/>
  <c r="E85" i="1" s="1"/>
  <c r="O87" i="1" a="1"/>
  <c r="O87" i="1" s="1"/>
  <c r="G87" i="1" a="1"/>
  <c r="G87" i="1" s="1"/>
  <c r="I86" i="1" a="1"/>
  <c r="I86" i="1" s="1"/>
  <c r="X86" i="1" s="1"/>
  <c r="K85" i="1" a="1"/>
  <c r="K85" i="1" s="1"/>
  <c r="E86" i="1" a="1"/>
  <c r="E86" i="1" s="1"/>
  <c r="T86" i="1" s="1"/>
  <c r="M86" i="1" a="1"/>
  <c r="M86" i="1" s="1"/>
  <c r="AB86" i="1" s="1"/>
  <c r="K87" i="1" a="1"/>
  <c r="K87" i="1" s="1"/>
  <c r="Z87" i="1" s="1"/>
  <c r="G85" i="1" a="1"/>
  <c r="G85" i="1" s="1"/>
  <c r="V84" i="1"/>
  <c r="T84" i="1"/>
  <c r="S83" i="1"/>
  <c r="AA83" i="1"/>
  <c r="U84" i="1"/>
  <c r="A91" i="1"/>
  <c r="B88" i="1" a="1"/>
  <c r="B88" i="1" s="1"/>
  <c r="V83" i="1"/>
  <c r="X84" i="1"/>
  <c r="W84" i="1"/>
  <c r="A94" i="1" l="1"/>
  <c r="B91" i="1" a="1"/>
  <c r="B91" i="1" s="1"/>
  <c r="V87" i="1"/>
  <c r="T87" i="1"/>
  <c r="S86" i="1"/>
  <c r="AA86" i="1"/>
  <c r="U87" i="1"/>
  <c r="X87" i="1"/>
  <c r="W87" i="1"/>
  <c r="Z86" i="1"/>
  <c r="AB87" i="1"/>
  <c r="W86" i="1"/>
  <c r="Y87" i="1"/>
  <c r="O90" i="1" a="1"/>
  <c r="O90" i="1" s="1"/>
  <c r="M90" i="1" a="1"/>
  <c r="M90" i="1" s="1"/>
  <c r="AB90" i="1" s="1"/>
  <c r="K90" i="1" a="1"/>
  <c r="K90" i="1" s="1"/>
  <c r="I90" i="1" a="1"/>
  <c r="I90" i="1" s="1"/>
  <c r="X90" i="1" s="1"/>
  <c r="G90" i="1" a="1"/>
  <c r="G90" i="1" s="1"/>
  <c r="E90" i="1" a="1"/>
  <c r="E90" i="1" s="1"/>
  <c r="T90" i="1" s="1"/>
  <c r="O89" i="1" a="1"/>
  <c r="O89" i="1" s="1"/>
  <c r="M89" i="1" a="1"/>
  <c r="M89" i="1" s="1"/>
  <c r="AB89" i="1" s="1"/>
  <c r="F90" i="1" a="1"/>
  <c r="F90" i="1" s="1"/>
  <c r="P89" i="1" a="1"/>
  <c r="P89" i="1" s="1"/>
  <c r="K89" i="1" a="1"/>
  <c r="K89" i="1" s="1"/>
  <c r="I89" i="1" a="1"/>
  <c r="I89" i="1" s="1"/>
  <c r="X89" i="1" s="1"/>
  <c r="G89" i="1" a="1"/>
  <c r="G89" i="1" s="1"/>
  <c r="E89" i="1" a="1"/>
  <c r="E89" i="1" s="1"/>
  <c r="T89" i="1" s="1"/>
  <c r="M88" i="1" a="1"/>
  <c r="M88" i="1" s="1"/>
  <c r="K88" i="1" a="1"/>
  <c r="K88" i="1" s="1"/>
  <c r="I88" i="1" a="1"/>
  <c r="I88" i="1" s="1"/>
  <c r="G88" i="1" a="1"/>
  <c r="G88" i="1" s="1"/>
  <c r="E88" i="1" a="1"/>
  <c r="E88" i="1" s="1"/>
  <c r="N90" i="1" a="1"/>
  <c r="N90" i="1" s="1"/>
  <c r="H90" i="1" a="1"/>
  <c r="H90" i="1" s="1"/>
  <c r="J90" i="1" a="1"/>
  <c r="J90" i="1" s="1"/>
  <c r="L89" i="1" a="1"/>
  <c r="L89" i="1" s="1"/>
  <c r="H89" i="1" a="1"/>
  <c r="H89" i="1" s="1"/>
  <c r="D89" i="1" a="1"/>
  <c r="D89" i="1" s="1"/>
  <c r="J88" i="1" a="1"/>
  <c r="J88" i="1" s="1"/>
  <c r="F88" i="1" a="1"/>
  <c r="F88" i="1" s="1"/>
  <c r="P90" i="1" a="1"/>
  <c r="P90" i="1" s="1"/>
  <c r="D90" i="1" a="1"/>
  <c r="D90" i="1" s="1"/>
  <c r="J89" i="1" a="1"/>
  <c r="J89" i="1" s="1"/>
  <c r="Y89" i="1" s="1"/>
  <c r="L88" i="1" a="1"/>
  <c r="L88" i="1" s="1"/>
  <c r="D88" i="1" a="1"/>
  <c r="D88" i="1" s="1"/>
  <c r="L90" i="1" a="1"/>
  <c r="L90" i="1" s="1"/>
  <c r="AA90" i="1" s="1"/>
  <c r="H88" i="1" a="1"/>
  <c r="H88" i="1" s="1"/>
  <c r="N89" i="1" a="1"/>
  <c r="N89" i="1" s="1"/>
  <c r="F89" i="1" a="1"/>
  <c r="F89" i="1" s="1"/>
  <c r="U89" i="1" s="1"/>
  <c r="S87" i="1"/>
  <c r="AA87" i="1"/>
  <c r="W89" i="1" l="1"/>
  <c r="AA89" i="1"/>
  <c r="Z89" i="1"/>
  <c r="Z90" i="1"/>
  <c r="Y90" i="1"/>
  <c r="S90" i="1"/>
  <c r="S89" i="1"/>
  <c r="W90" i="1"/>
  <c r="V89" i="1"/>
  <c r="U90" i="1"/>
  <c r="V90" i="1"/>
  <c r="P93" i="1" a="1"/>
  <c r="P93" i="1" s="1"/>
  <c r="N93" i="1" a="1"/>
  <c r="N93" i="1" s="1"/>
  <c r="L93" i="1" a="1"/>
  <c r="L93" i="1" s="1"/>
  <c r="J93" i="1" a="1"/>
  <c r="J93" i="1" s="1"/>
  <c r="H93" i="1" a="1"/>
  <c r="H93" i="1" s="1"/>
  <c r="F93" i="1" a="1"/>
  <c r="F93" i="1" s="1"/>
  <c r="D93" i="1" a="1"/>
  <c r="D93" i="1" s="1"/>
  <c r="P92" i="1" a="1"/>
  <c r="P92" i="1" s="1"/>
  <c r="N92" i="1" a="1"/>
  <c r="N92" i="1" s="1"/>
  <c r="L92" i="1" a="1"/>
  <c r="L92" i="1" s="1"/>
  <c r="J92" i="1" a="1"/>
  <c r="J92" i="1" s="1"/>
  <c r="H92" i="1" a="1"/>
  <c r="H92" i="1" s="1"/>
  <c r="F92" i="1" a="1"/>
  <c r="F92" i="1" s="1"/>
  <c r="D92" i="1" a="1"/>
  <c r="D92" i="1" s="1"/>
  <c r="L91" i="1" a="1"/>
  <c r="L91" i="1" s="1"/>
  <c r="J91" i="1" a="1"/>
  <c r="J91" i="1" s="1"/>
  <c r="H91" i="1" a="1"/>
  <c r="H91" i="1" s="1"/>
  <c r="F91" i="1" a="1"/>
  <c r="F91" i="1" s="1"/>
  <c r="D91" i="1" a="1"/>
  <c r="D91" i="1" s="1"/>
  <c r="O93" i="1" a="1"/>
  <c r="O93" i="1" s="1"/>
  <c r="K93" i="1" a="1"/>
  <c r="K93" i="1" s="1"/>
  <c r="G93" i="1" a="1"/>
  <c r="G93" i="1" s="1"/>
  <c r="M92" i="1" a="1"/>
  <c r="M92" i="1" s="1"/>
  <c r="I92" i="1" a="1"/>
  <c r="I92" i="1" s="1"/>
  <c r="E92" i="1" a="1"/>
  <c r="E92" i="1" s="1"/>
  <c r="K91" i="1" a="1"/>
  <c r="K91" i="1" s="1"/>
  <c r="G91" i="1" a="1"/>
  <c r="G91" i="1" s="1"/>
  <c r="I93" i="1" a="1"/>
  <c r="I93" i="1" s="1"/>
  <c r="K92" i="1" a="1"/>
  <c r="K92" i="1" s="1"/>
  <c r="M91" i="1" a="1"/>
  <c r="M91" i="1" s="1"/>
  <c r="E91" i="1" a="1"/>
  <c r="E91" i="1" s="1"/>
  <c r="M93" i="1" a="1"/>
  <c r="M93" i="1" s="1"/>
  <c r="AB93" i="1" s="1"/>
  <c r="O92" i="1" a="1"/>
  <c r="O92" i="1" s="1"/>
  <c r="I91" i="1" a="1"/>
  <c r="I91" i="1" s="1"/>
  <c r="E93" i="1" a="1"/>
  <c r="E93" i="1" s="1"/>
  <c r="T93" i="1" s="1"/>
  <c r="G92" i="1" a="1"/>
  <c r="G92" i="1" s="1"/>
  <c r="V92" i="1" s="1"/>
  <c r="B94" i="1" a="1"/>
  <c r="B94" i="1" s="1"/>
  <c r="A97" i="1"/>
  <c r="B97" i="1" s="1" a="1"/>
  <c r="B97" i="1" s="1"/>
  <c r="P96" i="1" l="1" a="1"/>
  <c r="P96" i="1" s="1"/>
  <c r="N96" i="1" a="1"/>
  <c r="N96" i="1" s="1"/>
  <c r="L96" i="1" a="1"/>
  <c r="L96" i="1" s="1"/>
  <c r="J96" i="1" a="1"/>
  <c r="J96" i="1" s="1"/>
  <c r="H96" i="1" a="1"/>
  <c r="H96" i="1" s="1"/>
  <c r="F96" i="1" a="1"/>
  <c r="F96" i="1" s="1"/>
  <c r="D96" i="1" a="1"/>
  <c r="D96" i="1" s="1"/>
  <c r="P95" i="1" a="1"/>
  <c r="P95" i="1" s="1"/>
  <c r="N95" i="1" a="1"/>
  <c r="N95" i="1" s="1"/>
  <c r="L95" i="1" a="1"/>
  <c r="L95" i="1" s="1"/>
  <c r="J95" i="1" a="1"/>
  <c r="J95" i="1" s="1"/>
  <c r="Y95" i="1" s="1"/>
  <c r="H95" i="1" a="1"/>
  <c r="H95" i="1" s="1"/>
  <c r="F95" i="1" a="1"/>
  <c r="F95" i="1" s="1"/>
  <c r="U95" i="1" s="1"/>
  <c r="D95" i="1" a="1"/>
  <c r="D95" i="1" s="1"/>
  <c r="L94" i="1" a="1"/>
  <c r="L94" i="1" s="1"/>
  <c r="J94" i="1" a="1"/>
  <c r="J94" i="1" s="1"/>
  <c r="H94" i="1" a="1"/>
  <c r="H94" i="1" s="1"/>
  <c r="F94" i="1" a="1"/>
  <c r="F94" i="1" s="1"/>
  <c r="D94" i="1" a="1"/>
  <c r="D94" i="1" s="1"/>
  <c r="O96" i="1" a="1"/>
  <c r="O96" i="1" s="1"/>
  <c r="K96" i="1" a="1"/>
  <c r="K96" i="1" s="1"/>
  <c r="Z96" i="1" s="1"/>
  <c r="G96" i="1" a="1"/>
  <c r="G96" i="1" s="1"/>
  <c r="M95" i="1" a="1"/>
  <c r="M95" i="1" s="1"/>
  <c r="AB95" i="1" s="1"/>
  <c r="I95" i="1" a="1"/>
  <c r="I95" i="1" s="1"/>
  <c r="E95" i="1" a="1"/>
  <c r="E95" i="1" s="1"/>
  <c r="K94" i="1" a="1"/>
  <c r="K94" i="1" s="1"/>
  <c r="G94" i="1" a="1"/>
  <c r="G94" i="1" s="1"/>
  <c r="I96" i="1" a="1"/>
  <c r="I96" i="1" s="1"/>
  <c r="K95" i="1" a="1"/>
  <c r="K95" i="1" s="1"/>
  <c r="Z95" i="1" s="1"/>
  <c r="M94" i="1" a="1"/>
  <c r="M94" i="1" s="1"/>
  <c r="E94" i="1" a="1"/>
  <c r="E94" i="1" s="1"/>
  <c r="M96" i="1" a="1"/>
  <c r="M96" i="1" s="1"/>
  <c r="AB96" i="1" s="1"/>
  <c r="O95" i="1" a="1"/>
  <c r="O95" i="1" s="1"/>
  <c r="I94" i="1" a="1"/>
  <c r="I94" i="1" s="1"/>
  <c r="E96" i="1" a="1"/>
  <c r="E96" i="1" s="1"/>
  <c r="T96" i="1" s="1"/>
  <c r="G95" i="1" a="1"/>
  <c r="G95" i="1" s="1"/>
  <c r="Z92" i="1"/>
  <c r="T92" i="1"/>
  <c r="Z93" i="1"/>
  <c r="U92" i="1"/>
  <c r="W93" i="1"/>
  <c r="O99" i="1" a="1"/>
  <c r="O99" i="1" s="1"/>
  <c r="M99" i="1" a="1"/>
  <c r="M99" i="1" s="1"/>
  <c r="AB99" i="1" s="1"/>
  <c r="K99" i="1" a="1"/>
  <c r="K99" i="1" s="1"/>
  <c r="I99" i="1" a="1"/>
  <c r="I99" i="1" s="1"/>
  <c r="X99" i="1" s="1"/>
  <c r="G99" i="1" a="1"/>
  <c r="G99" i="1" s="1"/>
  <c r="E99" i="1" a="1"/>
  <c r="E99" i="1" s="1"/>
  <c r="T99" i="1" s="1"/>
  <c r="O98" i="1" a="1"/>
  <c r="O98" i="1" s="1"/>
  <c r="M98" i="1" a="1"/>
  <c r="M98" i="1" s="1"/>
  <c r="AB98" i="1" s="1"/>
  <c r="K98" i="1" a="1"/>
  <c r="K98" i="1" s="1"/>
  <c r="I98" i="1" a="1"/>
  <c r="I98" i="1" s="1"/>
  <c r="X98" i="1" s="1"/>
  <c r="G98" i="1" a="1"/>
  <c r="G98" i="1" s="1"/>
  <c r="E98" i="1" a="1"/>
  <c r="E98" i="1" s="1"/>
  <c r="T98" i="1" s="1"/>
  <c r="M97" i="1" a="1"/>
  <c r="M97" i="1" s="1"/>
  <c r="K97" i="1" a="1"/>
  <c r="K97" i="1" s="1"/>
  <c r="I97" i="1" a="1"/>
  <c r="I97" i="1" s="1"/>
  <c r="G97" i="1" a="1"/>
  <c r="G97" i="1" s="1"/>
  <c r="E97" i="1" a="1"/>
  <c r="E97" i="1" s="1"/>
  <c r="P99" i="1" a="1"/>
  <c r="P99" i="1" s="1"/>
  <c r="L99" i="1" a="1"/>
  <c r="L99" i="1" s="1"/>
  <c r="H99" i="1" a="1"/>
  <c r="H99" i="1" s="1"/>
  <c r="D99" i="1" a="1"/>
  <c r="D99" i="1" s="1"/>
  <c r="N98" i="1" a="1"/>
  <c r="N98" i="1" s="1"/>
  <c r="J98" i="1" a="1"/>
  <c r="J98" i="1" s="1"/>
  <c r="F98" i="1" a="1"/>
  <c r="F98" i="1" s="1"/>
  <c r="U98" i="1" s="1"/>
  <c r="L97" i="1" a="1"/>
  <c r="L97" i="1" s="1"/>
  <c r="H97" i="1" a="1"/>
  <c r="H97" i="1" s="1"/>
  <c r="D97" i="1" a="1"/>
  <c r="D97" i="1" s="1"/>
  <c r="J99" i="1" a="1"/>
  <c r="J99" i="1" s="1"/>
  <c r="L98" i="1" a="1"/>
  <c r="L98" i="1" s="1"/>
  <c r="AA98" i="1" s="1"/>
  <c r="D98" i="1" a="1"/>
  <c r="D98" i="1" s="1"/>
  <c r="S98" i="1" s="1"/>
  <c r="F97" i="1" a="1"/>
  <c r="F97" i="1" s="1"/>
  <c r="N99" i="1" a="1"/>
  <c r="N99" i="1" s="1"/>
  <c r="P98" i="1" a="1"/>
  <c r="P98" i="1" s="1"/>
  <c r="J97" i="1" a="1"/>
  <c r="J97" i="1" s="1"/>
  <c r="F99" i="1" a="1"/>
  <c r="F99" i="1" s="1"/>
  <c r="U99" i="1" s="1"/>
  <c r="H98" i="1" a="1"/>
  <c r="H98" i="1" s="1"/>
  <c r="W98" i="1" s="1"/>
  <c r="E3" i="1"/>
  <c r="X93" i="1"/>
  <c r="X92" i="1"/>
  <c r="W92" i="1"/>
  <c r="Y93" i="1"/>
  <c r="AB92" i="1"/>
  <c r="Y92" i="1"/>
  <c r="S93" i="1"/>
  <c r="AA93" i="1"/>
  <c r="V93" i="1"/>
  <c r="S92" i="1"/>
  <c r="AA92" i="1"/>
  <c r="U93" i="1"/>
  <c r="Y99" i="1" l="1"/>
  <c r="W99" i="1"/>
  <c r="Y98" i="1"/>
  <c r="AA99" i="1"/>
  <c r="V98" i="1"/>
  <c r="Z99" i="1"/>
  <c r="V95" i="1"/>
  <c r="X96" i="1"/>
  <c r="X95" i="1"/>
  <c r="W95" i="1"/>
  <c r="Y96" i="1"/>
  <c r="S96" i="1"/>
  <c r="AA96" i="1"/>
  <c r="L4" i="1"/>
  <c r="N4" i="1" s="1"/>
  <c r="M4" i="1"/>
  <c r="O4" i="1" s="1"/>
  <c r="J7" i="1"/>
  <c r="M7" i="1"/>
  <c r="M6" i="1"/>
  <c r="H6" i="1"/>
  <c r="I7" i="1"/>
  <c r="F6" i="1"/>
  <c r="J6" i="1"/>
  <c r="L7" i="1"/>
  <c r="E7" i="1"/>
  <c r="I6" i="1"/>
  <c r="G6" i="1"/>
  <c r="D7" i="1"/>
  <c r="K7" i="1"/>
  <c r="S99" i="1"/>
  <c r="Z98" i="1"/>
  <c r="K6" i="1" s="1"/>
  <c r="V99" i="1"/>
  <c r="L3" i="1"/>
  <c r="N3" i="1" s="1"/>
  <c r="M3" i="1"/>
  <c r="O3" i="1" s="1"/>
  <c r="V96" i="1"/>
  <c r="G7" i="1" s="1"/>
  <c r="S95" i="1"/>
  <c r="D6" i="1" s="1"/>
  <c r="AA95" i="1"/>
  <c r="L6" i="1" s="1"/>
  <c r="U96" i="1"/>
  <c r="F7" i="1" s="1"/>
  <c r="L2" i="1"/>
  <c r="N2" i="1" s="1"/>
  <c r="M2" i="1"/>
  <c r="O2" i="1" s="1"/>
  <c r="T95" i="1"/>
  <c r="E6" i="1" s="1"/>
  <c r="W96" i="1"/>
  <c r="H7" i="1" s="1"/>
</calcChain>
</file>

<file path=xl/sharedStrings.xml><?xml version="1.0" encoding="utf-8"?>
<sst xmlns="http://schemas.openxmlformats.org/spreadsheetml/2006/main" count="447" uniqueCount="144">
  <si>
    <t>r_object_id</t>
  </si>
  <si>
    <t>criteria</t>
  </si>
  <si>
    <t>assign_to</t>
  </si>
  <si>
    <t>FileName</t>
  </si>
  <si>
    <t>Template Name</t>
  </si>
  <si>
    <t>invoice_type</t>
  </si>
  <si>
    <t>allow_auto_approve</t>
  </si>
  <si>
    <t>reference_number</t>
  </si>
  <si>
    <t>company_code</t>
  </si>
  <si>
    <t>asset_approver</t>
  </si>
  <si>
    <t>stop_at_ap_specialist</t>
  </si>
  <si>
    <t>ap_auditor</t>
  </si>
  <si>
    <t>ap_specialist</t>
  </si>
  <si>
    <t>vendor_id</t>
  </si>
  <si>
    <t>validity_flag</t>
  </si>
  <si>
    <t>vendor_name_id</t>
  </si>
  <si>
    <t>validity_message</t>
  </si>
  <si>
    <t>validated_count</t>
  </si>
  <si>
    <t>08989680803ed651</t>
  </si>
  <si>
    <t>Invoice Number</t>
  </si>
  <si>
    <t>Vendor ID</t>
  </si>
  <si>
    <t>Invoice Date</t>
  </si>
  <si>
    <t xml:space="preserve"> </t>
  </si>
  <si>
    <t>basic</t>
  </si>
  <si>
    <t>4050884 - SATCOM DIRECT INC.</t>
  </si>
  <si>
    <t>0898968080536f08</t>
  </si>
  <si>
    <t>Invoice Type</t>
  </si>
  <si>
    <t xml:space="preserve">Company Code </t>
  </si>
  <si>
    <t xml:space="preserve">Tail Number </t>
  </si>
  <si>
    <t>Reference Num</t>
  </si>
  <si>
    <t>Invoice Currency</t>
  </si>
  <si>
    <t>Invoice Total</t>
  </si>
  <si>
    <t>Invoice Subtotal</t>
  </si>
  <si>
    <t>N501CV</t>
  </si>
  <si>
    <t>Satcom 1.pdf</t>
  </si>
  <si>
    <t>0898968080536f09</t>
  </si>
  <si>
    <t>N96SP</t>
  </si>
  <si>
    <t>0898968080536f0a</t>
  </si>
  <si>
    <t>N782SF</t>
  </si>
  <si>
    <t>0898968080536f0b</t>
  </si>
  <si>
    <t>N317ML</t>
  </si>
  <si>
    <t>0898968080536f0c</t>
  </si>
  <si>
    <t>MAINTENANCE</t>
  </si>
  <si>
    <t>N910CS</t>
  </si>
  <si>
    <t>Satcom</t>
  </si>
  <si>
    <t>USD</t>
  </si>
  <si>
    <t>Satcom 10.pdf</t>
  </si>
  <si>
    <t>N191ST</t>
  </si>
  <si>
    <t xml:space="preserve">Before </t>
  </si>
  <si>
    <t>Satcom 11.pdf</t>
  </si>
  <si>
    <t>N1868M</t>
  </si>
  <si>
    <t>Satcom 12.pdf</t>
  </si>
  <si>
    <t>After</t>
  </si>
  <si>
    <t>N223KR</t>
  </si>
  <si>
    <t>Before %</t>
  </si>
  <si>
    <t>After %</t>
  </si>
  <si>
    <t>Satcom 13.pdf</t>
  </si>
  <si>
    <t>Vendor Name</t>
  </si>
  <si>
    <t>N1777M</t>
  </si>
  <si>
    <t>Satcom 14.pdf</t>
  </si>
  <si>
    <t xml:space="preserve">Invoices Skip Class Edit </t>
  </si>
  <si>
    <t>N801WW</t>
  </si>
  <si>
    <t>Satcom 15.pdf</t>
  </si>
  <si>
    <t>N59AP</t>
  </si>
  <si>
    <t>Satcom 16.pdf</t>
  </si>
  <si>
    <t>N490S</t>
  </si>
  <si>
    <t>Satcom 17.pdf</t>
  </si>
  <si>
    <t>N650TP</t>
  </si>
  <si>
    <t>Satcom 18.pdf</t>
  </si>
  <si>
    <t>N877A</t>
  </si>
  <si>
    <t>Satcom 19.pdf</t>
  </si>
  <si>
    <t>N59CF</t>
  </si>
  <si>
    <t>Satcom 2.pdf</t>
  </si>
  <si>
    <t>Satcom 20.pdf</t>
  </si>
  <si>
    <t>N667BB</t>
  </si>
  <si>
    <t>Satcom 21.pdf</t>
  </si>
  <si>
    <t>N405LA</t>
  </si>
  <si>
    <t>Satcom 22.pdf</t>
  </si>
  <si>
    <t>N2480H</t>
  </si>
  <si>
    <t>Satcom 23.pdf</t>
  </si>
  <si>
    <t>N859AG</t>
  </si>
  <si>
    <t>Satcom 24.pdf</t>
  </si>
  <si>
    <t>N521HN</t>
  </si>
  <si>
    <t xml:space="preserve">Total Number of Invoices </t>
  </si>
  <si>
    <t>Satcom 25.pdf</t>
  </si>
  <si>
    <t>N980GG</t>
  </si>
  <si>
    <t>Satcom 26.pdf</t>
  </si>
  <si>
    <t>N624N</t>
  </si>
  <si>
    <t>Satcom 27.pdf</t>
  </si>
  <si>
    <t>N7778J</t>
  </si>
  <si>
    <t>Satcom 28.pdf</t>
  </si>
  <si>
    <t>Invoices Skip Validation</t>
  </si>
  <si>
    <t>N601AF</t>
  </si>
  <si>
    <t>Satcom 29.pdf</t>
  </si>
  <si>
    <t>N700MK</t>
  </si>
  <si>
    <t>Satcom 3.pdf</t>
  </si>
  <si>
    <t>Satcom 30.pdf</t>
  </si>
  <si>
    <t>N711RL</t>
  </si>
  <si>
    <t>Satcom 4.pdf</t>
  </si>
  <si>
    <t>Invoices Skipped Both</t>
  </si>
  <si>
    <t>Satcom 5.pdf</t>
  </si>
  <si>
    <t>Satcom 6.pdf</t>
  </si>
  <si>
    <t>N159DE</t>
  </si>
  <si>
    <t>Satcom 7.pdf</t>
  </si>
  <si>
    <t>N2900D</t>
  </si>
  <si>
    <t>Satcom 8.pdf</t>
  </si>
  <si>
    <t>N12G</t>
  </si>
  <si>
    <t>Satcom 9.pdf</t>
  </si>
  <si>
    <t>N360PZ</t>
  </si>
  <si>
    <t>Note: As tail number was not captured, InvoiceType couldn't be determined and all invoices went to class edit</t>
  </si>
  <si>
    <t xml:space="preserve">Field Accuracy </t>
  </si>
  <si>
    <t>Before &gt;&gt;</t>
  </si>
  <si>
    <t>After &gt;&gt;</t>
  </si>
  <si>
    <t>Calculation Purpose</t>
  </si>
  <si>
    <t>Sr No.</t>
  </si>
  <si>
    <t>File Name</t>
  </si>
  <si>
    <t>Skipped Class Edit</t>
  </si>
  <si>
    <t>Skipped Validation</t>
  </si>
  <si>
    <t>Skipped Manual Tasks</t>
  </si>
  <si>
    <t>Inv</t>
  </si>
  <si>
    <t>V</t>
  </si>
  <si>
    <t>InvD</t>
  </si>
  <si>
    <t>InvTy</t>
  </si>
  <si>
    <t>CC</t>
  </si>
  <si>
    <t>TN</t>
  </si>
  <si>
    <t>RN</t>
  </si>
  <si>
    <t>IC</t>
  </si>
  <si>
    <t>Tot</t>
  </si>
  <si>
    <t>Sub</t>
  </si>
  <si>
    <t>NA</t>
  </si>
  <si>
    <t>inv_num</t>
  </si>
  <si>
    <t>vendorID</t>
  </si>
  <si>
    <t>inv_date</t>
  </si>
  <si>
    <t>inv_type</t>
  </si>
  <si>
    <t>comp_code</t>
  </si>
  <si>
    <t>tail_num</t>
  </si>
  <si>
    <t>ref_num</t>
  </si>
  <si>
    <t>inv_cur</t>
  </si>
  <si>
    <t>inv_total</t>
  </si>
  <si>
    <t>inv_subtotal</t>
  </si>
  <si>
    <t>skip_classedit</t>
  </si>
  <si>
    <t>skip_validation</t>
  </si>
  <si>
    <t>skip_both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</si>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</sst>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mm/dd/yy"/>
    <numFmt numFmtId="166" formatCode="yyyymmmd"/>
  </numFmts>
  <fonts count="9" x14ac:knownFonts="1">
    <font>
      <sz val="10"/>
      <color rgb="FF000000"/>
      <name val="Arial"/>
    </font>
    <font>
      <b/>
      <sz val="11"/>
      <name val="Cambria"/>
    </font>
    <font>
      <sz val="10"/>
      <color rgb="FFFF0000"/>
      <name val="Arial"/>
    </font>
    <font>
      <sz val="10"/>
      <name val="Arial"/>
    </font>
    <font>
      <sz val="11"/>
      <name val="Cambria"/>
    </font>
    <font>
      <sz val="10"/>
      <name val="Arial"/>
    </font>
    <font>
      <sz val="8"/>
      <name val="Cambria"/>
    </font>
    <font>
      <b/>
      <sz val="11"/>
      <color rgb="FFFF0000"/>
      <name val="Cambria"/>
    </font>
    <font>
      <b/>
      <sz val="8"/>
      <name val="Cambria"/>
    </font>
  </fonts>
  <fills count="10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999999"/>
        <bgColor rgb="FF9999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2" fillId="0" borderId="0" xfId="0" applyFont="1"/>
    <xf numFmtId="14" fontId="1" fillId="2" borderId="1" xfId="0" applyNumberFormat="1" applyFont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4" fillId="0" borderId="0" xfId="0" applyFont="1"/>
    <xf numFmtId="0" fontId="1" fillId="0" borderId="0" xfId="0" applyFont="1"/>
    <xf numFmtId="0" fontId="1" fillId="4" borderId="5" xfId="0" applyFont="1" applyFill="1" applyBorder="1"/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1" fillId="5" borderId="5" xfId="0" applyFont="1" applyFill="1" applyBorder="1"/>
    <xf numFmtId="10" fontId="1" fillId="5" borderId="5" xfId="0" applyNumberFormat="1" applyFont="1" applyFill="1" applyBorder="1"/>
    <xf numFmtId="0" fontId="6" fillId="0" borderId="0" xfId="0" applyFont="1"/>
    <xf numFmtId="0" fontId="4" fillId="5" borderId="6" xfId="0" applyFont="1" applyFill="1" applyBorder="1"/>
    <xf numFmtId="0" fontId="7" fillId="5" borderId="6" xfId="0" applyFont="1" applyFill="1" applyBorder="1" applyAlignment="1">
      <alignment horizontal="left"/>
    </xf>
    <xf numFmtId="0" fontId="8" fillId="5" borderId="6" xfId="0" applyFont="1" applyFill="1" applyBorder="1" applyAlignment="1">
      <alignment horizontal="right"/>
    </xf>
    <xf numFmtId="0" fontId="8" fillId="7" borderId="5" xfId="0" applyFont="1" applyFill="1" applyBorder="1" applyAlignment="1">
      <alignment horizontal="right"/>
    </xf>
    <xf numFmtId="10" fontId="4" fillId="7" borderId="5" xfId="0" applyNumberFormat="1" applyFont="1" applyFill="1" applyBorder="1"/>
    <xf numFmtId="0" fontId="8" fillId="8" borderId="5" xfId="0" applyFont="1" applyFill="1" applyBorder="1" applyAlignment="1">
      <alignment horizontal="right"/>
    </xf>
    <xf numFmtId="10" fontId="4" fillId="8" borderId="5" xfId="0" applyNumberFormat="1" applyFont="1" applyFill="1" applyBorder="1"/>
    <xf numFmtId="0" fontId="1" fillId="5" borderId="6" xfId="0" applyFont="1" applyFill="1" applyBorder="1" applyAlignment="1">
      <alignment wrapText="1"/>
    </xf>
    <xf numFmtId="0" fontId="8" fillId="5" borderId="6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2" borderId="9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6" fillId="0" borderId="5" xfId="0" applyFont="1" applyBorder="1"/>
    <xf numFmtId="0" fontId="4" fillId="0" borderId="5" xfId="0" applyFont="1" applyBorder="1" applyAlignment="1">
      <alignment horizontal="right"/>
    </xf>
    <xf numFmtId="14" fontId="0" fillId="0" borderId="0" xfId="0" applyNumberFormat="1" applyFont="1"/>
    <xf numFmtId="164" fontId="4" fillId="0" borderId="5" xfId="0" applyNumberFormat="1" applyFont="1" applyBorder="1" applyAlignment="1">
      <alignment horizontal="right"/>
    </xf>
    <xf numFmtId="0" fontId="4" fillId="9" borderId="5" xfId="0" applyFont="1" applyFill="1" applyBorder="1" applyAlignment="1">
      <alignment horizontal="right"/>
    </xf>
    <xf numFmtId="0" fontId="4" fillId="7" borderId="5" xfId="0" applyFont="1" applyFill="1" applyBorder="1" applyAlignment="1">
      <alignment horizontal="right"/>
    </xf>
    <xf numFmtId="14" fontId="4" fillId="7" borderId="5" xfId="0" applyNumberFormat="1" applyFont="1" applyFill="1" applyBorder="1" applyAlignment="1">
      <alignment horizontal="right"/>
    </xf>
    <xf numFmtId="165" fontId="0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0" fontId="4" fillId="8" borderId="5" xfId="0" applyFont="1" applyFill="1" applyBorder="1" applyAlignment="1">
      <alignment horizontal="right"/>
    </xf>
    <xf numFmtId="14" fontId="4" fillId="8" borderId="5" xfId="0" applyNumberFormat="1" applyFont="1" applyFill="1" applyBorder="1" applyAlignment="1">
      <alignment horizontal="right"/>
    </xf>
    <xf numFmtId="0" fontId="6" fillId="0" borderId="8" xfId="0" applyFont="1" applyBorder="1"/>
    <xf numFmtId="0" fontId="4" fillId="0" borderId="8" xfId="0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0" fontId="4" fillId="9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0" borderId="0" xfId="0" applyFont="1" applyAlignme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/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3" fillId="0" borderId="4" xfId="0" applyFont="1" applyBorder="1"/>
    <xf numFmtId="0" fontId="4" fillId="0" borderId="4" xfId="0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0" fontId="4" fillId="9" borderId="11" xfId="0" applyFont="1" applyFill="1" applyBorder="1" applyAlignment="1">
      <alignment horizontal="right"/>
    </xf>
    <xf numFmtId="0" fontId="8" fillId="7" borderId="12" xfId="0" applyFont="1" applyFill="1" applyBorder="1" applyAlignment="1">
      <alignment horizontal="right"/>
    </xf>
    <xf numFmtId="0" fontId="4" fillId="7" borderId="12" xfId="0" applyFont="1" applyFill="1" applyBorder="1" applyAlignment="1">
      <alignment horizontal="right"/>
    </xf>
    <xf numFmtId="14" fontId="4" fillId="7" borderId="12" xfId="0" applyNumberFormat="1" applyFont="1" applyFill="1" applyBorder="1" applyAlignment="1">
      <alignment horizontal="right"/>
    </xf>
    <xf numFmtId="0" fontId="8" fillId="8" borderId="12" xfId="0" applyFont="1" applyFill="1" applyBorder="1" applyAlignment="1">
      <alignment horizontal="right"/>
    </xf>
    <xf numFmtId="0" fontId="4" fillId="8" borderId="12" xfId="0" applyFont="1" applyFill="1" applyBorder="1" applyAlignment="1">
      <alignment horizontal="right"/>
    </xf>
    <xf numFmtId="14" fontId="4" fillId="8" borderId="12" xfId="0" applyNumberFormat="1" applyFont="1" applyFill="1" applyBorder="1" applyAlignment="1">
      <alignment horizontal="right"/>
    </xf>
    <xf numFmtId="164" fontId="4" fillId="8" borderId="5" xfId="0" applyNumberFormat="1" applyFont="1" applyFill="1" applyBorder="1" applyAlignment="1">
      <alignment horizontal="right"/>
    </xf>
    <xf numFmtId="164" fontId="4" fillId="8" borderId="12" xfId="0" applyNumberFormat="1" applyFont="1" applyFill="1" applyBorder="1" applyAlignment="1">
      <alignment horizontal="right"/>
    </xf>
    <xf numFmtId="165" fontId="4" fillId="7" borderId="12" xfId="0" applyNumberFormat="1" applyFont="1" applyFill="1" applyBorder="1" applyAlignment="1">
      <alignment horizontal="right"/>
    </xf>
    <xf numFmtId="0" fontId="3" fillId="0" borderId="15" xfId="0" applyFont="1" applyBorder="1"/>
    <xf numFmtId="0" fontId="4" fillId="0" borderId="15" xfId="0" applyFont="1" applyBorder="1" applyAlignment="1">
      <alignment horizontal="right"/>
    </xf>
    <xf numFmtId="164" fontId="4" fillId="0" borderId="15" xfId="0" applyNumberFormat="1" applyFont="1" applyBorder="1" applyAlignment="1">
      <alignment horizontal="right"/>
    </xf>
    <xf numFmtId="0" fontId="4" fillId="9" borderId="12" xfId="0" applyFont="1" applyFill="1" applyBorder="1" applyAlignment="1">
      <alignment horizontal="right"/>
    </xf>
    <xf numFmtId="0" fontId="4" fillId="0" borderId="7" xfId="0" applyFont="1" applyBorder="1" applyAlignment="1">
      <alignment vertical="center"/>
    </xf>
    <xf numFmtId="0" fontId="5" fillId="0" borderId="10" xfId="0" applyFont="1" applyBorder="1"/>
    <xf numFmtId="0" fontId="5" fillId="0" borderId="8" xfId="0" applyFont="1" applyBorder="1"/>
    <xf numFmtId="0" fontId="4" fillId="0" borderId="10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3" borderId="2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4" fillId="0" borderId="2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right" wrapText="1"/>
    </xf>
    <xf numFmtId="0" fontId="4" fillId="0" borderId="14" xfId="0" applyFont="1" applyBorder="1"/>
    <xf numFmtId="0" fontId="5" fillId="0" borderId="14" xfId="0" applyFont="1" applyBorder="1"/>
    <xf numFmtId="0" fontId="5" fillId="0" borderId="15" xfId="0" applyFont="1" applyBorder="1"/>
    <xf numFmtId="0" fontId="4" fillId="0" borderId="13" xfId="0" applyFont="1" applyBorder="1"/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/>
  </sheetViews>
  <sheetFormatPr defaultColWidth="14.42578125" defaultRowHeight="15" customHeight="1" x14ac:dyDescent="0.2"/>
  <cols>
    <col min="1" max="1" width="5.140625" customWidth="1"/>
    <col min="2" max="2" width="14" customWidth="1"/>
    <col min="3" max="3" width="7.5703125" customWidth="1"/>
    <col min="4" max="5" width="10.7109375" customWidth="1"/>
    <col min="6" max="6" width="12.42578125" customWidth="1"/>
    <col min="7" max="8" width="10.7109375" customWidth="1"/>
    <col min="9" max="9" width="10.5703125" customWidth="1"/>
    <col min="10" max="10" width="10.7109375" customWidth="1"/>
    <col min="11" max="11" width="9.28515625" customWidth="1"/>
    <col min="12" max="13" width="10.7109375" customWidth="1"/>
    <col min="14" max="14" width="9.5703125" customWidth="1"/>
    <col min="15" max="15" width="10.5703125" customWidth="1"/>
    <col min="16" max="16" width="9" customWidth="1"/>
    <col min="17" max="18" width="14.42578125" customWidth="1"/>
    <col min="19" max="28" width="4.7109375" customWidth="1"/>
  </cols>
  <sheetData>
    <row r="1" spans="1:28" ht="12.75" customHeight="1" x14ac:dyDescent="0.2">
      <c r="A1" s="1"/>
      <c r="B1" s="74" t="s">
        <v>4</v>
      </c>
      <c r="C1" s="75"/>
      <c r="D1" s="76"/>
      <c r="E1" s="77" t="s">
        <v>44</v>
      </c>
      <c r="F1" s="75"/>
      <c r="G1" s="76"/>
      <c r="H1" s="1"/>
      <c r="I1" s="9"/>
      <c r="J1" s="9"/>
      <c r="K1" s="9"/>
      <c r="L1" s="10" t="s">
        <v>48</v>
      </c>
      <c r="M1" s="10" t="s">
        <v>52</v>
      </c>
      <c r="N1" s="10" t="s">
        <v>54</v>
      </c>
      <c r="O1" s="10" t="s">
        <v>55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customHeight="1" x14ac:dyDescent="0.2">
      <c r="A2" s="1"/>
      <c r="B2" s="74" t="s">
        <v>57</v>
      </c>
      <c r="C2" s="75"/>
      <c r="D2" s="76"/>
      <c r="E2" s="77" t="s">
        <v>44</v>
      </c>
      <c r="F2" s="75"/>
      <c r="G2" s="76"/>
      <c r="H2" s="1"/>
      <c r="I2" s="74" t="s">
        <v>60</v>
      </c>
      <c r="J2" s="75"/>
      <c r="K2" s="76"/>
      <c r="L2" s="13">
        <f>SUMIF($C$10:$C$643,"Bef*",$N$10:$N$643)</f>
        <v>0</v>
      </c>
      <c r="M2" s="13" t="e">
        <f>SUMIF($C$10:$C$643,"Aft*",$N$10:$N$643)</f>
        <v>#N/A</v>
      </c>
      <c r="N2" s="14">
        <f t="shared" ref="N2:O2" si="0">L2/$E$3</f>
        <v>0</v>
      </c>
      <c r="O2" s="14" t="e">
        <f t="shared" si="0"/>
        <v>#N/A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2.75" customHeight="1" x14ac:dyDescent="0.2">
      <c r="A3" s="1"/>
      <c r="B3" s="74" t="s">
        <v>83</v>
      </c>
      <c r="C3" s="75"/>
      <c r="D3" s="76"/>
      <c r="E3" s="77">
        <f>COUNTA(B10:B643)</f>
        <v>30</v>
      </c>
      <c r="F3" s="75"/>
      <c r="G3" s="76"/>
      <c r="H3" s="1"/>
      <c r="I3" s="74" t="s">
        <v>91</v>
      </c>
      <c r="J3" s="75"/>
      <c r="K3" s="76"/>
      <c r="L3" s="13">
        <f>SUMIF($C$10:$C$643,"Bef*",$O$10:$O$643)</f>
        <v>0</v>
      </c>
      <c r="M3" s="13" t="e">
        <f>SUMIF($C$10:$C$643,"Aft*",$O$10:$O$643)</f>
        <v>#N/A</v>
      </c>
      <c r="N3" s="14">
        <f t="shared" ref="N3:O3" si="1">L3/$E$3</f>
        <v>0</v>
      </c>
      <c r="O3" s="14" t="e">
        <f t="shared" si="1"/>
        <v>#N/A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2.75" customHeight="1" x14ac:dyDescent="0.2">
      <c r="A4" s="1"/>
      <c r="B4" s="1"/>
      <c r="C4" s="15"/>
      <c r="D4" s="1"/>
      <c r="E4" s="1"/>
      <c r="F4" s="1"/>
      <c r="G4" s="1"/>
      <c r="H4" s="1"/>
      <c r="I4" s="74" t="s">
        <v>99</v>
      </c>
      <c r="J4" s="75"/>
      <c r="K4" s="76"/>
      <c r="L4" s="13">
        <f>SUMIF($C$10:$C$643,"Bef*",$P$10:$P$643)</f>
        <v>0</v>
      </c>
      <c r="M4" s="13" t="e">
        <f>SUMIF($C$10:$C$643,"Aft*",$P$10:$P$643)</f>
        <v>#N/A</v>
      </c>
      <c r="N4" s="14">
        <f t="shared" ref="N4:O4" si="2">L4/$E$3</f>
        <v>0</v>
      </c>
      <c r="O4" s="14" t="e">
        <f t="shared" si="2"/>
        <v>#N/A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2.75" customHeight="1" x14ac:dyDescent="0.2">
      <c r="A5" s="16"/>
      <c r="B5" s="17" t="s">
        <v>109</v>
      </c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"/>
      <c r="AA5" s="1"/>
      <c r="AB5" s="1"/>
    </row>
    <row r="6" spans="1:28" ht="12.75" customHeight="1" x14ac:dyDescent="0.2">
      <c r="A6" s="1"/>
      <c r="B6" s="80" t="s">
        <v>110</v>
      </c>
      <c r="C6" s="19" t="s">
        <v>111</v>
      </c>
      <c r="D6" s="20">
        <f t="shared" ref="D6:M6" si="3">SUMIF($C$10:$C$643,"Bef*",S$10:S$643)/$E$3</f>
        <v>0</v>
      </c>
      <c r="E6" s="20">
        <f t="shared" si="3"/>
        <v>0</v>
      </c>
      <c r="F6" s="20">
        <f t="shared" si="3"/>
        <v>0</v>
      </c>
      <c r="G6" s="20">
        <f t="shared" si="3"/>
        <v>0</v>
      </c>
      <c r="H6" s="20">
        <f t="shared" si="3"/>
        <v>0</v>
      </c>
      <c r="I6" s="20">
        <f t="shared" si="3"/>
        <v>0</v>
      </c>
      <c r="J6" s="20">
        <f t="shared" si="3"/>
        <v>1</v>
      </c>
      <c r="K6" s="20">
        <f t="shared" si="3"/>
        <v>0</v>
      </c>
      <c r="L6" s="20">
        <f t="shared" si="3"/>
        <v>0</v>
      </c>
      <c r="M6" s="20">
        <f t="shared" si="3"/>
        <v>0</v>
      </c>
      <c r="N6" s="16"/>
      <c r="O6" s="16"/>
      <c r="P6" s="1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2.75" customHeight="1" x14ac:dyDescent="0.2">
      <c r="A7" s="1"/>
      <c r="B7" s="70"/>
      <c r="C7" s="21" t="s">
        <v>112</v>
      </c>
      <c r="D7" s="22" t="e">
        <f t="shared" ref="D7:M7" si="4">SUMIF($C$10:$C$643,"Aft*",S$10:S$643)/$E$3</f>
        <v>#N/A</v>
      </c>
      <c r="E7" s="22" t="e">
        <f t="shared" si="4"/>
        <v>#N/A</v>
      </c>
      <c r="F7" s="22" t="e">
        <f t="shared" si="4"/>
        <v>#N/A</v>
      </c>
      <c r="G7" s="22" t="e">
        <f t="shared" si="4"/>
        <v>#N/A</v>
      </c>
      <c r="H7" s="22" t="e">
        <f t="shared" si="4"/>
        <v>#N/A</v>
      </c>
      <c r="I7" s="22" t="e">
        <f t="shared" si="4"/>
        <v>#N/A</v>
      </c>
      <c r="J7" s="22" t="e">
        <f t="shared" si="4"/>
        <v>#N/A</v>
      </c>
      <c r="K7" s="22" t="e">
        <f t="shared" si="4"/>
        <v>#N/A</v>
      </c>
      <c r="L7" s="22" t="e">
        <f t="shared" si="4"/>
        <v>#N/A</v>
      </c>
      <c r="M7" s="22" t="e">
        <f t="shared" si="4"/>
        <v>#N/A</v>
      </c>
      <c r="N7" s="16"/>
      <c r="O7" s="16"/>
      <c r="P7" s="1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2.75" customHeight="1" x14ac:dyDescent="0.2">
      <c r="A8" s="23"/>
      <c r="B8" s="23"/>
      <c r="C8" s="24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5"/>
      <c r="R8" s="25"/>
      <c r="S8" s="72" t="s">
        <v>113</v>
      </c>
      <c r="T8" s="73"/>
      <c r="U8" s="73"/>
      <c r="V8" s="73"/>
      <c r="W8" s="73"/>
      <c r="X8" s="73"/>
      <c r="Y8" s="73"/>
      <c r="Z8" s="73"/>
      <c r="AA8" s="73"/>
      <c r="AB8" s="73"/>
    </row>
    <row r="9" spans="1:28" ht="12.75" customHeight="1" x14ac:dyDescent="0.2">
      <c r="A9" s="26" t="s">
        <v>114</v>
      </c>
      <c r="B9" s="26" t="s">
        <v>115</v>
      </c>
      <c r="C9" s="27"/>
      <c r="D9" s="26" t="s">
        <v>19</v>
      </c>
      <c r="E9" s="26" t="s">
        <v>20</v>
      </c>
      <c r="F9" s="26" t="s">
        <v>21</v>
      </c>
      <c r="G9" s="26" t="s">
        <v>26</v>
      </c>
      <c r="H9" s="26" t="s">
        <v>27</v>
      </c>
      <c r="I9" s="26" t="s">
        <v>28</v>
      </c>
      <c r="J9" s="26" t="s">
        <v>29</v>
      </c>
      <c r="K9" s="26" t="s">
        <v>30</v>
      </c>
      <c r="L9" s="26" t="s">
        <v>31</v>
      </c>
      <c r="M9" s="26" t="s">
        <v>32</v>
      </c>
      <c r="N9" s="26" t="s">
        <v>116</v>
      </c>
      <c r="O9" s="26" t="s">
        <v>117</v>
      </c>
      <c r="P9" s="26" t="s">
        <v>118</v>
      </c>
      <c r="Q9" s="25"/>
      <c r="R9" s="25"/>
      <c r="S9" s="26" t="s">
        <v>119</v>
      </c>
      <c r="T9" s="26" t="s">
        <v>120</v>
      </c>
      <c r="U9" s="26" t="s">
        <v>121</v>
      </c>
      <c r="V9" s="26" t="s">
        <v>122</v>
      </c>
      <c r="W9" s="26" t="s">
        <v>123</v>
      </c>
      <c r="X9" s="26" t="s">
        <v>124</v>
      </c>
      <c r="Y9" s="26" t="s">
        <v>125</v>
      </c>
      <c r="Z9" s="26" t="s">
        <v>126</v>
      </c>
      <c r="AA9" s="26" t="s">
        <v>127</v>
      </c>
      <c r="AB9" s="26" t="s">
        <v>128</v>
      </c>
    </row>
    <row r="10" spans="1:28" ht="12.75" customHeight="1" x14ac:dyDescent="0.2">
      <c r="A10" s="79">
        <f>A7+1</f>
        <v>1</v>
      </c>
      <c r="B10" s="68" t="str">
        <f t="array" ref="B10">INDEX(Actual!$A$2:$A$395,A10,1)</f>
        <v>Satcom 1.pdf</v>
      </c>
      <c r="C10" s="28"/>
      <c r="D10" s="29">
        <f t="array" ref="D10">INDEX(Actual!B$1:B$395,MATCH($B10,Actual!$A$1:$A$95,0))</f>
        <v>2700964</v>
      </c>
      <c r="E10" s="29">
        <f t="array" ref="E10">INDEX(Actual!C$1:C$395,MATCH($B10,Actual!$A$1:$A$95,0))</f>
        <v>4050884</v>
      </c>
      <c r="F10" s="31">
        <f t="array" ref="F10">INDEX(Actual!D$1:D$395,MATCH($B10,Actual!$A$1:$A$95,0))</f>
        <v>42835</v>
      </c>
      <c r="G10" s="29" t="str">
        <f t="array" ref="G10">INDEX(Actual!E$1:E$395,MATCH($B10,Actual!$A$1:$A$95,0))</f>
        <v>MAINTENANCE</v>
      </c>
      <c r="H10" s="29">
        <f t="array" ref="H10">INDEX(Actual!F$1:F$395,MATCH($B10,Actual!$A$1:$A$95,0))</f>
        <v>3010</v>
      </c>
      <c r="I10" s="29" t="str">
        <f t="array" ref="I10">INDEX(Actual!G$1:G$395,MATCH($B10,Actual!$A$1:$A$95,0))</f>
        <v>N910CS</v>
      </c>
      <c r="J10" s="29">
        <f t="array" ref="J10">INDEX(Actual!H$1:H$395,MATCH($B10,Actual!$A$1:$A$95,0))</f>
        <v>0</v>
      </c>
      <c r="K10" s="29" t="str">
        <f t="array" ref="K10">INDEX(Actual!I$1:I$395,MATCH($B10,Actual!$A$1:$A$95,0))</f>
        <v>USD</v>
      </c>
      <c r="L10" s="29">
        <f t="array" ref="L10">INDEX(Actual!J$1:J$395,MATCH($B10,Actual!$A$1:$A$95,0))</f>
        <v>154.94999999999999</v>
      </c>
      <c r="M10" s="29">
        <f t="array" ref="M10">INDEX(Actual!K$1:K$395,MATCH($B10,Actual!$A$1:$A$95,0))</f>
        <v>154.94999999999999</v>
      </c>
      <c r="N10" s="32" t="s">
        <v>129</v>
      </c>
      <c r="O10" s="32" t="s">
        <v>129</v>
      </c>
      <c r="P10" s="32" t="s">
        <v>129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2.75" customHeight="1" x14ac:dyDescent="0.2">
      <c r="A11" s="69"/>
      <c r="B11" s="69"/>
      <c r="C11" s="19" t="s">
        <v>111</v>
      </c>
      <c r="D11" s="33">
        <f t="array" ref="D11">INDEX(Before!B$1:B$400,MATCH($B10,Before!$A$1:$A$100,0))</f>
        <v>0</v>
      </c>
      <c r="E11" s="33">
        <f t="array" ref="E11">INDEX(Before!C$1:C$400,MATCH($B10,Before!$A$1:$A$100,0))</f>
        <v>0</v>
      </c>
      <c r="F11" s="34">
        <f t="array" ref="F11">INDEX(Before!D$1:D$400,MATCH($B10,Before!$A$1:$A$100,0))</f>
        <v>0</v>
      </c>
      <c r="G11" s="33">
        <f t="array" ref="G11">INDEX(Before!E$1:E$400,MATCH($B10,Before!$A$1:$A$100,0))</f>
        <v>0</v>
      </c>
      <c r="H11" s="33">
        <f t="array" ref="H11">INDEX(Before!F$1:F$400,MATCH($B10,Before!$A$1:$A$100,0))</f>
        <v>0</v>
      </c>
      <c r="I11" s="33">
        <f t="array" ref="I11">INDEX(Before!G$1:G$400,MATCH($B10,Before!$A$1:$A$100,0))</f>
        <v>0</v>
      </c>
      <c r="J11" s="33">
        <f t="array" ref="J11">INDEX(Before!H$1:H$400,MATCH($B10,Before!$A$1:$A$100,0))</f>
        <v>0</v>
      </c>
      <c r="K11" s="33">
        <f t="array" ref="K11">INDEX(Before!I$1:I$400,MATCH($B10,Before!$A$1:$A$100,0))</f>
        <v>0</v>
      </c>
      <c r="L11" s="33">
        <f t="array" ref="L11">INDEX(Before!J$1:J$400,MATCH($B10,Before!$A$1:$A$100,0))</f>
        <v>0</v>
      </c>
      <c r="M11" s="33">
        <f t="array" ref="M11">INDEX(Before!K$1:K$400,MATCH($B10,Before!$A$1:$A$100,0))</f>
        <v>0</v>
      </c>
      <c r="N11" s="33">
        <f t="array" ref="N11">INDEX(Before!L$1:L$400,MATCH($B10,Before!$A$1:$A$100,0))</f>
        <v>0</v>
      </c>
      <c r="O11" s="33">
        <f t="array" ref="O11">INDEX(Before!M$1:M$400,MATCH($B10,Before!$A$1:$A$100,0))</f>
        <v>0</v>
      </c>
      <c r="P11" s="33">
        <f t="array" ref="P11">INDEX(Before!N$1:N$400,MATCH($B10,Before!$A$1:$A$100,0))</f>
        <v>0</v>
      </c>
      <c r="Q11" s="1"/>
      <c r="R11" s="1"/>
      <c r="S11" s="1">
        <f t="shared" ref="S11:AB11" si="5">IF(D11=D10,1,0)</f>
        <v>0</v>
      </c>
      <c r="T11" s="1">
        <f t="shared" si="5"/>
        <v>0</v>
      </c>
      <c r="U11" s="1">
        <f t="shared" si="5"/>
        <v>0</v>
      </c>
      <c r="V11" s="1">
        <f t="shared" si="5"/>
        <v>0</v>
      </c>
      <c r="W11" s="1">
        <f t="shared" si="5"/>
        <v>0</v>
      </c>
      <c r="X11" s="1">
        <f t="shared" si="5"/>
        <v>0</v>
      </c>
      <c r="Y11" s="1">
        <f t="shared" si="5"/>
        <v>1</v>
      </c>
      <c r="Z11" s="1">
        <f t="shared" si="5"/>
        <v>0</v>
      </c>
      <c r="AA11" s="1">
        <f t="shared" si="5"/>
        <v>0</v>
      </c>
      <c r="AB11" s="1">
        <f t="shared" si="5"/>
        <v>0</v>
      </c>
    </row>
    <row r="12" spans="1:28" ht="12.75" customHeight="1" x14ac:dyDescent="0.2">
      <c r="A12" s="70"/>
      <c r="B12" s="70"/>
      <c r="C12" s="21" t="s">
        <v>112</v>
      </c>
      <c r="D12" s="37" t="e">
        <f t="array" ref="D12">INDEX(After!B$1:B$400,MATCH($B10,After!$A$1:$A$100,0))</f>
        <v>#N/A</v>
      </c>
      <c r="E12" s="37" t="e">
        <f t="array" ref="E12">INDEX(After!C$1:C$400,MATCH($B10,After!$A$1:$A$100,0))</f>
        <v>#N/A</v>
      </c>
      <c r="F12" s="38" t="e">
        <f t="array" ref="F12">INDEX(After!D$1:D$400,MATCH($B10,After!$A$1:$A$100,0))</f>
        <v>#N/A</v>
      </c>
      <c r="G12" s="37" t="e">
        <f t="array" ref="G12">INDEX(After!E$1:E$400,MATCH($B10,After!$A$1:$A$100,0))</f>
        <v>#N/A</v>
      </c>
      <c r="H12" s="37" t="e">
        <f t="array" ref="H12">INDEX(After!F$1:F$400,MATCH($B10,After!$A$1:$A$100,0))</f>
        <v>#N/A</v>
      </c>
      <c r="I12" s="37" t="e">
        <f t="array" ref="I12">INDEX(After!G$1:G$400,MATCH($B10,After!$A$1:$A$100,0))</f>
        <v>#N/A</v>
      </c>
      <c r="J12" s="37" t="e">
        <f t="array" ref="J12">INDEX(After!H$1:H$400,MATCH($B10,After!$A$1:$A$100,0))</f>
        <v>#N/A</v>
      </c>
      <c r="K12" s="37" t="e">
        <f t="array" ref="K12">INDEX(After!I$1:I$400,MATCH($B10,After!$A$1:$A$100,0))</f>
        <v>#N/A</v>
      </c>
      <c r="L12" s="37" t="e">
        <f t="array" ref="L12">INDEX(After!J$1:J$400,MATCH($B10,After!$A$1:$A$100,0))</f>
        <v>#N/A</v>
      </c>
      <c r="M12" s="37" t="e">
        <f t="array" ref="M12">INDEX(After!K$1:K$400,MATCH($B10,After!$A$1:$A$100,0))</f>
        <v>#N/A</v>
      </c>
      <c r="N12" s="37" t="e">
        <f t="array" ref="N12">INDEX(After!L$1:L$400,MATCH($B10,After!$A$1:$A$100,0))</f>
        <v>#N/A</v>
      </c>
      <c r="O12" s="37" t="e">
        <f t="array" ref="O12">INDEX(After!M$1:M$400,MATCH($B10,After!$A$1:$A$100,0))</f>
        <v>#N/A</v>
      </c>
      <c r="P12" s="37" t="e">
        <f t="array" ref="P12">INDEX(After!N$1:N$400,MATCH($B10,After!$A$1:$A$100,0))</f>
        <v>#N/A</v>
      </c>
      <c r="Q12" s="1"/>
      <c r="R12" s="1"/>
      <c r="S12" s="1" t="e">
        <f t="shared" ref="S12:AB12" si="6">IF(D12=D10,1,0)</f>
        <v>#N/A</v>
      </c>
      <c r="T12" s="1" t="e">
        <f t="shared" si="6"/>
        <v>#N/A</v>
      </c>
      <c r="U12" s="1" t="e">
        <f t="shared" si="6"/>
        <v>#N/A</v>
      </c>
      <c r="V12" s="1" t="e">
        <f t="shared" si="6"/>
        <v>#N/A</v>
      </c>
      <c r="W12" s="1" t="e">
        <f t="shared" si="6"/>
        <v>#N/A</v>
      </c>
      <c r="X12" s="1" t="e">
        <f t="shared" si="6"/>
        <v>#N/A</v>
      </c>
      <c r="Y12" s="1" t="e">
        <f t="shared" si="6"/>
        <v>#N/A</v>
      </c>
      <c r="Z12" s="1" t="e">
        <f t="shared" si="6"/>
        <v>#N/A</v>
      </c>
      <c r="AA12" s="1" t="e">
        <f t="shared" si="6"/>
        <v>#N/A</v>
      </c>
      <c r="AB12" s="1" t="e">
        <f t="shared" si="6"/>
        <v>#N/A</v>
      </c>
    </row>
    <row r="13" spans="1:28" ht="12.75" customHeight="1" x14ac:dyDescent="0.2">
      <c r="A13" s="71">
        <f>A10+1</f>
        <v>2</v>
      </c>
      <c r="B13" s="68" t="str">
        <f t="array" ref="B13">INDEX(Actual!$A$2:$A$395,A13,1)</f>
        <v>Satcom 10.pdf</v>
      </c>
      <c r="C13" s="39"/>
      <c r="D13" s="40">
        <f t="array" ref="D13">INDEX(Actual!B$1:B$395,MATCH($B13,Actual!$A$1:$A$95,0))</f>
        <v>52698431</v>
      </c>
      <c r="E13" s="40">
        <f t="array" ref="E13">INDEX(Actual!C$1:C$395,MATCH($B13,Actual!$A$1:$A$95,0))</f>
        <v>4050884</v>
      </c>
      <c r="F13" s="41">
        <f t="array" ref="F13">INDEX(Actual!D$1:D$395,MATCH($B13,Actual!$A$1:$A$95,0))</f>
        <v>42835</v>
      </c>
      <c r="G13" s="40" t="str">
        <f t="array" ref="G13">INDEX(Actual!E$1:E$395,MATCH($B13,Actual!$A$1:$A$95,0))</f>
        <v>MAINTENANCE</v>
      </c>
      <c r="H13" s="40">
        <f t="array" ref="H13">INDEX(Actual!F$1:F$395,MATCH($B13,Actual!$A$1:$A$95,0))</f>
        <v>3010</v>
      </c>
      <c r="I13" s="40" t="str">
        <f t="array" ref="I13">INDEX(Actual!G$1:G$395,MATCH($B13,Actual!$A$1:$A$95,0))</f>
        <v>N191ST</v>
      </c>
      <c r="J13" s="40">
        <f t="array" ref="J13">INDEX(Actual!H$1:H$395,MATCH($B13,Actual!$A$1:$A$95,0))</f>
        <v>0</v>
      </c>
      <c r="K13" s="40" t="str">
        <f t="array" ref="K13">INDEX(Actual!I$1:I$395,MATCH($B13,Actual!$A$1:$A$95,0))</f>
        <v>USD</v>
      </c>
      <c r="L13" s="40">
        <f t="array" ref="L13">INDEX(Actual!J$1:J$395,MATCH($B13,Actual!$A$1:$A$95,0))</f>
        <v>7758.5</v>
      </c>
      <c r="M13" s="40">
        <f t="array" ref="M13">INDEX(Actual!K$1:K$395,MATCH($B13,Actual!$A$1:$A$95,0))</f>
        <v>7758.5</v>
      </c>
      <c r="N13" s="42" t="s">
        <v>129</v>
      </c>
      <c r="O13" s="42" t="s">
        <v>129</v>
      </c>
      <c r="P13" s="42" t="s">
        <v>129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2.75" customHeight="1" x14ac:dyDescent="0.2">
      <c r="A14" s="69"/>
      <c r="B14" s="69"/>
      <c r="C14" s="19" t="s">
        <v>111</v>
      </c>
      <c r="D14" s="33">
        <f t="array" ref="D14">INDEX(Before!B$1:B$400,MATCH($B13,Before!$A$1:$A$100,0))</f>
        <v>0</v>
      </c>
      <c r="E14" s="33">
        <f t="array" ref="E14">INDEX(Before!C$1:C$400,MATCH($B13,Before!$A$1:$A$100,0))</f>
        <v>0</v>
      </c>
      <c r="F14" s="34">
        <f t="array" ref="F14">INDEX(Before!D$1:D$400,MATCH($B13,Before!$A$1:$A$100,0))</f>
        <v>0</v>
      </c>
      <c r="G14" s="33">
        <f t="array" ref="G14">INDEX(Before!E$1:E$400,MATCH($B13,Before!$A$1:$A$100,0))</f>
        <v>0</v>
      </c>
      <c r="H14" s="33">
        <f t="array" ref="H14">INDEX(Before!F$1:F$400,MATCH($B13,Before!$A$1:$A$100,0))</f>
        <v>0</v>
      </c>
      <c r="I14" s="33">
        <f t="array" ref="I14">INDEX(Before!G$1:G$400,MATCH($B13,Before!$A$1:$A$100,0))</f>
        <v>0</v>
      </c>
      <c r="J14" s="33">
        <f t="array" ref="J14">INDEX(Before!H$1:H$400,MATCH($B13,Before!$A$1:$A$100,0))</f>
        <v>0</v>
      </c>
      <c r="K14" s="33">
        <f t="array" ref="K14">INDEX(Before!I$1:I$400,MATCH($B13,Before!$A$1:$A$100,0))</f>
        <v>0</v>
      </c>
      <c r="L14" s="33">
        <f t="array" ref="L14">INDEX(Before!J$1:J$400,MATCH($B13,Before!$A$1:$A$100,0))</f>
        <v>0</v>
      </c>
      <c r="M14" s="33">
        <f t="array" ref="M14">INDEX(Before!K$1:K$400,MATCH($B13,Before!$A$1:$A$100,0))</f>
        <v>0</v>
      </c>
      <c r="N14" s="33">
        <f t="array" ref="N14">INDEX(Before!L$1:L$400,MATCH($B13,Before!$A$1:$A$100,0))</f>
        <v>0</v>
      </c>
      <c r="O14" s="33">
        <f t="array" ref="O14">INDEX(Before!M$1:M$400,MATCH($B13,Before!$A$1:$A$100,0))</f>
        <v>0</v>
      </c>
      <c r="P14" s="33">
        <f t="array" ref="P14">INDEX(Before!N$1:N$400,MATCH($B13,Before!$A$1:$A$100,0))</f>
        <v>0</v>
      </c>
      <c r="Q14" s="1"/>
      <c r="R14" s="1"/>
      <c r="S14" s="1">
        <f t="shared" ref="S14:AB14" si="7">IF(D14=D13,1,0)</f>
        <v>0</v>
      </c>
      <c r="T14" s="1">
        <f t="shared" si="7"/>
        <v>0</v>
      </c>
      <c r="U14" s="1">
        <f t="shared" si="7"/>
        <v>0</v>
      </c>
      <c r="V14" s="1">
        <f t="shared" si="7"/>
        <v>0</v>
      </c>
      <c r="W14" s="1">
        <f t="shared" si="7"/>
        <v>0</v>
      </c>
      <c r="X14" s="1">
        <f t="shared" si="7"/>
        <v>0</v>
      </c>
      <c r="Y14" s="1">
        <f t="shared" si="7"/>
        <v>1</v>
      </c>
      <c r="Z14" s="1">
        <f t="shared" si="7"/>
        <v>0</v>
      </c>
      <c r="AA14" s="1">
        <f t="shared" si="7"/>
        <v>0</v>
      </c>
      <c r="AB14" s="1">
        <f t="shared" si="7"/>
        <v>0</v>
      </c>
    </row>
    <row r="15" spans="1:28" ht="12.75" customHeight="1" x14ac:dyDescent="0.2">
      <c r="A15" s="70"/>
      <c r="B15" s="70"/>
      <c r="C15" s="21" t="s">
        <v>112</v>
      </c>
      <c r="D15" s="37" t="e">
        <f t="array" ref="D15">INDEX(After!B$1:B$400,MATCH($B13,After!$A$1:$A$100,0))</f>
        <v>#N/A</v>
      </c>
      <c r="E15" s="37" t="e">
        <f t="array" ref="E15">INDEX(After!C$1:C$400,MATCH($B13,After!$A$1:$A$100,0))</f>
        <v>#N/A</v>
      </c>
      <c r="F15" s="38" t="e">
        <f t="array" ref="F15">INDEX(After!D$1:D$400,MATCH($B13,After!$A$1:$A$100,0))</f>
        <v>#N/A</v>
      </c>
      <c r="G15" s="37" t="e">
        <f t="array" ref="G15">INDEX(After!E$1:E$400,MATCH($B13,After!$A$1:$A$100,0))</f>
        <v>#N/A</v>
      </c>
      <c r="H15" s="37" t="e">
        <f t="array" ref="H15">INDEX(After!F$1:F$400,MATCH($B13,After!$A$1:$A$100,0))</f>
        <v>#N/A</v>
      </c>
      <c r="I15" s="37" t="e">
        <f t="array" ref="I15">INDEX(After!G$1:G$400,MATCH($B13,After!$A$1:$A$100,0))</f>
        <v>#N/A</v>
      </c>
      <c r="J15" s="37" t="e">
        <f t="array" ref="J15">INDEX(After!H$1:H$400,MATCH($B13,After!$A$1:$A$100,0))</f>
        <v>#N/A</v>
      </c>
      <c r="K15" s="37" t="e">
        <f t="array" ref="K15">INDEX(After!I$1:I$400,MATCH($B13,After!$A$1:$A$100,0))</f>
        <v>#N/A</v>
      </c>
      <c r="L15" s="37" t="e">
        <f t="array" ref="L15">INDEX(After!J$1:J$400,MATCH($B13,After!$A$1:$A$100,0))</f>
        <v>#N/A</v>
      </c>
      <c r="M15" s="37" t="e">
        <f t="array" ref="M15">INDEX(After!K$1:K$400,MATCH($B13,After!$A$1:$A$100,0))</f>
        <v>#N/A</v>
      </c>
      <c r="N15" s="37" t="e">
        <f t="array" ref="N15">INDEX(After!L$1:L$400,MATCH($B13,After!$A$1:$A$100,0))</f>
        <v>#N/A</v>
      </c>
      <c r="O15" s="37" t="e">
        <f t="array" ref="O15">INDEX(After!M$1:M$400,MATCH($B13,After!$A$1:$A$100,0))</f>
        <v>#N/A</v>
      </c>
      <c r="P15" s="37" t="e">
        <f t="array" ref="P15">INDEX(After!N$1:N$400,MATCH($B13,After!$A$1:$A$100,0))</f>
        <v>#N/A</v>
      </c>
      <c r="Q15" s="1"/>
      <c r="R15" s="1"/>
      <c r="S15" s="1" t="e">
        <f t="shared" ref="S15:AB15" si="8">IF(D15=D13,1,0)</f>
        <v>#N/A</v>
      </c>
      <c r="T15" s="1" t="e">
        <f t="shared" si="8"/>
        <v>#N/A</v>
      </c>
      <c r="U15" s="1" t="e">
        <f t="shared" si="8"/>
        <v>#N/A</v>
      </c>
      <c r="V15" s="1" t="e">
        <f t="shared" si="8"/>
        <v>#N/A</v>
      </c>
      <c r="W15" s="1" t="e">
        <f t="shared" si="8"/>
        <v>#N/A</v>
      </c>
      <c r="X15" s="1" t="e">
        <f t="shared" si="8"/>
        <v>#N/A</v>
      </c>
      <c r="Y15" s="1" t="e">
        <f t="shared" si="8"/>
        <v>#N/A</v>
      </c>
      <c r="Z15" s="1" t="e">
        <f t="shared" si="8"/>
        <v>#N/A</v>
      </c>
      <c r="AA15" s="1" t="e">
        <f t="shared" si="8"/>
        <v>#N/A</v>
      </c>
      <c r="AB15" s="1" t="e">
        <f t="shared" si="8"/>
        <v>#N/A</v>
      </c>
    </row>
    <row r="16" spans="1:28" ht="12.75" customHeight="1" x14ac:dyDescent="0.2">
      <c r="A16" s="71">
        <f>A13+1</f>
        <v>3</v>
      </c>
      <c r="B16" s="68" t="str">
        <f t="array" ref="B16">INDEX(Actual!$A$2:$A$395,A16,1)</f>
        <v>Satcom 11.pdf</v>
      </c>
      <c r="C16" s="39"/>
      <c r="D16" s="40">
        <f t="array" ref="D16">INDEX(Actual!B$1:B$395,MATCH($B16,Actual!$A$1:$A$95,0))</f>
        <v>52698432</v>
      </c>
      <c r="E16" s="40">
        <f t="array" ref="E16">INDEX(Actual!C$1:C$395,MATCH($B16,Actual!$A$1:$A$95,0))</f>
        <v>4050884</v>
      </c>
      <c r="F16" s="41">
        <f t="array" ref="F16">INDEX(Actual!D$1:D$395,MATCH($B16,Actual!$A$1:$A$95,0))</f>
        <v>42835</v>
      </c>
      <c r="G16" s="40" t="str">
        <f t="array" ref="G16">INDEX(Actual!E$1:E$395,MATCH($B16,Actual!$A$1:$A$95,0))</f>
        <v>MAINTENANCE</v>
      </c>
      <c r="H16" s="40">
        <f t="array" ref="H16">INDEX(Actual!F$1:F$395,MATCH($B16,Actual!$A$1:$A$95,0))</f>
        <v>3010</v>
      </c>
      <c r="I16" s="40" t="str">
        <f t="array" ref="I16">INDEX(Actual!G$1:G$395,MATCH($B16,Actual!$A$1:$A$95,0))</f>
        <v>N1868M</v>
      </c>
      <c r="J16" s="40">
        <f t="array" ref="J16">INDEX(Actual!H$1:H$395,MATCH($B16,Actual!$A$1:$A$95,0))</f>
        <v>0</v>
      </c>
      <c r="K16" s="40" t="str">
        <f t="array" ref="K16">INDEX(Actual!I$1:I$395,MATCH($B16,Actual!$A$1:$A$95,0))</f>
        <v>USD</v>
      </c>
      <c r="L16" s="40">
        <f t="array" ref="L16">INDEX(Actual!J$1:J$395,MATCH($B16,Actual!$A$1:$A$95,0))</f>
        <v>27548.04</v>
      </c>
      <c r="M16" s="40">
        <f t="array" ref="M16">INDEX(Actual!K$1:K$395,MATCH($B16,Actual!$A$1:$A$95,0))</f>
        <v>27548.04</v>
      </c>
      <c r="N16" s="42" t="s">
        <v>129</v>
      </c>
      <c r="O16" s="42" t="s">
        <v>129</v>
      </c>
      <c r="P16" s="42" t="s">
        <v>129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2.75" customHeight="1" x14ac:dyDescent="0.2">
      <c r="A17" s="69"/>
      <c r="B17" s="69"/>
      <c r="C17" s="19" t="s">
        <v>111</v>
      </c>
      <c r="D17" s="33">
        <f t="array" ref="D17">INDEX(Before!B$1:B$400,MATCH($B16,Before!$A$1:$A$100,0))</f>
        <v>0</v>
      </c>
      <c r="E17" s="33">
        <f t="array" ref="E17">INDEX(Before!C$1:C$400,MATCH($B16,Before!$A$1:$A$100,0))</f>
        <v>0</v>
      </c>
      <c r="F17" s="34">
        <f t="array" ref="F17">INDEX(Before!D$1:D$400,MATCH($B16,Before!$A$1:$A$100,0))</f>
        <v>0</v>
      </c>
      <c r="G17" s="33">
        <f t="array" ref="G17">INDEX(Before!E$1:E$400,MATCH($B16,Before!$A$1:$A$100,0))</f>
        <v>0</v>
      </c>
      <c r="H17" s="33">
        <f t="array" ref="H17">INDEX(Before!F$1:F$400,MATCH($B16,Before!$A$1:$A$100,0))</f>
        <v>0</v>
      </c>
      <c r="I17" s="33">
        <f t="array" ref="I17">INDEX(Before!G$1:G$400,MATCH($B16,Before!$A$1:$A$100,0))</f>
        <v>0</v>
      </c>
      <c r="J17" s="33">
        <f t="array" ref="J17">INDEX(Before!H$1:H$400,MATCH($B16,Before!$A$1:$A$100,0))</f>
        <v>0</v>
      </c>
      <c r="K17" s="33">
        <f t="array" ref="K17">INDEX(Before!I$1:I$400,MATCH($B16,Before!$A$1:$A$100,0))</f>
        <v>0</v>
      </c>
      <c r="L17" s="33">
        <f t="array" ref="L17">INDEX(Before!J$1:J$400,MATCH($B16,Before!$A$1:$A$100,0))</f>
        <v>0</v>
      </c>
      <c r="M17" s="33">
        <f t="array" ref="M17">INDEX(Before!K$1:K$400,MATCH($B16,Before!$A$1:$A$100,0))</f>
        <v>0</v>
      </c>
      <c r="N17" s="33">
        <f t="array" ref="N17">INDEX(Before!L$1:L$400,MATCH($B16,Before!$A$1:$A$100,0))</f>
        <v>0</v>
      </c>
      <c r="O17" s="33">
        <f t="array" ref="O17">INDEX(Before!M$1:M$400,MATCH($B16,Before!$A$1:$A$100,0))</f>
        <v>0</v>
      </c>
      <c r="P17" s="33">
        <f t="array" ref="P17">INDEX(Before!N$1:N$400,MATCH($B16,Before!$A$1:$A$100,0))</f>
        <v>0</v>
      </c>
      <c r="Q17" s="1"/>
      <c r="R17" s="1"/>
      <c r="S17" s="1">
        <f t="shared" ref="S17:AB17" si="9">IF(D17=D16,1,0)</f>
        <v>0</v>
      </c>
      <c r="T17" s="1">
        <f t="shared" si="9"/>
        <v>0</v>
      </c>
      <c r="U17" s="1">
        <f t="shared" si="9"/>
        <v>0</v>
      </c>
      <c r="V17" s="1">
        <f t="shared" si="9"/>
        <v>0</v>
      </c>
      <c r="W17" s="1">
        <f t="shared" si="9"/>
        <v>0</v>
      </c>
      <c r="X17" s="1">
        <f t="shared" si="9"/>
        <v>0</v>
      </c>
      <c r="Y17" s="1">
        <f t="shared" si="9"/>
        <v>1</v>
      </c>
      <c r="Z17" s="1">
        <f t="shared" si="9"/>
        <v>0</v>
      </c>
      <c r="AA17" s="1">
        <f t="shared" si="9"/>
        <v>0</v>
      </c>
      <c r="AB17" s="1">
        <f t="shared" si="9"/>
        <v>0</v>
      </c>
    </row>
    <row r="18" spans="1:28" ht="12.75" customHeight="1" x14ac:dyDescent="0.2">
      <c r="A18" s="70"/>
      <c r="B18" s="70"/>
      <c r="C18" s="21" t="s">
        <v>112</v>
      </c>
      <c r="D18" s="37" t="e">
        <f t="array" ref="D18">INDEX(After!B$1:B$400,MATCH($B16,After!$A$1:$A$100,0))</f>
        <v>#N/A</v>
      </c>
      <c r="E18" s="37" t="e">
        <f t="array" ref="E18">INDEX(After!C$1:C$400,MATCH($B16,After!$A$1:$A$100,0))</f>
        <v>#N/A</v>
      </c>
      <c r="F18" s="38" t="e">
        <f t="array" ref="F18">INDEX(After!D$1:D$400,MATCH($B16,After!$A$1:$A$100,0))</f>
        <v>#N/A</v>
      </c>
      <c r="G18" s="37" t="e">
        <f t="array" ref="G18">INDEX(After!E$1:E$400,MATCH($B16,After!$A$1:$A$100,0))</f>
        <v>#N/A</v>
      </c>
      <c r="H18" s="37" t="e">
        <f t="array" ref="H18">INDEX(After!F$1:F$400,MATCH($B16,After!$A$1:$A$100,0))</f>
        <v>#N/A</v>
      </c>
      <c r="I18" s="37" t="e">
        <f t="array" ref="I18">INDEX(After!G$1:G$400,MATCH($B16,After!$A$1:$A$100,0))</f>
        <v>#N/A</v>
      </c>
      <c r="J18" s="37" t="e">
        <f t="array" ref="J18">INDEX(After!H$1:H$400,MATCH($B16,After!$A$1:$A$100,0))</f>
        <v>#N/A</v>
      </c>
      <c r="K18" s="37" t="e">
        <f t="array" ref="K18">INDEX(After!I$1:I$400,MATCH($B16,After!$A$1:$A$100,0))</f>
        <v>#N/A</v>
      </c>
      <c r="L18" s="37" t="e">
        <f t="array" ref="L18">INDEX(After!J$1:J$400,MATCH($B16,After!$A$1:$A$100,0))</f>
        <v>#N/A</v>
      </c>
      <c r="M18" s="37" t="e">
        <f t="array" ref="M18">INDEX(After!K$1:K$400,MATCH($B16,After!$A$1:$A$100,0))</f>
        <v>#N/A</v>
      </c>
      <c r="N18" s="37" t="e">
        <f t="array" ref="N18">INDEX(After!L$1:L$400,MATCH($B16,After!$A$1:$A$100,0))</f>
        <v>#N/A</v>
      </c>
      <c r="O18" s="37" t="e">
        <f t="array" ref="O18">INDEX(After!M$1:M$400,MATCH($B16,After!$A$1:$A$100,0))</f>
        <v>#N/A</v>
      </c>
      <c r="P18" s="37" t="e">
        <f t="array" ref="P18">INDEX(After!N$1:N$400,MATCH($B16,After!$A$1:$A$100,0))</f>
        <v>#N/A</v>
      </c>
      <c r="Q18" s="1"/>
      <c r="R18" s="1"/>
      <c r="S18" s="1" t="e">
        <f t="shared" ref="S18:AB18" si="10">IF(D18=D16,1,0)</f>
        <v>#N/A</v>
      </c>
      <c r="T18" s="1" t="e">
        <f t="shared" si="10"/>
        <v>#N/A</v>
      </c>
      <c r="U18" s="1" t="e">
        <f t="shared" si="10"/>
        <v>#N/A</v>
      </c>
      <c r="V18" s="1" t="e">
        <f t="shared" si="10"/>
        <v>#N/A</v>
      </c>
      <c r="W18" s="1" t="e">
        <f t="shared" si="10"/>
        <v>#N/A</v>
      </c>
      <c r="X18" s="1" t="e">
        <f t="shared" si="10"/>
        <v>#N/A</v>
      </c>
      <c r="Y18" s="1" t="e">
        <f t="shared" si="10"/>
        <v>#N/A</v>
      </c>
      <c r="Z18" s="1" t="e">
        <f t="shared" si="10"/>
        <v>#N/A</v>
      </c>
      <c r="AA18" s="1" t="e">
        <f t="shared" si="10"/>
        <v>#N/A</v>
      </c>
      <c r="AB18" s="1" t="e">
        <f t="shared" si="10"/>
        <v>#N/A</v>
      </c>
    </row>
    <row r="19" spans="1:28" ht="12.75" customHeight="1" x14ac:dyDescent="0.2">
      <c r="A19" s="78">
        <f>A16+1</f>
        <v>4</v>
      </c>
      <c r="B19" s="68" t="str">
        <f t="array" ref="B19">INDEX(Actual!$A$2:$A$395,A19,1)</f>
        <v>Satcom 12.pdf</v>
      </c>
      <c r="C19" s="51"/>
      <c r="D19" s="52">
        <f t="array" ref="D19">INDEX(Actual!B$1:B$395,MATCH($B19,Actual!$A$1:$A$95,0))</f>
        <v>2698429</v>
      </c>
      <c r="E19" s="52">
        <f t="array" ref="E19">INDEX(Actual!C$1:C$395,MATCH($B19,Actual!$A$1:$A$95,0))</f>
        <v>4050884</v>
      </c>
      <c r="F19" s="53">
        <f t="array" ref="F19">INDEX(Actual!D$1:D$395,MATCH($B19,Actual!$A$1:$A$95,0))</f>
        <v>42835</v>
      </c>
      <c r="G19" s="52" t="str">
        <f t="array" ref="G19">INDEX(Actual!E$1:E$395,MATCH($B19,Actual!$A$1:$A$95,0))</f>
        <v>MAINTENANCE</v>
      </c>
      <c r="H19" s="52">
        <f t="array" ref="H19">INDEX(Actual!F$1:F$395,MATCH($B19,Actual!$A$1:$A$95,0))</f>
        <v>3010</v>
      </c>
      <c r="I19" s="52" t="str">
        <f t="array" ref="I19">INDEX(Actual!G$1:G$395,MATCH($B19,Actual!$A$1:$A$95,0))</f>
        <v>N223KR</v>
      </c>
      <c r="J19" s="52">
        <f t="array" ref="J19">INDEX(Actual!H$1:H$395,MATCH($B19,Actual!$A$1:$A$95,0))</f>
        <v>0</v>
      </c>
      <c r="K19" s="52" t="str">
        <f t="array" ref="K19">INDEX(Actual!I$1:I$395,MATCH($B19,Actual!$A$1:$A$95,0))</f>
        <v>USD</v>
      </c>
      <c r="L19" s="52">
        <f t="array" ref="L19">INDEX(Actual!J$1:J$395,MATCH($B19,Actual!$A$1:$A$95,0))</f>
        <v>593.04999999999995</v>
      </c>
      <c r="M19" s="52">
        <f t="array" ref="M19">INDEX(Actual!K$1:K$395,MATCH($B19,Actual!$A$1:$A$95,0))</f>
        <v>593.04999999999995</v>
      </c>
      <c r="N19" s="54" t="s">
        <v>129</v>
      </c>
      <c r="O19" s="54" t="s">
        <v>129</v>
      </c>
      <c r="P19" s="54" t="s">
        <v>129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2.75" customHeight="1" x14ac:dyDescent="0.2">
      <c r="A20" s="69"/>
      <c r="B20" s="69"/>
      <c r="C20" s="55" t="s">
        <v>111</v>
      </c>
      <c r="D20" s="56">
        <f t="array" ref="D20">INDEX(Before!B$1:B$400,MATCH($B19,Before!$A$1:$A$100,0))</f>
        <v>0</v>
      </c>
      <c r="E20" s="56">
        <f t="array" ref="E20">INDEX(Before!C$1:C$400,MATCH($B19,Before!$A$1:$A$100,0))</f>
        <v>0</v>
      </c>
      <c r="F20" s="57">
        <f t="array" ref="F20">INDEX(Before!D$1:D$400,MATCH($B19,Before!$A$1:$A$100,0))</f>
        <v>0</v>
      </c>
      <c r="G20" s="56">
        <f t="array" ref="G20">INDEX(Before!E$1:E$400,MATCH($B19,Before!$A$1:$A$100,0))</f>
        <v>0</v>
      </c>
      <c r="H20" s="56">
        <f t="array" ref="H20">INDEX(Before!F$1:F$400,MATCH($B19,Before!$A$1:$A$100,0))</f>
        <v>0</v>
      </c>
      <c r="I20" s="56">
        <f t="array" ref="I20">INDEX(Before!G$1:G$400,MATCH($B19,Before!$A$1:$A$100,0))</f>
        <v>0</v>
      </c>
      <c r="J20" s="56">
        <f t="array" ref="J20">INDEX(Before!H$1:H$400,MATCH($B19,Before!$A$1:$A$100,0))</f>
        <v>0</v>
      </c>
      <c r="K20" s="56">
        <f t="array" ref="K20">INDEX(Before!I$1:I$400,MATCH($B19,Before!$A$1:$A$100,0))</f>
        <v>0</v>
      </c>
      <c r="L20" s="56">
        <f t="array" ref="L20">INDEX(Before!J$1:J$400,MATCH($B19,Before!$A$1:$A$100,0))</f>
        <v>0</v>
      </c>
      <c r="M20" s="56">
        <f t="array" ref="M20">INDEX(Before!K$1:K$400,MATCH($B19,Before!$A$1:$A$100,0))</f>
        <v>0</v>
      </c>
      <c r="N20" s="56">
        <f t="array" ref="N20">INDEX(Before!L$1:L$400,MATCH($B19,Before!$A$1:$A$100,0))</f>
        <v>0</v>
      </c>
      <c r="O20" s="56">
        <f t="array" ref="O20">INDEX(Before!M$1:M$400,MATCH($B19,Before!$A$1:$A$100,0))</f>
        <v>0</v>
      </c>
      <c r="P20" s="56">
        <f t="array" ref="P20">INDEX(Before!N$1:N$400,MATCH($B19,Before!$A$1:$A$100,0))</f>
        <v>0</v>
      </c>
      <c r="Q20" s="1"/>
      <c r="R20" s="1"/>
      <c r="S20" s="1">
        <f t="shared" ref="S20:AB20" si="11">IF(D20=D19,1,0)</f>
        <v>0</v>
      </c>
      <c r="T20" s="1">
        <f t="shared" si="11"/>
        <v>0</v>
      </c>
      <c r="U20" s="1">
        <f t="shared" si="11"/>
        <v>0</v>
      </c>
      <c r="V20" s="1">
        <f t="shared" si="11"/>
        <v>0</v>
      </c>
      <c r="W20" s="1">
        <f t="shared" si="11"/>
        <v>0</v>
      </c>
      <c r="X20" s="1">
        <f t="shared" si="11"/>
        <v>0</v>
      </c>
      <c r="Y20" s="1">
        <f t="shared" si="11"/>
        <v>1</v>
      </c>
      <c r="Z20" s="1">
        <f t="shared" si="11"/>
        <v>0</v>
      </c>
      <c r="AA20" s="1">
        <f t="shared" si="11"/>
        <v>0</v>
      </c>
      <c r="AB20" s="1">
        <f t="shared" si="11"/>
        <v>0</v>
      </c>
    </row>
    <row r="21" spans="1:28" ht="12.75" customHeight="1" x14ac:dyDescent="0.2">
      <c r="A21" s="70"/>
      <c r="B21" s="70"/>
      <c r="C21" s="58" t="s">
        <v>112</v>
      </c>
      <c r="D21" s="59" t="e">
        <f t="array" ref="D21">INDEX(After!B$1:B$400,MATCH($B19,After!$A$1:$A$100,0))</f>
        <v>#N/A</v>
      </c>
      <c r="E21" s="59" t="e">
        <f t="array" ref="E21">INDEX(After!C$1:C$400,MATCH($B19,After!$A$1:$A$100,0))</f>
        <v>#N/A</v>
      </c>
      <c r="F21" s="60" t="e">
        <f t="array" ref="F21">INDEX(After!D$1:D$400,MATCH($B19,After!$A$1:$A$100,0))</f>
        <v>#N/A</v>
      </c>
      <c r="G21" s="59" t="e">
        <f t="array" ref="G21">INDEX(After!E$1:E$400,MATCH($B19,After!$A$1:$A$100,0))</f>
        <v>#N/A</v>
      </c>
      <c r="H21" s="59" t="e">
        <f t="array" ref="H21">INDEX(After!F$1:F$400,MATCH($B19,After!$A$1:$A$100,0))</f>
        <v>#N/A</v>
      </c>
      <c r="I21" s="59" t="e">
        <f t="array" ref="I21">INDEX(After!G$1:G$400,MATCH($B19,After!$A$1:$A$100,0))</f>
        <v>#N/A</v>
      </c>
      <c r="J21" s="59" t="e">
        <f t="array" ref="J21">INDEX(After!H$1:H$400,MATCH($B19,After!$A$1:$A$100,0))</f>
        <v>#N/A</v>
      </c>
      <c r="K21" s="59" t="e">
        <f t="array" ref="K21">INDEX(After!I$1:I$400,MATCH($B19,After!$A$1:$A$100,0))</f>
        <v>#N/A</v>
      </c>
      <c r="L21" s="59" t="e">
        <f t="array" ref="L21">INDEX(After!J$1:J$400,MATCH($B19,After!$A$1:$A$100,0))</f>
        <v>#N/A</v>
      </c>
      <c r="M21" s="59" t="e">
        <f t="array" ref="M21">INDEX(After!K$1:K$400,MATCH($B19,After!$A$1:$A$100,0))</f>
        <v>#N/A</v>
      </c>
      <c r="N21" s="59" t="e">
        <f t="array" ref="N21">INDEX(After!L$1:L$400,MATCH($B19,After!$A$1:$A$100,0))</f>
        <v>#N/A</v>
      </c>
      <c r="O21" s="59" t="e">
        <f t="array" ref="O21">INDEX(After!M$1:M$400,MATCH($B19,After!$A$1:$A$100,0))</f>
        <v>#N/A</v>
      </c>
      <c r="P21" s="59" t="e">
        <f t="array" ref="P21">INDEX(After!N$1:N$400,MATCH($B19,After!$A$1:$A$100,0))</f>
        <v>#N/A</v>
      </c>
      <c r="Q21" s="1"/>
      <c r="R21" s="1"/>
      <c r="S21" s="1" t="e">
        <f t="shared" ref="S21:AB21" si="12">IF(D21=D19,1,0)</f>
        <v>#N/A</v>
      </c>
      <c r="T21" s="1" t="e">
        <f t="shared" si="12"/>
        <v>#N/A</v>
      </c>
      <c r="U21" s="1" t="e">
        <f t="shared" si="12"/>
        <v>#N/A</v>
      </c>
      <c r="V21" s="1" t="e">
        <f t="shared" si="12"/>
        <v>#N/A</v>
      </c>
      <c r="W21" s="1" t="e">
        <f t="shared" si="12"/>
        <v>#N/A</v>
      </c>
      <c r="X21" s="1" t="e">
        <f t="shared" si="12"/>
        <v>#N/A</v>
      </c>
      <c r="Y21" s="1" t="e">
        <f t="shared" si="12"/>
        <v>#N/A</v>
      </c>
      <c r="Z21" s="1" t="e">
        <f t="shared" si="12"/>
        <v>#N/A</v>
      </c>
      <c r="AA21" s="1" t="e">
        <f t="shared" si="12"/>
        <v>#N/A</v>
      </c>
      <c r="AB21" s="1" t="e">
        <f t="shared" si="12"/>
        <v>#N/A</v>
      </c>
    </row>
    <row r="22" spans="1:28" ht="12.75" customHeight="1" x14ac:dyDescent="0.2">
      <c r="A22" s="78">
        <f>A19+1</f>
        <v>5</v>
      </c>
      <c r="B22" s="68" t="str">
        <f t="array" ref="B22">INDEX(Actual!$A$2:$A$395,A22,1)</f>
        <v>Satcom 13.pdf</v>
      </c>
      <c r="C22" s="51"/>
      <c r="D22" s="52">
        <f t="array" ref="D22">INDEX(Actual!B$1:B$395,MATCH($B22,Actual!$A$1:$A$95,0))</f>
        <v>52698433</v>
      </c>
      <c r="E22" s="52">
        <f t="array" ref="E22">INDEX(Actual!C$1:C$395,MATCH($B22,Actual!$A$1:$A$95,0))</f>
        <v>4050884</v>
      </c>
      <c r="F22" s="53">
        <f t="array" ref="F22">INDEX(Actual!D$1:D$395,MATCH($B22,Actual!$A$1:$A$95,0))</f>
        <v>42835</v>
      </c>
      <c r="G22" s="52" t="str">
        <f t="array" ref="G22">INDEX(Actual!E$1:E$395,MATCH($B22,Actual!$A$1:$A$95,0))</f>
        <v>MAINTENANCE</v>
      </c>
      <c r="H22" s="52">
        <f t="array" ref="H22">INDEX(Actual!F$1:F$395,MATCH($B22,Actual!$A$1:$A$95,0))</f>
        <v>3010</v>
      </c>
      <c r="I22" s="52" t="str">
        <f t="array" ref="I22">INDEX(Actual!G$1:G$395,MATCH($B22,Actual!$A$1:$A$95,0))</f>
        <v>N1777M</v>
      </c>
      <c r="J22" s="52">
        <f t="array" ref="J22">INDEX(Actual!H$1:H$395,MATCH($B22,Actual!$A$1:$A$95,0))</f>
        <v>0</v>
      </c>
      <c r="K22" s="52" t="str">
        <f t="array" ref="K22">INDEX(Actual!I$1:I$395,MATCH($B22,Actual!$A$1:$A$95,0))</f>
        <v>USD</v>
      </c>
      <c r="L22" s="52">
        <f t="array" ref="L22">INDEX(Actual!J$1:J$395,MATCH($B22,Actual!$A$1:$A$95,0))</f>
        <v>20967.900000000001</v>
      </c>
      <c r="M22" s="52">
        <f t="array" ref="M22">INDEX(Actual!K$1:K$395,MATCH($B22,Actual!$A$1:$A$95,0))</f>
        <v>20967.900000000001</v>
      </c>
      <c r="N22" s="54" t="s">
        <v>129</v>
      </c>
      <c r="O22" s="54" t="s">
        <v>129</v>
      </c>
      <c r="P22" s="54" t="s">
        <v>129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2.75" customHeight="1" x14ac:dyDescent="0.2">
      <c r="A23" s="69"/>
      <c r="B23" s="69"/>
      <c r="C23" s="55" t="s">
        <v>111</v>
      </c>
      <c r="D23" s="56">
        <f t="array" ref="D23">INDEX(Before!B$1:B$400,MATCH($B22,Before!$A$1:$A$100,0))</f>
        <v>0</v>
      </c>
      <c r="E23" s="56">
        <f t="array" ref="E23">INDEX(Before!C$1:C$400,MATCH($B22,Before!$A$1:$A$100,0))</f>
        <v>0</v>
      </c>
      <c r="F23" s="57">
        <f t="array" ref="F23">INDEX(Before!D$1:D$400,MATCH($B22,Before!$A$1:$A$100,0))</f>
        <v>0</v>
      </c>
      <c r="G23" s="56">
        <f t="array" ref="G23">INDEX(Before!E$1:E$400,MATCH($B22,Before!$A$1:$A$100,0))</f>
        <v>0</v>
      </c>
      <c r="H23" s="56">
        <f t="array" ref="H23">INDEX(Before!F$1:F$400,MATCH($B22,Before!$A$1:$A$100,0))</f>
        <v>0</v>
      </c>
      <c r="I23" s="56">
        <f t="array" ref="I23">INDEX(Before!G$1:G$400,MATCH($B22,Before!$A$1:$A$100,0))</f>
        <v>0</v>
      </c>
      <c r="J23" s="56">
        <f t="array" ref="J23">INDEX(Before!H$1:H$400,MATCH($B22,Before!$A$1:$A$100,0))</f>
        <v>0</v>
      </c>
      <c r="K23" s="56">
        <f t="array" ref="K23">INDEX(Before!I$1:I$400,MATCH($B22,Before!$A$1:$A$100,0))</f>
        <v>0</v>
      </c>
      <c r="L23" s="56">
        <f t="array" ref="L23">INDEX(Before!J$1:J$400,MATCH($B22,Before!$A$1:$A$100,0))</f>
        <v>0</v>
      </c>
      <c r="M23" s="56">
        <f t="array" ref="M23">INDEX(Before!K$1:K$400,MATCH($B22,Before!$A$1:$A$100,0))</f>
        <v>0</v>
      </c>
      <c r="N23" s="56">
        <f t="array" ref="N23">INDEX(Before!L$1:L$400,MATCH($B22,Before!$A$1:$A$100,0))</f>
        <v>0</v>
      </c>
      <c r="O23" s="56">
        <f t="array" ref="O23">INDEX(Before!M$1:M$400,MATCH($B22,Before!$A$1:$A$100,0))</f>
        <v>0</v>
      </c>
      <c r="P23" s="56">
        <f t="array" ref="P23">INDEX(Before!N$1:N$400,MATCH($B22,Before!$A$1:$A$100,0))</f>
        <v>0</v>
      </c>
      <c r="Q23" s="1"/>
      <c r="R23" s="1"/>
      <c r="S23" s="1">
        <f t="shared" ref="S23:AB23" si="13">IF(D23=D22,1,0)</f>
        <v>0</v>
      </c>
      <c r="T23" s="1">
        <f t="shared" si="13"/>
        <v>0</v>
      </c>
      <c r="U23" s="1">
        <f t="shared" si="13"/>
        <v>0</v>
      </c>
      <c r="V23" s="1">
        <f t="shared" si="13"/>
        <v>0</v>
      </c>
      <c r="W23" s="1">
        <f t="shared" si="13"/>
        <v>0</v>
      </c>
      <c r="X23" s="1">
        <f t="shared" si="13"/>
        <v>0</v>
      </c>
      <c r="Y23" s="1">
        <f t="shared" si="13"/>
        <v>1</v>
      </c>
      <c r="Z23" s="1">
        <f t="shared" si="13"/>
        <v>0</v>
      </c>
      <c r="AA23" s="1">
        <f t="shared" si="13"/>
        <v>0</v>
      </c>
      <c r="AB23" s="1">
        <f t="shared" si="13"/>
        <v>0</v>
      </c>
    </row>
    <row r="24" spans="1:28" ht="12.75" customHeight="1" x14ac:dyDescent="0.2">
      <c r="A24" s="70"/>
      <c r="B24" s="70"/>
      <c r="C24" s="58" t="s">
        <v>112</v>
      </c>
      <c r="D24" s="59" t="e">
        <f t="array" ref="D24">INDEX(After!B$1:B$400,MATCH($B22,After!$A$1:$A$100,0))</f>
        <v>#N/A</v>
      </c>
      <c r="E24" s="59" t="e">
        <f t="array" ref="E24">INDEX(After!C$1:C$400,MATCH($B22,After!$A$1:$A$100,0))</f>
        <v>#N/A</v>
      </c>
      <c r="F24" s="60" t="e">
        <f t="array" ref="F24">INDEX(After!D$1:D$400,MATCH($B22,After!$A$1:$A$100,0))</f>
        <v>#N/A</v>
      </c>
      <c r="G24" s="59" t="e">
        <f t="array" ref="G24">INDEX(After!E$1:E$400,MATCH($B22,After!$A$1:$A$100,0))</f>
        <v>#N/A</v>
      </c>
      <c r="H24" s="59" t="e">
        <f t="array" ref="H24">INDEX(After!F$1:F$400,MATCH($B22,After!$A$1:$A$100,0))</f>
        <v>#N/A</v>
      </c>
      <c r="I24" s="59" t="e">
        <f t="array" ref="I24">INDEX(After!G$1:G$400,MATCH($B22,After!$A$1:$A$100,0))</f>
        <v>#N/A</v>
      </c>
      <c r="J24" s="59" t="e">
        <f t="array" ref="J24">INDEX(After!H$1:H$400,MATCH($B22,After!$A$1:$A$100,0))</f>
        <v>#N/A</v>
      </c>
      <c r="K24" s="59" t="e">
        <f t="array" ref="K24">INDEX(After!I$1:I$400,MATCH($B22,After!$A$1:$A$100,0))</f>
        <v>#N/A</v>
      </c>
      <c r="L24" s="59" t="e">
        <f t="array" ref="L24">INDEX(After!J$1:J$400,MATCH($B22,After!$A$1:$A$100,0))</f>
        <v>#N/A</v>
      </c>
      <c r="M24" s="59" t="e">
        <f t="array" ref="M24">INDEX(After!K$1:K$400,MATCH($B22,After!$A$1:$A$100,0))</f>
        <v>#N/A</v>
      </c>
      <c r="N24" s="59" t="e">
        <f t="array" ref="N24">INDEX(After!L$1:L$400,MATCH($B22,After!$A$1:$A$100,0))</f>
        <v>#N/A</v>
      </c>
      <c r="O24" s="59" t="e">
        <f t="array" ref="O24">INDEX(After!M$1:M$400,MATCH($B22,After!$A$1:$A$100,0))</f>
        <v>#N/A</v>
      </c>
      <c r="P24" s="59" t="e">
        <f t="array" ref="P24">INDEX(After!N$1:N$400,MATCH($B22,After!$A$1:$A$100,0))</f>
        <v>#N/A</v>
      </c>
      <c r="Q24" s="1"/>
      <c r="R24" s="1"/>
      <c r="S24" s="1" t="e">
        <f t="shared" ref="S24:AB24" si="14">IF(D24=D22,1,0)</f>
        <v>#N/A</v>
      </c>
      <c r="T24" s="1" t="e">
        <f t="shared" si="14"/>
        <v>#N/A</v>
      </c>
      <c r="U24" s="1" t="e">
        <f t="shared" si="14"/>
        <v>#N/A</v>
      </c>
      <c r="V24" s="1" t="e">
        <f t="shared" si="14"/>
        <v>#N/A</v>
      </c>
      <c r="W24" s="1" t="e">
        <f t="shared" si="14"/>
        <v>#N/A</v>
      </c>
      <c r="X24" s="1" t="e">
        <f t="shared" si="14"/>
        <v>#N/A</v>
      </c>
      <c r="Y24" s="1" t="e">
        <f t="shared" si="14"/>
        <v>#N/A</v>
      </c>
      <c r="Z24" s="1" t="e">
        <f t="shared" si="14"/>
        <v>#N/A</v>
      </c>
      <c r="AA24" s="1" t="e">
        <f t="shared" si="14"/>
        <v>#N/A</v>
      </c>
      <c r="AB24" s="1" t="e">
        <f t="shared" si="14"/>
        <v>#N/A</v>
      </c>
    </row>
    <row r="25" spans="1:28" ht="12.75" customHeight="1" x14ac:dyDescent="0.2">
      <c r="A25" s="78">
        <f>A22+1</f>
        <v>6</v>
      </c>
      <c r="B25" s="68" t="str">
        <f t="array" ref="B25">INDEX(Actual!$A$2:$A$395,A25,1)</f>
        <v>Satcom 14.pdf</v>
      </c>
      <c r="C25" s="51"/>
      <c r="D25" s="52">
        <f t="array" ref="D25">INDEX(Actual!B$1:B$395,MATCH($B25,Actual!$A$1:$A$95,0))</f>
        <v>2698392</v>
      </c>
      <c r="E25" s="52">
        <f t="array" ref="E25">INDEX(Actual!C$1:C$395,MATCH($B25,Actual!$A$1:$A$95,0))</f>
        <v>4050884</v>
      </c>
      <c r="F25" s="53">
        <f t="array" ref="F25">INDEX(Actual!D$1:D$395,MATCH($B25,Actual!$A$1:$A$95,0))</f>
        <v>42835</v>
      </c>
      <c r="G25" s="52" t="str">
        <f t="array" ref="G25">INDEX(Actual!E$1:E$395,MATCH($B25,Actual!$A$1:$A$95,0))</f>
        <v>MAINTENANCE</v>
      </c>
      <c r="H25" s="52">
        <f t="array" ref="H25">INDEX(Actual!F$1:F$395,MATCH($B25,Actual!$A$1:$A$95,0))</f>
        <v>3010</v>
      </c>
      <c r="I25" s="52" t="str">
        <f t="array" ref="I25">INDEX(Actual!G$1:G$395,MATCH($B25,Actual!$A$1:$A$95,0))</f>
        <v>N801WW</v>
      </c>
      <c r="J25" s="52">
        <f t="array" ref="J25">INDEX(Actual!H$1:H$395,MATCH($B25,Actual!$A$1:$A$95,0))</f>
        <v>0</v>
      </c>
      <c r="K25" s="52" t="str">
        <f t="array" ref="K25">INDEX(Actual!I$1:I$395,MATCH($B25,Actual!$A$1:$A$95,0))</f>
        <v>USD</v>
      </c>
      <c r="L25" s="52">
        <f t="array" ref="L25">INDEX(Actual!J$1:J$395,MATCH($B25,Actual!$A$1:$A$95,0))</f>
        <v>13279.32</v>
      </c>
      <c r="M25" s="52">
        <f t="array" ref="M25">INDEX(Actual!K$1:K$395,MATCH($B25,Actual!$A$1:$A$95,0))</f>
        <v>13279.32</v>
      </c>
      <c r="N25" s="54" t="s">
        <v>129</v>
      </c>
      <c r="O25" s="54" t="s">
        <v>129</v>
      </c>
      <c r="P25" s="54" t="s">
        <v>129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 customHeight="1" x14ac:dyDescent="0.2">
      <c r="A26" s="69"/>
      <c r="B26" s="69"/>
      <c r="C26" s="55" t="s">
        <v>111</v>
      </c>
      <c r="D26" s="56">
        <f t="array" ref="D26">INDEX(Before!B$1:B$400,MATCH($B25,Before!$A$1:$A$100,0))</f>
        <v>0</v>
      </c>
      <c r="E26" s="56">
        <f t="array" ref="E26">INDEX(Before!C$1:C$400,MATCH($B25,Before!$A$1:$A$100,0))</f>
        <v>0</v>
      </c>
      <c r="F26" s="57">
        <f t="array" ref="F26">INDEX(Before!D$1:D$400,MATCH($B25,Before!$A$1:$A$100,0))</f>
        <v>0</v>
      </c>
      <c r="G26" s="56">
        <f t="array" ref="G26">INDEX(Before!E$1:E$400,MATCH($B25,Before!$A$1:$A$100,0))</f>
        <v>0</v>
      </c>
      <c r="H26" s="56">
        <f t="array" ref="H26">INDEX(Before!F$1:F$400,MATCH($B25,Before!$A$1:$A$100,0))</f>
        <v>0</v>
      </c>
      <c r="I26" s="56">
        <f t="array" ref="I26">INDEX(Before!G$1:G$400,MATCH($B25,Before!$A$1:$A$100,0))</f>
        <v>0</v>
      </c>
      <c r="J26" s="56">
        <f t="array" ref="J26">INDEX(Before!H$1:H$400,MATCH($B25,Before!$A$1:$A$100,0))</f>
        <v>0</v>
      </c>
      <c r="K26" s="56">
        <f t="array" ref="K26">INDEX(Before!I$1:I$400,MATCH($B25,Before!$A$1:$A$100,0))</f>
        <v>0</v>
      </c>
      <c r="L26" s="56">
        <f t="array" ref="L26">INDEX(Before!J$1:J$400,MATCH($B25,Before!$A$1:$A$100,0))</f>
        <v>0</v>
      </c>
      <c r="M26" s="56">
        <f t="array" ref="M26">INDEX(Before!K$1:K$400,MATCH($B25,Before!$A$1:$A$100,0))</f>
        <v>0</v>
      </c>
      <c r="N26" s="56">
        <f t="array" ref="N26">INDEX(Before!L$1:L$400,MATCH($B25,Before!$A$1:$A$100,0))</f>
        <v>0</v>
      </c>
      <c r="O26" s="56">
        <f t="array" ref="O26">INDEX(Before!M$1:M$400,MATCH($B25,Before!$A$1:$A$100,0))</f>
        <v>0</v>
      </c>
      <c r="P26" s="56">
        <f t="array" ref="P26">INDEX(Before!N$1:N$400,MATCH($B25,Before!$A$1:$A$100,0))</f>
        <v>0</v>
      </c>
      <c r="Q26" s="1"/>
      <c r="R26" s="1"/>
      <c r="S26" s="1">
        <f t="shared" ref="S26:AB26" si="15">IF(D26=D25,1,0)</f>
        <v>0</v>
      </c>
      <c r="T26" s="1">
        <f t="shared" si="15"/>
        <v>0</v>
      </c>
      <c r="U26" s="1">
        <f t="shared" si="15"/>
        <v>0</v>
      </c>
      <c r="V26" s="1">
        <f t="shared" si="15"/>
        <v>0</v>
      </c>
      <c r="W26" s="1">
        <f t="shared" si="15"/>
        <v>0</v>
      </c>
      <c r="X26" s="1">
        <f t="shared" si="15"/>
        <v>0</v>
      </c>
      <c r="Y26" s="1">
        <f t="shared" si="15"/>
        <v>1</v>
      </c>
      <c r="Z26" s="1">
        <f t="shared" si="15"/>
        <v>0</v>
      </c>
      <c r="AA26" s="1">
        <f t="shared" si="15"/>
        <v>0</v>
      </c>
      <c r="AB26" s="1">
        <f t="shared" si="15"/>
        <v>0</v>
      </c>
    </row>
    <row r="27" spans="1:28" ht="12.75" customHeight="1" x14ac:dyDescent="0.2">
      <c r="A27" s="70"/>
      <c r="B27" s="70"/>
      <c r="C27" s="58" t="s">
        <v>112</v>
      </c>
      <c r="D27" s="59" t="e">
        <f t="array" ref="D27">INDEX(After!B$1:B$400,MATCH($B25,After!$A$1:$A$100,0))</f>
        <v>#N/A</v>
      </c>
      <c r="E27" s="59" t="e">
        <f t="array" ref="E27">INDEX(After!C$1:C$400,MATCH($B25,After!$A$1:$A$100,0))</f>
        <v>#N/A</v>
      </c>
      <c r="F27" s="60" t="e">
        <f t="array" ref="F27">INDEX(After!D$1:D$400,MATCH($B25,After!$A$1:$A$100,0))</f>
        <v>#N/A</v>
      </c>
      <c r="G27" s="59" t="e">
        <f t="array" ref="G27">INDEX(After!E$1:E$400,MATCH($B25,After!$A$1:$A$100,0))</f>
        <v>#N/A</v>
      </c>
      <c r="H27" s="59" t="e">
        <f t="array" ref="H27">INDEX(After!F$1:F$400,MATCH($B25,After!$A$1:$A$100,0))</f>
        <v>#N/A</v>
      </c>
      <c r="I27" s="59" t="e">
        <f t="array" ref="I27">INDEX(After!G$1:G$400,MATCH($B25,After!$A$1:$A$100,0))</f>
        <v>#N/A</v>
      </c>
      <c r="J27" s="59" t="e">
        <f t="array" ref="J27">INDEX(After!H$1:H$400,MATCH($B25,After!$A$1:$A$100,0))</f>
        <v>#N/A</v>
      </c>
      <c r="K27" s="59" t="e">
        <f t="array" ref="K27">INDEX(After!I$1:I$400,MATCH($B25,After!$A$1:$A$100,0))</f>
        <v>#N/A</v>
      </c>
      <c r="L27" s="59" t="e">
        <f t="array" ref="L27">INDEX(After!J$1:J$400,MATCH($B25,After!$A$1:$A$100,0))</f>
        <v>#N/A</v>
      </c>
      <c r="M27" s="59" t="e">
        <f t="array" ref="M27">INDEX(After!K$1:K$400,MATCH($B25,After!$A$1:$A$100,0))</f>
        <v>#N/A</v>
      </c>
      <c r="N27" s="59" t="e">
        <f t="array" ref="N27">INDEX(After!L$1:L$400,MATCH($B25,After!$A$1:$A$100,0))</f>
        <v>#N/A</v>
      </c>
      <c r="O27" s="59" t="e">
        <f t="array" ref="O27">INDEX(After!M$1:M$400,MATCH($B25,After!$A$1:$A$100,0))</f>
        <v>#N/A</v>
      </c>
      <c r="P27" s="59" t="e">
        <f t="array" ref="P27">INDEX(After!N$1:N$400,MATCH($B25,After!$A$1:$A$100,0))</f>
        <v>#N/A</v>
      </c>
      <c r="Q27" s="1"/>
      <c r="R27" s="1"/>
      <c r="S27" s="1" t="e">
        <f t="shared" ref="S27:AB27" si="16">IF(D27=D25,1,0)</f>
        <v>#N/A</v>
      </c>
      <c r="T27" s="1" t="e">
        <f t="shared" si="16"/>
        <v>#N/A</v>
      </c>
      <c r="U27" s="1" t="e">
        <f t="shared" si="16"/>
        <v>#N/A</v>
      </c>
      <c r="V27" s="1" t="e">
        <f t="shared" si="16"/>
        <v>#N/A</v>
      </c>
      <c r="W27" s="1" t="e">
        <f t="shared" si="16"/>
        <v>#N/A</v>
      </c>
      <c r="X27" s="1" t="e">
        <f t="shared" si="16"/>
        <v>#N/A</v>
      </c>
      <c r="Y27" s="1" t="e">
        <f t="shared" si="16"/>
        <v>#N/A</v>
      </c>
      <c r="Z27" s="1" t="e">
        <f t="shared" si="16"/>
        <v>#N/A</v>
      </c>
      <c r="AA27" s="1" t="e">
        <f t="shared" si="16"/>
        <v>#N/A</v>
      </c>
      <c r="AB27" s="1" t="e">
        <f t="shared" si="16"/>
        <v>#N/A</v>
      </c>
    </row>
    <row r="28" spans="1:28" ht="12.75" customHeight="1" x14ac:dyDescent="0.2">
      <c r="A28" s="78">
        <f>A25+1</f>
        <v>7</v>
      </c>
      <c r="B28" s="68" t="str">
        <f t="array" ref="B28">INDEX(Actual!$A$2:$A$395,A28,1)</f>
        <v>Satcom 15.pdf</v>
      </c>
      <c r="C28" s="51"/>
      <c r="D28" s="52">
        <f t="array" ref="D28">INDEX(Actual!B$1:B$395,MATCH($B28,Actual!$A$1:$A$95,0))</f>
        <v>52698408</v>
      </c>
      <c r="E28" s="52">
        <f t="array" ref="E28">INDEX(Actual!C$1:C$395,MATCH($B28,Actual!$A$1:$A$95,0))</f>
        <v>4050884</v>
      </c>
      <c r="F28" s="53">
        <f t="array" ref="F28">INDEX(Actual!D$1:D$395,MATCH($B28,Actual!$A$1:$A$95,0))</f>
        <v>42835</v>
      </c>
      <c r="G28" s="52" t="str">
        <f t="array" ref="G28">INDEX(Actual!E$1:E$395,MATCH($B28,Actual!$A$1:$A$95,0))</f>
        <v>MAINTENANCE</v>
      </c>
      <c r="H28" s="52">
        <f t="array" ref="H28">INDEX(Actual!F$1:F$395,MATCH($B28,Actual!$A$1:$A$95,0))</f>
        <v>3010</v>
      </c>
      <c r="I28" s="52" t="str">
        <f t="array" ref="I28">INDEX(Actual!G$1:G$395,MATCH($B28,Actual!$A$1:$A$95,0))</f>
        <v>N59AP</v>
      </c>
      <c r="J28" s="52">
        <f t="array" ref="J28">INDEX(Actual!H$1:H$395,MATCH($B28,Actual!$A$1:$A$95,0))</f>
        <v>0</v>
      </c>
      <c r="K28" s="52" t="str">
        <f t="array" ref="K28">INDEX(Actual!I$1:I$395,MATCH($B28,Actual!$A$1:$A$95,0))</f>
        <v>USD</v>
      </c>
      <c r="L28" s="52">
        <f t="array" ref="L28">INDEX(Actual!J$1:J$395,MATCH($B28,Actual!$A$1:$A$95,0))</f>
        <v>9360.25</v>
      </c>
      <c r="M28" s="52">
        <f t="array" ref="M28">INDEX(Actual!K$1:K$395,MATCH($B28,Actual!$A$1:$A$95,0))</f>
        <v>9360.25</v>
      </c>
      <c r="N28" s="54" t="s">
        <v>129</v>
      </c>
      <c r="O28" s="54" t="s">
        <v>129</v>
      </c>
      <c r="P28" s="54" t="s">
        <v>129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 customHeight="1" x14ac:dyDescent="0.2">
      <c r="A29" s="69"/>
      <c r="B29" s="69"/>
      <c r="C29" s="55" t="s">
        <v>111</v>
      </c>
      <c r="D29" s="56">
        <f t="array" ref="D29">INDEX(Before!B$1:B$400,MATCH($B28,Before!$A$1:$A$100,0))</f>
        <v>0</v>
      </c>
      <c r="E29" s="56">
        <f t="array" ref="E29">INDEX(Before!C$1:C$400,MATCH($B28,Before!$A$1:$A$100,0))</f>
        <v>0</v>
      </c>
      <c r="F29" s="57">
        <f t="array" ref="F29">INDEX(Before!D$1:D$400,MATCH($B28,Before!$A$1:$A$100,0))</f>
        <v>0</v>
      </c>
      <c r="G29" s="56">
        <f t="array" ref="G29">INDEX(Before!E$1:E$400,MATCH($B28,Before!$A$1:$A$100,0))</f>
        <v>0</v>
      </c>
      <c r="H29" s="56">
        <f t="array" ref="H29">INDEX(Before!F$1:F$400,MATCH($B28,Before!$A$1:$A$100,0))</f>
        <v>0</v>
      </c>
      <c r="I29" s="56">
        <f t="array" ref="I29">INDEX(Before!G$1:G$400,MATCH($B28,Before!$A$1:$A$100,0))</f>
        <v>0</v>
      </c>
      <c r="J29" s="56">
        <f t="array" ref="J29">INDEX(Before!H$1:H$400,MATCH($B28,Before!$A$1:$A$100,0))</f>
        <v>0</v>
      </c>
      <c r="K29" s="56">
        <f t="array" ref="K29">INDEX(Before!I$1:I$400,MATCH($B28,Before!$A$1:$A$100,0))</f>
        <v>0</v>
      </c>
      <c r="L29" s="56">
        <f t="array" ref="L29">INDEX(Before!J$1:J$400,MATCH($B28,Before!$A$1:$A$100,0))</f>
        <v>0</v>
      </c>
      <c r="M29" s="56">
        <f t="array" ref="M29">INDEX(Before!K$1:K$400,MATCH($B28,Before!$A$1:$A$100,0))</f>
        <v>0</v>
      </c>
      <c r="N29" s="56">
        <f t="array" ref="N29">INDEX(Before!L$1:L$400,MATCH($B28,Before!$A$1:$A$100,0))</f>
        <v>0</v>
      </c>
      <c r="O29" s="56">
        <f t="array" ref="O29">INDEX(Before!M$1:M$400,MATCH($B28,Before!$A$1:$A$100,0))</f>
        <v>0</v>
      </c>
      <c r="P29" s="56">
        <f t="array" ref="P29">INDEX(Before!N$1:N$400,MATCH($B28,Before!$A$1:$A$100,0))</f>
        <v>0</v>
      </c>
      <c r="Q29" s="1"/>
      <c r="R29" s="1"/>
      <c r="S29" s="1">
        <f t="shared" ref="S29:AB29" si="17">IF(D29=D28,1,0)</f>
        <v>0</v>
      </c>
      <c r="T29" s="1">
        <f t="shared" si="17"/>
        <v>0</v>
      </c>
      <c r="U29" s="1">
        <f t="shared" si="17"/>
        <v>0</v>
      </c>
      <c r="V29" s="1">
        <f t="shared" si="17"/>
        <v>0</v>
      </c>
      <c r="W29" s="1">
        <f t="shared" si="17"/>
        <v>0</v>
      </c>
      <c r="X29" s="1">
        <f t="shared" si="17"/>
        <v>0</v>
      </c>
      <c r="Y29" s="1">
        <f t="shared" si="17"/>
        <v>1</v>
      </c>
      <c r="Z29" s="1">
        <f t="shared" si="17"/>
        <v>0</v>
      </c>
      <c r="AA29" s="1">
        <f t="shared" si="17"/>
        <v>0</v>
      </c>
      <c r="AB29" s="1">
        <f t="shared" si="17"/>
        <v>0</v>
      </c>
    </row>
    <row r="30" spans="1:28" ht="12.75" customHeight="1" x14ac:dyDescent="0.2">
      <c r="A30" s="70"/>
      <c r="B30" s="70"/>
      <c r="C30" s="58" t="s">
        <v>112</v>
      </c>
      <c r="D30" s="59" t="e">
        <f t="array" ref="D30">INDEX(After!B$1:B$400,MATCH($B28,After!$A$1:$A$100,0))</f>
        <v>#N/A</v>
      </c>
      <c r="E30" s="59" t="e">
        <f t="array" ref="E30">INDEX(After!C$1:C$400,MATCH($B28,After!$A$1:$A$100,0))</f>
        <v>#N/A</v>
      </c>
      <c r="F30" s="60" t="e">
        <f t="array" ref="F30">INDEX(After!D$1:D$400,MATCH($B28,After!$A$1:$A$100,0))</f>
        <v>#N/A</v>
      </c>
      <c r="G30" s="59" t="e">
        <f t="array" ref="G30">INDEX(After!E$1:E$400,MATCH($B28,After!$A$1:$A$100,0))</f>
        <v>#N/A</v>
      </c>
      <c r="H30" s="59" t="e">
        <f t="array" ref="H30">INDEX(After!F$1:F$400,MATCH($B28,After!$A$1:$A$100,0))</f>
        <v>#N/A</v>
      </c>
      <c r="I30" s="59" t="e">
        <f t="array" ref="I30">INDEX(After!G$1:G$400,MATCH($B28,After!$A$1:$A$100,0))</f>
        <v>#N/A</v>
      </c>
      <c r="J30" s="59" t="e">
        <f t="array" ref="J30">INDEX(After!H$1:H$400,MATCH($B28,After!$A$1:$A$100,0))</f>
        <v>#N/A</v>
      </c>
      <c r="K30" s="59" t="e">
        <f t="array" ref="K30">INDEX(After!I$1:I$400,MATCH($B28,After!$A$1:$A$100,0))</f>
        <v>#N/A</v>
      </c>
      <c r="L30" s="59" t="e">
        <f t="array" ref="L30">INDEX(After!J$1:J$400,MATCH($B28,After!$A$1:$A$100,0))</f>
        <v>#N/A</v>
      </c>
      <c r="M30" s="59" t="e">
        <f t="array" ref="M30">INDEX(After!K$1:K$400,MATCH($B28,After!$A$1:$A$100,0))</f>
        <v>#N/A</v>
      </c>
      <c r="N30" s="59" t="e">
        <f t="array" ref="N30">INDEX(After!L$1:L$400,MATCH($B28,After!$A$1:$A$100,0))</f>
        <v>#N/A</v>
      </c>
      <c r="O30" s="59" t="e">
        <f t="array" ref="O30">INDEX(After!M$1:M$400,MATCH($B28,After!$A$1:$A$100,0))</f>
        <v>#N/A</v>
      </c>
      <c r="P30" s="59" t="e">
        <f t="array" ref="P30">INDEX(After!N$1:N$400,MATCH($B28,After!$A$1:$A$100,0))</f>
        <v>#N/A</v>
      </c>
      <c r="Q30" s="1"/>
      <c r="R30" s="1"/>
      <c r="S30" s="1" t="e">
        <f t="shared" ref="S30:AB30" si="18">IF(D30=D28,1,0)</f>
        <v>#N/A</v>
      </c>
      <c r="T30" s="1" t="e">
        <f t="shared" si="18"/>
        <v>#N/A</v>
      </c>
      <c r="U30" s="1" t="e">
        <f t="shared" si="18"/>
        <v>#N/A</v>
      </c>
      <c r="V30" s="1" t="e">
        <f t="shared" si="18"/>
        <v>#N/A</v>
      </c>
      <c r="W30" s="1" t="e">
        <f t="shared" si="18"/>
        <v>#N/A</v>
      </c>
      <c r="X30" s="1" t="e">
        <f t="shared" si="18"/>
        <v>#N/A</v>
      </c>
      <c r="Y30" s="1" t="e">
        <f t="shared" si="18"/>
        <v>#N/A</v>
      </c>
      <c r="Z30" s="1" t="e">
        <f t="shared" si="18"/>
        <v>#N/A</v>
      </c>
      <c r="AA30" s="1" t="e">
        <f t="shared" si="18"/>
        <v>#N/A</v>
      </c>
      <c r="AB30" s="1" t="e">
        <f t="shared" si="18"/>
        <v>#N/A</v>
      </c>
    </row>
    <row r="31" spans="1:28" ht="12.75" customHeight="1" x14ac:dyDescent="0.2">
      <c r="A31" s="78">
        <f>A28+1</f>
        <v>8</v>
      </c>
      <c r="B31" s="68" t="str">
        <f t="array" ref="B31">INDEX(Actual!$A$2:$A$395,A31,1)</f>
        <v>Satcom 16.pdf</v>
      </c>
      <c r="C31" s="51"/>
      <c r="D31" s="52">
        <f t="array" ref="D31">INDEX(Actual!B$1:B$395,MATCH($B31,Actual!$A$1:$A$95,0))</f>
        <v>52698412</v>
      </c>
      <c r="E31" s="52">
        <f t="array" ref="E31">INDEX(Actual!C$1:C$395,MATCH($B31,Actual!$A$1:$A$95,0))</f>
        <v>4050884</v>
      </c>
      <c r="F31" s="53">
        <f t="array" ref="F31">INDEX(Actual!D$1:D$395,MATCH($B31,Actual!$A$1:$A$95,0))</f>
        <v>42835</v>
      </c>
      <c r="G31" s="52" t="str">
        <f t="array" ref="G31">INDEX(Actual!E$1:E$395,MATCH($B31,Actual!$A$1:$A$95,0))</f>
        <v>MAINTENANCE</v>
      </c>
      <c r="H31" s="52">
        <f t="array" ref="H31">INDEX(Actual!F$1:F$395,MATCH($B31,Actual!$A$1:$A$95,0))</f>
        <v>3010</v>
      </c>
      <c r="I31" s="52" t="str">
        <f t="array" ref="I31">INDEX(Actual!G$1:G$395,MATCH($B31,Actual!$A$1:$A$95,0))</f>
        <v>N490S</v>
      </c>
      <c r="J31" s="52">
        <f t="array" ref="J31">INDEX(Actual!H$1:H$395,MATCH($B31,Actual!$A$1:$A$95,0))</f>
        <v>0</v>
      </c>
      <c r="K31" s="52" t="str">
        <f t="array" ref="K31">INDEX(Actual!I$1:I$395,MATCH($B31,Actual!$A$1:$A$95,0))</f>
        <v>USD</v>
      </c>
      <c r="L31" s="52">
        <f t="array" ref="L31">INDEX(Actual!J$1:J$395,MATCH($B31,Actual!$A$1:$A$95,0))</f>
        <v>4342.72</v>
      </c>
      <c r="M31" s="52">
        <f t="array" ref="M31">INDEX(Actual!K$1:K$395,MATCH($B31,Actual!$A$1:$A$95,0))</f>
        <v>4342.72</v>
      </c>
      <c r="N31" s="54" t="s">
        <v>129</v>
      </c>
      <c r="O31" s="54" t="s">
        <v>129</v>
      </c>
      <c r="P31" s="54" t="s">
        <v>129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 customHeight="1" x14ac:dyDescent="0.2">
      <c r="A32" s="69"/>
      <c r="B32" s="69"/>
      <c r="C32" s="55" t="s">
        <v>111</v>
      </c>
      <c r="D32" s="56">
        <f t="array" ref="D32">INDEX(Before!B$1:B$400,MATCH($B31,Before!$A$1:$A$100,0))</f>
        <v>0</v>
      </c>
      <c r="E32" s="56">
        <f t="array" ref="E32">INDEX(Before!C$1:C$400,MATCH($B31,Before!$A$1:$A$100,0))</f>
        <v>0</v>
      </c>
      <c r="F32" s="57">
        <f t="array" ref="F32">INDEX(Before!D$1:D$400,MATCH($B31,Before!$A$1:$A$100,0))</f>
        <v>0</v>
      </c>
      <c r="G32" s="56">
        <f t="array" ref="G32">INDEX(Before!E$1:E$400,MATCH($B31,Before!$A$1:$A$100,0))</f>
        <v>0</v>
      </c>
      <c r="H32" s="56">
        <f t="array" ref="H32">INDEX(Before!F$1:F$400,MATCH($B31,Before!$A$1:$A$100,0))</f>
        <v>0</v>
      </c>
      <c r="I32" s="56">
        <f t="array" ref="I32">INDEX(Before!G$1:G$400,MATCH($B31,Before!$A$1:$A$100,0))</f>
        <v>0</v>
      </c>
      <c r="J32" s="56">
        <f t="array" ref="J32">INDEX(Before!H$1:H$400,MATCH($B31,Before!$A$1:$A$100,0))</f>
        <v>0</v>
      </c>
      <c r="K32" s="56">
        <f t="array" ref="K32">INDEX(Before!I$1:I$400,MATCH($B31,Before!$A$1:$A$100,0))</f>
        <v>0</v>
      </c>
      <c r="L32" s="56">
        <f t="array" ref="L32">INDEX(Before!J$1:J$400,MATCH($B31,Before!$A$1:$A$100,0))</f>
        <v>0</v>
      </c>
      <c r="M32" s="56">
        <f t="array" ref="M32">INDEX(Before!K$1:K$400,MATCH($B31,Before!$A$1:$A$100,0))</f>
        <v>0</v>
      </c>
      <c r="N32" s="56">
        <f t="array" ref="N32">INDEX(Before!L$1:L$400,MATCH($B31,Before!$A$1:$A$100,0))</f>
        <v>0</v>
      </c>
      <c r="O32" s="56">
        <f t="array" ref="O32">INDEX(Before!M$1:M$400,MATCH($B31,Before!$A$1:$A$100,0))</f>
        <v>0</v>
      </c>
      <c r="P32" s="56">
        <f t="array" ref="P32">INDEX(Before!N$1:N$400,MATCH($B31,Before!$A$1:$A$100,0))</f>
        <v>0</v>
      </c>
      <c r="Q32" s="1"/>
      <c r="R32" s="1"/>
      <c r="S32" s="1">
        <f t="shared" ref="S32:AB32" si="19">IF(D32=D31,1,0)</f>
        <v>0</v>
      </c>
      <c r="T32" s="1">
        <f t="shared" si="19"/>
        <v>0</v>
      </c>
      <c r="U32" s="1">
        <f t="shared" si="19"/>
        <v>0</v>
      </c>
      <c r="V32" s="1">
        <f t="shared" si="19"/>
        <v>0</v>
      </c>
      <c r="W32" s="1">
        <f t="shared" si="19"/>
        <v>0</v>
      </c>
      <c r="X32" s="1">
        <f t="shared" si="19"/>
        <v>0</v>
      </c>
      <c r="Y32" s="1">
        <f t="shared" si="19"/>
        <v>1</v>
      </c>
      <c r="Z32" s="1">
        <f t="shared" si="19"/>
        <v>0</v>
      </c>
      <c r="AA32" s="1">
        <f t="shared" si="19"/>
        <v>0</v>
      </c>
      <c r="AB32" s="1">
        <f t="shared" si="19"/>
        <v>0</v>
      </c>
    </row>
    <row r="33" spans="1:28" ht="12.75" customHeight="1" x14ac:dyDescent="0.2">
      <c r="A33" s="70"/>
      <c r="B33" s="70"/>
      <c r="C33" s="58" t="s">
        <v>112</v>
      </c>
      <c r="D33" s="59" t="e">
        <f t="array" ref="D33">INDEX(After!B$1:B$400,MATCH($B31,After!$A$1:$A$100,0))</f>
        <v>#N/A</v>
      </c>
      <c r="E33" s="59" t="e">
        <f t="array" ref="E33">INDEX(After!C$1:C$400,MATCH($B31,After!$A$1:$A$100,0))</f>
        <v>#N/A</v>
      </c>
      <c r="F33" s="60" t="e">
        <f t="array" ref="F33">INDEX(After!D$1:D$400,MATCH($B31,After!$A$1:$A$100,0))</f>
        <v>#N/A</v>
      </c>
      <c r="G33" s="59" t="e">
        <f t="array" ref="G33">INDEX(After!E$1:E$400,MATCH($B31,After!$A$1:$A$100,0))</f>
        <v>#N/A</v>
      </c>
      <c r="H33" s="59" t="e">
        <f t="array" ref="H33">INDEX(After!F$1:F$400,MATCH($B31,After!$A$1:$A$100,0))</f>
        <v>#N/A</v>
      </c>
      <c r="I33" s="59" t="e">
        <f t="array" ref="I33">INDEX(After!G$1:G$400,MATCH($B31,After!$A$1:$A$100,0))</f>
        <v>#N/A</v>
      </c>
      <c r="J33" s="59" t="e">
        <f t="array" ref="J33">INDEX(After!H$1:H$400,MATCH($B31,After!$A$1:$A$100,0))</f>
        <v>#N/A</v>
      </c>
      <c r="K33" s="59" t="e">
        <f t="array" ref="K33">INDEX(After!I$1:I$400,MATCH($B31,After!$A$1:$A$100,0))</f>
        <v>#N/A</v>
      </c>
      <c r="L33" s="59" t="e">
        <f t="array" ref="L33">INDEX(After!J$1:J$400,MATCH($B31,After!$A$1:$A$100,0))</f>
        <v>#N/A</v>
      </c>
      <c r="M33" s="59" t="e">
        <f t="array" ref="M33">INDEX(After!K$1:K$400,MATCH($B31,After!$A$1:$A$100,0))</f>
        <v>#N/A</v>
      </c>
      <c r="N33" s="59" t="e">
        <f t="array" ref="N33">INDEX(After!L$1:L$400,MATCH($B31,After!$A$1:$A$100,0))</f>
        <v>#N/A</v>
      </c>
      <c r="O33" s="59" t="e">
        <f t="array" ref="O33">INDEX(After!M$1:M$400,MATCH($B31,After!$A$1:$A$100,0))</f>
        <v>#N/A</v>
      </c>
      <c r="P33" s="59" t="e">
        <f t="array" ref="P33">INDEX(After!N$1:N$400,MATCH($B31,After!$A$1:$A$100,0))</f>
        <v>#N/A</v>
      </c>
      <c r="Q33" s="1"/>
      <c r="R33" s="1"/>
      <c r="S33" s="1" t="e">
        <f t="shared" ref="S33:AB33" si="20">IF(D33=D31,1,0)</f>
        <v>#N/A</v>
      </c>
      <c r="T33" s="1" t="e">
        <f t="shared" si="20"/>
        <v>#N/A</v>
      </c>
      <c r="U33" s="1" t="e">
        <f t="shared" si="20"/>
        <v>#N/A</v>
      </c>
      <c r="V33" s="1" t="e">
        <f t="shared" si="20"/>
        <v>#N/A</v>
      </c>
      <c r="W33" s="1" t="e">
        <f t="shared" si="20"/>
        <v>#N/A</v>
      </c>
      <c r="X33" s="1" t="e">
        <f t="shared" si="20"/>
        <v>#N/A</v>
      </c>
      <c r="Y33" s="1" t="e">
        <f t="shared" si="20"/>
        <v>#N/A</v>
      </c>
      <c r="Z33" s="1" t="e">
        <f t="shared" si="20"/>
        <v>#N/A</v>
      </c>
      <c r="AA33" s="1" t="e">
        <f t="shared" si="20"/>
        <v>#N/A</v>
      </c>
      <c r="AB33" s="1" t="e">
        <f t="shared" si="20"/>
        <v>#N/A</v>
      </c>
    </row>
    <row r="34" spans="1:28" ht="12.75" customHeight="1" x14ac:dyDescent="0.2">
      <c r="A34" s="78">
        <f>A31+1</f>
        <v>9</v>
      </c>
      <c r="B34" s="84" t="str">
        <f t="array" ref="B34">INDEX(Actual!$A$2:$A$395,A34,1)</f>
        <v>Satcom 17.pdf</v>
      </c>
      <c r="C34" s="51"/>
      <c r="D34" s="52">
        <f t="array" ref="D34">INDEX(Actual!B$1:B$395,MATCH($B34,Actual!$A$1:$A$95,0))</f>
        <v>52698400</v>
      </c>
      <c r="E34" s="52">
        <f t="array" ref="E34">INDEX(Actual!C$1:C$395,MATCH($B34,Actual!$A$1:$A$95,0))</f>
        <v>4050884</v>
      </c>
      <c r="F34" s="53">
        <f t="array" ref="F34">INDEX(Actual!D$1:D$395,MATCH($B34,Actual!$A$1:$A$95,0))</f>
        <v>42835</v>
      </c>
      <c r="G34" s="52" t="str">
        <f t="array" ref="G34">INDEX(Actual!E$1:E$395,MATCH($B34,Actual!$A$1:$A$95,0))</f>
        <v>MAINTENANCE</v>
      </c>
      <c r="H34" s="52">
        <f t="array" ref="H34">INDEX(Actual!F$1:F$395,MATCH($B34,Actual!$A$1:$A$95,0))</f>
        <v>3010</v>
      </c>
      <c r="I34" s="52" t="str">
        <f t="array" ref="I34">INDEX(Actual!G$1:G$395,MATCH($B34,Actual!$A$1:$A$95,0))</f>
        <v>N650TP</v>
      </c>
      <c r="J34" s="52">
        <f t="array" ref="J34">INDEX(Actual!H$1:H$395,MATCH($B34,Actual!$A$1:$A$95,0))</f>
        <v>0</v>
      </c>
      <c r="K34" s="52" t="str">
        <f t="array" ref="K34">INDEX(Actual!I$1:I$395,MATCH($B34,Actual!$A$1:$A$95,0))</f>
        <v>USD</v>
      </c>
      <c r="L34" s="52">
        <f t="array" ref="L34">INDEX(Actual!J$1:J$395,MATCH($B34,Actual!$A$1:$A$95,0))</f>
        <v>9375.2999999999993</v>
      </c>
      <c r="M34" s="52">
        <f t="array" ref="M34">INDEX(Actual!K$1:K$395,MATCH($B34,Actual!$A$1:$A$95,0))</f>
        <v>9375.2999999999993</v>
      </c>
      <c r="N34" s="54" t="s">
        <v>129</v>
      </c>
      <c r="O34" s="54" t="s">
        <v>129</v>
      </c>
      <c r="P34" s="54" t="s">
        <v>129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 customHeight="1" x14ac:dyDescent="0.2">
      <c r="A35" s="69"/>
      <c r="B35" s="82"/>
      <c r="C35" s="55" t="s">
        <v>111</v>
      </c>
      <c r="D35" s="56">
        <f t="array" ref="D35">INDEX(Before!B$1:B$400,MATCH($B34,Before!$A$1:$A$100,0))</f>
        <v>0</v>
      </c>
      <c r="E35" s="56">
        <f t="array" ref="E35">INDEX(Before!C$1:C$400,MATCH($B34,Before!$A$1:$A$100,0))</f>
        <v>0</v>
      </c>
      <c r="F35" s="57">
        <f t="array" ref="F35">INDEX(Before!D$1:D$400,MATCH($B34,Before!$A$1:$A$100,0))</f>
        <v>0</v>
      </c>
      <c r="G35" s="56">
        <f t="array" ref="G35">INDEX(Before!E$1:E$400,MATCH($B34,Before!$A$1:$A$100,0))</f>
        <v>0</v>
      </c>
      <c r="H35" s="56">
        <f t="array" ref="H35">INDEX(Before!F$1:F$400,MATCH($B34,Before!$A$1:$A$100,0))</f>
        <v>0</v>
      </c>
      <c r="I35" s="56">
        <f t="array" ref="I35">INDEX(Before!G$1:G$400,MATCH($B34,Before!$A$1:$A$100,0))</f>
        <v>0</v>
      </c>
      <c r="J35" s="56">
        <f t="array" ref="J35">INDEX(Before!H$1:H$400,MATCH($B34,Before!$A$1:$A$100,0))</f>
        <v>0</v>
      </c>
      <c r="K35" s="56">
        <f t="array" ref="K35">INDEX(Before!I$1:I$400,MATCH($B34,Before!$A$1:$A$100,0))</f>
        <v>0</v>
      </c>
      <c r="L35" s="56">
        <f t="array" ref="L35">INDEX(Before!J$1:J$400,MATCH($B34,Before!$A$1:$A$100,0))</f>
        <v>0</v>
      </c>
      <c r="M35" s="56">
        <f t="array" ref="M35">INDEX(Before!K$1:K$400,MATCH($B34,Before!$A$1:$A$100,0))</f>
        <v>0</v>
      </c>
      <c r="N35" s="56">
        <f t="array" ref="N35">INDEX(Before!L$1:L$400,MATCH($B34,Before!$A$1:$A$100,0))</f>
        <v>0</v>
      </c>
      <c r="O35" s="56">
        <f t="array" ref="O35">INDEX(Before!M$1:M$400,MATCH($B34,Before!$A$1:$A$100,0))</f>
        <v>0</v>
      </c>
      <c r="P35" s="56">
        <f t="array" ref="P35">INDEX(Before!N$1:N$400,MATCH($B34,Before!$A$1:$A$100,0))</f>
        <v>0</v>
      </c>
      <c r="Q35" s="1"/>
      <c r="R35" s="1"/>
      <c r="S35" s="1">
        <f t="shared" ref="S35:AB35" si="21">IF(D35=D34,1,0)</f>
        <v>0</v>
      </c>
      <c r="T35" s="1">
        <f t="shared" si="21"/>
        <v>0</v>
      </c>
      <c r="U35" s="1">
        <f t="shared" si="21"/>
        <v>0</v>
      </c>
      <c r="V35" s="1">
        <f t="shared" si="21"/>
        <v>0</v>
      </c>
      <c r="W35" s="1">
        <f t="shared" si="21"/>
        <v>0</v>
      </c>
      <c r="X35" s="1">
        <f t="shared" si="21"/>
        <v>0</v>
      </c>
      <c r="Y35" s="1">
        <f t="shared" si="21"/>
        <v>1</v>
      </c>
      <c r="Z35" s="1">
        <f t="shared" si="21"/>
        <v>0</v>
      </c>
      <c r="AA35" s="1">
        <f t="shared" si="21"/>
        <v>0</v>
      </c>
      <c r="AB35" s="1">
        <f t="shared" si="21"/>
        <v>0</v>
      </c>
    </row>
    <row r="36" spans="1:28" ht="12.75" customHeight="1" x14ac:dyDescent="0.2">
      <c r="A36" s="70"/>
      <c r="B36" s="83"/>
      <c r="C36" s="58" t="s">
        <v>112</v>
      </c>
      <c r="D36" s="59" t="e">
        <f t="array" ref="D36">INDEX(After!B$1:B$400,MATCH($B34,After!$A$1:$A$100,0))</f>
        <v>#N/A</v>
      </c>
      <c r="E36" s="59" t="e">
        <f t="array" ref="E36">INDEX(After!C$1:C$400,MATCH($B34,After!$A$1:$A$100,0))</f>
        <v>#N/A</v>
      </c>
      <c r="F36" s="60" t="e">
        <f t="array" ref="F36">INDEX(After!D$1:D$400,MATCH($B34,After!$A$1:$A$100,0))</f>
        <v>#N/A</v>
      </c>
      <c r="G36" s="59" t="e">
        <f t="array" ref="G36">INDEX(After!E$1:E$400,MATCH($B34,After!$A$1:$A$100,0))</f>
        <v>#N/A</v>
      </c>
      <c r="H36" s="59" t="e">
        <f t="array" ref="H36">INDEX(After!F$1:F$400,MATCH($B34,After!$A$1:$A$100,0))</f>
        <v>#N/A</v>
      </c>
      <c r="I36" s="59" t="e">
        <f t="array" ref="I36">INDEX(After!G$1:G$400,MATCH($B34,After!$A$1:$A$100,0))</f>
        <v>#N/A</v>
      </c>
      <c r="J36" s="59" t="e">
        <f t="array" ref="J36">INDEX(After!H$1:H$400,MATCH($B34,After!$A$1:$A$100,0))</f>
        <v>#N/A</v>
      </c>
      <c r="K36" s="59" t="e">
        <f t="array" ref="K36">INDEX(After!I$1:I$400,MATCH($B34,After!$A$1:$A$100,0))</f>
        <v>#N/A</v>
      </c>
      <c r="L36" s="59" t="e">
        <f t="array" ref="L36">INDEX(After!J$1:J$400,MATCH($B34,After!$A$1:$A$100,0))</f>
        <v>#N/A</v>
      </c>
      <c r="M36" s="59" t="e">
        <f t="array" ref="M36">INDEX(After!K$1:K$400,MATCH($B34,After!$A$1:$A$100,0))</f>
        <v>#N/A</v>
      </c>
      <c r="N36" s="59" t="e">
        <f t="array" ref="N36">INDEX(After!L$1:L$400,MATCH($B34,After!$A$1:$A$100,0))</f>
        <v>#N/A</v>
      </c>
      <c r="O36" s="59" t="e">
        <f t="array" ref="O36">INDEX(After!M$1:M$400,MATCH($B34,After!$A$1:$A$100,0))</f>
        <v>#N/A</v>
      </c>
      <c r="P36" s="59" t="e">
        <f t="array" ref="P36">INDEX(After!N$1:N$400,MATCH($B34,After!$A$1:$A$100,0))</f>
        <v>#N/A</v>
      </c>
      <c r="Q36" s="1"/>
      <c r="R36" s="1"/>
      <c r="S36" s="1" t="e">
        <f t="shared" ref="S36:AB36" si="22">IF(D36=D34,1,0)</f>
        <v>#N/A</v>
      </c>
      <c r="T36" s="1" t="e">
        <f t="shared" si="22"/>
        <v>#N/A</v>
      </c>
      <c r="U36" s="1" t="e">
        <f t="shared" si="22"/>
        <v>#N/A</v>
      </c>
      <c r="V36" s="1" t="e">
        <f t="shared" si="22"/>
        <v>#N/A</v>
      </c>
      <c r="W36" s="1" t="e">
        <f t="shared" si="22"/>
        <v>#N/A</v>
      </c>
      <c r="X36" s="1" t="e">
        <f t="shared" si="22"/>
        <v>#N/A</v>
      </c>
      <c r="Y36" s="1" t="e">
        <f t="shared" si="22"/>
        <v>#N/A</v>
      </c>
      <c r="Z36" s="1" t="e">
        <f t="shared" si="22"/>
        <v>#N/A</v>
      </c>
      <c r="AA36" s="1" t="e">
        <f t="shared" si="22"/>
        <v>#N/A</v>
      </c>
      <c r="AB36" s="1" t="e">
        <f t="shared" si="22"/>
        <v>#N/A</v>
      </c>
    </row>
    <row r="37" spans="1:28" ht="12.75" customHeight="1" x14ac:dyDescent="0.2">
      <c r="A37" s="78">
        <f>A34+1</f>
        <v>10</v>
      </c>
      <c r="B37" s="84" t="str">
        <f t="array" ref="B37">INDEX(Actual!$A$2:$A$395,A37,1)</f>
        <v>Satcom 18.pdf</v>
      </c>
      <c r="C37" s="51"/>
      <c r="D37" s="52">
        <f t="array" ref="D37">INDEX(Actual!B$1:B$395,MATCH($B37,Actual!$A$1:$A$95,0))</f>
        <v>52698388</v>
      </c>
      <c r="E37" s="52">
        <f t="array" ref="E37">INDEX(Actual!C$1:C$395,MATCH($B37,Actual!$A$1:$A$95,0))</f>
        <v>4050884</v>
      </c>
      <c r="F37" s="53">
        <f t="array" ref="F37">INDEX(Actual!D$1:D$395,MATCH($B37,Actual!$A$1:$A$95,0))</f>
        <v>42835</v>
      </c>
      <c r="G37" s="52" t="str">
        <f t="array" ref="G37">INDEX(Actual!E$1:E$395,MATCH($B37,Actual!$A$1:$A$95,0))</f>
        <v>MAINTENANCE</v>
      </c>
      <c r="H37" s="52">
        <f t="array" ref="H37">INDEX(Actual!F$1:F$395,MATCH($B37,Actual!$A$1:$A$95,0))</f>
        <v>3010</v>
      </c>
      <c r="I37" s="52" t="str">
        <f t="array" ref="I37">INDEX(Actual!G$1:G$395,MATCH($B37,Actual!$A$1:$A$95,0))</f>
        <v>N877A</v>
      </c>
      <c r="J37" s="52">
        <f t="array" ref="J37">INDEX(Actual!H$1:H$395,MATCH($B37,Actual!$A$1:$A$95,0))</f>
        <v>0</v>
      </c>
      <c r="K37" s="52" t="str">
        <f t="array" ref="K37">INDEX(Actual!I$1:I$395,MATCH($B37,Actual!$A$1:$A$95,0))</f>
        <v>USD</v>
      </c>
      <c r="L37" s="52">
        <f t="array" ref="L37">INDEX(Actual!J$1:J$395,MATCH($B37,Actual!$A$1:$A$95,0))</f>
        <v>284.89999999999998</v>
      </c>
      <c r="M37" s="52">
        <f t="array" ref="M37">INDEX(Actual!K$1:K$395,MATCH($B37,Actual!$A$1:$A$95,0))</f>
        <v>284.89999999999998</v>
      </c>
      <c r="N37" s="54" t="s">
        <v>129</v>
      </c>
      <c r="O37" s="54" t="s">
        <v>129</v>
      </c>
      <c r="P37" s="54" t="s">
        <v>129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customHeight="1" x14ac:dyDescent="0.2">
      <c r="A38" s="69"/>
      <c r="B38" s="82"/>
      <c r="C38" s="55" t="s">
        <v>111</v>
      </c>
      <c r="D38" s="56">
        <f t="array" ref="D38">INDEX(Before!B$1:B$400,MATCH($B37,Before!$A$1:$A$100,0))</f>
        <v>0</v>
      </c>
      <c r="E38" s="56">
        <f t="array" ref="E38">INDEX(Before!C$1:C$400,MATCH($B37,Before!$A$1:$A$100,0))</f>
        <v>0</v>
      </c>
      <c r="F38" s="57">
        <f t="array" ref="F38">INDEX(Before!D$1:D$400,MATCH($B37,Before!$A$1:$A$100,0))</f>
        <v>0</v>
      </c>
      <c r="G38" s="56">
        <f t="array" ref="G38">INDEX(Before!E$1:E$400,MATCH($B37,Before!$A$1:$A$100,0))</f>
        <v>0</v>
      </c>
      <c r="H38" s="56">
        <f t="array" ref="H38">INDEX(Before!F$1:F$400,MATCH($B37,Before!$A$1:$A$100,0))</f>
        <v>0</v>
      </c>
      <c r="I38" s="56">
        <f t="array" ref="I38">INDEX(Before!G$1:G$400,MATCH($B37,Before!$A$1:$A$100,0))</f>
        <v>0</v>
      </c>
      <c r="J38" s="56">
        <f t="array" ref="J38">INDEX(Before!H$1:H$400,MATCH($B37,Before!$A$1:$A$100,0))</f>
        <v>0</v>
      </c>
      <c r="K38" s="56">
        <f t="array" ref="K38">INDEX(Before!I$1:I$400,MATCH($B37,Before!$A$1:$A$100,0))</f>
        <v>0</v>
      </c>
      <c r="L38" s="56">
        <f t="array" ref="L38">INDEX(Before!J$1:J$400,MATCH($B37,Before!$A$1:$A$100,0))</f>
        <v>0</v>
      </c>
      <c r="M38" s="56">
        <f t="array" ref="M38">INDEX(Before!K$1:K$400,MATCH($B37,Before!$A$1:$A$100,0))</f>
        <v>0</v>
      </c>
      <c r="N38" s="56">
        <f t="array" ref="N38">INDEX(Before!L$1:L$400,MATCH($B37,Before!$A$1:$A$100,0))</f>
        <v>0</v>
      </c>
      <c r="O38" s="56">
        <f t="array" ref="O38">INDEX(Before!M$1:M$400,MATCH($B37,Before!$A$1:$A$100,0))</f>
        <v>0</v>
      </c>
      <c r="P38" s="56">
        <f t="array" ref="P38">INDEX(Before!N$1:N$400,MATCH($B37,Before!$A$1:$A$100,0))</f>
        <v>0</v>
      </c>
      <c r="Q38" s="1"/>
      <c r="R38" s="1"/>
      <c r="S38" s="1">
        <f t="shared" ref="S38:AB38" si="23">IF(D38=D37,1,0)</f>
        <v>0</v>
      </c>
      <c r="T38" s="1">
        <f t="shared" si="23"/>
        <v>0</v>
      </c>
      <c r="U38" s="1">
        <f t="shared" si="23"/>
        <v>0</v>
      </c>
      <c r="V38" s="1">
        <f t="shared" si="23"/>
        <v>0</v>
      </c>
      <c r="W38" s="1">
        <f t="shared" si="23"/>
        <v>0</v>
      </c>
      <c r="X38" s="1">
        <f t="shared" si="23"/>
        <v>0</v>
      </c>
      <c r="Y38" s="1">
        <f t="shared" si="23"/>
        <v>1</v>
      </c>
      <c r="Z38" s="1">
        <f t="shared" si="23"/>
        <v>0</v>
      </c>
      <c r="AA38" s="1">
        <f t="shared" si="23"/>
        <v>0</v>
      </c>
      <c r="AB38" s="1">
        <f t="shared" si="23"/>
        <v>0</v>
      </c>
    </row>
    <row r="39" spans="1:28" ht="12.75" customHeight="1" x14ac:dyDescent="0.2">
      <c r="A39" s="70"/>
      <c r="B39" s="83"/>
      <c r="C39" s="58" t="s">
        <v>112</v>
      </c>
      <c r="D39" s="59" t="e">
        <f t="array" ref="D39">INDEX(After!B$1:B$400,MATCH($B37,After!$A$1:$A$100,0))</f>
        <v>#N/A</v>
      </c>
      <c r="E39" s="59" t="e">
        <f t="array" ref="E39">INDEX(After!C$1:C$400,MATCH($B37,After!$A$1:$A$100,0))</f>
        <v>#N/A</v>
      </c>
      <c r="F39" s="60" t="e">
        <f t="array" ref="F39">INDEX(After!D$1:D$400,MATCH($B37,After!$A$1:$A$100,0))</f>
        <v>#N/A</v>
      </c>
      <c r="G39" s="59" t="e">
        <f t="array" ref="G39">INDEX(After!E$1:E$400,MATCH($B37,After!$A$1:$A$100,0))</f>
        <v>#N/A</v>
      </c>
      <c r="H39" s="59" t="e">
        <f t="array" ref="H39">INDEX(After!F$1:F$400,MATCH($B37,After!$A$1:$A$100,0))</f>
        <v>#N/A</v>
      </c>
      <c r="I39" s="59" t="e">
        <f t="array" ref="I39">INDEX(After!G$1:G$400,MATCH($B37,After!$A$1:$A$100,0))</f>
        <v>#N/A</v>
      </c>
      <c r="J39" s="59" t="e">
        <f t="array" ref="J39">INDEX(After!H$1:H$400,MATCH($B37,After!$A$1:$A$100,0))</f>
        <v>#N/A</v>
      </c>
      <c r="K39" s="59" t="e">
        <f t="array" ref="K39">INDEX(After!I$1:I$400,MATCH($B37,After!$A$1:$A$100,0))</f>
        <v>#N/A</v>
      </c>
      <c r="L39" s="59" t="e">
        <f t="array" ref="L39">INDEX(After!J$1:J$400,MATCH($B37,After!$A$1:$A$100,0))</f>
        <v>#N/A</v>
      </c>
      <c r="M39" s="59" t="e">
        <f t="array" ref="M39">INDEX(After!K$1:K$400,MATCH($B37,After!$A$1:$A$100,0))</f>
        <v>#N/A</v>
      </c>
      <c r="N39" s="59" t="e">
        <f t="array" ref="N39">INDEX(After!L$1:L$400,MATCH($B37,After!$A$1:$A$100,0))</f>
        <v>#N/A</v>
      </c>
      <c r="O39" s="59" t="e">
        <f t="array" ref="O39">INDEX(After!M$1:M$400,MATCH($B37,After!$A$1:$A$100,0))</f>
        <v>#N/A</v>
      </c>
      <c r="P39" s="59" t="e">
        <f t="array" ref="P39">INDEX(After!N$1:N$400,MATCH($B37,After!$A$1:$A$100,0))</f>
        <v>#N/A</v>
      </c>
      <c r="Q39" s="1"/>
      <c r="R39" s="1"/>
      <c r="S39" s="1" t="e">
        <f t="shared" ref="S39:AB39" si="24">IF(D39=D37,1,0)</f>
        <v>#N/A</v>
      </c>
      <c r="T39" s="1" t="e">
        <f t="shared" si="24"/>
        <v>#N/A</v>
      </c>
      <c r="U39" s="1" t="e">
        <f t="shared" si="24"/>
        <v>#N/A</v>
      </c>
      <c r="V39" s="1" t="e">
        <f t="shared" si="24"/>
        <v>#N/A</v>
      </c>
      <c r="W39" s="1" t="e">
        <f t="shared" si="24"/>
        <v>#N/A</v>
      </c>
      <c r="X39" s="1" t="e">
        <f t="shared" si="24"/>
        <v>#N/A</v>
      </c>
      <c r="Y39" s="1" t="e">
        <f t="shared" si="24"/>
        <v>#N/A</v>
      </c>
      <c r="Z39" s="1" t="e">
        <f t="shared" si="24"/>
        <v>#N/A</v>
      </c>
      <c r="AA39" s="1" t="e">
        <f t="shared" si="24"/>
        <v>#N/A</v>
      </c>
      <c r="AB39" s="1" t="e">
        <f t="shared" si="24"/>
        <v>#N/A</v>
      </c>
    </row>
    <row r="40" spans="1:28" ht="12.75" customHeight="1" x14ac:dyDescent="0.2">
      <c r="A40" s="79">
        <f>A37+1</f>
        <v>11</v>
      </c>
      <c r="B40" s="68" t="str">
        <f t="array" ref="B40">INDEX(Actual!$A$2:$A$395,A40,1)</f>
        <v>Satcom 19.pdf</v>
      </c>
      <c r="C40" s="28"/>
      <c r="D40" s="29">
        <f t="array" ref="D40">INDEX(Actual!B$1:B$395,MATCH($B40,Actual!$A$1:$A$95,0))</f>
        <v>2698407</v>
      </c>
      <c r="E40" s="29">
        <f t="array" ref="E40">INDEX(Actual!C$1:C$395,MATCH($B40,Actual!$A$1:$A$95,0))</f>
        <v>4050884</v>
      </c>
      <c r="F40" s="31">
        <f t="array" ref="F40">INDEX(Actual!D$1:D$395,MATCH($B40,Actual!$A$1:$A$95,0))</f>
        <v>42835</v>
      </c>
      <c r="G40" s="29" t="str">
        <f t="array" ref="G40">INDEX(Actual!E$1:E$395,MATCH($B40,Actual!$A$1:$A$95,0))</f>
        <v>MAINTENANCE</v>
      </c>
      <c r="H40" s="29">
        <f t="array" ref="H40">INDEX(Actual!F$1:F$395,MATCH($B40,Actual!$A$1:$A$95,0))</f>
        <v>3010</v>
      </c>
      <c r="I40" s="29" t="str">
        <f t="array" ref="I40">INDEX(Actual!G$1:G$395,MATCH($B40,Actual!$A$1:$A$95,0))</f>
        <v>N59CF</v>
      </c>
      <c r="J40" s="29">
        <f t="array" ref="J40">INDEX(Actual!H$1:H$395,MATCH($B40,Actual!$A$1:$A$95,0))</f>
        <v>0</v>
      </c>
      <c r="K40" s="29" t="str">
        <f t="array" ref="K40">INDEX(Actual!I$1:I$395,MATCH($B40,Actual!$A$1:$A$95,0))</f>
        <v>USD</v>
      </c>
      <c r="L40" s="29">
        <f t="array" ref="L40">INDEX(Actual!J$1:J$395,MATCH($B40,Actual!$A$1:$A$95,0))</f>
        <v>25983.26</v>
      </c>
      <c r="M40" s="29">
        <f t="array" ref="M40">INDEX(Actual!K$1:K$395,MATCH($B40,Actual!$A$1:$A$95,0))</f>
        <v>25983.26</v>
      </c>
      <c r="N40" s="32" t="s">
        <v>129</v>
      </c>
      <c r="O40" s="32" t="s">
        <v>129</v>
      </c>
      <c r="P40" s="32" t="s">
        <v>129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customHeight="1" x14ac:dyDescent="0.2">
      <c r="A41" s="69"/>
      <c r="B41" s="69"/>
      <c r="C41" s="19" t="s">
        <v>111</v>
      </c>
      <c r="D41" s="33">
        <f t="array" ref="D41">INDEX(Before!B$1:B$400,MATCH($B40,Before!$A$1:$A$100,0))</f>
        <v>0</v>
      </c>
      <c r="E41" s="33">
        <f t="array" ref="E41">INDEX(Before!C$1:C$400,MATCH($B40,Before!$A$1:$A$100,0))</f>
        <v>0</v>
      </c>
      <c r="F41" s="34">
        <f t="array" ref="F41">INDEX(Before!D$1:D$400,MATCH($B40,Before!$A$1:$A$100,0))</f>
        <v>0</v>
      </c>
      <c r="G41" s="33">
        <f t="array" ref="G41">INDEX(Before!E$1:E$400,MATCH($B40,Before!$A$1:$A$100,0))</f>
        <v>0</v>
      </c>
      <c r="H41" s="33">
        <f t="array" ref="H41">INDEX(Before!F$1:F$400,MATCH($B40,Before!$A$1:$A$100,0))</f>
        <v>0</v>
      </c>
      <c r="I41" s="33">
        <f t="array" ref="I41">INDEX(Before!G$1:G$400,MATCH($B40,Before!$A$1:$A$100,0))</f>
        <v>0</v>
      </c>
      <c r="J41" s="33">
        <f t="array" ref="J41">INDEX(Before!H$1:H$400,MATCH($B40,Before!$A$1:$A$100,0))</f>
        <v>0</v>
      </c>
      <c r="K41" s="33">
        <f t="array" ref="K41">INDEX(Before!I$1:I$400,MATCH($B40,Before!$A$1:$A$100,0))</f>
        <v>0</v>
      </c>
      <c r="L41" s="33">
        <f t="array" ref="L41">INDEX(Before!J$1:J$400,MATCH($B40,Before!$A$1:$A$100,0))</f>
        <v>0</v>
      </c>
      <c r="M41" s="33">
        <f t="array" ref="M41">INDEX(Before!K$1:K$400,MATCH($B40,Before!$A$1:$A$100,0))</f>
        <v>0</v>
      </c>
      <c r="N41" s="33">
        <f t="array" ref="N41">INDEX(Before!L$1:L$400,MATCH($B40,Before!$A$1:$A$100,0))</f>
        <v>0</v>
      </c>
      <c r="O41" s="33">
        <f t="array" ref="O41">INDEX(Before!M$1:M$400,MATCH($B40,Before!$A$1:$A$100,0))</f>
        <v>0</v>
      </c>
      <c r="P41" s="33">
        <f t="array" ref="P41">INDEX(Before!N$1:N$400,MATCH($B40,Before!$A$1:$A$100,0))</f>
        <v>0</v>
      </c>
      <c r="Q41" s="1"/>
      <c r="R41" s="1"/>
      <c r="S41" s="1">
        <f t="shared" ref="S41:AB41" si="25">IF(D41=D40,1,0)</f>
        <v>0</v>
      </c>
      <c r="T41" s="1">
        <f t="shared" si="25"/>
        <v>0</v>
      </c>
      <c r="U41" s="1">
        <f t="shared" si="25"/>
        <v>0</v>
      </c>
      <c r="V41" s="1">
        <f t="shared" si="25"/>
        <v>0</v>
      </c>
      <c r="W41" s="1">
        <f t="shared" si="25"/>
        <v>0</v>
      </c>
      <c r="X41" s="1">
        <f t="shared" si="25"/>
        <v>0</v>
      </c>
      <c r="Y41" s="1">
        <f t="shared" si="25"/>
        <v>1</v>
      </c>
      <c r="Z41" s="1">
        <f t="shared" si="25"/>
        <v>0</v>
      </c>
      <c r="AA41" s="1">
        <f t="shared" si="25"/>
        <v>0</v>
      </c>
      <c r="AB41" s="1">
        <f t="shared" si="25"/>
        <v>0</v>
      </c>
    </row>
    <row r="42" spans="1:28" ht="12.75" customHeight="1" x14ac:dyDescent="0.2">
      <c r="A42" s="70"/>
      <c r="B42" s="70"/>
      <c r="C42" s="21" t="s">
        <v>112</v>
      </c>
      <c r="D42" s="37" t="e">
        <f t="array" ref="D42">INDEX(After!B$1:B$400,MATCH($B40,After!$A$1:$A$100,0))</f>
        <v>#N/A</v>
      </c>
      <c r="E42" s="37" t="e">
        <f t="array" ref="E42">INDEX(After!C$1:C$400,MATCH($B40,After!$A$1:$A$100,0))</f>
        <v>#N/A</v>
      </c>
      <c r="F42" s="61" t="e">
        <f t="array" ref="F42">INDEX(After!D$1:D$400,MATCH($B40,After!$A$1:$A$100,0))</f>
        <v>#N/A</v>
      </c>
      <c r="G42" s="37" t="e">
        <f t="array" ref="G42">INDEX(After!E$1:E$400,MATCH($B40,After!$A$1:$A$100,0))</f>
        <v>#N/A</v>
      </c>
      <c r="H42" s="37" t="e">
        <f t="array" ref="H42">INDEX(After!F$1:F$400,MATCH($B40,After!$A$1:$A$100,0))</f>
        <v>#N/A</v>
      </c>
      <c r="I42" s="37" t="e">
        <f t="array" ref="I42">INDEX(After!G$1:G$400,MATCH($B40,After!$A$1:$A$100,0))</f>
        <v>#N/A</v>
      </c>
      <c r="J42" s="37" t="e">
        <f t="array" ref="J42">INDEX(After!H$1:H$400,MATCH($B40,After!$A$1:$A$100,0))</f>
        <v>#N/A</v>
      </c>
      <c r="K42" s="37" t="e">
        <f t="array" ref="K42">INDEX(After!I$1:I$400,MATCH($B40,After!$A$1:$A$100,0))</f>
        <v>#N/A</v>
      </c>
      <c r="L42" s="37" t="e">
        <f t="array" ref="L42">INDEX(After!J$1:J$400,MATCH($B40,After!$A$1:$A$100,0))</f>
        <v>#N/A</v>
      </c>
      <c r="M42" s="37" t="e">
        <f t="array" ref="M42">INDEX(After!K$1:K$400,MATCH($B40,After!$A$1:$A$100,0))</f>
        <v>#N/A</v>
      </c>
      <c r="N42" s="37" t="e">
        <f t="array" ref="N42">INDEX(After!L$1:L$400,MATCH($B40,After!$A$1:$A$100,0))</f>
        <v>#N/A</v>
      </c>
      <c r="O42" s="37" t="e">
        <f t="array" ref="O42">INDEX(After!M$1:M$400,MATCH($B40,After!$A$1:$A$100,0))</f>
        <v>#N/A</v>
      </c>
      <c r="P42" s="37" t="e">
        <f t="array" ref="P42">INDEX(After!N$1:N$400,MATCH($B40,After!$A$1:$A$100,0))</f>
        <v>#N/A</v>
      </c>
      <c r="Q42" s="1"/>
      <c r="R42" s="1"/>
      <c r="S42" s="1" t="e">
        <f t="shared" ref="S42:AB42" si="26">IF(D42=D40,1,0)</f>
        <v>#N/A</v>
      </c>
      <c r="T42" s="1" t="e">
        <f t="shared" si="26"/>
        <v>#N/A</v>
      </c>
      <c r="U42" s="1" t="e">
        <f t="shared" si="26"/>
        <v>#N/A</v>
      </c>
      <c r="V42" s="1" t="e">
        <f t="shared" si="26"/>
        <v>#N/A</v>
      </c>
      <c r="W42" s="1" t="e">
        <f t="shared" si="26"/>
        <v>#N/A</v>
      </c>
      <c r="X42" s="1" t="e">
        <f t="shared" si="26"/>
        <v>#N/A</v>
      </c>
      <c r="Y42" s="1" t="e">
        <f t="shared" si="26"/>
        <v>#N/A</v>
      </c>
      <c r="Z42" s="1" t="e">
        <f t="shared" si="26"/>
        <v>#N/A</v>
      </c>
      <c r="AA42" s="1" t="e">
        <f t="shared" si="26"/>
        <v>#N/A</v>
      </c>
      <c r="AB42" s="1" t="e">
        <f t="shared" si="26"/>
        <v>#N/A</v>
      </c>
    </row>
    <row r="43" spans="1:28" ht="12.75" customHeight="1" x14ac:dyDescent="0.2">
      <c r="A43" s="71">
        <f>A40+1</f>
        <v>12</v>
      </c>
      <c r="B43" s="68" t="str">
        <f t="array" ref="B43">INDEX(Actual!$A$2:$A$395,A43,1)</f>
        <v>Satcom 2.pdf</v>
      </c>
      <c r="C43" s="39"/>
      <c r="D43" s="40">
        <f t="array" ref="D43">INDEX(Actual!B$1:B$395,MATCH($B43,Actual!$A$1:$A$95,0))</f>
        <v>2703746</v>
      </c>
      <c r="E43" s="40">
        <f t="array" ref="E43">INDEX(Actual!C$1:C$395,MATCH($B43,Actual!$A$1:$A$95,0))</f>
        <v>4050884</v>
      </c>
      <c r="F43" s="41">
        <f t="array" ref="F43">INDEX(Actual!D$1:D$395,MATCH($B43,Actual!$A$1:$A$95,0))</f>
        <v>42835</v>
      </c>
      <c r="G43" s="40" t="str">
        <f t="array" ref="G43">INDEX(Actual!E$1:E$395,MATCH($B43,Actual!$A$1:$A$95,0))</f>
        <v>MAINTENANCE</v>
      </c>
      <c r="H43" s="40">
        <f t="array" ref="H43">INDEX(Actual!F$1:F$395,MATCH($B43,Actual!$A$1:$A$95,0))</f>
        <v>3010</v>
      </c>
      <c r="I43" s="40" t="str">
        <f t="array" ref="I43">INDEX(Actual!G$1:G$395,MATCH($B43,Actual!$A$1:$A$95,0))</f>
        <v>N96SP</v>
      </c>
      <c r="J43" s="40">
        <f t="array" ref="J43">INDEX(Actual!H$1:H$395,MATCH($B43,Actual!$A$1:$A$95,0))</f>
        <v>0</v>
      </c>
      <c r="K43" s="40" t="str">
        <f t="array" ref="K43">INDEX(Actual!I$1:I$395,MATCH($B43,Actual!$A$1:$A$95,0))</f>
        <v>USD</v>
      </c>
      <c r="L43" s="40">
        <f t="array" ref="L43">INDEX(Actual!J$1:J$395,MATCH($B43,Actual!$A$1:$A$95,0))</f>
        <v>30</v>
      </c>
      <c r="M43" s="40">
        <f t="array" ref="M43">INDEX(Actual!K$1:K$395,MATCH($B43,Actual!$A$1:$A$95,0))</f>
        <v>30</v>
      </c>
      <c r="N43" s="42" t="s">
        <v>129</v>
      </c>
      <c r="O43" s="42" t="s">
        <v>129</v>
      </c>
      <c r="P43" s="42" t="s">
        <v>129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 x14ac:dyDescent="0.2">
      <c r="A44" s="69"/>
      <c r="B44" s="69"/>
      <c r="C44" s="19" t="s">
        <v>111</v>
      </c>
      <c r="D44" s="33">
        <f t="array" ref="D44">INDEX(Before!B$1:B$400,MATCH($B43,Before!$A$1:$A$100,0))</f>
        <v>0</v>
      </c>
      <c r="E44" s="33">
        <f t="array" ref="E44">INDEX(Before!C$1:C$400,MATCH($B43,Before!$A$1:$A$100,0))</f>
        <v>0</v>
      </c>
      <c r="F44" s="34">
        <f t="array" ref="F44">INDEX(Before!D$1:D$400,MATCH($B43,Before!$A$1:$A$100,0))</f>
        <v>0</v>
      </c>
      <c r="G44" s="33">
        <f t="array" ref="G44">INDEX(Before!E$1:E$400,MATCH($B43,Before!$A$1:$A$100,0))</f>
        <v>0</v>
      </c>
      <c r="H44" s="33">
        <f t="array" ref="H44">INDEX(Before!F$1:F$400,MATCH($B43,Before!$A$1:$A$100,0))</f>
        <v>0</v>
      </c>
      <c r="I44" s="33">
        <f t="array" ref="I44">INDEX(Before!G$1:G$400,MATCH($B43,Before!$A$1:$A$100,0))</f>
        <v>0</v>
      </c>
      <c r="J44" s="33">
        <f t="array" ref="J44">INDEX(Before!H$1:H$400,MATCH($B43,Before!$A$1:$A$100,0))</f>
        <v>0</v>
      </c>
      <c r="K44" s="33">
        <f t="array" ref="K44">INDEX(Before!I$1:I$400,MATCH($B43,Before!$A$1:$A$100,0))</f>
        <v>0</v>
      </c>
      <c r="L44" s="33">
        <f t="array" ref="L44">INDEX(Before!J$1:J$400,MATCH($B43,Before!$A$1:$A$100,0))</f>
        <v>0</v>
      </c>
      <c r="M44" s="33">
        <f t="array" ref="M44">INDEX(Before!K$1:K$400,MATCH($B43,Before!$A$1:$A$100,0))</f>
        <v>0</v>
      </c>
      <c r="N44" s="33">
        <f t="array" ref="N44">INDEX(Before!L$1:L$400,MATCH($B43,Before!$A$1:$A$100,0))</f>
        <v>0</v>
      </c>
      <c r="O44" s="33">
        <f t="array" ref="O44">INDEX(Before!M$1:M$400,MATCH($B43,Before!$A$1:$A$100,0))</f>
        <v>0</v>
      </c>
      <c r="P44" s="33">
        <f t="array" ref="P44">INDEX(Before!N$1:N$400,MATCH($B43,Before!$A$1:$A$100,0))</f>
        <v>0</v>
      </c>
      <c r="Q44" s="1"/>
      <c r="R44" s="1"/>
      <c r="S44" s="1">
        <f t="shared" ref="S44:AB44" si="27">IF(D44=D43,1,0)</f>
        <v>0</v>
      </c>
      <c r="T44" s="1">
        <f t="shared" si="27"/>
        <v>0</v>
      </c>
      <c r="U44" s="1">
        <f t="shared" si="27"/>
        <v>0</v>
      </c>
      <c r="V44" s="1">
        <f t="shared" si="27"/>
        <v>0</v>
      </c>
      <c r="W44" s="1">
        <f t="shared" si="27"/>
        <v>0</v>
      </c>
      <c r="X44" s="1">
        <f t="shared" si="27"/>
        <v>0</v>
      </c>
      <c r="Y44" s="1">
        <f t="shared" si="27"/>
        <v>1</v>
      </c>
      <c r="Z44" s="1">
        <f t="shared" si="27"/>
        <v>0</v>
      </c>
      <c r="AA44" s="1">
        <f t="shared" si="27"/>
        <v>0</v>
      </c>
      <c r="AB44" s="1">
        <f t="shared" si="27"/>
        <v>0</v>
      </c>
    </row>
    <row r="45" spans="1:28" ht="12.75" customHeight="1" x14ac:dyDescent="0.2">
      <c r="A45" s="70"/>
      <c r="B45" s="70"/>
      <c r="C45" s="21" t="s">
        <v>112</v>
      </c>
      <c r="D45" s="37" t="e">
        <f t="array" ref="D45">INDEX(After!B$1:B$400,MATCH($B43,After!$A$1:$A$100,0))</f>
        <v>#N/A</v>
      </c>
      <c r="E45" s="37" t="e">
        <f t="array" ref="E45">INDEX(After!C$1:C$400,MATCH($B43,After!$A$1:$A$100,0))</f>
        <v>#N/A</v>
      </c>
      <c r="F45" s="61" t="e">
        <f t="array" ref="F45">INDEX(After!D$1:D$400,MATCH($B43,After!$A$1:$A$100,0))</f>
        <v>#N/A</v>
      </c>
      <c r="G45" s="37" t="e">
        <f t="array" ref="G45">INDEX(After!E$1:E$400,MATCH($B43,After!$A$1:$A$100,0))</f>
        <v>#N/A</v>
      </c>
      <c r="H45" s="37" t="e">
        <f t="array" ref="H45">INDEX(After!F$1:F$400,MATCH($B43,After!$A$1:$A$100,0))</f>
        <v>#N/A</v>
      </c>
      <c r="I45" s="37" t="e">
        <f t="array" ref="I45">INDEX(After!G$1:G$400,MATCH($B43,After!$A$1:$A$100,0))</f>
        <v>#N/A</v>
      </c>
      <c r="J45" s="37" t="e">
        <f t="array" ref="J45">INDEX(After!H$1:H$400,MATCH($B43,After!$A$1:$A$100,0))</f>
        <v>#N/A</v>
      </c>
      <c r="K45" s="37" t="e">
        <f t="array" ref="K45">INDEX(After!I$1:I$400,MATCH($B43,After!$A$1:$A$100,0))</f>
        <v>#N/A</v>
      </c>
      <c r="L45" s="37" t="e">
        <f t="array" ref="L45">INDEX(After!J$1:J$400,MATCH($B43,After!$A$1:$A$100,0))</f>
        <v>#N/A</v>
      </c>
      <c r="M45" s="37" t="e">
        <f t="array" ref="M45">INDEX(After!K$1:K$400,MATCH($B43,After!$A$1:$A$100,0))</f>
        <v>#N/A</v>
      </c>
      <c r="N45" s="37" t="e">
        <f t="array" ref="N45">INDEX(After!L$1:L$400,MATCH($B43,After!$A$1:$A$100,0))</f>
        <v>#N/A</v>
      </c>
      <c r="O45" s="37" t="e">
        <f t="array" ref="O45">INDEX(After!M$1:M$400,MATCH($B43,After!$A$1:$A$100,0))</f>
        <v>#N/A</v>
      </c>
      <c r="P45" s="37" t="e">
        <f t="array" ref="P45">INDEX(After!N$1:N$400,MATCH($B43,After!$A$1:$A$100,0))</f>
        <v>#N/A</v>
      </c>
      <c r="Q45" s="1"/>
      <c r="R45" s="1"/>
      <c r="S45" s="1" t="e">
        <f t="shared" ref="S45:AB45" si="28">IF(D45=D43,1,0)</f>
        <v>#N/A</v>
      </c>
      <c r="T45" s="1" t="e">
        <f t="shared" si="28"/>
        <v>#N/A</v>
      </c>
      <c r="U45" s="1" t="e">
        <f t="shared" si="28"/>
        <v>#N/A</v>
      </c>
      <c r="V45" s="1" t="e">
        <f t="shared" si="28"/>
        <v>#N/A</v>
      </c>
      <c r="W45" s="1" t="e">
        <f t="shared" si="28"/>
        <v>#N/A</v>
      </c>
      <c r="X45" s="1" t="e">
        <f t="shared" si="28"/>
        <v>#N/A</v>
      </c>
      <c r="Y45" s="1" t="e">
        <f t="shared" si="28"/>
        <v>#N/A</v>
      </c>
      <c r="Z45" s="1" t="e">
        <f t="shared" si="28"/>
        <v>#N/A</v>
      </c>
      <c r="AA45" s="1" t="e">
        <f t="shared" si="28"/>
        <v>#N/A</v>
      </c>
      <c r="AB45" s="1" t="e">
        <f t="shared" si="28"/>
        <v>#N/A</v>
      </c>
    </row>
    <row r="46" spans="1:28" ht="12.75" customHeight="1" x14ac:dyDescent="0.2">
      <c r="A46" s="71">
        <f>A43+1</f>
        <v>13</v>
      </c>
      <c r="B46" s="68" t="str">
        <f t="array" ref="B46">INDEX(Actual!$A$2:$A$395,A46,1)</f>
        <v>Satcom 20.pdf</v>
      </c>
      <c r="C46" s="39"/>
      <c r="D46" s="40">
        <f t="array" ref="D46">INDEX(Actual!B$1:B$395,MATCH($B46,Actual!$A$1:$A$95,0))</f>
        <v>52698399</v>
      </c>
      <c r="E46" s="40">
        <f t="array" ref="E46">INDEX(Actual!C$1:C$395,MATCH($B46,Actual!$A$1:$A$95,0))</f>
        <v>4050884</v>
      </c>
      <c r="F46" s="41">
        <f t="array" ref="F46">INDEX(Actual!D$1:D$395,MATCH($B46,Actual!$A$1:$A$95,0))</f>
        <v>42835</v>
      </c>
      <c r="G46" s="40" t="str">
        <f t="array" ref="G46">INDEX(Actual!E$1:E$395,MATCH($B46,Actual!$A$1:$A$95,0))</f>
        <v>MAINTENANCE</v>
      </c>
      <c r="H46" s="40">
        <f t="array" ref="H46">INDEX(Actual!F$1:F$395,MATCH($B46,Actual!$A$1:$A$95,0))</f>
        <v>3010</v>
      </c>
      <c r="I46" s="40" t="str">
        <f t="array" ref="I46">INDEX(Actual!G$1:G$395,MATCH($B46,Actual!$A$1:$A$95,0))</f>
        <v>N667BB</v>
      </c>
      <c r="J46" s="40">
        <f t="array" ref="J46">INDEX(Actual!H$1:H$395,MATCH($B46,Actual!$A$1:$A$95,0))</f>
        <v>0</v>
      </c>
      <c r="K46" s="40" t="str">
        <f t="array" ref="K46">INDEX(Actual!I$1:I$395,MATCH($B46,Actual!$A$1:$A$95,0))</f>
        <v>USD</v>
      </c>
      <c r="L46" s="40">
        <f t="array" ref="L46">INDEX(Actual!J$1:J$395,MATCH($B46,Actual!$A$1:$A$95,0))</f>
        <v>3766.2</v>
      </c>
      <c r="M46" s="40">
        <f t="array" ref="M46">INDEX(Actual!K$1:K$395,MATCH($B46,Actual!$A$1:$A$95,0))</f>
        <v>3766.2</v>
      </c>
      <c r="N46" s="42" t="s">
        <v>129</v>
      </c>
      <c r="O46" s="42" t="s">
        <v>129</v>
      </c>
      <c r="P46" s="42" t="s">
        <v>129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 x14ac:dyDescent="0.2">
      <c r="A47" s="69"/>
      <c r="B47" s="69"/>
      <c r="C47" s="19" t="s">
        <v>111</v>
      </c>
      <c r="D47" s="33">
        <f t="array" ref="D47">INDEX(Before!B$1:B$400,MATCH($B46,Before!$A$1:$A$100,0))</f>
        <v>0</v>
      </c>
      <c r="E47" s="33">
        <f t="array" ref="E47">INDEX(Before!C$1:C$400,MATCH($B46,Before!$A$1:$A$100,0))</f>
        <v>0</v>
      </c>
      <c r="F47" s="34">
        <f t="array" ref="F47">INDEX(Before!D$1:D$400,MATCH($B46,Before!$A$1:$A$100,0))</f>
        <v>0</v>
      </c>
      <c r="G47" s="33">
        <f t="array" ref="G47">INDEX(Before!E$1:E$400,MATCH($B46,Before!$A$1:$A$100,0))</f>
        <v>0</v>
      </c>
      <c r="H47" s="33">
        <f t="array" ref="H47">INDEX(Before!F$1:F$400,MATCH($B46,Before!$A$1:$A$100,0))</f>
        <v>0</v>
      </c>
      <c r="I47" s="33">
        <f t="array" ref="I47">INDEX(Before!G$1:G$400,MATCH($B46,Before!$A$1:$A$100,0))</f>
        <v>0</v>
      </c>
      <c r="J47" s="33">
        <f t="array" ref="J47">INDEX(Before!H$1:H$400,MATCH($B46,Before!$A$1:$A$100,0))</f>
        <v>0</v>
      </c>
      <c r="K47" s="33">
        <f t="array" ref="K47">INDEX(Before!I$1:I$400,MATCH($B46,Before!$A$1:$A$100,0))</f>
        <v>0</v>
      </c>
      <c r="L47" s="33">
        <f t="array" ref="L47">INDEX(Before!J$1:J$400,MATCH($B46,Before!$A$1:$A$100,0))</f>
        <v>0</v>
      </c>
      <c r="M47" s="33">
        <f t="array" ref="M47">INDEX(Before!K$1:K$400,MATCH($B46,Before!$A$1:$A$100,0))</f>
        <v>0</v>
      </c>
      <c r="N47" s="33">
        <f t="array" ref="N47">INDEX(Before!L$1:L$400,MATCH($B46,Before!$A$1:$A$100,0))</f>
        <v>0</v>
      </c>
      <c r="O47" s="33">
        <f t="array" ref="O47">INDEX(Before!M$1:M$400,MATCH($B46,Before!$A$1:$A$100,0))</f>
        <v>0</v>
      </c>
      <c r="P47" s="33">
        <f t="array" ref="P47">INDEX(Before!N$1:N$400,MATCH($B46,Before!$A$1:$A$100,0))</f>
        <v>0</v>
      </c>
      <c r="Q47" s="1"/>
      <c r="R47" s="1"/>
      <c r="S47" s="1">
        <f t="shared" ref="S47:AB47" si="29">IF(D47=D46,1,0)</f>
        <v>0</v>
      </c>
      <c r="T47" s="1">
        <f t="shared" si="29"/>
        <v>0</v>
      </c>
      <c r="U47" s="1">
        <f t="shared" si="29"/>
        <v>0</v>
      </c>
      <c r="V47" s="1">
        <f t="shared" si="29"/>
        <v>0</v>
      </c>
      <c r="W47" s="1">
        <f t="shared" si="29"/>
        <v>0</v>
      </c>
      <c r="X47" s="1">
        <f t="shared" si="29"/>
        <v>0</v>
      </c>
      <c r="Y47" s="1">
        <f t="shared" si="29"/>
        <v>1</v>
      </c>
      <c r="Z47" s="1">
        <f t="shared" si="29"/>
        <v>0</v>
      </c>
      <c r="AA47" s="1">
        <f t="shared" si="29"/>
        <v>0</v>
      </c>
      <c r="AB47" s="1">
        <f t="shared" si="29"/>
        <v>0</v>
      </c>
    </row>
    <row r="48" spans="1:28" ht="12.75" customHeight="1" x14ac:dyDescent="0.2">
      <c r="A48" s="70"/>
      <c r="B48" s="70"/>
      <c r="C48" s="21" t="s">
        <v>112</v>
      </c>
      <c r="D48" s="37" t="e">
        <f t="array" ref="D48">INDEX(After!B$1:B$400,MATCH($B46,After!$A$1:$A$100,0))</f>
        <v>#N/A</v>
      </c>
      <c r="E48" s="37" t="e">
        <f t="array" ref="E48">INDEX(After!C$1:C$400,MATCH($B46,After!$A$1:$A$100,0))</f>
        <v>#N/A</v>
      </c>
      <c r="F48" s="61" t="e">
        <f t="array" ref="F48">INDEX(After!D$1:D$400,MATCH($B46,After!$A$1:$A$100,0))</f>
        <v>#N/A</v>
      </c>
      <c r="G48" s="37" t="e">
        <f t="array" ref="G48">INDEX(After!E$1:E$400,MATCH($B46,After!$A$1:$A$100,0))</f>
        <v>#N/A</v>
      </c>
      <c r="H48" s="37" t="e">
        <f t="array" ref="H48">INDEX(After!F$1:F$400,MATCH($B46,After!$A$1:$A$100,0))</f>
        <v>#N/A</v>
      </c>
      <c r="I48" s="37" t="e">
        <f t="array" ref="I48">INDEX(After!G$1:G$400,MATCH($B46,After!$A$1:$A$100,0))</f>
        <v>#N/A</v>
      </c>
      <c r="J48" s="37" t="e">
        <f t="array" ref="J48">INDEX(After!H$1:H$400,MATCH($B46,After!$A$1:$A$100,0))</f>
        <v>#N/A</v>
      </c>
      <c r="K48" s="37" t="e">
        <f t="array" ref="K48">INDEX(After!I$1:I$400,MATCH($B46,After!$A$1:$A$100,0))</f>
        <v>#N/A</v>
      </c>
      <c r="L48" s="37" t="e">
        <f t="array" ref="L48">INDEX(After!J$1:J$400,MATCH($B46,After!$A$1:$A$100,0))</f>
        <v>#N/A</v>
      </c>
      <c r="M48" s="37" t="e">
        <f t="array" ref="M48">INDEX(After!K$1:K$400,MATCH($B46,After!$A$1:$A$100,0))</f>
        <v>#N/A</v>
      </c>
      <c r="N48" s="37" t="e">
        <f t="array" ref="N48">INDEX(After!L$1:L$400,MATCH($B46,After!$A$1:$A$100,0))</f>
        <v>#N/A</v>
      </c>
      <c r="O48" s="37" t="e">
        <f t="array" ref="O48">INDEX(After!M$1:M$400,MATCH($B46,After!$A$1:$A$100,0))</f>
        <v>#N/A</v>
      </c>
      <c r="P48" s="37" t="e">
        <f t="array" ref="P48">INDEX(After!N$1:N$400,MATCH($B46,After!$A$1:$A$100,0))</f>
        <v>#N/A</v>
      </c>
      <c r="Q48" s="1"/>
      <c r="R48" s="1"/>
      <c r="S48" s="1" t="e">
        <f t="shared" ref="S48:AB48" si="30">IF(D48=D46,1,0)</f>
        <v>#N/A</v>
      </c>
      <c r="T48" s="1" t="e">
        <f t="shared" si="30"/>
        <v>#N/A</v>
      </c>
      <c r="U48" s="1" t="e">
        <f t="shared" si="30"/>
        <v>#N/A</v>
      </c>
      <c r="V48" s="1" t="e">
        <f t="shared" si="30"/>
        <v>#N/A</v>
      </c>
      <c r="W48" s="1" t="e">
        <f t="shared" si="30"/>
        <v>#N/A</v>
      </c>
      <c r="X48" s="1" t="e">
        <f t="shared" si="30"/>
        <v>#N/A</v>
      </c>
      <c r="Y48" s="1" t="e">
        <f t="shared" si="30"/>
        <v>#N/A</v>
      </c>
      <c r="Z48" s="1" t="e">
        <f t="shared" si="30"/>
        <v>#N/A</v>
      </c>
      <c r="AA48" s="1" t="e">
        <f t="shared" si="30"/>
        <v>#N/A</v>
      </c>
      <c r="AB48" s="1" t="e">
        <f t="shared" si="30"/>
        <v>#N/A</v>
      </c>
    </row>
    <row r="49" spans="1:28" ht="12.75" customHeight="1" x14ac:dyDescent="0.2">
      <c r="A49" s="78">
        <f>A46+1</f>
        <v>14</v>
      </c>
      <c r="B49" s="68" t="str">
        <f t="array" ref="B49">INDEX(Actual!$A$2:$A$395,A49,1)</f>
        <v>Satcom 21.pdf</v>
      </c>
      <c r="C49" s="51"/>
      <c r="D49" s="52">
        <f t="array" ref="D49">INDEX(Actual!B$1:B$395,MATCH($B49,Actual!$A$1:$A$95,0))</f>
        <v>52698415</v>
      </c>
      <c r="E49" s="52">
        <f t="array" ref="E49">INDEX(Actual!C$1:C$395,MATCH($B49,Actual!$A$1:$A$95,0))</f>
        <v>4050884</v>
      </c>
      <c r="F49" s="53">
        <f t="array" ref="F49">INDEX(Actual!D$1:D$395,MATCH($B49,Actual!$A$1:$A$95,0))</f>
        <v>42835</v>
      </c>
      <c r="G49" s="52" t="str">
        <f t="array" ref="G49">INDEX(Actual!E$1:E$395,MATCH($B49,Actual!$A$1:$A$95,0))</f>
        <v>MAINTENANCE</v>
      </c>
      <c r="H49" s="52">
        <f t="array" ref="H49">INDEX(Actual!F$1:F$395,MATCH($B49,Actual!$A$1:$A$95,0))</f>
        <v>3010</v>
      </c>
      <c r="I49" s="52" t="str">
        <f t="array" ref="I49">INDEX(Actual!G$1:G$395,MATCH($B49,Actual!$A$1:$A$95,0))</f>
        <v>N405LA</v>
      </c>
      <c r="J49" s="52">
        <f t="array" ref="J49">INDEX(Actual!H$1:H$395,MATCH($B49,Actual!$A$1:$A$95,0))</f>
        <v>0</v>
      </c>
      <c r="K49" s="52" t="str">
        <f t="array" ref="K49">INDEX(Actual!I$1:I$395,MATCH($B49,Actual!$A$1:$A$95,0))</f>
        <v>USD</v>
      </c>
      <c r="L49" s="52">
        <f t="array" ref="L49">INDEX(Actual!J$1:J$395,MATCH($B49,Actual!$A$1:$A$95,0))</f>
        <v>1339.15</v>
      </c>
      <c r="M49" s="52">
        <f t="array" ref="M49">INDEX(Actual!K$1:K$395,MATCH($B49,Actual!$A$1:$A$95,0))</f>
        <v>1339.15</v>
      </c>
      <c r="N49" s="54" t="s">
        <v>129</v>
      </c>
      <c r="O49" s="54" t="s">
        <v>129</v>
      </c>
      <c r="P49" s="54" t="s">
        <v>129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">
      <c r="A50" s="69"/>
      <c r="B50" s="69"/>
      <c r="C50" s="55" t="s">
        <v>111</v>
      </c>
      <c r="D50" s="56">
        <f t="array" ref="D50">INDEX(Before!B$1:B$400,MATCH($B49,Before!$A$1:$A$100,0))</f>
        <v>0</v>
      </c>
      <c r="E50" s="56">
        <f t="array" ref="E50">INDEX(Before!C$1:C$400,MATCH($B49,Before!$A$1:$A$100,0))</f>
        <v>0</v>
      </c>
      <c r="F50" s="57">
        <f t="array" ref="F50">INDEX(Before!D$1:D$400,MATCH($B49,Before!$A$1:$A$100,0))</f>
        <v>0</v>
      </c>
      <c r="G50" s="56">
        <f t="array" ref="G50">INDEX(Before!E$1:E$400,MATCH($B49,Before!$A$1:$A$100,0))</f>
        <v>0</v>
      </c>
      <c r="H50" s="56">
        <f t="array" ref="H50">INDEX(Before!F$1:F$400,MATCH($B49,Before!$A$1:$A$100,0))</f>
        <v>0</v>
      </c>
      <c r="I50" s="56">
        <f t="array" ref="I50">INDEX(Before!G$1:G$400,MATCH($B49,Before!$A$1:$A$100,0))</f>
        <v>0</v>
      </c>
      <c r="J50" s="56">
        <f t="array" ref="J50">INDEX(Before!H$1:H$400,MATCH($B49,Before!$A$1:$A$100,0))</f>
        <v>0</v>
      </c>
      <c r="K50" s="56">
        <f t="array" ref="K50">INDEX(Before!I$1:I$400,MATCH($B49,Before!$A$1:$A$100,0))</f>
        <v>0</v>
      </c>
      <c r="L50" s="56">
        <f t="array" ref="L50">INDEX(Before!J$1:J$400,MATCH($B49,Before!$A$1:$A$100,0))</f>
        <v>0</v>
      </c>
      <c r="M50" s="56">
        <f t="array" ref="M50">INDEX(Before!K$1:K$400,MATCH($B49,Before!$A$1:$A$100,0))</f>
        <v>0</v>
      </c>
      <c r="N50" s="56">
        <f t="array" ref="N50">INDEX(Before!L$1:L$400,MATCH($B49,Before!$A$1:$A$100,0))</f>
        <v>0</v>
      </c>
      <c r="O50" s="56">
        <f t="array" ref="O50">INDEX(Before!M$1:M$400,MATCH($B49,Before!$A$1:$A$100,0))</f>
        <v>0</v>
      </c>
      <c r="P50" s="56">
        <f t="array" ref="P50">INDEX(Before!N$1:N$400,MATCH($B49,Before!$A$1:$A$100,0))</f>
        <v>0</v>
      </c>
      <c r="Q50" s="1"/>
      <c r="R50" s="1"/>
      <c r="S50" s="1">
        <f t="shared" ref="S50:AB50" si="31">IF(D50=D49,1,0)</f>
        <v>0</v>
      </c>
      <c r="T50" s="1">
        <f t="shared" si="31"/>
        <v>0</v>
      </c>
      <c r="U50" s="1">
        <f t="shared" si="31"/>
        <v>0</v>
      </c>
      <c r="V50" s="1">
        <f t="shared" si="31"/>
        <v>0</v>
      </c>
      <c r="W50" s="1">
        <f t="shared" si="31"/>
        <v>0</v>
      </c>
      <c r="X50" s="1">
        <f t="shared" si="31"/>
        <v>0</v>
      </c>
      <c r="Y50" s="1">
        <f t="shared" si="31"/>
        <v>1</v>
      </c>
      <c r="Z50" s="1">
        <f t="shared" si="31"/>
        <v>0</v>
      </c>
      <c r="AA50" s="1">
        <f t="shared" si="31"/>
        <v>0</v>
      </c>
      <c r="AB50" s="1">
        <f t="shared" si="31"/>
        <v>0</v>
      </c>
    </row>
    <row r="51" spans="1:28" ht="12.75" customHeight="1" x14ac:dyDescent="0.2">
      <c r="A51" s="70"/>
      <c r="B51" s="70"/>
      <c r="C51" s="58" t="s">
        <v>112</v>
      </c>
      <c r="D51" s="59" t="e">
        <f t="array" ref="D51">INDEX(After!B$1:B$400,MATCH($B49,After!$A$1:$A$100,0))</f>
        <v>#N/A</v>
      </c>
      <c r="E51" s="59" t="e">
        <f t="array" ref="E51">INDEX(After!C$1:C$400,MATCH($B49,After!$A$1:$A$100,0))</f>
        <v>#N/A</v>
      </c>
      <c r="F51" s="60" t="e">
        <f t="array" ref="F51">INDEX(After!D$1:D$400,MATCH($B49,After!$A$1:$A$100,0))</f>
        <v>#N/A</v>
      </c>
      <c r="G51" s="59" t="e">
        <f t="array" ref="G51">INDEX(After!E$1:E$400,MATCH($B49,After!$A$1:$A$100,0))</f>
        <v>#N/A</v>
      </c>
      <c r="H51" s="59" t="e">
        <f t="array" ref="H51">INDEX(After!F$1:F$400,MATCH($B49,After!$A$1:$A$100,0))</f>
        <v>#N/A</v>
      </c>
      <c r="I51" s="59" t="e">
        <f t="array" ref="I51">INDEX(After!G$1:G$400,MATCH($B49,After!$A$1:$A$100,0))</f>
        <v>#N/A</v>
      </c>
      <c r="J51" s="59" t="e">
        <f t="array" ref="J51">INDEX(After!H$1:H$400,MATCH($B49,After!$A$1:$A$100,0))</f>
        <v>#N/A</v>
      </c>
      <c r="K51" s="59" t="e">
        <f t="array" ref="K51">INDEX(After!I$1:I$400,MATCH($B49,After!$A$1:$A$100,0))</f>
        <v>#N/A</v>
      </c>
      <c r="L51" s="59" t="e">
        <f t="array" ref="L51">INDEX(After!J$1:J$400,MATCH($B49,After!$A$1:$A$100,0))</f>
        <v>#N/A</v>
      </c>
      <c r="M51" s="59" t="e">
        <f t="array" ref="M51">INDEX(After!K$1:K$400,MATCH($B49,After!$A$1:$A$100,0))</f>
        <v>#N/A</v>
      </c>
      <c r="N51" s="59" t="e">
        <f t="array" ref="N51">INDEX(After!L$1:L$400,MATCH($B49,After!$A$1:$A$100,0))</f>
        <v>#N/A</v>
      </c>
      <c r="O51" s="59" t="e">
        <f t="array" ref="O51">INDEX(After!M$1:M$400,MATCH($B49,After!$A$1:$A$100,0))</f>
        <v>#N/A</v>
      </c>
      <c r="P51" s="59" t="e">
        <f t="array" ref="P51">INDEX(After!N$1:N$400,MATCH($B49,After!$A$1:$A$100,0))</f>
        <v>#N/A</v>
      </c>
      <c r="Q51" s="1"/>
      <c r="R51" s="1"/>
      <c r="S51" s="1" t="e">
        <f t="shared" ref="S51:AB51" si="32">IF(D51=D49,1,0)</f>
        <v>#N/A</v>
      </c>
      <c r="T51" s="1" t="e">
        <f t="shared" si="32"/>
        <v>#N/A</v>
      </c>
      <c r="U51" s="1" t="e">
        <f t="shared" si="32"/>
        <v>#N/A</v>
      </c>
      <c r="V51" s="1" t="e">
        <f t="shared" si="32"/>
        <v>#N/A</v>
      </c>
      <c r="W51" s="1" t="e">
        <f t="shared" si="32"/>
        <v>#N/A</v>
      </c>
      <c r="X51" s="1" t="e">
        <f t="shared" si="32"/>
        <v>#N/A</v>
      </c>
      <c r="Y51" s="1" t="e">
        <f t="shared" si="32"/>
        <v>#N/A</v>
      </c>
      <c r="Z51" s="1" t="e">
        <f t="shared" si="32"/>
        <v>#N/A</v>
      </c>
      <c r="AA51" s="1" t="e">
        <f t="shared" si="32"/>
        <v>#N/A</v>
      </c>
      <c r="AB51" s="1" t="e">
        <f t="shared" si="32"/>
        <v>#N/A</v>
      </c>
    </row>
    <row r="52" spans="1:28" ht="12.75" customHeight="1" x14ac:dyDescent="0.2">
      <c r="A52" s="78">
        <f>A49+1</f>
        <v>15</v>
      </c>
      <c r="B52" s="68" t="str">
        <f t="array" ref="B52">INDEX(Actual!$A$2:$A$395,A52,1)</f>
        <v>Satcom 22.pdf</v>
      </c>
      <c r="C52" s="51"/>
      <c r="D52" s="52">
        <f t="array" ref="D52">INDEX(Actual!B$1:B$395,MATCH($B52,Actual!$A$1:$A$95,0))</f>
        <v>2698369</v>
      </c>
      <c r="E52" s="52">
        <f t="array" ref="E52">INDEX(Actual!C$1:C$395,MATCH($B52,Actual!$A$1:$A$95,0))</f>
        <v>4050884</v>
      </c>
      <c r="F52" s="53">
        <f t="array" ref="F52">INDEX(Actual!D$1:D$395,MATCH($B52,Actual!$A$1:$A$95,0))</f>
        <v>42835</v>
      </c>
      <c r="G52" s="52" t="str">
        <f t="array" ref="G52">INDEX(Actual!E$1:E$395,MATCH($B52,Actual!$A$1:$A$95,0))</f>
        <v>MAINTENANCE</v>
      </c>
      <c r="H52" s="52">
        <f t="array" ref="H52">INDEX(Actual!F$1:F$395,MATCH($B52,Actual!$A$1:$A$95,0))</f>
        <v>3010</v>
      </c>
      <c r="I52" s="52" t="str">
        <f t="array" ref="I52">INDEX(Actual!G$1:G$395,MATCH($B52,Actual!$A$1:$A$95,0))</f>
        <v>N2480H</v>
      </c>
      <c r="J52" s="52">
        <f t="array" ref="J52">INDEX(Actual!H$1:H$395,MATCH($B52,Actual!$A$1:$A$95,0))</f>
        <v>0</v>
      </c>
      <c r="K52" s="52" t="str">
        <f t="array" ref="K52">INDEX(Actual!I$1:I$395,MATCH($B52,Actual!$A$1:$A$95,0))</f>
        <v>USD</v>
      </c>
      <c r="L52" s="52">
        <f t="array" ref="L52">INDEX(Actual!J$1:J$395,MATCH($B52,Actual!$A$1:$A$95,0))</f>
        <v>8861.85</v>
      </c>
      <c r="M52" s="52">
        <f t="array" ref="M52">INDEX(Actual!K$1:K$395,MATCH($B52,Actual!$A$1:$A$95,0))</f>
        <v>8861.85</v>
      </c>
      <c r="N52" s="54" t="s">
        <v>129</v>
      </c>
      <c r="O52" s="54" t="s">
        <v>129</v>
      </c>
      <c r="P52" s="54" t="s">
        <v>129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">
      <c r="A53" s="69"/>
      <c r="B53" s="69"/>
      <c r="C53" s="55" t="s">
        <v>111</v>
      </c>
      <c r="D53" s="56">
        <f t="array" ref="D53">INDEX(Before!B$1:B$400,MATCH($B52,Before!$A$1:$A$100,0))</f>
        <v>0</v>
      </c>
      <c r="E53" s="56">
        <f t="array" ref="E53">INDEX(Before!C$1:C$400,MATCH($B52,Before!$A$1:$A$100,0))</f>
        <v>0</v>
      </c>
      <c r="F53" s="57">
        <f t="array" ref="F53">INDEX(Before!D$1:D$400,MATCH($B52,Before!$A$1:$A$100,0))</f>
        <v>0</v>
      </c>
      <c r="G53" s="56">
        <f t="array" ref="G53">INDEX(Before!E$1:E$400,MATCH($B52,Before!$A$1:$A$100,0))</f>
        <v>0</v>
      </c>
      <c r="H53" s="56">
        <f t="array" ref="H53">INDEX(Before!F$1:F$400,MATCH($B52,Before!$A$1:$A$100,0))</f>
        <v>0</v>
      </c>
      <c r="I53" s="56">
        <f t="array" ref="I53">INDEX(Before!G$1:G$400,MATCH($B52,Before!$A$1:$A$100,0))</f>
        <v>0</v>
      </c>
      <c r="J53" s="56">
        <f t="array" ref="J53">INDEX(Before!H$1:H$400,MATCH($B52,Before!$A$1:$A$100,0))</f>
        <v>0</v>
      </c>
      <c r="K53" s="56">
        <f t="array" ref="K53">INDEX(Before!I$1:I$400,MATCH($B52,Before!$A$1:$A$100,0))</f>
        <v>0</v>
      </c>
      <c r="L53" s="56">
        <f t="array" ref="L53">INDEX(Before!J$1:J$400,MATCH($B52,Before!$A$1:$A$100,0))</f>
        <v>0</v>
      </c>
      <c r="M53" s="56">
        <f t="array" ref="M53">INDEX(Before!K$1:K$400,MATCH($B52,Before!$A$1:$A$100,0))</f>
        <v>0</v>
      </c>
      <c r="N53" s="56">
        <f t="array" ref="N53">INDEX(Before!L$1:L$400,MATCH($B52,Before!$A$1:$A$100,0))</f>
        <v>0</v>
      </c>
      <c r="O53" s="56">
        <f t="array" ref="O53">INDEX(Before!M$1:M$400,MATCH($B52,Before!$A$1:$A$100,0))</f>
        <v>0</v>
      </c>
      <c r="P53" s="56">
        <f t="array" ref="P53">INDEX(Before!N$1:N$400,MATCH($B52,Before!$A$1:$A$100,0))</f>
        <v>0</v>
      </c>
      <c r="Q53" s="1"/>
      <c r="R53" s="1"/>
      <c r="S53" s="1">
        <f t="shared" ref="S53:AB53" si="33">IF(D53=D52,1,0)</f>
        <v>0</v>
      </c>
      <c r="T53" s="1">
        <f t="shared" si="33"/>
        <v>0</v>
      </c>
      <c r="U53" s="1">
        <f t="shared" si="33"/>
        <v>0</v>
      </c>
      <c r="V53" s="1">
        <f t="shared" si="33"/>
        <v>0</v>
      </c>
      <c r="W53" s="1">
        <f t="shared" si="33"/>
        <v>0</v>
      </c>
      <c r="X53" s="1">
        <f t="shared" si="33"/>
        <v>0</v>
      </c>
      <c r="Y53" s="1">
        <f t="shared" si="33"/>
        <v>1</v>
      </c>
      <c r="Z53" s="1">
        <f t="shared" si="33"/>
        <v>0</v>
      </c>
      <c r="AA53" s="1">
        <f t="shared" si="33"/>
        <v>0</v>
      </c>
      <c r="AB53" s="1">
        <f t="shared" si="33"/>
        <v>0</v>
      </c>
    </row>
    <row r="54" spans="1:28" ht="12.75" customHeight="1" x14ac:dyDescent="0.2">
      <c r="A54" s="70"/>
      <c r="B54" s="70"/>
      <c r="C54" s="58" t="s">
        <v>112</v>
      </c>
      <c r="D54" s="59" t="e">
        <f t="array" ref="D54">INDEX(After!B$1:B$400,MATCH($B52,After!$A$1:$A$100,0))</f>
        <v>#N/A</v>
      </c>
      <c r="E54" s="59" t="e">
        <f t="array" ref="E54">INDEX(After!C$1:C$400,MATCH($B52,After!$A$1:$A$100,0))</f>
        <v>#N/A</v>
      </c>
      <c r="F54" s="60" t="e">
        <f t="array" ref="F54">INDEX(After!D$1:D$400,MATCH($B52,After!$A$1:$A$100,0))</f>
        <v>#N/A</v>
      </c>
      <c r="G54" s="59" t="e">
        <f t="array" ref="G54">INDEX(After!E$1:E$400,MATCH($B52,After!$A$1:$A$100,0))</f>
        <v>#N/A</v>
      </c>
      <c r="H54" s="59" t="e">
        <f t="array" ref="H54">INDEX(After!F$1:F$400,MATCH($B52,After!$A$1:$A$100,0))</f>
        <v>#N/A</v>
      </c>
      <c r="I54" s="59" t="e">
        <f t="array" ref="I54">INDEX(After!G$1:G$400,MATCH($B52,After!$A$1:$A$100,0))</f>
        <v>#N/A</v>
      </c>
      <c r="J54" s="59" t="e">
        <f t="array" ref="J54">INDEX(After!H$1:H$400,MATCH($B52,After!$A$1:$A$100,0))</f>
        <v>#N/A</v>
      </c>
      <c r="K54" s="59" t="e">
        <f t="array" ref="K54">INDEX(After!I$1:I$400,MATCH($B52,After!$A$1:$A$100,0))</f>
        <v>#N/A</v>
      </c>
      <c r="L54" s="59" t="e">
        <f t="array" ref="L54">INDEX(After!J$1:J$400,MATCH($B52,After!$A$1:$A$100,0))</f>
        <v>#N/A</v>
      </c>
      <c r="M54" s="59" t="e">
        <f t="array" ref="M54">INDEX(After!K$1:K$400,MATCH($B52,After!$A$1:$A$100,0))</f>
        <v>#N/A</v>
      </c>
      <c r="N54" s="59" t="e">
        <f t="array" ref="N54">INDEX(After!L$1:L$400,MATCH($B52,After!$A$1:$A$100,0))</f>
        <v>#N/A</v>
      </c>
      <c r="O54" s="59" t="e">
        <f t="array" ref="O54">INDEX(After!M$1:M$400,MATCH($B52,After!$A$1:$A$100,0))</f>
        <v>#N/A</v>
      </c>
      <c r="P54" s="59" t="e">
        <f t="array" ref="P54">INDEX(After!N$1:N$400,MATCH($B52,After!$A$1:$A$100,0))</f>
        <v>#N/A</v>
      </c>
      <c r="Q54" s="1"/>
      <c r="R54" s="1"/>
      <c r="S54" s="1" t="e">
        <f t="shared" ref="S54:AB54" si="34">IF(D54=D52,1,0)</f>
        <v>#N/A</v>
      </c>
      <c r="T54" s="1" t="e">
        <f t="shared" si="34"/>
        <v>#N/A</v>
      </c>
      <c r="U54" s="1" t="e">
        <f t="shared" si="34"/>
        <v>#N/A</v>
      </c>
      <c r="V54" s="1" t="e">
        <f t="shared" si="34"/>
        <v>#N/A</v>
      </c>
      <c r="W54" s="1" t="e">
        <f t="shared" si="34"/>
        <v>#N/A</v>
      </c>
      <c r="X54" s="1" t="e">
        <f t="shared" si="34"/>
        <v>#N/A</v>
      </c>
      <c r="Y54" s="1" t="e">
        <f t="shared" si="34"/>
        <v>#N/A</v>
      </c>
      <c r="Z54" s="1" t="e">
        <f t="shared" si="34"/>
        <v>#N/A</v>
      </c>
      <c r="AA54" s="1" t="e">
        <f t="shared" si="34"/>
        <v>#N/A</v>
      </c>
      <c r="AB54" s="1" t="e">
        <f t="shared" si="34"/>
        <v>#N/A</v>
      </c>
    </row>
    <row r="55" spans="1:28" ht="12.75" customHeight="1" x14ac:dyDescent="0.2">
      <c r="A55" s="78">
        <f>A52+1</f>
        <v>16</v>
      </c>
      <c r="B55" s="68" t="str">
        <f t="array" ref="B55">INDEX(Actual!$A$2:$A$395,A55,1)</f>
        <v>Satcom 23.pdf</v>
      </c>
      <c r="C55" s="51"/>
      <c r="D55" s="52">
        <f t="array" ref="D55">INDEX(Actual!B$1:B$395,MATCH($B55,Actual!$A$1:$A$95,0))</f>
        <v>2702974</v>
      </c>
      <c r="E55" s="52">
        <f t="array" ref="E55">INDEX(Actual!C$1:C$395,MATCH($B55,Actual!$A$1:$A$95,0))</f>
        <v>4050884</v>
      </c>
      <c r="F55" s="53">
        <f t="array" ref="F55">INDEX(Actual!D$1:D$395,MATCH($B55,Actual!$A$1:$A$95,0))</f>
        <v>42835</v>
      </c>
      <c r="G55" s="52" t="str">
        <f t="array" ref="G55">INDEX(Actual!E$1:E$395,MATCH($B55,Actual!$A$1:$A$95,0))</f>
        <v>MAINTENANCE</v>
      </c>
      <c r="H55" s="52">
        <f t="array" ref="H55">INDEX(Actual!F$1:F$395,MATCH($B55,Actual!$A$1:$A$95,0))</f>
        <v>3010</v>
      </c>
      <c r="I55" s="52" t="str">
        <f t="array" ref="I55">INDEX(Actual!G$1:G$395,MATCH($B55,Actual!$A$1:$A$95,0))</f>
        <v>N859AG</v>
      </c>
      <c r="J55" s="52">
        <f t="array" ref="J55">INDEX(Actual!H$1:H$395,MATCH($B55,Actual!$A$1:$A$95,0))</f>
        <v>0</v>
      </c>
      <c r="K55" s="52" t="str">
        <f t="array" ref="K55">INDEX(Actual!I$1:I$395,MATCH($B55,Actual!$A$1:$A$95,0))</f>
        <v>USD</v>
      </c>
      <c r="L55" s="52">
        <f t="array" ref="L55">INDEX(Actual!J$1:J$395,MATCH($B55,Actual!$A$1:$A$95,0))</f>
        <v>228.43</v>
      </c>
      <c r="M55" s="52">
        <f t="array" ref="M55">INDEX(Actual!K$1:K$395,MATCH($B55,Actual!$A$1:$A$95,0))</f>
        <v>228.43</v>
      </c>
      <c r="N55" s="54" t="s">
        <v>129</v>
      </c>
      <c r="O55" s="54" t="s">
        <v>129</v>
      </c>
      <c r="P55" s="54" t="s">
        <v>129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">
      <c r="A56" s="69"/>
      <c r="B56" s="69"/>
      <c r="C56" s="55" t="s">
        <v>111</v>
      </c>
      <c r="D56" s="56">
        <f t="array" ref="D56">INDEX(Before!B$1:B$400,MATCH($B55,Before!$A$1:$A$100,0))</f>
        <v>0</v>
      </c>
      <c r="E56" s="56">
        <f t="array" ref="E56">INDEX(Before!C$1:C$400,MATCH($B55,Before!$A$1:$A$100,0))</f>
        <v>0</v>
      </c>
      <c r="F56" s="57">
        <f t="array" ref="F56">INDEX(Before!D$1:D$400,MATCH($B55,Before!$A$1:$A$100,0))</f>
        <v>0</v>
      </c>
      <c r="G56" s="56">
        <f t="array" ref="G56">INDEX(Before!E$1:E$400,MATCH($B55,Before!$A$1:$A$100,0))</f>
        <v>0</v>
      </c>
      <c r="H56" s="56">
        <f t="array" ref="H56">INDEX(Before!F$1:F$400,MATCH($B55,Before!$A$1:$A$100,0))</f>
        <v>0</v>
      </c>
      <c r="I56" s="56">
        <f t="array" ref="I56">INDEX(Before!G$1:G$400,MATCH($B55,Before!$A$1:$A$100,0))</f>
        <v>0</v>
      </c>
      <c r="J56" s="56">
        <f t="array" ref="J56">INDEX(Before!H$1:H$400,MATCH($B55,Before!$A$1:$A$100,0))</f>
        <v>0</v>
      </c>
      <c r="K56" s="56">
        <f t="array" ref="K56">INDEX(Before!I$1:I$400,MATCH($B55,Before!$A$1:$A$100,0))</f>
        <v>0</v>
      </c>
      <c r="L56" s="56">
        <f t="array" ref="L56">INDEX(Before!J$1:J$400,MATCH($B55,Before!$A$1:$A$100,0))</f>
        <v>0</v>
      </c>
      <c r="M56" s="56">
        <f t="array" ref="M56">INDEX(Before!K$1:K$400,MATCH($B55,Before!$A$1:$A$100,0))</f>
        <v>0</v>
      </c>
      <c r="N56" s="56">
        <f t="array" ref="N56">INDEX(Before!L$1:L$400,MATCH($B55,Before!$A$1:$A$100,0))</f>
        <v>0</v>
      </c>
      <c r="O56" s="56">
        <f t="array" ref="O56">INDEX(Before!M$1:M$400,MATCH($B55,Before!$A$1:$A$100,0))</f>
        <v>0</v>
      </c>
      <c r="P56" s="56">
        <f t="array" ref="P56">INDEX(Before!N$1:N$400,MATCH($B55,Before!$A$1:$A$100,0))</f>
        <v>0</v>
      </c>
      <c r="Q56" s="1"/>
      <c r="R56" s="1"/>
      <c r="S56" s="1">
        <f t="shared" ref="S56:AB56" si="35">IF(D56=D55,1,0)</f>
        <v>0</v>
      </c>
      <c r="T56" s="1">
        <f t="shared" si="35"/>
        <v>0</v>
      </c>
      <c r="U56" s="1">
        <f t="shared" si="35"/>
        <v>0</v>
      </c>
      <c r="V56" s="1">
        <f t="shared" si="35"/>
        <v>0</v>
      </c>
      <c r="W56" s="1">
        <f t="shared" si="35"/>
        <v>0</v>
      </c>
      <c r="X56" s="1">
        <f t="shared" si="35"/>
        <v>0</v>
      </c>
      <c r="Y56" s="1">
        <f t="shared" si="35"/>
        <v>1</v>
      </c>
      <c r="Z56" s="1">
        <f t="shared" si="35"/>
        <v>0</v>
      </c>
      <c r="AA56" s="1">
        <f t="shared" si="35"/>
        <v>0</v>
      </c>
      <c r="AB56" s="1">
        <f t="shared" si="35"/>
        <v>0</v>
      </c>
    </row>
    <row r="57" spans="1:28" ht="12.75" customHeight="1" x14ac:dyDescent="0.2">
      <c r="A57" s="70"/>
      <c r="B57" s="70"/>
      <c r="C57" s="58" t="s">
        <v>112</v>
      </c>
      <c r="D57" s="59" t="e">
        <f t="array" ref="D57">INDEX(After!B$1:B$400,MATCH($B55,After!$A$1:$A$100,0))</f>
        <v>#N/A</v>
      </c>
      <c r="E57" s="59" t="e">
        <f t="array" ref="E57">INDEX(After!C$1:C$400,MATCH($B55,After!$A$1:$A$100,0))</f>
        <v>#N/A</v>
      </c>
      <c r="F57" s="62" t="e">
        <f t="array" ref="F57">INDEX(After!D$1:D$400,MATCH($B55,After!$A$1:$A$100,0))</f>
        <v>#N/A</v>
      </c>
      <c r="G57" s="59" t="e">
        <f t="array" ref="G57">INDEX(After!E$1:E$400,MATCH($B55,After!$A$1:$A$100,0))</f>
        <v>#N/A</v>
      </c>
      <c r="H57" s="59" t="e">
        <f t="array" ref="H57">INDEX(After!F$1:F$400,MATCH($B55,After!$A$1:$A$100,0))</f>
        <v>#N/A</v>
      </c>
      <c r="I57" s="59" t="e">
        <f t="array" ref="I57">INDEX(After!G$1:G$400,MATCH($B55,After!$A$1:$A$100,0))</f>
        <v>#N/A</v>
      </c>
      <c r="J57" s="59" t="e">
        <f t="array" ref="J57">INDEX(After!H$1:H$400,MATCH($B55,After!$A$1:$A$100,0))</f>
        <v>#N/A</v>
      </c>
      <c r="K57" s="59" t="e">
        <f t="array" ref="K57">INDEX(After!I$1:I$400,MATCH($B55,After!$A$1:$A$100,0))</f>
        <v>#N/A</v>
      </c>
      <c r="L57" s="59" t="e">
        <f t="array" ref="L57">INDEX(After!J$1:J$400,MATCH($B55,After!$A$1:$A$100,0))</f>
        <v>#N/A</v>
      </c>
      <c r="M57" s="59" t="e">
        <f t="array" ref="M57">INDEX(After!K$1:K$400,MATCH($B55,After!$A$1:$A$100,0))</f>
        <v>#N/A</v>
      </c>
      <c r="N57" s="59" t="e">
        <f t="array" ref="N57">INDEX(After!L$1:L$400,MATCH($B55,After!$A$1:$A$100,0))</f>
        <v>#N/A</v>
      </c>
      <c r="O57" s="59" t="e">
        <f t="array" ref="O57">INDEX(After!M$1:M$400,MATCH($B55,After!$A$1:$A$100,0))</f>
        <v>#N/A</v>
      </c>
      <c r="P57" s="59" t="e">
        <f t="array" ref="P57">INDEX(After!N$1:N$400,MATCH($B55,After!$A$1:$A$100,0))</f>
        <v>#N/A</v>
      </c>
      <c r="Q57" s="1"/>
      <c r="R57" s="1"/>
      <c r="S57" s="1" t="e">
        <f t="shared" ref="S57:AB57" si="36">IF(D57=D55,1,0)</f>
        <v>#N/A</v>
      </c>
      <c r="T57" s="1" t="e">
        <f t="shared" si="36"/>
        <v>#N/A</v>
      </c>
      <c r="U57" s="1" t="e">
        <f t="shared" si="36"/>
        <v>#N/A</v>
      </c>
      <c r="V57" s="1" t="e">
        <f t="shared" si="36"/>
        <v>#N/A</v>
      </c>
      <c r="W57" s="1" t="e">
        <f t="shared" si="36"/>
        <v>#N/A</v>
      </c>
      <c r="X57" s="1" t="e">
        <f t="shared" si="36"/>
        <v>#N/A</v>
      </c>
      <c r="Y57" s="1" t="e">
        <f t="shared" si="36"/>
        <v>#N/A</v>
      </c>
      <c r="Z57" s="1" t="e">
        <f t="shared" si="36"/>
        <v>#N/A</v>
      </c>
      <c r="AA57" s="1" t="e">
        <f t="shared" si="36"/>
        <v>#N/A</v>
      </c>
      <c r="AB57" s="1" t="e">
        <f t="shared" si="36"/>
        <v>#N/A</v>
      </c>
    </row>
    <row r="58" spans="1:28" ht="12.75" customHeight="1" x14ac:dyDescent="0.2">
      <c r="A58" s="78">
        <f>A55+1</f>
        <v>17</v>
      </c>
      <c r="B58" s="68" t="str">
        <f t="array" ref="B58">INDEX(Actual!$A$2:$A$395,A58,1)</f>
        <v>Satcom 24.pdf</v>
      </c>
      <c r="C58" s="51"/>
      <c r="D58" s="52">
        <f t="array" ref="D58">INDEX(Actual!B$1:B$395,MATCH($B58,Actual!$A$1:$A$95,0))</f>
        <v>2700515</v>
      </c>
      <c r="E58" s="52">
        <f t="array" ref="E58">INDEX(Actual!C$1:C$395,MATCH($B58,Actual!$A$1:$A$95,0))</f>
        <v>4050884</v>
      </c>
      <c r="F58" s="53">
        <f t="array" ref="F58">INDEX(Actual!D$1:D$395,MATCH($B58,Actual!$A$1:$A$95,0))</f>
        <v>42835</v>
      </c>
      <c r="G58" s="52" t="str">
        <f t="array" ref="G58">INDEX(Actual!E$1:E$395,MATCH($B58,Actual!$A$1:$A$95,0))</f>
        <v>MAINTENANCE</v>
      </c>
      <c r="H58" s="52">
        <f t="array" ref="H58">INDEX(Actual!F$1:F$395,MATCH($B58,Actual!$A$1:$A$95,0))</f>
        <v>3010</v>
      </c>
      <c r="I58" s="52" t="str">
        <f t="array" ref="I58">INDEX(Actual!G$1:G$395,MATCH($B58,Actual!$A$1:$A$95,0))</f>
        <v>N521HN</v>
      </c>
      <c r="J58" s="52">
        <f t="array" ref="J58">INDEX(Actual!H$1:H$395,MATCH($B58,Actual!$A$1:$A$95,0))</f>
        <v>0</v>
      </c>
      <c r="K58" s="52" t="str">
        <f t="array" ref="K58">INDEX(Actual!I$1:I$395,MATCH($B58,Actual!$A$1:$A$95,0))</f>
        <v>USD</v>
      </c>
      <c r="L58" s="52">
        <f t="array" ref="L58">INDEX(Actual!J$1:J$395,MATCH($B58,Actual!$A$1:$A$95,0))</f>
        <v>299.89999999999998</v>
      </c>
      <c r="M58" s="52">
        <f t="array" ref="M58">INDEX(Actual!K$1:K$395,MATCH($B58,Actual!$A$1:$A$95,0))</f>
        <v>299.89999999999998</v>
      </c>
      <c r="N58" s="54" t="s">
        <v>129</v>
      </c>
      <c r="O58" s="54" t="s">
        <v>129</v>
      </c>
      <c r="P58" s="54" t="s">
        <v>129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">
      <c r="A59" s="69"/>
      <c r="B59" s="69"/>
      <c r="C59" s="55" t="s">
        <v>111</v>
      </c>
      <c r="D59" s="56">
        <f t="array" ref="D59">INDEX(Before!B$1:B$400,MATCH($B58,Before!$A$1:$A$100,0))</f>
        <v>0</v>
      </c>
      <c r="E59" s="56">
        <f t="array" ref="E59">INDEX(Before!C$1:C$400,MATCH($B58,Before!$A$1:$A$100,0))</f>
        <v>0</v>
      </c>
      <c r="F59" s="57">
        <f t="array" ref="F59">INDEX(Before!D$1:D$400,MATCH($B58,Before!$A$1:$A$100,0))</f>
        <v>0</v>
      </c>
      <c r="G59" s="56">
        <f t="array" ref="G59">INDEX(Before!E$1:E$400,MATCH($B58,Before!$A$1:$A$100,0))</f>
        <v>0</v>
      </c>
      <c r="H59" s="56">
        <f t="array" ref="H59">INDEX(Before!F$1:F$400,MATCH($B58,Before!$A$1:$A$100,0))</f>
        <v>0</v>
      </c>
      <c r="I59" s="56">
        <f t="array" ref="I59">INDEX(Before!G$1:G$400,MATCH($B58,Before!$A$1:$A$100,0))</f>
        <v>0</v>
      </c>
      <c r="J59" s="56">
        <f t="array" ref="J59">INDEX(Before!H$1:H$400,MATCH($B58,Before!$A$1:$A$100,0))</f>
        <v>0</v>
      </c>
      <c r="K59" s="56">
        <f t="array" ref="K59">INDEX(Before!I$1:I$400,MATCH($B58,Before!$A$1:$A$100,0))</f>
        <v>0</v>
      </c>
      <c r="L59" s="56">
        <f t="array" ref="L59">INDEX(Before!J$1:J$400,MATCH($B58,Before!$A$1:$A$100,0))</f>
        <v>0</v>
      </c>
      <c r="M59" s="56">
        <f t="array" ref="M59">INDEX(Before!K$1:K$400,MATCH($B58,Before!$A$1:$A$100,0))</f>
        <v>0</v>
      </c>
      <c r="N59" s="56">
        <f t="array" ref="N59">INDEX(Before!L$1:L$400,MATCH($B58,Before!$A$1:$A$100,0))</f>
        <v>0</v>
      </c>
      <c r="O59" s="56">
        <f t="array" ref="O59">INDEX(Before!M$1:M$400,MATCH($B58,Before!$A$1:$A$100,0))</f>
        <v>0</v>
      </c>
      <c r="P59" s="56">
        <f t="array" ref="P59">INDEX(Before!N$1:N$400,MATCH($B58,Before!$A$1:$A$100,0))</f>
        <v>0</v>
      </c>
      <c r="Q59" s="1"/>
      <c r="R59" s="1"/>
      <c r="S59" s="1">
        <f t="shared" ref="S59:AB59" si="37">IF(D59=D58,1,0)</f>
        <v>0</v>
      </c>
      <c r="T59" s="1">
        <f t="shared" si="37"/>
        <v>0</v>
      </c>
      <c r="U59" s="1">
        <f t="shared" si="37"/>
        <v>0</v>
      </c>
      <c r="V59" s="1">
        <f t="shared" si="37"/>
        <v>0</v>
      </c>
      <c r="W59" s="1">
        <f t="shared" si="37"/>
        <v>0</v>
      </c>
      <c r="X59" s="1">
        <f t="shared" si="37"/>
        <v>0</v>
      </c>
      <c r="Y59" s="1">
        <f t="shared" si="37"/>
        <v>1</v>
      </c>
      <c r="Z59" s="1">
        <f t="shared" si="37"/>
        <v>0</v>
      </c>
      <c r="AA59" s="1">
        <f t="shared" si="37"/>
        <v>0</v>
      </c>
      <c r="AB59" s="1">
        <f t="shared" si="37"/>
        <v>0</v>
      </c>
    </row>
    <row r="60" spans="1:28" ht="12.75" customHeight="1" x14ac:dyDescent="0.2">
      <c r="A60" s="70"/>
      <c r="B60" s="70"/>
      <c r="C60" s="58" t="s">
        <v>112</v>
      </c>
      <c r="D60" s="59" t="e">
        <f t="array" ref="D60">INDEX(After!B$1:B$400,MATCH($B58,After!$A$1:$A$100,0))</f>
        <v>#N/A</v>
      </c>
      <c r="E60" s="59" t="e">
        <f t="array" ref="E60">INDEX(After!C$1:C$400,MATCH($B58,After!$A$1:$A$100,0))</f>
        <v>#N/A</v>
      </c>
      <c r="F60" s="60" t="e">
        <f t="array" ref="F60">INDEX(After!D$1:D$400,MATCH($B58,After!$A$1:$A$100,0))</f>
        <v>#N/A</v>
      </c>
      <c r="G60" s="59" t="e">
        <f t="array" ref="G60">INDEX(After!E$1:E$400,MATCH($B58,After!$A$1:$A$100,0))</f>
        <v>#N/A</v>
      </c>
      <c r="H60" s="59" t="e">
        <f t="array" ref="H60">INDEX(After!F$1:F$400,MATCH($B58,After!$A$1:$A$100,0))</f>
        <v>#N/A</v>
      </c>
      <c r="I60" s="59" t="e">
        <f t="array" ref="I60">INDEX(After!G$1:G$400,MATCH($B58,After!$A$1:$A$100,0))</f>
        <v>#N/A</v>
      </c>
      <c r="J60" s="59" t="e">
        <f t="array" ref="J60">INDEX(After!H$1:H$400,MATCH($B58,After!$A$1:$A$100,0))</f>
        <v>#N/A</v>
      </c>
      <c r="K60" s="59" t="e">
        <f t="array" ref="K60">INDEX(After!I$1:I$400,MATCH($B58,After!$A$1:$A$100,0))</f>
        <v>#N/A</v>
      </c>
      <c r="L60" s="59" t="e">
        <f t="array" ref="L60">INDEX(After!J$1:J$400,MATCH($B58,After!$A$1:$A$100,0))</f>
        <v>#N/A</v>
      </c>
      <c r="M60" s="59" t="e">
        <f t="array" ref="M60">INDEX(After!K$1:K$400,MATCH($B58,After!$A$1:$A$100,0))</f>
        <v>#N/A</v>
      </c>
      <c r="N60" s="59" t="e">
        <f t="array" ref="N60">INDEX(After!L$1:L$400,MATCH($B58,After!$A$1:$A$100,0))</f>
        <v>#N/A</v>
      </c>
      <c r="O60" s="59" t="e">
        <f t="array" ref="O60">INDEX(After!M$1:M$400,MATCH($B58,After!$A$1:$A$100,0))</f>
        <v>#N/A</v>
      </c>
      <c r="P60" s="59" t="e">
        <f t="array" ref="P60">INDEX(After!N$1:N$400,MATCH($B58,After!$A$1:$A$100,0))</f>
        <v>#N/A</v>
      </c>
      <c r="Q60" s="1"/>
      <c r="R60" s="1"/>
      <c r="S60" s="1" t="e">
        <f t="shared" ref="S60:AB60" si="38">IF(D60=D58,1,0)</f>
        <v>#N/A</v>
      </c>
      <c r="T60" s="1" t="e">
        <f t="shared" si="38"/>
        <v>#N/A</v>
      </c>
      <c r="U60" s="1" t="e">
        <f t="shared" si="38"/>
        <v>#N/A</v>
      </c>
      <c r="V60" s="1" t="e">
        <f t="shared" si="38"/>
        <v>#N/A</v>
      </c>
      <c r="W60" s="1" t="e">
        <f t="shared" si="38"/>
        <v>#N/A</v>
      </c>
      <c r="X60" s="1" t="e">
        <f t="shared" si="38"/>
        <v>#N/A</v>
      </c>
      <c r="Y60" s="1" t="e">
        <f t="shared" si="38"/>
        <v>#N/A</v>
      </c>
      <c r="Z60" s="1" t="e">
        <f t="shared" si="38"/>
        <v>#N/A</v>
      </c>
      <c r="AA60" s="1" t="e">
        <f t="shared" si="38"/>
        <v>#N/A</v>
      </c>
      <c r="AB60" s="1" t="e">
        <f t="shared" si="38"/>
        <v>#N/A</v>
      </c>
    </row>
    <row r="61" spans="1:28" ht="12.75" customHeight="1" x14ac:dyDescent="0.2">
      <c r="A61" s="78">
        <f>A58+1</f>
        <v>18</v>
      </c>
      <c r="B61" s="68" t="str">
        <f t="array" ref="B61">INDEX(Actual!$A$2:$A$395,A61,1)</f>
        <v>Satcom 25.pdf</v>
      </c>
      <c r="C61" s="51"/>
      <c r="D61" s="52">
        <f t="array" ref="D61">INDEX(Actual!B$1:B$395,MATCH($B61,Actual!$A$1:$A$95,0))</f>
        <v>52698377</v>
      </c>
      <c r="E61" s="52">
        <f t="array" ref="E61">INDEX(Actual!C$1:C$395,MATCH($B61,Actual!$A$1:$A$95,0))</f>
        <v>4050884</v>
      </c>
      <c r="F61" s="53">
        <f t="array" ref="F61">INDEX(Actual!D$1:D$395,MATCH($B61,Actual!$A$1:$A$95,0))</f>
        <v>42835</v>
      </c>
      <c r="G61" s="52" t="str">
        <f t="array" ref="G61">INDEX(Actual!E$1:E$395,MATCH($B61,Actual!$A$1:$A$95,0))</f>
        <v>MAINTENANCE</v>
      </c>
      <c r="H61" s="52">
        <f t="array" ref="H61">INDEX(Actual!F$1:F$395,MATCH($B61,Actual!$A$1:$A$95,0))</f>
        <v>3010</v>
      </c>
      <c r="I61" s="52" t="str">
        <f t="array" ref="I61">INDEX(Actual!G$1:G$395,MATCH($B61,Actual!$A$1:$A$95,0))</f>
        <v>N980GG</v>
      </c>
      <c r="J61" s="52">
        <f t="array" ref="J61">INDEX(Actual!H$1:H$395,MATCH($B61,Actual!$A$1:$A$95,0))</f>
        <v>0</v>
      </c>
      <c r="K61" s="52" t="str">
        <f t="array" ref="K61">INDEX(Actual!I$1:I$395,MATCH($B61,Actual!$A$1:$A$95,0))</f>
        <v>USD</v>
      </c>
      <c r="L61" s="52">
        <f t="array" ref="L61">INDEX(Actual!J$1:J$395,MATCH($B61,Actual!$A$1:$A$95,0))</f>
        <v>14926.16</v>
      </c>
      <c r="M61" s="52">
        <f t="array" ref="M61">INDEX(Actual!K$1:K$395,MATCH($B61,Actual!$A$1:$A$95,0))</f>
        <v>14926.16</v>
      </c>
      <c r="N61" s="54" t="s">
        <v>129</v>
      </c>
      <c r="O61" s="54" t="s">
        <v>129</v>
      </c>
      <c r="P61" s="54" t="s">
        <v>129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">
      <c r="A62" s="69"/>
      <c r="B62" s="69"/>
      <c r="C62" s="55" t="s">
        <v>111</v>
      </c>
      <c r="D62" s="56">
        <f t="array" ref="D62">INDEX(Before!B$1:B$400,MATCH($B61,Before!$A$1:$A$100,0))</f>
        <v>0</v>
      </c>
      <c r="E62" s="56">
        <f t="array" ref="E62">INDEX(Before!C$1:C$400,MATCH($B61,Before!$A$1:$A$100,0))</f>
        <v>0</v>
      </c>
      <c r="F62" s="57">
        <f t="array" ref="F62">INDEX(Before!D$1:D$400,MATCH($B61,Before!$A$1:$A$100,0))</f>
        <v>0</v>
      </c>
      <c r="G62" s="56">
        <f t="array" ref="G62">INDEX(Before!E$1:E$400,MATCH($B61,Before!$A$1:$A$100,0))</f>
        <v>0</v>
      </c>
      <c r="H62" s="56">
        <f t="array" ref="H62">INDEX(Before!F$1:F$400,MATCH($B61,Before!$A$1:$A$100,0))</f>
        <v>0</v>
      </c>
      <c r="I62" s="56">
        <f t="array" ref="I62">INDEX(Before!G$1:G$400,MATCH($B61,Before!$A$1:$A$100,0))</f>
        <v>0</v>
      </c>
      <c r="J62" s="56">
        <f t="array" ref="J62">INDEX(Before!H$1:H$400,MATCH($B61,Before!$A$1:$A$100,0))</f>
        <v>0</v>
      </c>
      <c r="K62" s="56">
        <f t="array" ref="K62">INDEX(Before!I$1:I$400,MATCH($B61,Before!$A$1:$A$100,0))</f>
        <v>0</v>
      </c>
      <c r="L62" s="56">
        <f t="array" ref="L62">INDEX(Before!J$1:J$400,MATCH($B61,Before!$A$1:$A$100,0))</f>
        <v>0</v>
      </c>
      <c r="M62" s="56">
        <f t="array" ref="M62">INDEX(Before!K$1:K$400,MATCH($B61,Before!$A$1:$A$100,0))</f>
        <v>0</v>
      </c>
      <c r="N62" s="56">
        <f t="array" ref="N62">INDEX(Before!L$1:L$400,MATCH($B61,Before!$A$1:$A$100,0))</f>
        <v>0</v>
      </c>
      <c r="O62" s="56">
        <f t="array" ref="O62">INDEX(Before!M$1:M$400,MATCH($B61,Before!$A$1:$A$100,0))</f>
        <v>0</v>
      </c>
      <c r="P62" s="56">
        <f t="array" ref="P62">INDEX(Before!N$1:N$400,MATCH($B61,Before!$A$1:$A$100,0))</f>
        <v>0</v>
      </c>
      <c r="Q62" s="1"/>
      <c r="R62" s="1"/>
      <c r="S62" s="1">
        <f t="shared" ref="S62:AB62" si="39">IF(D62=D61,1,0)</f>
        <v>0</v>
      </c>
      <c r="T62" s="1">
        <f t="shared" si="39"/>
        <v>0</v>
      </c>
      <c r="U62" s="1">
        <f t="shared" si="39"/>
        <v>0</v>
      </c>
      <c r="V62" s="1">
        <f t="shared" si="39"/>
        <v>0</v>
      </c>
      <c r="W62" s="1">
        <f t="shared" si="39"/>
        <v>0</v>
      </c>
      <c r="X62" s="1">
        <f t="shared" si="39"/>
        <v>0</v>
      </c>
      <c r="Y62" s="1">
        <f t="shared" si="39"/>
        <v>1</v>
      </c>
      <c r="Z62" s="1">
        <f t="shared" si="39"/>
        <v>0</v>
      </c>
      <c r="AA62" s="1">
        <f t="shared" si="39"/>
        <v>0</v>
      </c>
      <c r="AB62" s="1">
        <f t="shared" si="39"/>
        <v>0</v>
      </c>
    </row>
    <row r="63" spans="1:28" ht="12.75" customHeight="1" x14ac:dyDescent="0.2">
      <c r="A63" s="70"/>
      <c r="B63" s="70"/>
      <c r="C63" s="58" t="s">
        <v>112</v>
      </c>
      <c r="D63" s="59" t="e">
        <f t="array" ref="D63">INDEX(After!B$1:B$400,MATCH($B61,After!$A$1:$A$100,0))</f>
        <v>#N/A</v>
      </c>
      <c r="E63" s="59" t="e">
        <f t="array" ref="E63">INDEX(After!C$1:C$400,MATCH($B61,After!$A$1:$A$100,0))</f>
        <v>#N/A</v>
      </c>
      <c r="F63" s="60" t="e">
        <f t="array" ref="F63">INDEX(After!D$1:D$400,MATCH($B61,After!$A$1:$A$100,0))</f>
        <v>#N/A</v>
      </c>
      <c r="G63" s="59" t="e">
        <f t="array" ref="G63">INDEX(After!E$1:E$400,MATCH($B61,After!$A$1:$A$100,0))</f>
        <v>#N/A</v>
      </c>
      <c r="H63" s="59" t="e">
        <f t="array" ref="H63">INDEX(After!F$1:F$400,MATCH($B61,After!$A$1:$A$100,0))</f>
        <v>#N/A</v>
      </c>
      <c r="I63" s="59" t="e">
        <f t="array" ref="I63">INDEX(After!G$1:G$400,MATCH($B61,After!$A$1:$A$100,0))</f>
        <v>#N/A</v>
      </c>
      <c r="J63" s="59" t="e">
        <f t="array" ref="J63">INDEX(After!H$1:H$400,MATCH($B61,After!$A$1:$A$100,0))</f>
        <v>#N/A</v>
      </c>
      <c r="K63" s="59" t="e">
        <f t="array" ref="K63">INDEX(After!I$1:I$400,MATCH($B61,After!$A$1:$A$100,0))</f>
        <v>#N/A</v>
      </c>
      <c r="L63" s="59" t="e">
        <f t="array" ref="L63">INDEX(After!J$1:J$400,MATCH($B61,After!$A$1:$A$100,0))</f>
        <v>#N/A</v>
      </c>
      <c r="M63" s="59" t="e">
        <f t="array" ref="M63">INDEX(After!K$1:K$400,MATCH($B61,After!$A$1:$A$100,0))</f>
        <v>#N/A</v>
      </c>
      <c r="N63" s="59" t="e">
        <f t="array" ref="N63">INDEX(After!L$1:L$400,MATCH($B61,After!$A$1:$A$100,0))</f>
        <v>#N/A</v>
      </c>
      <c r="O63" s="59" t="e">
        <f t="array" ref="O63">INDEX(After!M$1:M$400,MATCH($B61,After!$A$1:$A$100,0))</f>
        <v>#N/A</v>
      </c>
      <c r="P63" s="59" t="e">
        <f t="array" ref="P63">INDEX(After!N$1:N$400,MATCH($B61,After!$A$1:$A$100,0))</f>
        <v>#N/A</v>
      </c>
      <c r="Q63" s="1"/>
      <c r="R63" s="1"/>
      <c r="S63" s="1" t="e">
        <f t="shared" ref="S63:AB63" si="40">IF(D63=D61,1,0)</f>
        <v>#N/A</v>
      </c>
      <c r="T63" s="1" t="e">
        <f t="shared" si="40"/>
        <v>#N/A</v>
      </c>
      <c r="U63" s="1" t="e">
        <f t="shared" si="40"/>
        <v>#N/A</v>
      </c>
      <c r="V63" s="1" t="e">
        <f t="shared" si="40"/>
        <v>#N/A</v>
      </c>
      <c r="W63" s="1" t="e">
        <f t="shared" si="40"/>
        <v>#N/A</v>
      </c>
      <c r="X63" s="1" t="e">
        <f t="shared" si="40"/>
        <v>#N/A</v>
      </c>
      <c r="Y63" s="1" t="e">
        <f t="shared" si="40"/>
        <v>#N/A</v>
      </c>
      <c r="Z63" s="1" t="e">
        <f t="shared" si="40"/>
        <v>#N/A</v>
      </c>
      <c r="AA63" s="1" t="e">
        <f t="shared" si="40"/>
        <v>#N/A</v>
      </c>
      <c r="AB63" s="1" t="e">
        <f t="shared" si="40"/>
        <v>#N/A</v>
      </c>
    </row>
    <row r="64" spans="1:28" ht="12.75" customHeight="1" x14ac:dyDescent="0.2">
      <c r="A64" s="78">
        <f>A61+1</f>
        <v>19</v>
      </c>
      <c r="B64" s="84" t="str">
        <f t="array" ref="B64">INDEX(Actual!$A$2:$A$395,A64,1)</f>
        <v>Satcom 26.pdf</v>
      </c>
      <c r="C64" s="51"/>
      <c r="D64" s="52">
        <f t="array" ref="D64">INDEX(Actual!B$1:B$395,MATCH($B64,Actual!$A$1:$A$95,0))</f>
        <v>2698405</v>
      </c>
      <c r="E64" s="52">
        <f t="array" ref="E64">INDEX(Actual!C$1:C$395,MATCH($B64,Actual!$A$1:$A$95,0))</f>
        <v>4050884</v>
      </c>
      <c r="F64" s="53">
        <f t="array" ref="F64">INDEX(Actual!D$1:D$395,MATCH($B64,Actual!$A$1:$A$95,0))</f>
        <v>42835</v>
      </c>
      <c r="G64" s="52" t="str">
        <f t="array" ref="G64">INDEX(Actual!E$1:E$395,MATCH($B64,Actual!$A$1:$A$95,0))</f>
        <v>MAINTENANCE</v>
      </c>
      <c r="H64" s="52">
        <f t="array" ref="H64">INDEX(Actual!F$1:F$395,MATCH($B64,Actual!$A$1:$A$95,0))</f>
        <v>3010</v>
      </c>
      <c r="I64" s="52" t="str">
        <f t="array" ref="I64">INDEX(Actual!G$1:G$395,MATCH($B64,Actual!$A$1:$A$95,0))</f>
        <v>N624N</v>
      </c>
      <c r="J64" s="52">
        <f t="array" ref="J64">INDEX(Actual!H$1:H$395,MATCH($B64,Actual!$A$1:$A$95,0))</f>
        <v>0</v>
      </c>
      <c r="K64" s="52" t="str">
        <f t="array" ref="K64">INDEX(Actual!I$1:I$395,MATCH($B64,Actual!$A$1:$A$95,0))</f>
        <v>USD</v>
      </c>
      <c r="L64" s="52">
        <f t="array" ref="L64">INDEX(Actual!J$1:J$395,MATCH($B64,Actual!$A$1:$A$95,0))</f>
        <v>10185.719999999999</v>
      </c>
      <c r="M64" s="52">
        <f t="array" ref="M64">INDEX(Actual!K$1:K$395,MATCH($B64,Actual!$A$1:$A$95,0))</f>
        <v>10185.719999999999</v>
      </c>
      <c r="N64" s="54" t="s">
        <v>129</v>
      </c>
      <c r="O64" s="54" t="s">
        <v>129</v>
      </c>
      <c r="P64" s="54" t="s">
        <v>129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">
      <c r="A65" s="69"/>
      <c r="B65" s="82"/>
      <c r="C65" s="55" t="s">
        <v>111</v>
      </c>
      <c r="D65" s="56">
        <f t="array" ref="D65">INDEX(Before!B$1:B$400,MATCH($B64,Before!$A$1:$A$100,0))</f>
        <v>0</v>
      </c>
      <c r="E65" s="56">
        <f t="array" ref="E65">INDEX(Before!C$1:C$400,MATCH($B64,Before!$A$1:$A$100,0))</f>
        <v>0</v>
      </c>
      <c r="F65" s="57">
        <f t="array" ref="F65">INDEX(Before!D$1:D$400,MATCH($B64,Before!$A$1:$A$100,0))</f>
        <v>0</v>
      </c>
      <c r="G65" s="56">
        <f t="array" ref="G65">INDEX(Before!E$1:E$400,MATCH($B64,Before!$A$1:$A$100,0))</f>
        <v>0</v>
      </c>
      <c r="H65" s="56">
        <f t="array" ref="H65">INDEX(Before!F$1:F$400,MATCH($B64,Before!$A$1:$A$100,0))</f>
        <v>0</v>
      </c>
      <c r="I65" s="56">
        <f t="array" ref="I65">INDEX(Before!G$1:G$400,MATCH($B64,Before!$A$1:$A$100,0))</f>
        <v>0</v>
      </c>
      <c r="J65" s="56">
        <f t="array" ref="J65">INDEX(Before!H$1:H$400,MATCH($B64,Before!$A$1:$A$100,0))</f>
        <v>0</v>
      </c>
      <c r="K65" s="56">
        <f t="array" ref="K65">INDEX(Before!I$1:I$400,MATCH($B64,Before!$A$1:$A$100,0))</f>
        <v>0</v>
      </c>
      <c r="L65" s="56">
        <f t="array" ref="L65">INDEX(Before!J$1:J$400,MATCH($B64,Before!$A$1:$A$100,0))</f>
        <v>0</v>
      </c>
      <c r="M65" s="56">
        <f t="array" ref="M65">INDEX(Before!K$1:K$400,MATCH($B64,Before!$A$1:$A$100,0))</f>
        <v>0</v>
      </c>
      <c r="N65" s="56">
        <f t="array" ref="N65">INDEX(Before!L$1:L$400,MATCH($B64,Before!$A$1:$A$100,0))</f>
        <v>0</v>
      </c>
      <c r="O65" s="56">
        <f t="array" ref="O65">INDEX(Before!M$1:M$400,MATCH($B64,Before!$A$1:$A$100,0))</f>
        <v>0</v>
      </c>
      <c r="P65" s="56">
        <f t="array" ref="P65">INDEX(Before!N$1:N$400,MATCH($B64,Before!$A$1:$A$100,0))</f>
        <v>0</v>
      </c>
      <c r="Q65" s="1"/>
      <c r="R65" s="1"/>
      <c r="S65" s="1">
        <f t="shared" ref="S65:AB65" si="41">IF(D65=D64,1,0)</f>
        <v>0</v>
      </c>
      <c r="T65" s="1">
        <f t="shared" si="41"/>
        <v>0</v>
      </c>
      <c r="U65" s="1">
        <f t="shared" si="41"/>
        <v>0</v>
      </c>
      <c r="V65" s="1">
        <f t="shared" si="41"/>
        <v>0</v>
      </c>
      <c r="W65" s="1">
        <f t="shared" si="41"/>
        <v>0</v>
      </c>
      <c r="X65" s="1">
        <f t="shared" si="41"/>
        <v>0</v>
      </c>
      <c r="Y65" s="1">
        <f t="shared" si="41"/>
        <v>1</v>
      </c>
      <c r="Z65" s="1">
        <f t="shared" si="41"/>
        <v>0</v>
      </c>
      <c r="AA65" s="1">
        <f t="shared" si="41"/>
        <v>0</v>
      </c>
      <c r="AB65" s="1">
        <f t="shared" si="41"/>
        <v>0</v>
      </c>
    </row>
    <row r="66" spans="1:28" ht="12.75" customHeight="1" x14ac:dyDescent="0.2">
      <c r="A66" s="70"/>
      <c r="B66" s="83"/>
      <c r="C66" s="58" t="s">
        <v>112</v>
      </c>
      <c r="D66" s="59" t="e">
        <f t="array" ref="D66">INDEX(After!B$1:B$400,MATCH($B64,After!$A$1:$A$100,0))</f>
        <v>#N/A</v>
      </c>
      <c r="E66" s="59" t="e">
        <f t="array" ref="E66">INDEX(After!C$1:C$400,MATCH($B64,After!$A$1:$A$100,0))</f>
        <v>#N/A</v>
      </c>
      <c r="F66" s="62" t="e">
        <f t="array" ref="F66">INDEX(After!D$1:D$400,MATCH($B64,After!$A$1:$A$100,0))</f>
        <v>#N/A</v>
      </c>
      <c r="G66" s="59" t="e">
        <f t="array" ref="G66">INDEX(After!E$1:E$400,MATCH($B64,After!$A$1:$A$100,0))</f>
        <v>#N/A</v>
      </c>
      <c r="H66" s="59" t="e">
        <f t="array" ref="H66">INDEX(After!F$1:F$400,MATCH($B64,After!$A$1:$A$100,0))</f>
        <v>#N/A</v>
      </c>
      <c r="I66" s="59" t="e">
        <f t="array" ref="I66">INDEX(After!G$1:G$400,MATCH($B64,After!$A$1:$A$100,0))</f>
        <v>#N/A</v>
      </c>
      <c r="J66" s="59" t="e">
        <f t="array" ref="J66">INDEX(After!H$1:H$400,MATCH($B64,After!$A$1:$A$100,0))</f>
        <v>#N/A</v>
      </c>
      <c r="K66" s="59" t="e">
        <f t="array" ref="K66">INDEX(After!I$1:I$400,MATCH($B64,After!$A$1:$A$100,0))</f>
        <v>#N/A</v>
      </c>
      <c r="L66" s="59" t="e">
        <f t="array" ref="L66">INDEX(After!J$1:J$400,MATCH($B64,After!$A$1:$A$100,0))</f>
        <v>#N/A</v>
      </c>
      <c r="M66" s="59" t="e">
        <f t="array" ref="M66">INDEX(After!K$1:K$400,MATCH($B64,After!$A$1:$A$100,0))</f>
        <v>#N/A</v>
      </c>
      <c r="N66" s="59" t="e">
        <f t="array" ref="N66">INDEX(After!L$1:L$400,MATCH($B64,After!$A$1:$A$100,0))</f>
        <v>#N/A</v>
      </c>
      <c r="O66" s="59" t="e">
        <f t="array" ref="O66">INDEX(After!M$1:M$400,MATCH($B64,After!$A$1:$A$100,0))</f>
        <v>#N/A</v>
      </c>
      <c r="P66" s="59" t="e">
        <f t="array" ref="P66">INDEX(After!N$1:N$400,MATCH($B64,After!$A$1:$A$100,0))</f>
        <v>#N/A</v>
      </c>
      <c r="Q66" s="1"/>
      <c r="R66" s="1"/>
      <c r="S66" s="1" t="e">
        <f t="shared" ref="S66:AB66" si="42">IF(D66=D64,1,0)</f>
        <v>#N/A</v>
      </c>
      <c r="T66" s="1" t="e">
        <f t="shared" si="42"/>
        <v>#N/A</v>
      </c>
      <c r="U66" s="1" t="e">
        <f t="shared" si="42"/>
        <v>#N/A</v>
      </c>
      <c r="V66" s="1" t="e">
        <f t="shared" si="42"/>
        <v>#N/A</v>
      </c>
      <c r="W66" s="1" t="e">
        <f t="shared" si="42"/>
        <v>#N/A</v>
      </c>
      <c r="X66" s="1" t="e">
        <f t="shared" si="42"/>
        <v>#N/A</v>
      </c>
      <c r="Y66" s="1" t="e">
        <f t="shared" si="42"/>
        <v>#N/A</v>
      </c>
      <c r="Z66" s="1" t="e">
        <f t="shared" si="42"/>
        <v>#N/A</v>
      </c>
      <c r="AA66" s="1" t="e">
        <f t="shared" si="42"/>
        <v>#N/A</v>
      </c>
      <c r="AB66" s="1" t="e">
        <f t="shared" si="42"/>
        <v>#N/A</v>
      </c>
    </row>
    <row r="67" spans="1:28" ht="12.75" customHeight="1" x14ac:dyDescent="0.2">
      <c r="A67" s="78">
        <f>A64+1</f>
        <v>20</v>
      </c>
      <c r="B67" s="84" t="str">
        <f t="array" ref="B67">INDEX(Actual!$A$2:$A$395,A67,1)</f>
        <v>Satcom 27.pdf</v>
      </c>
      <c r="C67" s="51"/>
      <c r="D67" s="52">
        <f t="array" ref="D67">INDEX(Actual!B$1:B$395,MATCH($B67,Actual!$A$1:$A$95,0))</f>
        <v>2702978</v>
      </c>
      <c r="E67" s="52">
        <f t="array" ref="E67">INDEX(Actual!C$1:C$395,MATCH($B67,Actual!$A$1:$A$95,0))</f>
        <v>4050884</v>
      </c>
      <c r="F67" s="53">
        <f t="array" ref="F67">INDEX(Actual!D$1:D$395,MATCH($B67,Actual!$A$1:$A$95,0))</f>
        <v>42835</v>
      </c>
      <c r="G67" s="52" t="str">
        <f t="array" ref="G67">INDEX(Actual!E$1:E$395,MATCH($B67,Actual!$A$1:$A$95,0))</f>
        <v>MAINTENANCE</v>
      </c>
      <c r="H67" s="52">
        <f t="array" ref="H67">INDEX(Actual!F$1:F$395,MATCH($B67,Actual!$A$1:$A$95,0))</f>
        <v>3010</v>
      </c>
      <c r="I67" s="52" t="str">
        <f t="array" ref="I67">INDEX(Actual!G$1:G$395,MATCH($B67,Actual!$A$1:$A$95,0))</f>
        <v>N7778J</v>
      </c>
      <c r="J67" s="52">
        <f t="array" ref="J67">INDEX(Actual!H$1:H$395,MATCH($B67,Actual!$A$1:$A$95,0))</f>
        <v>0</v>
      </c>
      <c r="K67" s="52" t="str">
        <f t="array" ref="K67">INDEX(Actual!I$1:I$395,MATCH($B67,Actual!$A$1:$A$95,0))</f>
        <v>USD</v>
      </c>
      <c r="L67" s="52">
        <f t="array" ref="L67">INDEX(Actual!J$1:J$395,MATCH($B67,Actual!$A$1:$A$95,0))</f>
        <v>154.94999999999999</v>
      </c>
      <c r="M67" s="52">
        <f t="array" ref="M67">INDEX(Actual!K$1:K$395,MATCH($B67,Actual!$A$1:$A$95,0))</f>
        <v>154.94999999999999</v>
      </c>
      <c r="N67" s="54" t="s">
        <v>129</v>
      </c>
      <c r="O67" s="54" t="s">
        <v>129</v>
      </c>
      <c r="P67" s="54" t="s">
        <v>129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">
      <c r="A68" s="69"/>
      <c r="B68" s="82"/>
      <c r="C68" s="55" t="s">
        <v>111</v>
      </c>
      <c r="D68" s="56">
        <f t="array" ref="D68">INDEX(Before!B$1:B$400,MATCH($B67,Before!$A$1:$A$100,0))</f>
        <v>0</v>
      </c>
      <c r="E68" s="56">
        <f t="array" ref="E68">INDEX(Before!C$1:C$400,MATCH($B67,Before!$A$1:$A$100,0))</f>
        <v>0</v>
      </c>
      <c r="F68" s="63">
        <f t="array" ref="F68">INDEX(Before!D$1:D$400,MATCH($B67,Before!$A$1:$A$100,0))</f>
        <v>0</v>
      </c>
      <c r="G68" s="56">
        <f t="array" ref="G68">INDEX(Before!E$1:E$400,MATCH($B67,Before!$A$1:$A$100,0))</f>
        <v>0</v>
      </c>
      <c r="H68" s="56">
        <f t="array" ref="H68">INDEX(Before!F$1:F$400,MATCH($B67,Before!$A$1:$A$100,0))</f>
        <v>0</v>
      </c>
      <c r="I68" s="56">
        <f t="array" ref="I68">INDEX(Before!G$1:G$400,MATCH($B67,Before!$A$1:$A$100,0))</f>
        <v>0</v>
      </c>
      <c r="J68" s="56">
        <f t="array" ref="J68">INDEX(Before!H$1:H$400,MATCH($B67,Before!$A$1:$A$100,0))</f>
        <v>0</v>
      </c>
      <c r="K68" s="56">
        <f t="array" ref="K68">INDEX(Before!I$1:I$400,MATCH($B67,Before!$A$1:$A$100,0))</f>
        <v>0</v>
      </c>
      <c r="L68" s="56">
        <f t="array" ref="L68">INDEX(Before!J$1:J$400,MATCH($B67,Before!$A$1:$A$100,0))</f>
        <v>0</v>
      </c>
      <c r="M68" s="56">
        <f t="array" ref="M68">INDEX(Before!K$1:K$400,MATCH($B67,Before!$A$1:$A$100,0))</f>
        <v>0</v>
      </c>
      <c r="N68" s="56">
        <f t="array" ref="N68">INDEX(Before!L$1:L$400,MATCH($B67,Before!$A$1:$A$100,0))</f>
        <v>0</v>
      </c>
      <c r="O68" s="56">
        <f t="array" ref="O68">INDEX(Before!M$1:M$400,MATCH($B67,Before!$A$1:$A$100,0))</f>
        <v>0</v>
      </c>
      <c r="P68" s="56">
        <f t="array" ref="P68">INDEX(Before!N$1:N$400,MATCH($B67,Before!$A$1:$A$100,0))</f>
        <v>0</v>
      </c>
      <c r="Q68" s="1"/>
      <c r="R68" s="1"/>
      <c r="S68" s="1">
        <f t="shared" ref="S68:AB68" si="43">IF(D68=D67,1,0)</f>
        <v>0</v>
      </c>
      <c r="T68" s="1">
        <f t="shared" si="43"/>
        <v>0</v>
      </c>
      <c r="U68" s="1">
        <f t="shared" si="43"/>
        <v>0</v>
      </c>
      <c r="V68" s="1">
        <f t="shared" si="43"/>
        <v>0</v>
      </c>
      <c r="W68" s="1">
        <f t="shared" si="43"/>
        <v>0</v>
      </c>
      <c r="X68" s="1">
        <f t="shared" si="43"/>
        <v>0</v>
      </c>
      <c r="Y68" s="1">
        <f t="shared" si="43"/>
        <v>1</v>
      </c>
      <c r="Z68" s="1">
        <f t="shared" si="43"/>
        <v>0</v>
      </c>
      <c r="AA68" s="1">
        <f t="shared" si="43"/>
        <v>0</v>
      </c>
      <c r="AB68" s="1">
        <f t="shared" si="43"/>
        <v>0</v>
      </c>
    </row>
    <row r="69" spans="1:28" ht="12.75" customHeight="1" x14ac:dyDescent="0.2">
      <c r="A69" s="70"/>
      <c r="B69" s="83"/>
      <c r="C69" s="58" t="s">
        <v>112</v>
      </c>
      <c r="D69" s="59" t="e">
        <f t="array" ref="D69">INDEX(After!B$1:B$400,MATCH($B67,After!$A$1:$A$100,0))</f>
        <v>#N/A</v>
      </c>
      <c r="E69" s="59" t="e">
        <f t="array" ref="E69">INDEX(After!C$1:C$400,MATCH($B67,After!$A$1:$A$100,0))</f>
        <v>#N/A</v>
      </c>
      <c r="F69" s="60" t="e">
        <f t="array" ref="F69">INDEX(After!D$1:D$400,MATCH($B67,After!$A$1:$A$100,0))</f>
        <v>#N/A</v>
      </c>
      <c r="G69" s="59" t="e">
        <f t="array" ref="G69">INDEX(After!E$1:E$400,MATCH($B67,After!$A$1:$A$100,0))</f>
        <v>#N/A</v>
      </c>
      <c r="H69" s="59" t="e">
        <f t="array" ref="H69">INDEX(After!F$1:F$400,MATCH($B67,After!$A$1:$A$100,0))</f>
        <v>#N/A</v>
      </c>
      <c r="I69" s="59" t="e">
        <f t="array" ref="I69">INDEX(After!G$1:G$400,MATCH($B67,After!$A$1:$A$100,0))</f>
        <v>#N/A</v>
      </c>
      <c r="J69" s="59" t="e">
        <f t="array" ref="J69">INDEX(After!H$1:H$400,MATCH($B67,After!$A$1:$A$100,0))</f>
        <v>#N/A</v>
      </c>
      <c r="K69" s="59" t="e">
        <f t="array" ref="K69">INDEX(After!I$1:I$400,MATCH($B67,After!$A$1:$A$100,0))</f>
        <v>#N/A</v>
      </c>
      <c r="L69" s="59" t="e">
        <f t="array" ref="L69">INDEX(After!J$1:J$400,MATCH($B67,After!$A$1:$A$100,0))</f>
        <v>#N/A</v>
      </c>
      <c r="M69" s="59" t="e">
        <f t="array" ref="M69">INDEX(After!K$1:K$400,MATCH($B67,After!$A$1:$A$100,0))</f>
        <v>#N/A</v>
      </c>
      <c r="N69" s="59" t="e">
        <f t="array" ref="N69">INDEX(After!L$1:L$400,MATCH($B67,After!$A$1:$A$100,0))</f>
        <v>#N/A</v>
      </c>
      <c r="O69" s="59" t="e">
        <f t="array" ref="O69">INDEX(After!M$1:M$400,MATCH($B67,After!$A$1:$A$100,0))</f>
        <v>#N/A</v>
      </c>
      <c r="P69" s="59" t="e">
        <f t="array" ref="P69">INDEX(After!N$1:N$400,MATCH($B67,After!$A$1:$A$100,0))</f>
        <v>#N/A</v>
      </c>
      <c r="Q69" s="1"/>
      <c r="R69" s="1"/>
      <c r="S69" s="1" t="e">
        <f t="shared" ref="S69:AB69" si="44">IF(D69=D67,1,0)</f>
        <v>#N/A</v>
      </c>
      <c r="T69" s="1" t="e">
        <f t="shared" si="44"/>
        <v>#N/A</v>
      </c>
      <c r="U69" s="1" t="e">
        <f t="shared" si="44"/>
        <v>#N/A</v>
      </c>
      <c r="V69" s="1" t="e">
        <f t="shared" si="44"/>
        <v>#N/A</v>
      </c>
      <c r="W69" s="1" t="e">
        <f t="shared" si="44"/>
        <v>#N/A</v>
      </c>
      <c r="X69" s="1" t="e">
        <f t="shared" si="44"/>
        <v>#N/A</v>
      </c>
      <c r="Y69" s="1" t="e">
        <f t="shared" si="44"/>
        <v>#N/A</v>
      </c>
      <c r="Z69" s="1" t="e">
        <f t="shared" si="44"/>
        <v>#N/A</v>
      </c>
      <c r="AA69" s="1" t="e">
        <f t="shared" si="44"/>
        <v>#N/A</v>
      </c>
      <c r="AB69" s="1" t="e">
        <f t="shared" si="44"/>
        <v>#N/A</v>
      </c>
    </row>
    <row r="70" spans="1:28" ht="12.75" customHeight="1" x14ac:dyDescent="0.2">
      <c r="A70" s="78">
        <f>A67+1</f>
        <v>21</v>
      </c>
      <c r="B70" s="84" t="str">
        <f t="array" ref="B70">INDEX(Actual!$A$2:$A$395,A70,1)</f>
        <v>Satcom 28.pdf</v>
      </c>
      <c r="C70" s="51"/>
      <c r="D70" s="52">
        <f t="array" ref="D70">INDEX(Actual!B$1:B$395,MATCH($B70,Actual!$A$1:$A$95,0))</f>
        <v>2698406</v>
      </c>
      <c r="E70" s="52">
        <f t="array" ref="E70">INDEX(Actual!C$1:C$395,MATCH($B70,Actual!$A$1:$A$95,0))</f>
        <v>4050884</v>
      </c>
      <c r="F70" s="53">
        <f t="array" ref="F70">INDEX(Actual!D$1:D$395,MATCH($B70,Actual!$A$1:$A$95,0))</f>
        <v>42835</v>
      </c>
      <c r="G70" s="52" t="str">
        <f t="array" ref="G70">INDEX(Actual!E$1:E$395,MATCH($B70,Actual!$A$1:$A$95,0))</f>
        <v>MAINTENANCE</v>
      </c>
      <c r="H70" s="52">
        <f t="array" ref="H70">INDEX(Actual!F$1:F$395,MATCH($B70,Actual!$A$1:$A$95,0))</f>
        <v>3010</v>
      </c>
      <c r="I70" s="52" t="str">
        <f t="array" ref="I70">INDEX(Actual!G$1:G$395,MATCH($B70,Actual!$A$1:$A$95,0))</f>
        <v>N601AF</v>
      </c>
      <c r="J70" s="52">
        <f t="array" ref="J70">INDEX(Actual!H$1:H$395,MATCH($B70,Actual!$A$1:$A$95,0))</f>
        <v>0</v>
      </c>
      <c r="K70" s="52" t="str">
        <f t="array" ref="K70">INDEX(Actual!I$1:I$395,MATCH($B70,Actual!$A$1:$A$95,0))</f>
        <v>USD</v>
      </c>
      <c r="L70" s="52">
        <f t="array" ref="L70">INDEX(Actual!J$1:J$395,MATCH($B70,Actual!$A$1:$A$95,0))</f>
        <v>139.63999999999999</v>
      </c>
      <c r="M70" s="52">
        <f t="array" ref="M70">INDEX(Actual!K$1:K$395,MATCH($B70,Actual!$A$1:$A$95,0))</f>
        <v>139.63999999999999</v>
      </c>
      <c r="N70" s="54" t="s">
        <v>129</v>
      </c>
      <c r="O70" s="54" t="s">
        <v>129</v>
      </c>
      <c r="P70" s="54" t="s">
        <v>129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">
      <c r="A71" s="69"/>
      <c r="B71" s="82"/>
      <c r="C71" s="55" t="s">
        <v>111</v>
      </c>
      <c r="D71" s="56">
        <f t="array" ref="D71">INDEX(Before!B$1:B$400,MATCH($B70,Before!$A$1:$A$100,0))</f>
        <v>0</v>
      </c>
      <c r="E71" s="56">
        <f t="array" ref="E71">INDEX(Before!C$1:C$400,MATCH($B70,Before!$A$1:$A$100,0))</f>
        <v>0</v>
      </c>
      <c r="F71" s="63">
        <f t="array" ref="F71">INDEX(Before!D$1:D$400,MATCH($B70,Before!$A$1:$A$100,0))</f>
        <v>0</v>
      </c>
      <c r="G71" s="56">
        <f t="array" ref="G71">INDEX(Before!E$1:E$400,MATCH($B70,Before!$A$1:$A$100,0))</f>
        <v>0</v>
      </c>
      <c r="H71" s="56">
        <f t="array" ref="H71">INDEX(Before!F$1:F$400,MATCH($B70,Before!$A$1:$A$100,0))</f>
        <v>0</v>
      </c>
      <c r="I71" s="56">
        <f t="array" ref="I71">INDEX(Before!G$1:G$400,MATCH($B70,Before!$A$1:$A$100,0))</f>
        <v>0</v>
      </c>
      <c r="J71" s="56">
        <f t="array" ref="J71">INDEX(Before!H$1:H$400,MATCH($B70,Before!$A$1:$A$100,0))</f>
        <v>0</v>
      </c>
      <c r="K71" s="56">
        <f t="array" ref="K71">INDEX(Before!I$1:I$400,MATCH($B70,Before!$A$1:$A$100,0))</f>
        <v>0</v>
      </c>
      <c r="L71" s="56">
        <f t="array" ref="L71">INDEX(Before!J$1:J$400,MATCH($B70,Before!$A$1:$A$100,0))</f>
        <v>0</v>
      </c>
      <c r="M71" s="56">
        <f t="array" ref="M71">INDEX(Before!K$1:K$400,MATCH($B70,Before!$A$1:$A$100,0))</f>
        <v>0</v>
      </c>
      <c r="N71" s="56">
        <f t="array" ref="N71">INDEX(Before!L$1:L$400,MATCH($B70,Before!$A$1:$A$100,0))</f>
        <v>0</v>
      </c>
      <c r="O71" s="56">
        <f t="array" ref="O71">INDEX(Before!M$1:M$400,MATCH($B70,Before!$A$1:$A$100,0))</f>
        <v>0</v>
      </c>
      <c r="P71" s="56">
        <f t="array" ref="P71">INDEX(Before!N$1:N$400,MATCH($B70,Before!$A$1:$A$100,0))</f>
        <v>0</v>
      </c>
      <c r="Q71" s="1"/>
      <c r="R71" s="1"/>
      <c r="S71" s="1">
        <f t="shared" ref="S71:AB71" si="45">IF(D71=D70,1,0)</f>
        <v>0</v>
      </c>
      <c r="T71" s="1">
        <f t="shared" si="45"/>
        <v>0</v>
      </c>
      <c r="U71" s="1">
        <f t="shared" si="45"/>
        <v>0</v>
      </c>
      <c r="V71" s="1">
        <f t="shared" si="45"/>
        <v>0</v>
      </c>
      <c r="W71" s="1">
        <f t="shared" si="45"/>
        <v>0</v>
      </c>
      <c r="X71" s="1">
        <f t="shared" si="45"/>
        <v>0</v>
      </c>
      <c r="Y71" s="1">
        <f t="shared" si="45"/>
        <v>1</v>
      </c>
      <c r="Z71" s="1">
        <f t="shared" si="45"/>
        <v>0</v>
      </c>
      <c r="AA71" s="1">
        <f t="shared" si="45"/>
        <v>0</v>
      </c>
      <c r="AB71" s="1">
        <f t="shared" si="45"/>
        <v>0</v>
      </c>
    </row>
    <row r="72" spans="1:28" ht="12.75" customHeight="1" x14ac:dyDescent="0.2">
      <c r="A72" s="70"/>
      <c r="B72" s="83"/>
      <c r="C72" s="58" t="s">
        <v>112</v>
      </c>
      <c r="D72" s="59" t="e">
        <f t="array" ref="D72">INDEX(After!B$1:B$400,MATCH($B70,After!$A$1:$A$100,0))</f>
        <v>#N/A</v>
      </c>
      <c r="E72" s="59" t="e">
        <f t="array" ref="E72">INDEX(After!C$1:C$400,MATCH($B70,After!$A$1:$A$100,0))</f>
        <v>#N/A</v>
      </c>
      <c r="F72" s="60" t="e">
        <f t="array" ref="F72">INDEX(After!D$1:D$400,MATCH($B70,After!$A$1:$A$100,0))</f>
        <v>#N/A</v>
      </c>
      <c r="G72" s="59" t="e">
        <f t="array" ref="G72">INDEX(After!E$1:E$400,MATCH($B70,After!$A$1:$A$100,0))</f>
        <v>#N/A</v>
      </c>
      <c r="H72" s="59" t="e">
        <f t="array" ref="H72">INDEX(After!F$1:F$400,MATCH($B70,After!$A$1:$A$100,0))</f>
        <v>#N/A</v>
      </c>
      <c r="I72" s="59" t="e">
        <f t="array" ref="I72">INDEX(After!G$1:G$400,MATCH($B70,After!$A$1:$A$100,0))</f>
        <v>#N/A</v>
      </c>
      <c r="J72" s="59" t="e">
        <f t="array" ref="J72">INDEX(After!H$1:H$400,MATCH($B70,After!$A$1:$A$100,0))</f>
        <v>#N/A</v>
      </c>
      <c r="K72" s="59" t="e">
        <f t="array" ref="K72">INDEX(After!I$1:I$400,MATCH($B70,After!$A$1:$A$100,0))</f>
        <v>#N/A</v>
      </c>
      <c r="L72" s="59" t="e">
        <f t="array" ref="L72">INDEX(After!J$1:J$400,MATCH($B70,After!$A$1:$A$100,0))</f>
        <v>#N/A</v>
      </c>
      <c r="M72" s="59" t="e">
        <f t="array" ref="M72">INDEX(After!K$1:K$400,MATCH($B70,After!$A$1:$A$100,0))</f>
        <v>#N/A</v>
      </c>
      <c r="N72" s="59" t="e">
        <f t="array" ref="N72">INDEX(After!L$1:L$400,MATCH($B70,After!$A$1:$A$100,0))</f>
        <v>#N/A</v>
      </c>
      <c r="O72" s="59" t="e">
        <f t="array" ref="O72">INDEX(After!M$1:M$400,MATCH($B70,After!$A$1:$A$100,0))</f>
        <v>#N/A</v>
      </c>
      <c r="P72" s="59" t="e">
        <f t="array" ref="P72">INDEX(After!N$1:N$400,MATCH($B70,After!$A$1:$A$100,0))</f>
        <v>#N/A</v>
      </c>
      <c r="Q72" s="1"/>
      <c r="R72" s="1"/>
      <c r="S72" s="1" t="e">
        <f t="shared" ref="S72:AB72" si="46">IF(D72=D70,1,0)</f>
        <v>#N/A</v>
      </c>
      <c r="T72" s="1" t="e">
        <f t="shared" si="46"/>
        <v>#N/A</v>
      </c>
      <c r="U72" s="1" t="e">
        <f t="shared" si="46"/>
        <v>#N/A</v>
      </c>
      <c r="V72" s="1" t="e">
        <f t="shared" si="46"/>
        <v>#N/A</v>
      </c>
      <c r="W72" s="1" t="e">
        <f t="shared" si="46"/>
        <v>#N/A</v>
      </c>
      <c r="X72" s="1" t="e">
        <f t="shared" si="46"/>
        <v>#N/A</v>
      </c>
      <c r="Y72" s="1" t="e">
        <f t="shared" si="46"/>
        <v>#N/A</v>
      </c>
      <c r="Z72" s="1" t="e">
        <f t="shared" si="46"/>
        <v>#N/A</v>
      </c>
      <c r="AA72" s="1" t="e">
        <f t="shared" si="46"/>
        <v>#N/A</v>
      </c>
      <c r="AB72" s="1" t="e">
        <f t="shared" si="46"/>
        <v>#N/A</v>
      </c>
    </row>
    <row r="73" spans="1:28" ht="12.75" customHeight="1" x14ac:dyDescent="0.2">
      <c r="A73" s="85">
        <f>A70+1</f>
        <v>22</v>
      </c>
      <c r="B73" s="81" t="str">
        <f t="array" ref="B73">INDEX(Actual!$A$2:$A$395,A73,1)</f>
        <v>Satcom 29.pdf</v>
      </c>
      <c r="C73" s="64"/>
      <c r="D73" s="65">
        <f t="array" ref="D73">INDEX(Actual!B$1:B$395,MATCH($B73,Actual!$A$1:$A$95,0))</f>
        <v>2698368</v>
      </c>
      <c r="E73" s="65">
        <f t="array" ref="E73">INDEX(Actual!C$1:C$395,MATCH($B73,Actual!$A$1:$A$95,0))</f>
        <v>4050884</v>
      </c>
      <c r="F73" s="66">
        <f t="array" ref="F73">INDEX(Actual!D$1:D$395,MATCH($B73,Actual!$A$1:$A$95,0))</f>
        <v>42835</v>
      </c>
      <c r="G73" s="65" t="str">
        <f t="array" ref="G73">INDEX(Actual!E$1:E$395,MATCH($B73,Actual!$A$1:$A$95,0))</f>
        <v>MAINTENANCE</v>
      </c>
      <c r="H73" s="65">
        <f t="array" ref="H73">INDEX(Actual!F$1:F$395,MATCH($B73,Actual!$A$1:$A$95,0))</f>
        <v>3010</v>
      </c>
      <c r="I73" s="65" t="str">
        <f t="array" ref="I73">INDEX(Actual!G$1:G$395,MATCH($B73,Actual!$A$1:$A$95,0))</f>
        <v>N700MK</v>
      </c>
      <c r="J73" s="65">
        <f t="array" ref="J73">INDEX(Actual!H$1:H$395,MATCH($B73,Actual!$A$1:$A$95,0))</f>
        <v>0</v>
      </c>
      <c r="K73" s="65" t="str">
        <f t="array" ref="K73">INDEX(Actual!I$1:I$395,MATCH($B73,Actual!$A$1:$A$95,0))</f>
        <v>USD</v>
      </c>
      <c r="L73" s="65">
        <f t="array" ref="L73">INDEX(Actual!J$1:J$395,MATCH($B73,Actual!$A$1:$A$95,0))</f>
        <v>2392.8000000000002</v>
      </c>
      <c r="M73" s="65">
        <f t="array" ref="M73">INDEX(Actual!K$1:K$395,MATCH($B73,Actual!$A$1:$A$95,0))</f>
        <v>2392.8000000000002</v>
      </c>
      <c r="N73" s="67" t="s">
        <v>129</v>
      </c>
      <c r="O73" s="67" t="s">
        <v>129</v>
      </c>
      <c r="P73" s="67" t="s">
        <v>129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">
      <c r="A74" s="69"/>
      <c r="B74" s="82"/>
      <c r="C74" s="55" t="s">
        <v>111</v>
      </c>
      <c r="D74" s="56">
        <f t="array" ref="D74">INDEX(Before!B$1:B$400,MATCH($B73,Before!$A$1:$A$100,0))</f>
        <v>0</v>
      </c>
      <c r="E74" s="56">
        <f t="array" ref="E74">INDEX(Before!C$1:C$400,MATCH($B73,Before!$A$1:$A$100,0))</f>
        <v>0</v>
      </c>
      <c r="F74" s="63">
        <f t="array" ref="F74">INDEX(Before!D$1:D$400,MATCH($B73,Before!$A$1:$A$100,0))</f>
        <v>0</v>
      </c>
      <c r="G74" s="56">
        <f t="array" ref="G74">INDEX(Before!E$1:E$400,MATCH($B73,Before!$A$1:$A$100,0))</f>
        <v>0</v>
      </c>
      <c r="H74" s="56">
        <f t="array" ref="H74">INDEX(Before!F$1:F$400,MATCH($B73,Before!$A$1:$A$100,0))</f>
        <v>0</v>
      </c>
      <c r="I74" s="56">
        <f t="array" ref="I74">INDEX(Before!G$1:G$400,MATCH($B73,Before!$A$1:$A$100,0))</f>
        <v>0</v>
      </c>
      <c r="J74" s="56">
        <f t="array" ref="J74">INDEX(Before!H$1:H$400,MATCH($B73,Before!$A$1:$A$100,0))</f>
        <v>0</v>
      </c>
      <c r="K74" s="56">
        <f t="array" ref="K74">INDEX(Before!I$1:I$400,MATCH($B73,Before!$A$1:$A$100,0))</f>
        <v>0</v>
      </c>
      <c r="L74" s="56">
        <f t="array" ref="L74">INDEX(Before!J$1:J$400,MATCH($B73,Before!$A$1:$A$100,0))</f>
        <v>0</v>
      </c>
      <c r="M74" s="56">
        <f t="array" ref="M74">INDEX(Before!K$1:K$400,MATCH($B73,Before!$A$1:$A$100,0))</f>
        <v>0</v>
      </c>
      <c r="N74" s="56">
        <f t="array" ref="N74">INDEX(Before!L$1:L$400,MATCH($B73,Before!$A$1:$A$100,0))</f>
        <v>0</v>
      </c>
      <c r="O74" s="56">
        <f t="array" ref="O74">INDEX(Before!M$1:M$400,MATCH($B73,Before!$A$1:$A$100,0))</f>
        <v>0</v>
      </c>
      <c r="P74" s="56">
        <f t="array" ref="P74">INDEX(Before!N$1:N$400,MATCH($B73,Before!$A$1:$A$100,0))</f>
        <v>0</v>
      </c>
      <c r="Q74" s="1"/>
      <c r="R74" s="1"/>
      <c r="S74" s="1">
        <f t="shared" ref="S74:AB74" si="47">IF(D74=D73,1,0)</f>
        <v>0</v>
      </c>
      <c r="T74" s="1">
        <f t="shared" si="47"/>
        <v>0</v>
      </c>
      <c r="U74" s="1">
        <f t="shared" si="47"/>
        <v>0</v>
      </c>
      <c r="V74" s="1">
        <f t="shared" si="47"/>
        <v>0</v>
      </c>
      <c r="W74" s="1">
        <f t="shared" si="47"/>
        <v>0</v>
      </c>
      <c r="X74" s="1">
        <f t="shared" si="47"/>
        <v>0</v>
      </c>
      <c r="Y74" s="1">
        <f t="shared" si="47"/>
        <v>1</v>
      </c>
      <c r="Z74" s="1">
        <f t="shared" si="47"/>
        <v>0</v>
      </c>
      <c r="AA74" s="1">
        <f t="shared" si="47"/>
        <v>0</v>
      </c>
      <c r="AB74" s="1">
        <f t="shared" si="47"/>
        <v>0</v>
      </c>
    </row>
    <row r="75" spans="1:28" ht="12.75" customHeight="1" x14ac:dyDescent="0.2">
      <c r="A75" s="70"/>
      <c r="B75" s="83"/>
      <c r="C75" s="58" t="s">
        <v>112</v>
      </c>
      <c r="D75" s="59" t="e">
        <f t="array" ref="D75">INDEX(After!B$1:B$400,MATCH($B73,After!$A$1:$A$100,0))</f>
        <v>#N/A</v>
      </c>
      <c r="E75" s="59" t="e">
        <f t="array" ref="E75">INDEX(After!C$1:C$400,MATCH($B73,After!$A$1:$A$100,0))</f>
        <v>#N/A</v>
      </c>
      <c r="F75" s="60" t="e">
        <f t="array" ref="F75">INDEX(After!D$1:D$400,MATCH($B73,After!$A$1:$A$100,0))</f>
        <v>#N/A</v>
      </c>
      <c r="G75" s="59" t="e">
        <f t="array" ref="G75">INDEX(After!E$1:E$400,MATCH($B73,After!$A$1:$A$100,0))</f>
        <v>#N/A</v>
      </c>
      <c r="H75" s="59" t="e">
        <f t="array" ref="H75">INDEX(After!F$1:F$400,MATCH($B73,After!$A$1:$A$100,0))</f>
        <v>#N/A</v>
      </c>
      <c r="I75" s="59" t="e">
        <f t="array" ref="I75">INDEX(After!G$1:G$400,MATCH($B73,After!$A$1:$A$100,0))</f>
        <v>#N/A</v>
      </c>
      <c r="J75" s="59" t="e">
        <f t="array" ref="J75">INDEX(After!H$1:H$400,MATCH($B73,After!$A$1:$A$100,0))</f>
        <v>#N/A</v>
      </c>
      <c r="K75" s="59" t="e">
        <f t="array" ref="K75">INDEX(After!I$1:I$400,MATCH($B73,After!$A$1:$A$100,0))</f>
        <v>#N/A</v>
      </c>
      <c r="L75" s="59" t="e">
        <f t="array" ref="L75">INDEX(After!J$1:J$400,MATCH($B73,After!$A$1:$A$100,0))</f>
        <v>#N/A</v>
      </c>
      <c r="M75" s="59" t="e">
        <f t="array" ref="M75">INDEX(After!K$1:K$400,MATCH($B73,After!$A$1:$A$100,0))</f>
        <v>#N/A</v>
      </c>
      <c r="N75" s="59" t="e">
        <f t="array" ref="N75">INDEX(After!L$1:L$400,MATCH($B73,After!$A$1:$A$100,0))</f>
        <v>#N/A</v>
      </c>
      <c r="O75" s="59" t="e">
        <f t="array" ref="O75">INDEX(After!M$1:M$400,MATCH($B73,After!$A$1:$A$100,0))</f>
        <v>#N/A</v>
      </c>
      <c r="P75" s="59" t="e">
        <f t="array" ref="P75">INDEX(After!N$1:N$400,MATCH($B73,After!$A$1:$A$100,0))</f>
        <v>#N/A</v>
      </c>
      <c r="Q75" s="1"/>
      <c r="R75" s="1"/>
      <c r="S75" s="1" t="e">
        <f t="shared" ref="S75:AB75" si="48">IF(D75=D73,1,0)</f>
        <v>#N/A</v>
      </c>
      <c r="T75" s="1" t="e">
        <f t="shared" si="48"/>
        <v>#N/A</v>
      </c>
      <c r="U75" s="1" t="e">
        <f t="shared" si="48"/>
        <v>#N/A</v>
      </c>
      <c r="V75" s="1" t="e">
        <f t="shared" si="48"/>
        <v>#N/A</v>
      </c>
      <c r="W75" s="1" t="e">
        <f t="shared" si="48"/>
        <v>#N/A</v>
      </c>
      <c r="X75" s="1" t="e">
        <f t="shared" si="48"/>
        <v>#N/A</v>
      </c>
      <c r="Y75" s="1" t="e">
        <f t="shared" si="48"/>
        <v>#N/A</v>
      </c>
      <c r="Z75" s="1" t="e">
        <f t="shared" si="48"/>
        <v>#N/A</v>
      </c>
      <c r="AA75" s="1" t="e">
        <f t="shared" si="48"/>
        <v>#N/A</v>
      </c>
      <c r="AB75" s="1" t="e">
        <f t="shared" si="48"/>
        <v>#N/A</v>
      </c>
    </row>
    <row r="76" spans="1:28" ht="12.75" customHeight="1" x14ac:dyDescent="0.2">
      <c r="A76" s="85">
        <f>A73+1</f>
        <v>23</v>
      </c>
      <c r="B76" s="81" t="str">
        <f t="array" ref="B76">INDEX(Actual!$A$2:$A$395,A76,1)</f>
        <v>Satcom 3.pdf</v>
      </c>
      <c r="C76" s="64"/>
      <c r="D76" s="65">
        <f t="array" ref="D76">INDEX(Actual!B$1:B$395,MATCH($B76,Actual!$A$1:$A$95,0))</f>
        <v>52698394</v>
      </c>
      <c r="E76" s="65">
        <f t="array" ref="E76">INDEX(Actual!C$1:C$395,MATCH($B76,Actual!$A$1:$A$95,0))</f>
        <v>4050884</v>
      </c>
      <c r="F76" s="66">
        <f t="array" ref="F76">INDEX(Actual!D$1:D$395,MATCH($B76,Actual!$A$1:$A$95,0))</f>
        <v>42835</v>
      </c>
      <c r="G76" s="65" t="str">
        <f t="array" ref="G76">INDEX(Actual!E$1:E$395,MATCH($B76,Actual!$A$1:$A$95,0))</f>
        <v>MAINTENANCE</v>
      </c>
      <c r="H76" s="65">
        <f t="array" ref="H76">INDEX(Actual!F$1:F$395,MATCH($B76,Actual!$A$1:$A$95,0))</f>
        <v>3010</v>
      </c>
      <c r="I76" s="65" t="str">
        <f t="array" ref="I76">INDEX(Actual!G$1:G$395,MATCH($B76,Actual!$A$1:$A$95,0))</f>
        <v>N782SF</v>
      </c>
      <c r="J76" s="65">
        <f t="array" ref="J76">INDEX(Actual!H$1:H$395,MATCH($B76,Actual!$A$1:$A$95,0))</f>
        <v>0</v>
      </c>
      <c r="K76" s="65" t="str">
        <f t="array" ref="K76">INDEX(Actual!I$1:I$395,MATCH($B76,Actual!$A$1:$A$95,0))</f>
        <v>USD</v>
      </c>
      <c r="L76" s="65">
        <f t="array" ref="L76">INDEX(Actual!J$1:J$395,MATCH($B76,Actual!$A$1:$A$95,0))</f>
        <v>12604.49</v>
      </c>
      <c r="M76" s="65">
        <f t="array" ref="M76">INDEX(Actual!K$1:K$395,MATCH($B76,Actual!$A$1:$A$95,0))</f>
        <v>12604.49</v>
      </c>
      <c r="N76" s="67" t="s">
        <v>129</v>
      </c>
      <c r="O76" s="67" t="s">
        <v>129</v>
      </c>
      <c r="P76" s="67" t="s">
        <v>129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">
      <c r="A77" s="69"/>
      <c r="B77" s="82"/>
      <c r="C77" s="55" t="s">
        <v>111</v>
      </c>
      <c r="D77" s="56">
        <f t="array" ref="D77">INDEX(Before!B$1:B$400,MATCH($B76,Before!$A$1:$A$100,0))</f>
        <v>0</v>
      </c>
      <c r="E77" s="56">
        <f t="array" ref="E77">INDEX(Before!C$1:C$400,MATCH($B76,Before!$A$1:$A$100,0))</f>
        <v>0</v>
      </c>
      <c r="F77" s="57">
        <f t="array" ref="F77">INDEX(Before!D$1:D$400,MATCH($B76,Before!$A$1:$A$100,0))</f>
        <v>0</v>
      </c>
      <c r="G77" s="56">
        <f t="array" ref="G77">INDEX(Before!E$1:E$400,MATCH($B76,Before!$A$1:$A$100,0))</f>
        <v>0</v>
      </c>
      <c r="H77" s="56">
        <f t="array" ref="H77">INDEX(Before!F$1:F$400,MATCH($B76,Before!$A$1:$A$100,0))</f>
        <v>0</v>
      </c>
      <c r="I77" s="56">
        <f t="array" ref="I77">INDEX(Before!G$1:G$400,MATCH($B76,Before!$A$1:$A$100,0))</f>
        <v>0</v>
      </c>
      <c r="J77" s="56">
        <f t="array" ref="J77">INDEX(Before!H$1:H$400,MATCH($B76,Before!$A$1:$A$100,0))</f>
        <v>0</v>
      </c>
      <c r="K77" s="56">
        <f t="array" ref="K77">INDEX(Before!I$1:I$400,MATCH($B76,Before!$A$1:$A$100,0))</f>
        <v>0</v>
      </c>
      <c r="L77" s="56">
        <f t="array" ref="L77">INDEX(Before!J$1:J$400,MATCH($B76,Before!$A$1:$A$100,0))</f>
        <v>0</v>
      </c>
      <c r="M77" s="56">
        <f t="array" ref="M77">INDEX(Before!K$1:K$400,MATCH($B76,Before!$A$1:$A$100,0))</f>
        <v>0</v>
      </c>
      <c r="N77" s="56">
        <f t="array" ref="N77">INDEX(Before!L$1:L$400,MATCH($B76,Before!$A$1:$A$100,0))</f>
        <v>0</v>
      </c>
      <c r="O77" s="56">
        <f t="array" ref="O77">INDEX(Before!M$1:M$400,MATCH($B76,Before!$A$1:$A$100,0))</f>
        <v>0</v>
      </c>
      <c r="P77" s="56">
        <f t="array" ref="P77">INDEX(Before!N$1:N$400,MATCH($B76,Before!$A$1:$A$100,0))</f>
        <v>0</v>
      </c>
      <c r="Q77" s="1"/>
      <c r="R77" s="1"/>
      <c r="S77" s="1">
        <f t="shared" ref="S77:AB77" si="49">IF(D77=D76,1,0)</f>
        <v>0</v>
      </c>
      <c r="T77" s="1">
        <f t="shared" si="49"/>
        <v>0</v>
      </c>
      <c r="U77" s="1">
        <f t="shared" si="49"/>
        <v>0</v>
      </c>
      <c r="V77" s="1">
        <f t="shared" si="49"/>
        <v>0</v>
      </c>
      <c r="W77" s="1">
        <f t="shared" si="49"/>
        <v>0</v>
      </c>
      <c r="X77" s="1">
        <f t="shared" si="49"/>
        <v>0</v>
      </c>
      <c r="Y77" s="1">
        <f t="shared" si="49"/>
        <v>1</v>
      </c>
      <c r="Z77" s="1">
        <f t="shared" si="49"/>
        <v>0</v>
      </c>
      <c r="AA77" s="1">
        <f t="shared" si="49"/>
        <v>0</v>
      </c>
      <c r="AB77" s="1">
        <f t="shared" si="49"/>
        <v>0</v>
      </c>
    </row>
    <row r="78" spans="1:28" ht="12.75" customHeight="1" x14ac:dyDescent="0.2">
      <c r="A78" s="70"/>
      <c r="B78" s="83"/>
      <c r="C78" s="58" t="s">
        <v>112</v>
      </c>
      <c r="D78" s="59" t="e">
        <f t="array" ref="D78">INDEX(After!B$1:B$400,MATCH($B76,After!$A$1:$A$100,0))</f>
        <v>#N/A</v>
      </c>
      <c r="E78" s="59" t="e">
        <f t="array" ref="E78">INDEX(After!C$1:C$400,MATCH($B76,After!$A$1:$A$100,0))</f>
        <v>#N/A</v>
      </c>
      <c r="F78" s="60" t="e">
        <f t="array" ref="F78">INDEX(After!D$1:D$400,MATCH($B76,After!$A$1:$A$100,0))</f>
        <v>#N/A</v>
      </c>
      <c r="G78" s="59" t="e">
        <f t="array" ref="G78">INDEX(After!E$1:E$400,MATCH($B76,After!$A$1:$A$100,0))</f>
        <v>#N/A</v>
      </c>
      <c r="H78" s="59" t="e">
        <f t="array" ref="H78">INDEX(After!F$1:F$400,MATCH($B76,After!$A$1:$A$100,0))</f>
        <v>#N/A</v>
      </c>
      <c r="I78" s="59" t="e">
        <f t="array" ref="I78">INDEX(After!G$1:G$400,MATCH($B76,After!$A$1:$A$100,0))</f>
        <v>#N/A</v>
      </c>
      <c r="J78" s="59" t="e">
        <f t="array" ref="J78">INDEX(After!H$1:H$400,MATCH($B76,After!$A$1:$A$100,0))</f>
        <v>#N/A</v>
      </c>
      <c r="K78" s="59" t="e">
        <f t="array" ref="K78">INDEX(After!I$1:I$400,MATCH($B76,After!$A$1:$A$100,0))</f>
        <v>#N/A</v>
      </c>
      <c r="L78" s="59" t="e">
        <f t="array" ref="L78">INDEX(After!J$1:J$400,MATCH($B76,After!$A$1:$A$100,0))</f>
        <v>#N/A</v>
      </c>
      <c r="M78" s="59" t="e">
        <f t="array" ref="M78">INDEX(After!K$1:K$400,MATCH($B76,After!$A$1:$A$100,0))</f>
        <v>#N/A</v>
      </c>
      <c r="N78" s="59" t="e">
        <f t="array" ref="N78">INDEX(After!L$1:L$400,MATCH($B76,After!$A$1:$A$100,0))</f>
        <v>#N/A</v>
      </c>
      <c r="O78" s="59" t="e">
        <f t="array" ref="O78">INDEX(After!M$1:M$400,MATCH($B76,After!$A$1:$A$100,0))</f>
        <v>#N/A</v>
      </c>
      <c r="P78" s="59" t="e">
        <f t="array" ref="P78">INDEX(After!N$1:N$400,MATCH($B76,After!$A$1:$A$100,0))</f>
        <v>#N/A</v>
      </c>
      <c r="Q78" s="1"/>
      <c r="R78" s="1"/>
      <c r="S78" s="1" t="e">
        <f t="shared" ref="S78:AB78" si="50">IF(D78=D76,1,0)</f>
        <v>#N/A</v>
      </c>
      <c r="T78" s="1" t="e">
        <f t="shared" si="50"/>
        <v>#N/A</v>
      </c>
      <c r="U78" s="1" t="e">
        <f t="shared" si="50"/>
        <v>#N/A</v>
      </c>
      <c r="V78" s="1" t="e">
        <f t="shared" si="50"/>
        <v>#N/A</v>
      </c>
      <c r="W78" s="1" t="e">
        <f t="shared" si="50"/>
        <v>#N/A</v>
      </c>
      <c r="X78" s="1" t="e">
        <f t="shared" si="50"/>
        <v>#N/A</v>
      </c>
      <c r="Y78" s="1" t="e">
        <f t="shared" si="50"/>
        <v>#N/A</v>
      </c>
      <c r="Z78" s="1" t="e">
        <f t="shared" si="50"/>
        <v>#N/A</v>
      </c>
      <c r="AA78" s="1" t="e">
        <f t="shared" si="50"/>
        <v>#N/A</v>
      </c>
      <c r="AB78" s="1" t="e">
        <f t="shared" si="50"/>
        <v>#N/A</v>
      </c>
    </row>
    <row r="79" spans="1:28" ht="12.75" customHeight="1" x14ac:dyDescent="0.2">
      <c r="A79" s="85">
        <f>A76+1</f>
        <v>24</v>
      </c>
      <c r="B79" s="81" t="str">
        <f t="array" ref="B79">INDEX(Actual!$A$2:$A$395,A79,1)</f>
        <v>Satcom 30.pdf</v>
      </c>
      <c r="C79" s="64"/>
      <c r="D79" s="65">
        <f t="array" ref="D79">INDEX(Actual!B$1:B$395,MATCH($B79,Actual!$A$1:$A$95,0))</f>
        <v>52698398</v>
      </c>
      <c r="E79" s="65">
        <f t="array" ref="E79">INDEX(Actual!C$1:C$395,MATCH($B79,Actual!$A$1:$A$95,0))</f>
        <v>4050884</v>
      </c>
      <c r="F79" s="66">
        <f t="array" ref="F79">INDEX(Actual!D$1:D$395,MATCH($B79,Actual!$A$1:$A$95,0))</f>
        <v>42835</v>
      </c>
      <c r="G79" s="65" t="str">
        <f t="array" ref="G79">INDEX(Actual!E$1:E$395,MATCH($B79,Actual!$A$1:$A$95,0))</f>
        <v>MAINTENANCE</v>
      </c>
      <c r="H79" s="65">
        <f t="array" ref="H79">INDEX(Actual!F$1:F$395,MATCH($B79,Actual!$A$1:$A$95,0))</f>
        <v>3010</v>
      </c>
      <c r="I79" s="65" t="str">
        <f t="array" ref="I79">INDEX(Actual!G$1:G$395,MATCH($B79,Actual!$A$1:$A$95,0))</f>
        <v>N711RL</v>
      </c>
      <c r="J79" s="65">
        <f t="array" ref="J79">INDEX(Actual!H$1:H$395,MATCH($B79,Actual!$A$1:$A$95,0))</f>
        <v>0</v>
      </c>
      <c r="K79" s="65" t="str">
        <f t="array" ref="K79">INDEX(Actual!I$1:I$395,MATCH($B79,Actual!$A$1:$A$95,0))</f>
        <v>USD</v>
      </c>
      <c r="L79" s="65">
        <f t="array" ref="L79">INDEX(Actual!J$1:J$395,MATCH($B79,Actual!$A$1:$A$95,0))</f>
        <v>9425.2999999999993</v>
      </c>
      <c r="M79" s="65">
        <f t="array" ref="M79">INDEX(Actual!K$1:K$395,MATCH($B79,Actual!$A$1:$A$95,0))</f>
        <v>9425.2999999999993</v>
      </c>
      <c r="N79" s="67" t="s">
        <v>129</v>
      </c>
      <c r="O79" s="67" t="s">
        <v>129</v>
      </c>
      <c r="P79" s="67" t="s">
        <v>129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">
      <c r="A80" s="69"/>
      <c r="B80" s="82"/>
      <c r="C80" s="55" t="s">
        <v>111</v>
      </c>
      <c r="D80" s="56">
        <f t="array" ref="D80">INDEX(Before!B$1:B$400,MATCH($B79,Before!$A$1:$A$100,0))</f>
        <v>0</v>
      </c>
      <c r="E80" s="56">
        <f t="array" ref="E80">INDEX(Before!C$1:C$400,MATCH($B79,Before!$A$1:$A$100,0))</f>
        <v>0</v>
      </c>
      <c r="F80" s="63">
        <f t="array" ref="F80">INDEX(Before!D$1:D$400,MATCH($B79,Before!$A$1:$A$100,0))</f>
        <v>0</v>
      </c>
      <c r="G80" s="56">
        <f t="array" ref="G80">INDEX(Before!E$1:E$400,MATCH($B79,Before!$A$1:$A$100,0))</f>
        <v>0</v>
      </c>
      <c r="H80" s="56">
        <f t="array" ref="H80">INDEX(Before!F$1:F$400,MATCH($B79,Before!$A$1:$A$100,0))</f>
        <v>0</v>
      </c>
      <c r="I80" s="56">
        <f t="array" ref="I80">INDEX(Before!G$1:G$400,MATCH($B79,Before!$A$1:$A$100,0))</f>
        <v>0</v>
      </c>
      <c r="J80" s="56">
        <f t="array" ref="J80">INDEX(Before!H$1:H$400,MATCH($B79,Before!$A$1:$A$100,0))</f>
        <v>0</v>
      </c>
      <c r="K80" s="56">
        <f t="array" ref="K80">INDEX(Before!I$1:I$400,MATCH($B79,Before!$A$1:$A$100,0))</f>
        <v>0</v>
      </c>
      <c r="L80" s="56">
        <f t="array" ref="L80">INDEX(Before!J$1:J$400,MATCH($B79,Before!$A$1:$A$100,0))</f>
        <v>0</v>
      </c>
      <c r="M80" s="56">
        <f t="array" ref="M80">INDEX(Before!K$1:K$400,MATCH($B79,Before!$A$1:$A$100,0))</f>
        <v>0</v>
      </c>
      <c r="N80" s="56">
        <f t="array" ref="N80">INDEX(Before!L$1:L$400,MATCH($B79,Before!$A$1:$A$100,0))</f>
        <v>0</v>
      </c>
      <c r="O80" s="56">
        <f t="array" ref="O80">INDEX(Before!M$1:M$400,MATCH($B79,Before!$A$1:$A$100,0))</f>
        <v>0</v>
      </c>
      <c r="P80" s="56">
        <f t="array" ref="P80">INDEX(Before!N$1:N$400,MATCH($B79,Before!$A$1:$A$100,0))</f>
        <v>0</v>
      </c>
      <c r="Q80" s="1"/>
      <c r="R80" s="1"/>
      <c r="S80" s="1">
        <f t="shared" ref="S80:AB80" si="51">IF(D80=D79,1,0)</f>
        <v>0</v>
      </c>
      <c r="T80" s="1">
        <f t="shared" si="51"/>
        <v>0</v>
      </c>
      <c r="U80" s="1">
        <f t="shared" si="51"/>
        <v>0</v>
      </c>
      <c r="V80" s="1">
        <f t="shared" si="51"/>
        <v>0</v>
      </c>
      <c r="W80" s="1">
        <f t="shared" si="51"/>
        <v>0</v>
      </c>
      <c r="X80" s="1">
        <f t="shared" si="51"/>
        <v>0</v>
      </c>
      <c r="Y80" s="1">
        <f t="shared" si="51"/>
        <v>1</v>
      </c>
      <c r="Z80" s="1">
        <f t="shared" si="51"/>
        <v>0</v>
      </c>
      <c r="AA80" s="1">
        <f t="shared" si="51"/>
        <v>0</v>
      </c>
      <c r="AB80" s="1">
        <f t="shared" si="51"/>
        <v>0</v>
      </c>
    </row>
    <row r="81" spans="1:28" ht="12.75" customHeight="1" x14ac:dyDescent="0.2">
      <c r="A81" s="70"/>
      <c r="B81" s="83"/>
      <c r="C81" s="58" t="s">
        <v>112</v>
      </c>
      <c r="D81" s="59" t="e">
        <f t="array" ref="D81">INDEX(After!B$1:B$400,MATCH($B79,After!$A$1:$A$100,0))</f>
        <v>#N/A</v>
      </c>
      <c r="E81" s="59" t="e">
        <f t="array" ref="E81">INDEX(After!C$1:C$400,MATCH($B79,After!$A$1:$A$100,0))</f>
        <v>#N/A</v>
      </c>
      <c r="F81" s="60" t="e">
        <f t="array" ref="F81">INDEX(After!D$1:D$400,MATCH($B79,After!$A$1:$A$100,0))</f>
        <v>#N/A</v>
      </c>
      <c r="G81" s="59" t="e">
        <f t="array" ref="G81">INDEX(After!E$1:E$400,MATCH($B79,After!$A$1:$A$100,0))</f>
        <v>#N/A</v>
      </c>
      <c r="H81" s="59" t="e">
        <f t="array" ref="H81">INDEX(After!F$1:F$400,MATCH($B79,After!$A$1:$A$100,0))</f>
        <v>#N/A</v>
      </c>
      <c r="I81" s="59" t="e">
        <f t="array" ref="I81">INDEX(After!G$1:G$400,MATCH($B79,After!$A$1:$A$100,0))</f>
        <v>#N/A</v>
      </c>
      <c r="J81" s="59" t="e">
        <f t="array" ref="J81">INDEX(After!H$1:H$400,MATCH($B79,After!$A$1:$A$100,0))</f>
        <v>#N/A</v>
      </c>
      <c r="K81" s="59" t="e">
        <f t="array" ref="K81">INDEX(After!I$1:I$400,MATCH($B79,After!$A$1:$A$100,0))</f>
        <v>#N/A</v>
      </c>
      <c r="L81" s="59" t="e">
        <f t="array" ref="L81">INDEX(After!J$1:J$400,MATCH($B79,After!$A$1:$A$100,0))</f>
        <v>#N/A</v>
      </c>
      <c r="M81" s="59" t="e">
        <f t="array" ref="M81">INDEX(After!K$1:K$400,MATCH($B79,After!$A$1:$A$100,0))</f>
        <v>#N/A</v>
      </c>
      <c r="N81" s="59" t="e">
        <f t="array" ref="N81">INDEX(After!L$1:L$400,MATCH($B79,After!$A$1:$A$100,0))</f>
        <v>#N/A</v>
      </c>
      <c r="O81" s="59" t="e">
        <f t="array" ref="O81">INDEX(After!M$1:M$400,MATCH($B79,After!$A$1:$A$100,0))</f>
        <v>#N/A</v>
      </c>
      <c r="P81" s="59" t="e">
        <f t="array" ref="P81">INDEX(After!N$1:N$400,MATCH($B79,After!$A$1:$A$100,0))</f>
        <v>#N/A</v>
      </c>
      <c r="Q81" s="1"/>
      <c r="R81" s="1"/>
      <c r="S81" s="1" t="e">
        <f t="shared" ref="S81:AB81" si="52">IF(D81=D79,1,0)</f>
        <v>#N/A</v>
      </c>
      <c r="T81" s="1" t="e">
        <f t="shared" si="52"/>
        <v>#N/A</v>
      </c>
      <c r="U81" s="1" t="e">
        <f t="shared" si="52"/>
        <v>#N/A</v>
      </c>
      <c r="V81" s="1" t="e">
        <f t="shared" si="52"/>
        <v>#N/A</v>
      </c>
      <c r="W81" s="1" t="e">
        <f t="shared" si="52"/>
        <v>#N/A</v>
      </c>
      <c r="X81" s="1" t="e">
        <f t="shared" si="52"/>
        <v>#N/A</v>
      </c>
      <c r="Y81" s="1" t="e">
        <f t="shared" si="52"/>
        <v>#N/A</v>
      </c>
      <c r="Z81" s="1" t="e">
        <f t="shared" si="52"/>
        <v>#N/A</v>
      </c>
      <c r="AA81" s="1" t="e">
        <f t="shared" si="52"/>
        <v>#N/A</v>
      </c>
      <c r="AB81" s="1" t="e">
        <f t="shared" si="52"/>
        <v>#N/A</v>
      </c>
    </row>
    <row r="82" spans="1:28" ht="12.75" customHeight="1" x14ac:dyDescent="0.2">
      <c r="A82" s="85">
        <f>A79+1</f>
        <v>25</v>
      </c>
      <c r="B82" s="81" t="str">
        <f t="array" ref="B82">INDEX(Actual!$A$2:$A$395,A82,1)</f>
        <v>Satcom 4.pdf</v>
      </c>
      <c r="C82" s="64"/>
      <c r="D82" s="65">
        <f t="array" ref="D82">INDEX(Actual!B$1:B$395,MATCH($B82,Actual!$A$1:$A$95,0))</f>
        <v>2700965</v>
      </c>
      <c r="E82" s="65">
        <f t="array" ref="E82">INDEX(Actual!C$1:C$395,MATCH($B82,Actual!$A$1:$A$95,0))</f>
        <v>4050884</v>
      </c>
      <c r="F82" s="66">
        <f t="array" ref="F82">INDEX(Actual!D$1:D$395,MATCH($B82,Actual!$A$1:$A$95,0))</f>
        <v>42835</v>
      </c>
      <c r="G82" s="65" t="str">
        <f t="array" ref="G82">INDEX(Actual!E$1:E$395,MATCH($B82,Actual!$A$1:$A$95,0))</f>
        <v>MAINTENANCE</v>
      </c>
      <c r="H82" s="65">
        <f t="array" ref="H82">INDEX(Actual!F$1:F$395,MATCH($B82,Actual!$A$1:$A$95,0))</f>
        <v>3010</v>
      </c>
      <c r="I82" s="65" t="str">
        <f t="array" ref="I82">INDEX(Actual!G$1:G$395,MATCH($B82,Actual!$A$1:$A$95,0))</f>
        <v>N317ML</v>
      </c>
      <c r="J82" s="65">
        <f t="array" ref="J82">INDEX(Actual!H$1:H$395,MATCH($B82,Actual!$A$1:$A$95,0))</f>
        <v>0</v>
      </c>
      <c r="K82" s="65" t="str">
        <f t="array" ref="K82">INDEX(Actual!I$1:I$395,MATCH($B82,Actual!$A$1:$A$95,0))</f>
        <v>USD</v>
      </c>
      <c r="L82" s="65">
        <f t="array" ref="L82">INDEX(Actual!J$1:J$395,MATCH($B82,Actual!$A$1:$A$95,0))</f>
        <v>199.9</v>
      </c>
      <c r="M82" s="65">
        <f t="array" ref="M82">INDEX(Actual!K$1:K$395,MATCH($B82,Actual!$A$1:$A$95,0))</f>
        <v>199.9</v>
      </c>
      <c r="N82" s="67" t="s">
        <v>129</v>
      </c>
      <c r="O82" s="67" t="s">
        <v>129</v>
      </c>
      <c r="P82" s="67" t="s">
        <v>129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">
      <c r="A83" s="69"/>
      <c r="B83" s="82"/>
      <c r="C83" s="55" t="s">
        <v>111</v>
      </c>
      <c r="D83" s="56">
        <f t="array" ref="D83">INDEX(Before!B$1:B$400,MATCH($B82,Before!$A$1:$A$100,0))</f>
        <v>0</v>
      </c>
      <c r="E83" s="56">
        <f t="array" ref="E83">INDEX(Before!C$1:C$400,MATCH($B82,Before!$A$1:$A$100,0))</f>
        <v>0</v>
      </c>
      <c r="F83" s="63">
        <f t="array" ref="F83">INDEX(Before!D$1:D$400,MATCH($B82,Before!$A$1:$A$100,0))</f>
        <v>0</v>
      </c>
      <c r="G83" s="56">
        <f t="array" ref="G83">INDEX(Before!E$1:E$400,MATCH($B82,Before!$A$1:$A$100,0))</f>
        <v>0</v>
      </c>
      <c r="H83" s="56">
        <f t="array" ref="H83">INDEX(Before!F$1:F$400,MATCH($B82,Before!$A$1:$A$100,0))</f>
        <v>0</v>
      </c>
      <c r="I83" s="56">
        <f t="array" ref="I83">INDEX(Before!G$1:G$400,MATCH($B82,Before!$A$1:$A$100,0))</f>
        <v>0</v>
      </c>
      <c r="J83" s="56">
        <f t="array" ref="J83">INDEX(Before!H$1:H$400,MATCH($B82,Before!$A$1:$A$100,0))</f>
        <v>0</v>
      </c>
      <c r="K83" s="56">
        <f t="array" ref="K83">INDEX(Before!I$1:I$400,MATCH($B82,Before!$A$1:$A$100,0))</f>
        <v>0</v>
      </c>
      <c r="L83" s="56">
        <f t="array" ref="L83">INDEX(Before!J$1:J$400,MATCH($B82,Before!$A$1:$A$100,0))</f>
        <v>0</v>
      </c>
      <c r="M83" s="56">
        <f t="array" ref="M83">INDEX(Before!K$1:K$400,MATCH($B82,Before!$A$1:$A$100,0))</f>
        <v>0</v>
      </c>
      <c r="N83" s="56">
        <f t="array" ref="N83">INDEX(Before!L$1:L$400,MATCH($B82,Before!$A$1:$A$100,0))</f>
        <v>0</v>
      </c>
      <c r="O83" s="56">
        <f t="array" ref="O83">INDEX(Before!M$1:M$400,MATCH($B82,Before!$A$1:$A$100,0))</f>
        <v>0</v>
      </c>
      <c r="P83" s="56">
        <f t="array" ref="P83">INDEX(Before!N$1:N$400,MATCH($B82,Before!$A$1:$A$100,0))</f>
        <v>0</v>
      </c>
      <c r="Q83" s="1"/>
      <c r="R83" s="1"/>
      <c r="S83" s="1">
        <f t="shared" ref="S83:AB83" si="53">IF(D83=D82,1,0)</f>
        <v>0</v>
      </c>
      <c r="T83" s="1">
        <f t="shared" si="53"/>
        <v>0</v>
      </c>
      <c r="U83" s="1">
        <f t="shared" si="53"/>
        <v>0</v>
      </c>
      <c r="V83" s="1">
        <f t="shared" si="53"/>
        <v>0</v>
      </c>
      <c r="W83" s="1">
        <f t="shared" si="53"/>
        <v>0</v>
      </c>
      <c r="X83" s="1">
        <f t="shared" si="53"/>
        <v>0</v>
      </c>
      <c r="Y83" s="1">
        <f t="shared" si="53"/>
        <v>1</v>
      </c>
      <c r="Z83" s="1">
        <f t="shared" si="53"/>
        <v>0</v>
      </c>
      <c r="AA83" s="1">
        <f t="shared" si="53"/>
        <v>0</v>
      </c>
      <c r="AB83" s="1">
        <f t="shared" si="53"/>
        <v>0</v>
      </c>
    </row>
    <row r="84" spans="1:28" ht="12.75" customHeight="1" x14ac:dyDescent="0.2">
      <c r="A84" s="70"/>
      <c r="B84" s="83"/>
      <c r="C84" s="58" t="s">
        <v>112</v>
      </c>
      <c r="D84" s="59" t="e">
        <f t="array" ref="D84">INDEX(After!B$1:B$400,MATCH($B82,After!$A$1:$A$100,0))</f>
        <v>#N/A</v>
      </c>
      <c r="E84" s="59" t="e">
        <f t="array" ref="E84">INDEX(After!C$1:C$400,MATCH($B82,After!$A$1:$A$100,0))</f>
        <v>#N/A</v>
      </c>
      <c r="F84" s="60" t="e">
        <f t="array" ref="F84">INDEX(After!D$1:D$400,MATCH($B82,After!$A$1:$A$100,0))</f>
        <v>#N/A</v>
      </c>
      <c r="G84" s="59" t="e">
        <f t="array" ref="G84">INDEX(After!E$1:E$400,MATCH($B82,After!$A$1:$A$100,0))</f>
        <v>#N/A</v>
      </c>
      <c r="H84" s="59" t="e">
        <f t="array" ref="H84">INDEX(After!F$1:F$400,MATCH($B82,After!$A$1:$A$100,0))</f>
        <v>#N/A</v>
      </c>
      <c r="I84" s="59" t="e">
        <f t="array" ref="I84">INDEX(After!G$1:G$400,MATCH($B82,After!$A$1:$A$100,0))</f>
        <v>#N/A</v>
      </c>
      <c r="J84" s="59" t="e">
        <f t="array" ref="J84">INDEX(After!H$1:H$400,MATCH($B82,After!$A$1:$A$100,0))</f>
        <v>#N/A</v>
      </c>
      <c r="K84" s="59" t="e">
        <f t="array" ref="K84">INDEX(After!I$1:I$400,MATCH($B82,After!$A$1:$A$100,0))</f>
        <v>#N/A</v>
      </c>
      <c r="L84" s="59" t="e">
        <f t="array" ref="L84">INDEX(After!J$1:J$400,MATCH($B82,After!$A$1:$A$100,0))</f>
        <v>#N/A</v>
      </c>
      <c r="M84" s="59" t="e">
        <f t="array" ref="M84">INDEX(After!K$1:K$400,MATCH($B82,After!$A$1:$A$100,0))</f>
        <v>#N/A</v>
      </c>
      <c r="N84" s="59" t="e">
        <f t="array" ref="N84">INDEX(After!L$1:L$400,MATCH($B82,After!$A$1:$A$100,0))</f>
        <v>#N/A</v>
      </c>
      <c r="O84" s="59" t="e">
        <f t="array" ref="O84">INDEX(After!M$1:M$400,MATCH($B82,After!$A$1:$A$100,0))</f>
        <v>#N/A</v>
      </c>
      <c r="P84" s="59" t="e">
        <f t="array" ref="P84">INDEX(After!N$1:N$400,MATCH($B82,After!$A$1:$A$100,0))</f>
        <v>#N/A</v>
      </c>
      <c r="Q84" s="1"/>
      <c r="R84" s="1"/>
      <c r="S84" s="1" t="e">
        <f t="shared" ref="S84:AB84" si="54">IF(D84=D82,1,0)</f>
        <v>#N/A</v>
      </c>
      <c r="T84" s="1" t="e">
        <f t="shared" si="54"/>
        <v>#N/A</v>
      </c>
      <c r="U84" s="1" t="e">
        <f t="shared" si="54"/>
        <v>#N/A</v>
      </c>
      <c r="V84" s="1" t="e">
        <f t="shared" si="54"/>
        <v>#N/A</v>
      </c>
      <c r="W84" s="1" t="e">
        <f t="shared" si="54"/>
        <v>#N/A</v>
      </c>
      <c r="X84" s="1" t="e">
        <f t="shared" si="54"/>
        <v>#N/A</v>
      </c>
      <c r="Y84" s="1" t="e">
        <f t="shared" si="54"/>
        <v>#N/A</v>
      </c>
      <c r="Z84" s="1" t="e">
        <f t="shared" si="54"/>
        <v>#N/A</v>
      </c>
      <c r="AA84" s="1" t="e">
        <f t="shared" si="54"/>
        <v>#N/A</v>
      </c>
      <c r="AB84" s="1" t="e">
        <f t="shared" si="54"/>
        <v>#N/A</v>
      </c>
    </row>
    <row r="85" spans="1:28" ht="12.75" customHeight="1" x14ac:dyDescent="0.2">
      <c r="A85" s="85">
        <f>A82+1</f>
        <v>26</v>
      </c>
      <c r="B85" s="81" t="str">
        <f t="array" ref="B85">INDEX(Actual!$A$2:$A$395,A85,1)</f>
        <v>Satcom 5.pdf</v>
      </c>
      <c r="C85" s="64"/>
      <c r="D85" s="65">
        <f t="array" ref="D85">INDEX(Actual!B$1:B$395,MATCH($B85,Actual!$A$1:$A$95,0))</f>
        <v>2698411</v>
      </c>
      <c r="E85" s="65">
        <f t="array" ref="E85">INDEX(Actual!C$1:C$395,MATCH($B85,Actual!$A$1:$A$95,0))</f>
        <v>4050884</v>
      </c>
      <c r="F85" s="66">
        <f t="array" ref="F85">INDEX(Actual!D$1:D$395,MATCH($B85,Actual!$A$1:$A$95,0))</f>
        <v>42835</v>
      </c>
      <c r="G85" s="65" t="str">
        <f t="array" ref="G85">INDEX(Actual!E$1:E$395,MATCH($B85,Actual!$A$1:$A$95,0))</f>
        <v>MAINTENANCE</v>
      </c>
      <c r="H85" s="65">
        <f t="array" ref="H85">INDEX(Actual!F$1:F$395,MATCH($B85,Actual!$A$1:$A$95,0))</f>
        <v>3010</v>
      </c>
      <c r="I85" s="65" t="str">
        <f t="array" ref="I85">INDEX(Actual!G$1:G$395,MATCH($B85,Actual!$A$1:$A$95,0))</f>
        <v>N501CV</v>
      </c>
      <c r="J85" s="65">
        <f t="array" ref="J85">INDEX(Actual!H$1:H$395,MATCH($B85,Actual!$A$1:$A$95,0))</f>
        <v>0</v>
      </c>
      <c r="K85" s="65" t="str">
        <f t="array" ref="K85">INDEX(Actual!I$1:I$395,MATCH($B85,Actual!$A$1:$A$95,0))</f>
        <v>USD</v>
      </c>
      <c r="L85" s="65">
        <f t="array" ref="L85">INDEX(Actual!J$1:J$395,MATCH($B85,Actual!$A$1:$A$95,0))</f>
        <v>195.28</v>
      </c>
      <c r="M85" s="65">
        <f t="array" ref="M85">INDEX(Actual!K$1:K$395,MATCH($B85,Actual!$A$1:$A$95,0))</f>
        <v>195.28</v>
      </c>
      <c r="N85" s="67" t="s">
        <v>129</v>
      </c>
      <c r="O85" s="67" t="s">
        <v>129</v>
      </c>
      <c r="P85" s="67" t="s">
        <v>129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">
      <c r="A86" s="69"/>
      <c r="B86" s="82"/>
      <c r="C86" s="55" t="s">
        <v>111</v>
      </c>
      <c r="D86" s="56">
        <f t="array" ref="D86">INDEX(Before!B$1:B$400,MATCH($B85,Before!$A$1:$A$100,0))</f>
        <v>0</v>
      </c>
      <c r="E86" s="56">
        <f t="array" ref="E86">INDEX(Before!C$1:C$400,MATCH($B85,Before!$A$1:$A$100,0))</f>
        <v>0</v>
      </c>
      <c r="F86" s="63">
        <f t="array" ref="F86">INDEX(Before!D$1:D$400,MATCH($B85,Before!$A$1:$A$100,0))</f>
        <v>0</v>
      </c>
      <c r="G86" s="56">
        <f t="array" ref="G86">INDEX(Before!E$1:E$400,MATCH($B85,Before!$A$1:$A$100,0))</f>
        <v>0</v>
      </c>
      <c r="H86" s="56">
        <f t="array" ref="H86">INDEX(Before!F$1:F$400,MATCH($B85,Before!$A$1:$A$100,0))</f>
        <v>0</v>
      </c>
      <c r="I86" s="56">
        <f t="array" ref="I86">INDEX(Before!G$1:G$400,MATCH($B85,Before!$A$1:$A$100,0))</f>
        <v>0</v>
      </c>
      <c r="J86" s="56">
        <f t="array" ref="J86">INDEX(Before!H$1:H$400,MATCH($B85,Before!$A$1:$A$100,0))</f>
        <v>0</v>
      </c>
      <c r="K86" s="56">
        <f t="array" ref="K86">INDEX(Before!I$1:I$400,MATCH($B85,Before!$A$1:$A$100,0))</f>
        <v>0</v>
      </c>
      <c r="L86" s="56">
        <f t="array" ref="L86">INDEX(Before!J$1:J$400,MATCH($B85,Before!$A$1:$A$100,0))</f>
        <v>0</v>
      </c>
      <c r="M86" s="56">
        <f t="array" ref="M86">INDEX(Before!K$1:K$400,MATCH($B85,Before!$A$1:$A$100,0))</f>
        <v>0</v>
      </c>
      <c r="N86" s="56">
        <f t="array" ref="N86">INDEX(Before!L$1:L$400,MATCH($B85,Before!$A$1:$A$100,0))</f>
        <v>0</v>
      </c>
      <c r="O86" s="56">
        <f t="array" ref="O86">INDEX(Before!M$1:M$400,MATCH($B85,Before!$A$1:$A$100,0))</f>
        <v>0</v>
      </c>
      <c r="P86" s="56">
        <f t="array" ref="P86">INDEX(Before!N$1:N$400,MATCH($B85,Before!$A$1:$A$100,0))</f>
        <v>0</v>
      </c>
      <c r="Q86" s="1"/>
      <c r="R86" s="1"/>
      <c r="S86" s="1">
        <f t="shared" ref="S86:AB86" si="55">IF(D86=D85,1,0)</f>
        <v>0</v>
      </c>
      <c r="T86" s="1">
        <f t="shared" si="55"/>
        <v>0</v>
      </c>
      <c r="U86" s="1">
        <f t="shared" si="55"/>
        <v>0</v>
      </c>
      <c r="V86" s="1">
        <f t="shared" si="55"/>
        <v>0</v>
      </c>
      <c r="W86" s="1">
        <f t="shared" si="55"/>
        <v>0</v>
      </c>
      <c r="X86" s="1">
        <f t="shared" si="55"/>
        <v>0</v>
      </c>
      <c r="Y86" s="1">
        <f t="shared" si="55"/>
        <v>1</v>
      </c>
      <c r="Z86" s="1">
        <f t="shared" si="55"/>
        <v>0</v>
      </c>
      <c r="AA86" s="1">
        <f t="shared" si="55"/>
        <v>0</v>
      </c>
      <c r="AB86" s="1">
        <f t="shared" si="55"/>
        <v>0</v>
      </c>
    </row>
    <row r="87" spans="1:28" ht="12.75" customHeight="1" x14ac:dyDescent="0.2">
      <c r="A87" s="70"/>
      <c r="B87" s="83"/>
      <c r="C87" s="58" t="s">
        <v>112</v>
      </c>
      <c r="D87" s="59" t="e">
        <f t="array" ref="D87">INDEX(After!B$1:B$400,MATCH($B85,After!$A$1:$A$100,0))</f>
        <v>#N/A</v>
      </c>
      <c r="E87" s="59" t="e">
        <f t="array" ref="E87">INDEX(After!C$1:C$400,MATCH($B85,After!$A$1:$A$100,0))</f>
        <v>#N/A</v>
      </c>
      <c r="F87" s="60" t="e">
        <f t="array" ref="F87">INDEX(After!D$1:D$400,MATCH($B85,After!$A$1:$A$100,0))</f>
        <v>#N/A</v>
      </c>
      <c r="G87" s="59" t="e">
        <f t="array" ref="G87">INDEX(After!E$1:E$400,MATCH($B85,After!$A$1:$A$100,0))</f>
        <v>#N/A</v>
      </c>
      <c r="H87" s="59" t="e">
        <f t="array" ref="H87">INDEX(After!F$1:F$400,MATCH($B85,After!$A$1:$A$100,0))</f>
        <v>#N/A</v>
      </c>
      <c r="I87" s="59" t="e">
        <f t="array" ref="I87">INDEX(After!G$1:G$400,MATCH($B85,After!$A$1:$A$100,0))</f>
        <v>#N/A</v>
      </c>
      <c r="J87" s="59" t="e">
        <f t="array" ref="J87">INDEX(After!H$1:H$400,MATCH($B85,After!$A$1:$A$100,0))</f>
        <v>#N/A</v>
      </c>
      <c r="K87" s="59" t="e">
        <f t="array" ref="K87">INDEX(After!I$1:I$400,MATCH($B85,After!$A$1:$A$100,0))</f>
        <v>#N/A</v>
      </c>
      <c r="L87" s="59" t="e">
        <f t="array" ref="L87">INDEX(After!J$1:J$400,MATCH($B85,After!$A$1:$A$100,0))</f>
        <v>#N/A</v>
      </c>
      <c r="M87" s="59" t="e">
        <f t="array" ref="M87">INDEX(After!K$1:K$400,MATCH($B85,After!$A$1:$A$100,0))</f>
        <v>#N/A</v>
      </c>
      <c r="N87" s="59" t="e">
        <f t="array" ref="N87">INDEX(After!L$1:L$400,MATCH($B85,After!$A$1:$A$100,0))</f>
        <v>#N/A</v>
      </c>
      <c r="O87" s="59" t="e">
        <f t="array" ref="O87">INDEX(After!M$1:M$400,MATCH($B85,After!$A$1:$A$100,0))</f>
        <v>#N/A</v>
      </c>
      <c r="P87" s="59" t="e">
        <f t="array" ref="P87">INDEX(After!N$1:N$400,MATCH($B85,After!$A$1:$A$100,0))</f>
        <v>#N/A</v>
      </c>
      <c r="Q87" s="1"/>
      <c r="R87" s="1"/>
      <c r="S87" s="1" t="e">
        <f t="shared" ref="S87:AB87" si="56">IF(D87=D85,1,0)</f>
        <v>#N/A</v>
      </c>
      <c r="T87" s="1" t="e">
        <f t="shared" si="56"/>
        <v>#N/A</v>
      </c>
      <c r="U87" s="1" t="e">
        <f t="shared" si="56"/>
        <v>#N/A</v>
      </c>
      <c r="V87" s="1" t="e">
        <f t="shared" si="56"/>
        <v>#N/A</v>
      </c>
      <c r="W87" s="1" t="e">
        <f t="shared" si="56"/>
        <v>#N/A</v>
      </c>
      <c r="X87" s="1" t="e">
        <f t="shared" si="56"/>
        <v>#N/A</v>
      </c>
      <c r="Y87" s="1" t="e">
        <f t="shared" si="56"/>
        <v>#N/A</v>
      </c>
      <c r="Z87" s="1" t="e">
        <f t="shared" si="56"/>
        <v>#N/A</v>
      </c>
      <c r="AA87" s="1" t="e">
        <f t="shared" si="56"/>
        <v>#N/A</v>
      </c>
      <c r="AB87" s="1" t="e">
        <f t="shared" si="56"/>
        <v>#N/A</v>
      </c>
    </row>
    <row r="88" spans="1:28" ht="12.75" customHeight="1" x14ac:dyDescent="0.2">
      <c r="A88" s="85">
        <f>A85+1</f>
        <v>27</v>
      </c>
      <c r="B88" s="81" t="str">
        <f t="array" ref="B88">INDEX(Actual!$A$2:$A$395,A88,1)</f>
        <v>Satcom 6.pdf</v>
      </c>
      <c r="C88" s="64"/>
      <c r="D88" s="65">
        <f t="array" ref="D88">INDEX(Actual!B$1:B$395,MATCH($B88,Actual!$A$1:$A$95,0))</f>
        <v>52698434</v>
      </c>
      <c r="E88" s="65">
        <f t="array" ref="E88">INDEX(Actual!C$1:C$395,MATCH($B88,Actual!$A$1:$A$95,0))</f>
        <v>4050884</v>
      </c>
      <c r="F88" s="66">
        <f t="array" ref="F88">INDEX(Actual!D$1:D$395,MATCH($B88,Actual!$A$1:$A$95,0))</f>
        <v>42835</v>
      </c>
      <c r="G88" s="65" t="str">
        <f t="array" ref="G88">INDEX(Actual!E$1:E$395,MATCH($B88,Actual!$A$1:$A$95,0))</f>
        <v>MAINTENANCE</v>
      </c>
      <c r="H88" s="65">
        <f t="array" ref="H88">INDEX(Actual!F$1:F$395,MATCH($B88,Actual!$A$1:$A$95,0))</f>
        <v>3010</v>
      </c>
      <c r="I88" s="65" t="str">
        <f t="array" ref="I88">INDEX(Actual!G$1:G$395,MATCH($B88,Actual!$A$1:$A$95,0))</f>
        <v>N159DE</v>
      </c>
      <c r="J88" s="65">
        <f t="array" ref="J88">INDEX(Actual!H$1:H$395,MATCH($B88,Actual!$A$1:$A$95,0))</f>
        <v>0</v>
      </c>
      <c r="K88" s="65" t="str">
        <f t="array" ref="K88">INDEX(Actual!I$1:I$395,MATCH($B88,Actual!$A$1:$A$95,0))</f>
        <v>USD</v>
      </c>
      <c r="L88" s="65">
        <f t="array" ref="L88">INDEX(Actual!J$1:J$395,MATCH($B88,Actual!$A$1:$A$95,0))</f>
        <v>309.7</v>
      </c>
      <c r="M88" s="65">
        <f t="array" ref="M88">INDEX(Actual!K$1:K$395,MATCH($B88,Actual!$A$1:$A$95,0))</f>
        <v>309.7</v>
      </c>
      <c r="N88" s="67" t="s">
        <v>129</v>
      </c>
      <c r="O88" s="67" t="s">
        <v>129</v>
      </c>
      <c r="P88" s="67" t="s">
        <v>129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">
      <c r="A89" s="69"/>
      <c r="B89" s="82"/>
      <c r="C89" s="55" t="s">
        <v>111</v>
      </c>
      <c r="D89" s="56">
        <f t="array" ref="D89">INDEX(Before!B$1:B$400,MATCH($B88,Before!$A$1:$A$100,0))</f>
        <v>0</v>
      </c>
      <c r="E89" s="56">
        <f t="array" ref="E89">INDEX(Before!C$1:C$400,MATCH($B88,Before!$A$1:$A$100,0))</f>
        <v>0</v>
      </c>
      <c r="F89" s="63">
        <f t="array" ref="F89">INDEX(Before!D$1:D$400,MATCH($B88,Before!$A$1:$A$100,0))</f>
        <v>0</v>
      </c>
      <c r="G89" s="56">
        <f t="array" ref="G89">INDEX(Before!E$1:E$400,MATCH($B88,Before!$A$1:$A$100,0))</f>
        <v>0</v>
      </c>
      <c r="H89" s="56">
        <f t="array" ref="H89">INDEX(Before!F$1:F$400,MATCH($B88,Before!$A$1:$A$100,0))</f>
        <v>0</v>
      </c>
      <c r="I89" s="56">
        <f t="array" ref="I89">INDEX(Before!G$1:G$400,MATCH($B88,Before!$A$1:$A$100,0))</f>
        <v>0</v>
      </c>
      <c r="J89" s="56">
        <f t="array" ref="J89">INDEX(Before!H$1:H$400,MATCH($B88,Before!$A$1:$A$100,0))</f>
        <v>0</v>
      </c>
      <c r="K89" s="56">
        <f t="array" ref="K89">INDEX(Before!I$1:I$400,MATCH($B88,Before!$A$1:$A$100,0))</f>
        <v>0</v>
      </c>
      <c r="L89" s="56">
        <f t="array" ref="L89">INDEX(Before!J$1:J$400,MATCH($B88,Before!$A$1:$A$100,0))</f>
        <v>0</v>
      </c>
      <c r="M89" s="56">
        <f t="array" ref="M89">INDEX(Before!K$1:K$400,MATCH($B88,Before!$A$1:$A$100,0))</f>
        <v>0</v>
      </c>
      <c r="N89" s="56">
        <f t="array" ref="N89">INDEX(Before!L$1:L$400,MATCH($B88,Before!$A$1:$A$100,0))</f>
        <v>0</v>
      </c>
      <c r="O89" s="56">
        <f t="array" ref="O89">INDEX(Before!M$1:M$400,MATCH($B88,Before!$A$1:$A$100,0))</f>
        <v>0</v>
      </c>
      <c r="P89" s="56">
        <f t="array" ref="P89">INDEX(Before!N$1:N$400,MATCH($B88,Before!$A$1:$A$100,0))</f>
        <v>0</v>
      </c>
      <c r="Q89" s="1"/>
      <c r="R89" s="1"/>
      <c r="S89" s="1">
        <f t="shared" ref="S89:AB89" si="57">IF(D89=D88,1,0)</f>
        <v>0</v>
      </c>
      <c r="T89" s="1">
        <f t="shared" si="57"/>
        <v>0</v>
      </c>
      <c r="U89" s="1">
        <f t="shared" si="57"/>
        <v>0</v>
      </c>
      <c r="V89" s="1">
        <f t="shared" si="57"/>
        <v>0</v>
      </c>
      <c r="W89" s="1">
        <f t="shared" si="57"/>
        <v>0</v>
      </c>
      <c r="X89" s="1">
        <f t="shared" si="57"/>
        <v>0</v>
      </c>
      <c r="Y89" s="1">
        <f t="shared" si="57"/>
        <v>1</v>
      </c>
      <c r="Z89" s="1">
        <f t="shared" si="57"/>
        <v>0</v>
      </c>
      <c r="AA89" s="1">
        <f t="shared" si="57"/>
        <v>0</v>
      </c>
      <c r="AB89" s="1">
        <f t="shared" si="57"/>
        <v>0</v>
      </c>
    </row>
    <row r="90" spans="1:28" ht="12.75" customHeight="1" x14ac:dyDescent="0.2">
      <c r="A90" s="70"/>
      <c r="B90" s="83"/>
      <c r="C90" s="58" t="s">
        <v>112</v>
      </c>
      <c r="D90" s="59" t="e">
        <f t="array" ref="D90">INDEX(After!B$1:B$400,MATCH($B88,After!$A$1:$A$100,0))</f>
        <v>#N/A</v>
      </c>
      <c r="E90" s="59" t="e">
        <f t="array" ref="E90">INDEX(After!C$1:C$400,MATCH($B88,After!$A$1:$A$100,0))</f>
        <v>#N/A</v>
      </c>
      <c r="F90" s="60" t="e">
        <f t="array" ref="F90">INDEX(After!D$1:D$400,MATCH($B88,After!$A$1:$A$100,0))</f>
        <v>#N/A</v>
      </c>
      <c r="G90" s="59" t="e">
        <f t="array" ref="G90">INDEX(After!E$1:E$400,MATCH($B88,After!$A$1:$A$100,0))</f>
        <v>#N/A</v>
      </c>
      <c r="H90" s="59" t="e">
        <f t="array" ref="H90">INDEX(After!F$1:F$400,MATCH($B88,After!$A$1:$A$100,0))</f>
        <v>#N/A</v>
      </c>
      <c r="I90" s="59" t="e">
        <f t="array" ref="I90">INDEX(After!G$1:G$400,MATCH($B88,After!$A$1:$A$100,0))</f>
        <v>#N/A</v>
      </c>
      <c r="J90" s="59" t="e">
        <f t="array" ref="J90">INDEX(After!H$1:H$400,MATCH($B88,After!$A$1:$A$100,0))</f>
        <v>#N/A</v>
      </c>
      <c r="K90" s="59" t="e">
        <f t="array" ref="K90">INDEX(After!I$1:I$400,MATCH($B88,After!$A$1:$A$100,0))</f>
        <v>#N/A</v>
      </c>
      <c r="L90" s="59" t="e">
        <f t="array" ref="L90">INDEX(After!J$1:J$400,MATCH($B88,After!$A$1:$A$100,0))</f>
        <v>#N/A</v>
      </c>
      <c r="M90" s="59" t="e">
        <f t="array" ref="M90">INDEX(After!K$1:K$400,MATCH($B88,After!$A$1:$A$100,0))</f>
        <v>#N/A</v>
      </c>
      <c r="N90" s="59" t="e">
        <f t="array" ref="N90">INDEX(After!L$1:L$400,MATCH($B88,After!$A$1:$A$100,0))</f>
        <v>#N/A</v>
      </c>
      <c r="O90" s="59" t="e">
        <f t="array" ref="O90">INDEX(After!M$1:M$400,MATCH($B88,After!$A$1:$A$100,0))</f>
        <v>#N/A</v>
      </c>
      <c r="P90" s="59" t="e">
        <f t="array" ref="P90">INDEX(After!N$1:N$400,MATCH($B88,After!$A$1:$A$100,0))</f>
        <v>#N/A</v>
      </c>
      <c r="Q90" s="1"/>
      <c r="R90" s="1"/>
      <c r="S90" s="1" t="e">
        <f t="shared" ref="S90:AB90" si="58">IF(D90=D88,1,0)</f>
        <v>#N/A</v>
      </c>
      <c r="T90" s="1" t="e">
        <f t="shared" si="58"/>
        <v>#N/A</v>
      </c>
      <c r="U90" s="1" t="e">
        <f t="shared" si="58"/>
        <v>#N/A</v>
      </c>
      <c r="V90" s="1" t="e">
        <f t="shared" si="58"/>
        <v>#N/A</v>
      </c>
      <c r="W90" s="1" t="e">
        <f t="shared" si="58"/>
        <v>#N/A</v>
      </c>
      <c r="X90" s="1" t="e">
        <f t="shared" si="58"/>
        <v>#N/A</v>
      </c>
      <c r="Y90" s="1" t="e">
        <f t="shared" si="58"/>
        <v>#N/A</v>
      </c>
      <c r="Z90" s="1" t="e">
        <f t="shared" si="58"/>
        <v>#N/A</v>
      </c>
      <c r="AA90" s="1" t="e">
        <f t="shared" si="58"/>
        <v>#N/A</v>
      </c>
      <c r="AB90" s="1" t="e">
        <f t="shared" si="58"/>
        <v>#N/A</v>
      </c>
    </row>
    <row r="91" spans="1:28" ht="12.75" customHeight="1" x14ac:dyDescent="0.2">
      <c r="A91" s="85">
        <f>A88+1</f>
        <v>28</v>
      </c>
      <c r="B91" s="81" t="str">
        <f t="array" ref="B91">INDEX(Actual!$A$2:$A$395,A91,1)</f>
        <v>Satcom 7.pdf</v>
      </c>
      <c r="C91" s="64"/>
      <c r="D91" s="65">
        <f t="array" ref="D91">INDEX(Actual!B$1:B$395,MATCH($B91,Actual!$A$1:$A$95,0))</f>
        <v>52698425</v>
      </c>
      <c r="E91" s="65">
        <f t="array" ref="E91">INDEX(Actual!C$1:C$395,MATCH($B91,Actual!$A$1:$A$95,0))</f>
        <v>4050884</v>
      </c>
      <c r="F91" s="66">
        <f t="array" ref="F91">INDEX(Actual!D$1:D$395,MATCH($B91,Actual!$A$1:$A$95,0))</f>
        <v>42835</v>
      </c>
      <c r="G91" s="65" t="str">
        <f t="array" ref="G91">INDEX(Actual!E$1:E$395,MATCH($B91,Actual!$A$1:$A$95,0))</f>
        <v>MAINTENANCE</v>
      </c>
      <c r="H91" s="65">
        <f t="array" ref="H91">INDEX(Actual!F$1:F$395,MATCH($B91,Actual!$A$1:$A$95,0))</f>
        <v>3010</v>
      </c>
      <c r="I91" s="65" t="str">
        <f t="array" ref="I91">INDEX(Actual!G$1:G$395,MATCH($B91,Actual!$A$1:$A$95,0))</f>
        <v>N2900D</v>
      </c>
      <c r="J91" s="65">
        <f t="array" ref="J91">INDEX(Actual!H$1:H$395,MATCH($B91,Actual!$A$1:$A$95,0))</f>
        <v>0</v>
      </c>
      <c r="K91" s="65" t="str">
        <f t="array" ref="K91">INDEX(Actual!I$1:I$395,MATCH($B91,Actual!$A$1:$A$95,0))</f>
        <v>USD</v>
      </c>
      <c r="L91" s="65">
        <f t="array" ref="L91">INDEX(Actual!J$1:J$395,MATCH($B91,Actual!$A$1:$A$95,0))</f>
        <v>272.60000000000002</v>
      </c>
      <c r="M91" s="65">
        <f t="array" ref="M91">INDEX(Actual!K$1:K$395,MATCH($B91,Actual!$A$1:$A$95,0))</f>
        <v>272.60000000000002</v>
      </c>
      <c r="N91" s="67" t="s">
        <v>129</v>
      </c>
      <c r="O91" s="67" t="s">
        <v>129</v>
      </c>
      <c r="P91" s="67" t="s">
        <v>129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">
      <c r="A92" s="69"/>
      <c r="B92" s="82"/>
      <c r="C92" s="55" t="s">
        <v>111</v>
      </c>
      <c r="D92" s="56">
        <f t="array" ref="D92">INDEX(Before!B$1:B$400,MATCH($B91,Before!$A$1:$A$100,0))</f>
        <v>0</v>
      </c>
      <c r="E92" s="56">
        <f t="array" ref="E92">INDEX(Before!C$1:C$400,MATCH($B91,Before!$A$1:$A$100,0))</f>
        <v>0</v>
      </c>
      <c r="F92" s="63">
        <f t="array" ref="F92">INDEX(Before!D$1:D$400,MATCH($B91,Before!$A$1:$A$100,0))</f>
        <v>0</v>
      </c>
      <c r="G92" s="56">
        <f t="array" ref="G92">INDEX(Before!E$1:E$400,MATCH($B91,Before!$A$1:$A$100,0))</f>
        <v>0</v>
      </c>
      <c r="H92" s="56">
        <f t="array" ref="H92">INDEX(Before!F$1:F$400,MATCH($B91,Before!$A$1:$A$100,0))</f>
        <v>0</v>
      </c>
      <c r="I92" s="56">
        <f t="array" ref="I92">INDEX(Before!G$1:G$400,MATCH($B91,Before!$A$1:$A$100,0))</f>
        <v>0</v>
      </c>
      <c r="J92" s="56">
        <f t="array" ref="J92">INDEX(Before!H$1:H$400,MATCH($B91,Before!$A$1:$A$100,0))</f>
        <v>0</v>
      </c>
      <c r="K92" s="56">
        <f t="array" ref="K92">INDEX(Before!I$1:I$400,MATCH($B91,Before!$A$1:$A$100,0))</f>
        <v>0</v>
      </c>
      <c r="L92" s="56">
        <f t="array" ref="L92">INDEX(Before!J$1:J$400,MATCH($B91,Before!$A$1:$A$100,0))</f>
        <v>0</v>
      </c>
      <c r="M92" s="56">
        <f t="array" ref="M92">INDEX(Before!K$1:K$400,MATCH($B91,Before!$A$1:$A$100,0))</f>
        <v>0</v>
      </c>
      <c r="N92" s="56">
        <f t="array" ref="N92">INDEX(Before!L$1:L$400,MATCH($B91,Before!$A$1:$A$100,0))</f>
        <v>0</v>
      </c>
      <c r="O92" s="56">
        <f t="array" ref="O92">INDEX(Before!M$1:M$400,MATCH($B91,Before!$A$1:$A$100,0))</f>
        <v>0</v>
      </c>
      <c r="P92" s="56">
        <f t="array" ref="P92">INDEX(Before!N$1:N$400,MATCH($B91,Before!$A$1:$A$100,0))</f>
        <v>0</v>
      </c>
      <c r="Q92" s="1"/>
      <c r="R92" s="1"/>
      <c r="S92" s="1">
        <f t="shared" ref="S92:AB92" si="59">IF(D92=D91,1,0)</f>
        <v>0</v>
      </c>
      <c r="T92" s="1">
        <f t="shared" si="59"/>
        <v>0</v>
      </c>
      <c r="U92" s="1">
        <f t="shared" si="59"/>
        <v>0</v>
      </c>
      <c r="V92" s="1">
        <f t="shared" si="59"/>
        <v>0</v>
      </c>
      <c r="W92" s="1">
        <f t="shared" si="59"/>
        <v>0</v>
      </c>
      <c r="X92" s="1">
        <f t="shared" si="59"/>
        <v>0</v>
      </c>
      <c r="Y92" s="1">
        <f t="shared" si="59"/>
        <v>1</v>
      </c>
      <c r="Z92" s="1">
        <f t="shared" si="59"/>
        <v>0</v>
      </c>
      <c r="AA92" s="1">
        <f t="shared" si="59"/>
        <v>0</v>
      </c>
      <c r="AB92" s="1">
        <f t="shared" si="59"/>
        <v>0</v>
      </c>
    </row>
    <row r="93" spans="1:28" ht="12.75" customHeight="1" x14ac:dyDescent="0.2">
      <c r="A93" s="70"/>
      <c r="B93" s="83"/>
      <c r="C93" s="58" t="s">
        <v>112</v>
      </c>
      <c r="D93" s="59" t="e">
        <f t="array" ref="D93">INDEX(After!B$1:B$400,MATCH($B91,After!$A$1:$A$100,0))</f>
        <v>#N/A</v>
      </c>
      <c r="E93" s="59" t="e">
        <f t="array" ref="E93">INDEX(After!C$1:C$400,MATCH($B91,After!$A$1:$A$100,0))</f>
        <v>#N/A</v>
      </c>
      <c r="F93" s="60" t="e">
        <f t="array" ref="F93">INDEX(After!D$1:D$400,MATCH($B91,After!$A$1:$A$100,0))</f>
        <v>#N/A</v>
      </c>
      <c r="G93" s="59" t="e">
        <f t="array" ref="G93">INDEX(After!E$1:E$400,MATCH($B91,After!$A$1:$A$100,0))</f>
        <v>#N/A</v>
      </c>
      <c r="H93" s="59" t="e">
        <f t="array" ref="H93">INDEX(After!F$1:F$400,MATCH($B91,After!$A$1:$A$100,0))</f>
        <v>#N/A</v>
      </c>
      <c r="I93" s="59" t="e">
        <f t="array" ref="I93">INDEX(After!G$1:G$400,MATCH($B91,After!$A$1:$A$100,0))</f>
        <v>#N/A</v>
      </c>
      <c r="J93" s="59" t="e">
        <f t="array" ref="J93">INDEX(After!H$1:H$400,MATCH($B91,After!$A$1:$A$100,0))</f>
        <v>#N/A</v>
      </c>
      <c r="K93" s="59" t="e">
        <f t="array" ref="K93">INDEX(After!I$1:I$400,MATCH($B91,After!$A$1:$A$100,0))</f>
        <v>#N/A</v>
      </c>
      <c r="L93" s="59" t="e">
        <f t="array" ref="L93">INDEX(After!J$1:J$400,MATCH($B91,After!$A$1:$A$100,0))</f>
        <v>#N/A</v>
      </c>
      <c r="M93" s="59" t="e">
        <f t="array" ref="M93">INDEX(After!K$1:K$400,MATCH($B91,After!$A$1:$A$100,0))</f>
        <v>#N/A</v>
      </c>
      <c r="N93" s="59" t="e">
        <f t="array" ref="N93">INDEX(After!L$1:L$400,MATCH($B91,After!$A$1:$A$100,0))</f>
        <v>#N/A</v>
      </c>
      <c r="O93" s="59" t="e">
        <f t="array" ref="O93">INDEX(After!M$1:M$400,MATCH($B91,After!$A$1:$A$100,0))</f>
        <v>#N/A</v>
      </c>
      <c r="P93" s="59" t="e">
        <f t="array" ref="P93">INDEX(After!N$1:N$400,MATCH($B91,After!$A$1:$A$100,0))</f>
        <v>#N/A</v>
      </c>
      <c r="Q93" s="1"/>
      <c r="R93" s="1"/>
      <c r="S93" s="1" t="e">
        <f t="shared" ref="S93:AB93" si="60">IF(D93=D91,1,0)</f>
        <v>#N/A</v>
      </c>
      <c r="T93" s="1" t="e">
        <f t="shared" si="60"/>
        <v>#N/A</v>
      </c>
      <c r="U93" s="1" t="e">
        <f t="shared" si="60"/>
        <v>#N/A</v>
      </c>
      <c r="V93" s="1" t="e">
        <f t="shared" si="60"/>
        <v>#N/A</v>
      </c>
      <c r="W93" s="1" t="e">
        <f t="shared" si="60"/>
        <v>#N/A</v>
      </c>
      <c r="X93" s="1" t="e">
        <f t="shared" si="60"/>
        <v>#N/A</v>
      </c>
      <c r="Y93" s="1" t="e">
        <f t="shared" si="60"/>
        <v>#N/A</v>
      </c>
      <c r="Z93" s="1" t="e">
        <f t="shared" si="60"/>
        <v>#N/A</v>
      </c>
      <c r="AA93" s="1" t="e">
        <f t="shared" si="60"/>
        <v>#N/A</v>
      </c>
      <c r="AB93" s="1" t="e">
        <f t="shared" si="60"/>
        <v>#N/A</v>
      </c>
    </row>
    <row r="94" spans="1:28" ht="12.75" customHeight="1" x14ac:dyDescent="0.2">
      <c r="A94" s="85">
        <f>A91+1</f>
        <v>29</v>
      </c>
      <c r="B94" s="81" t="str">
        <f t="array" ref="B94">INDEX(Actual!$A$2:$A$395,A94,1)</f>
        <v>Satcom 8.pdf</v>
      </c>
      <c r="C94" s="64"/>
      <c r="D94" s="65">
        <f t="array" ref="D94">INDEX(Actual!B$1:B$395,MATCH($B94,Actual!$A$1:$A$95,0))</f>
        <v>52698437</v>
      </c>
      <c r="E94" s="65">
        <f t="array" ref="E94">INDEX(Actual!C$1:C$395,MATCH($B94,Actual!$A$1:$A$95,0))</f>
        <v>4050884</v>
      </c>
      <c r="F94" s="66">
        <f t="array" ref="F94">INDEX(Actual!D$1:D$395,MATCH($B94,Actual!$A$1:$A$95,0))</f>
        <v>42835</v>
      </c>
      <c r="G94" s="65" t="str">
        <f t="array" ref="G94">INDEX(Actual!E$1:E$395,MATCH($B94,Actual!$A$1:$A$95,0))</f>
        <v>MAINTENANCE</v>
      </c>
      <c r="H94" s="65">
        <f t="array" ref="H94">INDEX(Actual!F$1:F$395,MATCH($B94,Actual!$A$1:$A$95,0))</f>
        <v>3010</v>
      </c>
      <c r="I94" s="65" t="str">
        <f t="array" ref="I94">INDEX(Actual!G$1:G$395,MATCH($B94,Actual!$A$1:$A$95,0))</f>
        <v>N12G</v>
      </c>
      <c r="J94" s="65">
        <f t="array" ref="J94">INDEX(Actual!H$1:H$395,MATCH($B94,Actual!$A$1:$A$95,0))</f>
        <v>0</v>
      </c>
      <c r="K94" s="65" t="str">
        <f t="array" ref="K94">INDEX(Actual!I$1:I$395,MATCH($B94,Actual!$A$1:$A$95,0))</f>
        <v>USD</v>
      </c>
      <c r="L94" s="65">
        <f t="array" ref="L94">INDEX(Actual!J$1:J$395,MATCH($B94,Actual!$A$1:$A$95,0))</f>
        <v>2871.05</v>
      </c>
      <c r="M94" s="65">
        <f t="array" ref="M94">INDEX(Actual!K$1:K$395,MATCH($B94,Actual!$A$1:$A$95,0))</f>
        <v>2871.05</v>
      </c>
      <c r="N94" s="67" t="s">
        <v>129</v>
      </c>
      <c r="O94" s="67" t="s">
        <v>129</v>
      </c>
      <c r="P94" s="67" t="s">
        <v>129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">
      <c r="A95" s="69"/>
      <c r="B95" s="82"/>
      <c r="C95" s="55" t="s">
        <v>111</v>
      </c>
      <c r="D95" s="56">
        <f t="array" ref="D95">INDEX(Before!B$1:B$400,MATCH($B94,Before!$A$1:$A$100,0))</f>
        <v>0</v>
      </c>
      <c r="E95" s="56">
        <f t="array" ref="E95">INDEX(Before!C$1:C$400,MATCH($B94,Before!$A$1:$A$100,0))</f>
        <v>0</v>
      </c>
      <c r="F95" s="57">
        <f t="array" ref="F95">INDEX(Before!D$1:D$400,MATCH($B94,Before!$A$1:$A$100,0))</f>
        <v>0</v>
      </c>
      <c r="G95" s="56">
        <f t="array" ref="G95">INDEX(Before!E$1:E$400,MATCH($B94,Before!$A$1:$A$100,0))</f>
        <v>0</v>
      </c>
      <c r="H95" s="56">
        <f t="array" ref="H95">INDEX(Before!F$1:F$400,MATCH($B94,Before!$A$1:$A$100,0))</f>
        <v>0</v>
      </c>
      <c r="I95" s="56">
        <f t="array" ref="I95">INDEX(Before!G$1:G$400,MATCH($B94,Before!$A$1:$A$100,0))</f>
        <v>0</v>
      </c>
      <c r="J95" s="56">
        <f t="array" ref="J95">INDEX(Before!H$1:H$400,MATCH($B94,Before!$A$1:$A$100,0))</f>
        <v>0</v>
      </c>
      <c r="K95" s="56">
        <f t="array" ref="K95">INDEX(Before!I$1:I$400,MATCH($B94,Before!$A$1:$A$100,0))</f>
        <v>0</v>
      </c>
      <c r="L95" s="56">
        <f t="array" ref="L95">INDEX(Before!J$1:J$400,MATCH($B94,Before!$A$1:$A$100,0))</f>
        <v>0</v>
      </c>
      <c r="M95" s="56">
        <f t="array" ref="M95">INDEX(Before!K$1:K$400,MATCH($B94,Before!$A$1:$A$100,0))</f>
        <v>0</v>
      </c>
      <c r="N95" s="56">
        <f t="array" ref="N95">INDEX(Before!L$1:L$400,MATCH($B94,Before!$A$1:$A$100,0))</f>
        <v>0</v>
      </c>
      <c r="O95" s="56">
        <f t="array" ref="O95">INDEX(Before!M$1:M$400,MATCH($B94,Before!$A$1:$A$100,0))</f>
        <v>0</v>
      </c>
      <c r="P95" s="56">
        <f t="array" ref="P95">INDEX(Before!N$1:N$400,MATCH($B94,Before!$A$1:$A$100,0))</f>
        <v>0</v>
      </c>
      <c r="Q95" s="1"/>
      <c r="R95" s="1"/>
      <c r="S95" s="1">
        <f t="shared" ref="S95:AB95" si="61">IF(D95=D94,1,0)</f>
        <v>0</v>
      </c>
      <c r="T95" s="1">
        <f t="shared" si="61"/>
        <v>0</v>
      </c>
      <c r="U95" s="1">
        <f t="shared" si="61"/>
        <v>0</v>
      </c>
      <c r="V95" s="1">
        <f t="shared" si="61"/>
        <v>0</v>
      </c>
      <c r="W95" s="1">
        <f t="shared" si="61"/>
        <v>0</v>
      </c>
      <c r="X95" s="1">
        <f t="shared" si="61"/>
        <v>0</v>
      </c>
      <c r="Y95" s="1">
        <f t="shared" si="61"/>
        <v>1</v>
      </c>
      <c r="Z95" s="1">
        <f t="shared" si="61"/>
        <v>0</v>
      </c>
      <c r="AA95" s="1">
        <f t="shared" si="61"/>
        <v>0</v>
      </c>
      <c r="AB95" s="1">
        <f t="shared" si="61"/>
        <v>0</v>
      </c>
    </row>
    <row r="96" spans="1:28" ht="12.75" customHeight="1" x14ac:dyDescent="0.2">
      <c r="A96" s="70"/>
      <c r="B96" s="83"/>
      <c r="C96" s="58" t="s">
        <v>112</v>
      </c>
      <c r="D96" s="59" t="e">
        <f t="array" ref="D96">INDEX(After!B$1:B$400,MATCH($B94,After!$A$1:$A$100,0))</f>
        <v>#N/A</v>
      </c>
      <c r="E96" s="59" t="e">
        <f t="array" ref="E96">INDEX(After!C$1:C$400,MATCH($B94,After!$A$1:$A$100,0))</f>
        <v>#N/A</v>
      </c>
      <c r="F96" s="60" t="e">
        <f t="array" ref="F96">INDEX(After!D$1:D$400,MATCH($B94,After!$A$1:$A$100,0))</f>
        <v>#N/A</v>
      </c>
      <c r="G96" s="59" t="e">
        <f t="array" ref="G96">INDEX(After!E$1:E$400,MATCH($B94,After!$A$1:$A$100,0))</f>
        <v>#N/A</v>
      </c>
      <c r="H96" s="59" t="e">
        <f t="array" ref="H96">INDEX(After!F$1:F$400,MATCH($B94,After!$A$1:$A$100,0))</f>
        <v>#N/A</v>
      </c>
      <c r="I96" s="59" t="e">
        <f t="array" ref="I96">INDEX(After!G$1:G$400,MATCH($B94,After!$A$1:$A$100,0))</f>
        <v>#N/A</v>
      </c>
      <c r="J96" s="59" t="e">
        <f t="array" ref="J96">INDEX(After!H$1:H$400,MATCH($B94,After!$A$1:$A$100,0))</f>
        <v>#N/A</v>
      </c>
      <c r="K96" s="59" t="e">
        <f t="array" ref="K96">INDEX(After!I$1:I$400,MATCH($B94,After!$A$1:$A$100,0))</f>
        <v>#N/A</v>
      </c>
      <c r="L96" s="59" t="e">
        <f t="array" ref="L96">INDEX(After!J$1:J$400,MATCH($B94,After!$A$1:$A$100,0))</f>
        <v>#N/A</v>
      </c>
      <c r="M96" s="59" t="e">
        <f t="array" ref="M96">INDEX(After!K$1:K$400,MATCH($B94,After!$A$1:$A$100,0))</f>
        <v>#N/A</v>
      </c>
      <c r="N96" s="59" t="e">
        <f t="array" ref="N96">INDEX(After!L$1:L$400,MATCH($B94,After!$A$1:$A$100,0))</f>
        <v>#N/A</v>
      </c>
      <c r="O96" s="59" t="e">
        <f t="array" ref="O96">INDEX(After!M$1:M$400,MATCH($B94,After!$A$1:$A$100,0))</f>
        <v>#N/A</v>
      </c>
      <c r="P96" s="59" t="e">
        <f t="array" ref="P96">INDEX(After!N$1:N$400,MATCH($B94,After!$A$1:$A$100,0))</f>
        <v>#N/A</v>
      </c>
      <c r="Q96" s="1"/>
      <c r="R96" s="1"/>
      <c r="S96" s="1" t="e">
        <f t="shared" ref="S96:AB96" si="62">IF(D96=D94,1,0)</f>
        <v>#N/A</v>
      </c>
      <c r="T96" s="1" t="e">
        <f t="shared" si="62"/>
        <v>#N/A</v>
      </c>
      <c r="U96" s="1" t="e">
        <f t="shared" si="62"/>
        <v>#N/A</v>
      </c>
      <c r="V96" s="1" t="e">
        <f t="shared" si="62"/>
        <v>#N/A</v>
      </c>
      <c r="W96" s="1" t="e">
        <f t="shared" si="62"/>
        <v>#N/A</v>
      </c>
      <c r="X96" s="1" t="e">
        <f t="shared" si="62"/>
        <v>#N/A</v>
      </c>
      <c r="Y96" s="1" t="e">
        <f t="shared" si="62"/>
        <v>#N/A</v>
      </c>
      <c r="Z96" s="1" t="e">
        <f t="shared" si="62"/>
        <v>#N/A</v>
      </c>
      <c r="AA96" s="1" t="e">
        <f t="shared" si="62"/>
        <v>#N/A</v>
      </c>
      <c r="AB96" s="1" t="e">
        <f t="shared" si="62"/>
        <v>#N/A</v>
      </c>
    </row>
    <row r="97" spans="1:28" ht="12.75" customHeight="1" x14ac:dyDescent="0.2">
      <c r="A97" s="85">
        <f>A94+1</f>
        <v>30</v>
      </c>
      <c r="B97" s="81" t="str">
        <f t="array" ref="B97">INDEX(Actual!$A$2:$A$395,A97,1)</f>
        <v>Satcom 9.pdf</v>
      </c>
      <c r="C97" s="64"/>
      <c r="D97" s="65">
        <f t="array" ref="D97">INDEX(Actual!B$1:B$395,MATCH($B97,Actual!$A$1:$A$95,0))</f>
        <v>2698419</v>
      </c>
      <c r="E97" s="65">
        <f t="array" ref="E97">INDEX(Actual!C$1:C$395,MATCH($B97,Actual!$A$1:$A$95,0))</f>
        <v>4050884</v>
      </c>
      <c r="F97" s="66">
        <f t="array" ref="F97">INDEX(Actual!D$1:D$395,MATCH($B97,Actual!$A$1:$A$95,0))</f>
        <v>42835</v>
      </c>
      <c r="G97" s="65" t="str">
        <f t="array" ref="G97">INDEX(Actual!E$1:E$395,MATCH($B97,Actual!$A$1:$A$95,0))</f>
        <v>MAINTENANCE</v>
      </c>
      <c r="H97" s="65">
        <f t="array" ref="H97">INDEX(Actual!F$1:F$395,MATCH($B97,Actual!$A$1:$A$95,0))</f>
        <v>3010</v>
      </c>
      <c r="I97" s="65" t="str">
        <f t="array" ref="I97">INDEX(Actual!G$1:G$395,MATCH($B97,Actual!$A$1:$A$95,0))</f>
        <v>N360PZ</v>
      </c>
      <c r="J97" s="65">
        <f t="array" ref="J97">INDEX(Actual!H$1:H$395,MATCH($B97,Actual!$A$1:$A$95,0))</f>
        <v>0</v>
      </c>
      <c r="K97" s="65" t="str">
        <f t="array" ref="K97">INDEX(Actual!I$1:I$395,MATCH($B97,Actual!$A$1:$A$95,0))</f>
        <v>USD</v>
      </c>
      <c r="L97" s="65">
        <f t="array" ref="L97">INDEX(Actual!J$1:J$395,MATCH($B97,Actual!$A$1:$A$95,0))</f>
        <v>3239.24</v>
      </c>
      <c r="M97" s="65">
        <f t="array" ref="M97">INDEX(Actual!K$1:K$395,MATCH($B97,Actual!$A$1:$A$95,0))</f>
        <v>3239.24</v>
      </c>
      <c r="N97" s="67" t="s">
        <v>129</v>
      </c>
      <c r="O97" s="67" t="s">
        <v>129</v>
      </c>
      <c r="P97" s="67" t="s">
        <v>129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">
      <c r="A98" s="69"/>
      <c r="B98" s="82"/>
      <c r="C98" s="55" t="s">
        <v>111</v>
      </c>
      <c r="D98" s="56">
        <f t="array" ref="D98">INDEX(Before!B$1:B$400,MATCH($B97,Before!$A$1:$A$100,0))</f>
        <v>0</v>
      </c>
      <c r="E98" s="56">
        <f t="array" ref="E98">INDEX(Before!C$1:C$400,MATCH($B97,Before!$A$1:$A$100,0))</f>
        <v>0</v>
      </c>
      <c r="F98" s="57">
        <f t="array" ref="F98">INDEX(Before!D$1:D$400,MATCH($B97,Before!$A$1:$A$100,0))</f>
        <v>0</v>
      </c>
      <c r="G98" s="56">
        <f t="array" ref="G98">INDEX(Before!E$1:E$400,MATCH($B97,Before!$A$1:$A$100,0))</f>
        <v>0</v>
      </c>
      <c r="H98" s="56">
        <f t="array" ref="H98">INDEX(Before!F$1:F$400,MATCH($B97,Before!$A$1:$A$100,0))</f>
        <v>0</v>
      </c>
      <c r="I98" s="56">
        <f t="array" ref="I98">INDEX(Before!G$1:G$400,MATCH($B97,Before!$A$1:$A$100,0))</f>
        <v>0</v>
      </c>
      <c r="J98" s="56">
        <f t="array" ref="J98">INDEX(Before!H$1:H$400,MATCH($B97,Before!$A$1:$A$100,0))</f>
        <v>0</v>
      </c>
      <c r="K98" s="56">
        <f t="array" ref="K98">INDEX(Before!I$1:I$400,MATCH($B97,Before!$A$1:$A$100,0))</f>
        <v>0</v>
      </c>
      <c r="L98" s="56">
        <f t="array" ref="L98">INDEX(Before!J$1:J$400,MATCH($B97,Before!$A$1:$A$100,0))</f>
        <v>0</v>
      </c>
      <c r="M98" s="56">
        <f t="array" ref="M98">INDEX(Before!K$1:K$400,MATCH($B97,Before!$A$1:$A$100,0))</f>
        <v>0</v>
      </c>
      <c r="N98" s="56">
        <f t="array" ref="N98">INDEX(Before!L$1:L$400,MATCH($B97,Before!$A$1:$A$100,0))</f>
        <v>0</v>
      </c>
      <c r="O98" s="56">
        <f t="array" ref="O98">INDEX(Before!M$1:M$400,MATCH($B97,Before!$A$1:$A$100,0))</f>
        <v>0</v>
      </c>
      <c r="P98" s="56">
        <f t="array" ref="P98">INDEX(Before!N$1:N$400,MATCH($B97,Before!$A$1:$A$100,0))</f>
        <v>0</v>
      </c>
      <c r="Q98" s="1"/>
      <c r="R98" s="1"/>
      <c r="S98" s="1">
        <f t="shared" ref="S98:AB98" si="63">IF(D98=D97,1,0)</f>
        <v>0</v>
      </c>
      <c r="T98" s="1">
        <f t="shared" si="63"/>
        <v>0</v>
      </c>
      <c r="U98" s="1">
        <f t="shared" si="63"/>
        <v>0</v>
      </c>
      <c r="V98" s="1">
        <f t="shared" si="63"/>
        <v>0</v>
      </c>
      <c r="W98" s="1">
        <f t="shared" si="63"/>
        <v>0</v>
      </c>
      <c r="X98" s="1">
        <f t="shared" si="63"/>
        <v>0</v>
      </c>
      <c r="Y98" s="1">
        <f t="shared" si="63"/>
        <v>1</v>
      </c>
      <c r="Z98" s="1">
        <f t="shared" si="63"/>
        <v>0</v>
      </c>
      <c r="AA98" s="1">
        <f t="shared" si="63"/>
        <v>0</v>
      </c>
      <c r="AB98" s="1">
        <f t="shared" si="63"/>
        <v>0</v>
      </c>
    </row>
    <row r="99" spans="1:28" ht="12.75" customHeight="1" x14ac:dyDescent="0.2">
      <c r="A99" s="70"/>
      <c r="B99" s="83"/>
      <c r="C99" s="58" t="s">
        <v>112</v>
      </c>
      <c r="D99" s="59" t="e">
        <f t="array" ref="D99">INDEX(After!B$1:B$400,MATCH($B97,After!$A$1:$A$100,0))</f>
        <v>#N/A</v>
      </c>
      <c r="E99" s="59" t="e">
        <f t="array" ref="E99">INDEX(After!C$1:C$400,MATCH($B97,After!$A$1:$A$100,0))</f>
        <v>#N/A</v>
      </c>
      <c r="F99" s="60" t="e">
        <f t="array" ref="F99">INDEX(After!D$1:D$400,MATCH($B97,After!$A$1:$A$100,0))</f>
        <v>#N/A</v>
      </c>
      <c r="G99" s="59" t="e">
        <f t="array" ref="G99">INDEX(After!E$1:E$400,MATCH($B97,After!$A$1:$A$100,0))</f>
        <v>#N/A</v>
      </c>
      <c r="H99" s="59" t="e">
        <f t="array" ref="H99">INDEX(After!F$1:F$400,MATCH($B97,After!$A$1:$A$100,0))</f>
        <v>#N/A</v>
      </c>
      <c r="I99" s="59" t="e">
        <f t="array" ref="I99">INDEX(After!G$1:G$400,MATCH($B97,After!$A$1:$A$100,0))</f>
        <v>#N/A</v>
      </c>
      <c r="J99" s="59" t="e">
        <f t="array" ref="J99">INDEX(After!H$1:H$400,MATCH($B97,After!$A$1:$A$100,0))</f>
        <v>#N/A</v>
      </c>
      <c r="K99" s="59" t="e">
        <f t="array" ref="K99">INDEX(After!I$1:I$400,MATCH($B97,After!$A$1:$A$100,0))</f>
        <v>#N/A</v>
      </c>
      <c r="L99" s="59" t="e">
        <f t="array" ref="L99">INDEX(After!J$1:J$400,MATCH($B97,After!$A$1:$A$100,0))</f>
        <v>#N/A</v>
      </c>
      <c r="M99" s="59" t="e">
        <f t="array" ref="M99">INDEX(After!K$1:K$400,MATCH($B97,After!$A$1:$A$100,0))</f>
        <v>#N/A</v>
      </c>
      <c r="N99" s="59" t="e">
        <f t="array" ref="N99">INDEX(After!L$1:L$400,MATCH($B97,After!$A$1:$A$100,0))</f>
        <v>#N/A</v>
      </c>
      <c r="O99" s="59" t="e">
        <f t="array" ref="O99">INDEX(After!M$1:M$400,MATCH($B97,After!$A$1:$A$100,0))</f>
        <v>#N/A</v>
      </c>
      <c r="P99" s="59" t="e">
        <f t="array" ref="P99">INDEX(After!N$1:N$400,MATCH($B97,After!$A$1:$A$100,0))</f>
        <v>#N/A</v>
      </c>
      <c r="Q99" s="1"/>
      <c r="R99" s="1"/>
      <c r="S99" s="1" t="e">
        <f t="shared" ref="S99:AB99" si="64">IF(D99=D97,1,0)</f>
        <v>#N/A</v>
      </c>
      <c r="T99" s="1" t="e">
        <f t="shared" si="64"/>
        <v>#N/A</v>
      </c>
      <c r="U99" s="1" t="e">
        <f t="shared" si="64"/>
        <v>#N/A</v>
      </c>
      <c r="V99" s="1" t="e">
        <f t="shared" si="64"/>
        <v>#N/A</v>
      </c>
      <c r="W99" s="1" t="e">
        <f t="shared" si="64"/>
        <v>#N/A</v>
      </c>
      <c r="X99" s="1" t="e">
        <f t="shared" si="64"/>
        <v>#N/A</v>
      </c>
      <c r="Y99" s="1" t="e">
        <f t="shared" si="64"/>
        <v>#N/A</v>
      </c>
      <c r="Z99" s="1" t="e">
        <f t="shared" si="64"/>
        <v>#N/A</v>
      </c>
      <c r="AA99" s="1" t="e">
        <f t="shared" si="64"/>
        <v>#N/A</v>
      </c>
      <c r="AB99" s="1" t="e">
        <f t="shared" si="64"/>
        <v>#N/A</v>
      </c>
    </row>
    <row r="100" spans="1:28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 x14ac:dyDescent="0.2"/>
    <row r="301" spans="1:28" ht="15.75" customHeight="1" x14ac:dyDescent="0.2"/>
    <row r="302" spans="1:28" ht="15.75" customHeight="1" x14ac:dyDescent="0.2"/>
    <row r="303" spans="1:28" ht="15.75" customHeight="1" x14ac:dyDescent="0.2"/>
    <row r="304" spans="1:28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1">
    <mergeCell ref="E1:G1"/>
    <mergeCell ref="B1:D1"/>
    <mergeCell ref="A64:A66"/>
    <mergeCell ref="A67:A69"/>
    <mergeCell ref="A79:A81"/>
    <mergeCell ref="A43:A45"/>
    <mergeCell ref="A46:A48"/>
    <mergeCell ref="I3:K3"/>
    <mergeCell ref="I2:K2"/>
    <mergeCell ref="B2:D2"/>
    <mergeCell ref="E2:G2"/>
    <mergeCell ref="A49:A51"/>
    <mergeCell ref="A85:A87"/>
    <mergeCell ref="A70:A72"/>
    <mergeCell ref="B16:B18"/>
    <mergeCell ref="A13:A15"/>
    <mergeCell ref="B13:B15"/>
    <mergeCell ref="A22:A24"/>
    <mergeCell ref="A19:A21"/>
    <mergeCell ref="A28:A30"/>
    <mergeCell ref="A31:A33"/>
    <mergeCell ref="B28:B30"/>
    <mergeCell ref="B37:B39"/>
    <mergeCell ref="A34:A36"/>
    <mergeCell ref="A37:A39"/>
    <mergeCell ref="B40:B42"/>
    <mergeCell ref="A40:A42"/>
    <mergeCell ref="A52:A54"/>
    <mergeCell ref="A55:A57"/>
    <mergeCell ref="A58:A60"/>
    <mergeCell ref="A61:A63"/>
    <mergeCell ref="A97:A99"/>
    <mergeCell ref="A82:A84"/>
    <mergeCell ref="A94:A96"/>
    <mergeCell ref="A88:A90"/>
    <mergeCell ref="A91:A93"/>
    <mergeCell ref="A73:A75"/>
    <mergeCell ref="A76:A78"/>
    <mergeCell ref="B31:B33"/>
    <mergeCell ref="B43:B45"/>
    <mergeCell ref="B46:B48"/>
    <mergeCell ref="B94:B96"/>
    <mergeCell ref="B97:B99"/>
    <mergeCell ref="B34:B36"/>
    <mergeCell ref="B55:B57"/>
    <mergeCell ref="B70:B72"/>
    <mergeCell ref="B91:B93"/>
    <mergeCell ref="B88:B90"/>
    <mergeCell ref="B49:B51"/>
    <mergeCell ref="B52:B54"/>
    <mergeCell ref="B85:B87"/>
    <mergeCell ref="B79:B81"/>
    <mergeCell ref="B82:B84"/>
    <mergeCell ref="B64:B66"/>
    <mergeCell ref="B67:B69"/>
    <mergeCell ref="B76:B78"/>
    <mergeCell ref="B73:B75"/>
    <mergeCell ref="B58:B60"/>
    <mergeCell ref="B61:B63"/>
    <mergeCell ref="A25:A27"/>
    <mergeCell ref="B25:B27"/>
    <mergeCell ref="I4:K4"/>
    <mergeCell ref="B10:B12"/>
    <mergeCell ref="B22:B24"/>
    <mergeCell ref="A10:A12"/>
    <mergeCell ref="B6:B7"/>
    <mergeCell ref="B19:B21"/>
    <mergeCell ref="A16:A18"/>
    <mergeCell ref="S8:AB8"/>
    <mergeCell ref="B3:D3"/>
    <mergeCell ref="E3:G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2"/>
  <cols>
    <col min="1" max="16" width="14.425781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18</v>
      </c>
      <c r="B2" s="1" t="s">
        <v>22</v>
      </c>
      <c r="C2" s="1" t="s">
        <v>22</v>
      </c>
      <c r="D2" s="1" t="s">
        <v>23</v>
      </c>
      <c r="E2" s="1">
        <v>0</v>
      </c>
      <c r="F2" s="1" t="s">
        <v>22</v>
      </c>
      <c r="G2" s="1">
        <v>3010</v>
      </c>
      <c r="H2" s="1" t="s">
        <v>22</v>
      </c>
      <c r="I2" s="1">
        <v>0</v>
      </c>
      <c r="J2" s="1" t="s">
        <v>22</v>
      </c>
      <c r="K2" s="1" t="s">
        <v>22</v>
      </c>
      <c r="L2" s="1">
        <v>4050884</v>
      </c>
      <c r="M2" s="1">
        <v>1</v>
      </c>
      <c r="N2" s="1" t="s">
        <v>24</v>
      </c>
      <c r="O2" s="1"/>
      <c r="P2" s="1">
        <v>44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5" t="s">
        <v>25</v>
      </c>
      <c r="B3" s="5" t="s">
        <v>22</v>
      </c>
      <c r="C3" s="5" t="s">
        <v>22</v>
      </c>
      <c r="D3" s="5" t="s">
        <v>23</v>
      </c>
      <c r="E3" s="5">
        <v>0</v>
      </c>
      <c r="F3" s="5" t="s">
        <v>33</v>
      </c>
      <c r="G3" s="5">
        <v>3010</v>
      </c>
      <c r="H3" s="5" t="s">
        <v>22</v>
      </c>
      <c r="I3" s="5">
        <v>0</v>
      </c>
      <c r="J3" s="5" t="s">
        <v>22</v>
      </c>
      <c r="K3" s="5" t="s">
        <v>22</v>
      </c>
      <c r="L3" s="5">
        <v>4050884</v>
      </c>
      <c r="M3" s="5">
        <v>1</v>
      </c>
      <c r="N3" s="5">
        <v>4050884</v>
      </c>
      <c r="O3" s="5"/>
      <c r="P3" s="5">
        <v>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5" t="s">
        <v>35</v>
      </c>
      <c r="B4" s="1" t="s">
        <v>22</v>
      </c>
      <c r="C4" s="1" t="s">
        <v>22</v>
      </c>
      <c r="D4" s="5" t="s">
        <v>23</v>
      </c>
      <c r="E4" s="5">
        <v>0</v>
      </c>
      <c r="F4" s="5" t="s">
        <v>36</v>
      </c>
      <c r="G4" s="5">
        <v>3010</v>
      </c>
      <c r="H4" s="1" t="s">
        <v>22</v>
      </c>
      <c r="I4" s="5">
        <v>0</v>
      </c>
      <c r="J4" s="1" t="s">
        <v>22</v>
      </c>
      <c r="K4" s="1" t="s">
        <v>22</v>
      </c>
      <c r="L4" s="5">
        <v>4050884</v>
      </c>
      <c r="M4" s="5">
        <v>1</v>
      </c>
      <c r="N4" s="5">
        <v>4050884</v>
      </c>
      <c r="O4" s="1"/>
      <c r="P4" s="5">
        <v>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5" t="s">
        <v>37</v>
      </c>
      <c r="B5" s="1" t="s">
        <v>22</v>
      </c>
      <c r="C5" s="1" t="s">
        <v>22</v>
      </c>
      <c r="D5" s="5" t="s">
        <v>23</v>
      </c>
      <c r="E5" s="5">
        <v>0</v>
      </c>
      <c r="F5" s="5" t="s">
        <v>38</v>
      </c>
      <c r="G5" s="5">
        <v>3010</v>
      </c>
      <c r="H5" s="1" t="s">
        <v>22</v>
      </c>
      <c r="I5" s="5">
        <v>0</v>
      </c>
      <c r="J5" s="1" t="s">
        <v>22</v>
      </c>
      <c r="K5" s="1" t="s">
        <v>22</v>
      </c>
      <c r="L5" s="5">
        <v>4050884</v>
      </c>
      <c r="M5" s="5">
        <v>1</v>
      </c>
      <c r="N5" s="5">
        <v>4050884</v>
      </c>
      <c r="O5" s="1"/>
      <c r="P5" s="5">
        <v>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5" t="s">
        <v>39</v>
      </c>
      <c r="B6" s="1" t="s">
        <v>22</v>
      </c>
      <c r="C6" s="1" t="s">
        <v>22</v>
      </c>
      <c r="D6" s="5" t="s">
        <v>23</v>
      </c>
      <c r="E6" s="5">
        <v>0</v>
      </c>
      <c r="F6" s="5" t="s">
        <v>40</v>
      </c>
      <c r="G6" s="5">
        <v>3010</v>
      </c>
      <c r="H6" s="1" t="s">
        <v>22</v>
      </c>
      <c r="I6" s="5">
        <v>0</v>
      </c>
      <c r="J6" s="1" t="s">
        <v>22</v>
      </c>
      <c r="K6" s="1" t="s">
        <v>22</v>
      </c>
      <c r="L6" s="5">
        <v>4050884</v>
      </c>
      <c r="M6" s="5">
        <v>1</v>
      </c>
      <c r="N6" s="5">
        <v>4050884</v>
      </c>
      <c r="O6" s="1"/>
      <c r="P6" s="5">
        <v>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5" t="s">
        <v>41</v>
      </c>
      <c r="B7" s="1" t="s">
        <v>22</v>
      </c>
      <c r="C7" s="1" t="s">
        <v>22</v>
      </c>
      <c r="D7" s="5" t="s">
        <v>23</v>
      </c>
      <c r="E7" s="5">
        <v>0</v>
      </c>
      <c r="F7" s="5" t="s">
        <v>40</v>
      </c>
      <c r="G7" s="5">
        <v>3010</v>
      </c>
      <c r="H7" s="1" t="s">
        <v>22</v>
      </c>
      <c r="I7" s="5">
        <v>0</v>
      </c>
      <c r="J7" s="1" t="s">
        <v>22</v>
      </c>
      <c r="K7" s="1" t="s">
        <v>22</v>
      </c>
      <c r="L7" s="5">
        <v>4050884</v>
      </c>
      <c r="M7" s="5">
        <v>1</v>
      </c>
      <c r="N7" s="5">
        <v>4050884</v>
      </c>
      <c r="O7" s="1"/>
      <c r="P7" s="5">
        <v>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5"/>
      <c r="B8" s="1"/>
      <c r="C8" s="1"/>
      <c r="D8" s="5"/>
      <c r="E8" s="5"/>
      <c r="F8" s="5"/>
      <c r="G8" s="5"/>
      <c r="H8" s="1"/>
      <c r="I8" s="5"/>
      <c r="J8" s="1"/>
      <c r="K8" s="1"/>
      <c r="L8" s="5"/>
      <c r="M8" s="5"/>
      <c r="N8" s="5"/>
      <c r="O8" s="1"/>
      <c r="P8" s="5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5"/>
      <c r="B9" s="1"/>
      <c r="C9" s="1"/>
      <c r="D9" s="5"/>
      <c r="E9" s="5"/>
      <c r="F9" s="5"/>
      <c r="G9" s="5"/>
      <c r="H9" s="1"/>
      <c r="I9" s="5"/>
      <c r="J9" s="1"/>
      <c r="K9" s="1"/>
      <c r="L9" s="5"/>
      <c r="M9" s="5"/>
      <c r="N9" s="5"/>
      <c r="O9" s="1"/>
      <c r="P9" s="5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5"/>
      <c r="B10" s="1"/>
      <c r="C10" s="1"/>
      <c r="D10" s="5"/>
      <c r="E10" s="5"/>
      <c r="F10" s="5"/>
      <c r="G10" s="5"/>
      <c r="H10" s="1"/>
      <c r="I10" s="5"/>
      <c r="J10" s="1"/>
      <c r="K10" s="1"/>
      <c r="L10" s="5"/>
      <c r="M10" s="5"/>
      <c r="N10" s="5"/>
      <c r="O10" s="1"/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5"/>
      <c r="B11" s="1"/>
      <c r="C11" s="1"/>
      <c r="D11" s="5"/>
      <c r="E11" s="5"/>
      <c r="F11" s="5"/>
      <c r="G11" s="5"/>
      <c r="H11" s="1"/>
      <c r="I11" s="5"/>
      <c r="J11" s="1"/>
      <c r="K11" s="1"/>
      <c r="L11" s="5"/>
      <c r="M11" s="5"/>
      <c r="N11" s="5"/>
      <c r="O11" s="1"/>
      <c r="P11" s="5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5"/>
      <c r="B12" s="1"/>
      <c r="C12" s="1"/>
      <c r="D12" s="5"/>
      <c r="E12" s="5"/>
      <c r="F12" s="5"/>
      <c r="G12" s="5"/>
      <c r="H12" s="1"/>
      <c r="I12" s="5"/>
      <c r="J12" s="1"/>
      <c r="K12" s="1"/>
      <c r="L12" s="5"/>
      <c r="M12" s="5"/>
      <c r="N12" s="5"/>
      <c r="O12" s="1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5"/>
      <c r="B13" s="1"/>
      <c r="C13" s="1"/>
      <c r="D13" s="5"/>
      <c r="E13" s="5"/>
      <c r="F13" s="5"/>
      <c r="G13" s="5"/>
      <c r="H13" s="1"/>
      <c r="I13" s="5"/>
      <c r="J13" s="1"/>
      <c r="K13" s="1"/>
      <c r="L13" s="5"/>
      <c r="M13" s="5"/>
      <c r="N13" s="5"/>
      <c r="O13" s="1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5"/>
      <c r="B14" s="1"/>
      <c r="C14" s="1"/>
      <c r="D14" s="5"/>
      <c r="E14" s="5"/>
      <c r="F14" s="5"/>
      <c r="G14" s="5"/>
      <c r="H14" s="1"/>
      <c r="I14" s="5"/>
      <c r="J14" s="1"/>
      <c r="K14" s="1"/>
      <c r="L14" s="5"/>
      <c r="M14" s="5"/>
      <c r="N14" s="5"/>
      <c r="O14" s="1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5"/>
      <c r="B15" s="1"/>
      <c r="C15" s="1"/>
      <c r="D15" s="5"/>
      <c r="E15" s="5"/>
      <c r="F15" s="5"/>
      <c r="G15" s="5"/>
      <c r="H15" s="1"/>
      <c r="I15" s="5"/>
      <c r="J15" s="1"/>
      <c r="K15" s="1"/>
      <c r="L15" s="5"/>
      <c r="M15" s="5"/>
      <c r="N15" s="5"/>
      <c r="O15" s="1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5"/>
      <c r="B16" s="1"/>
      <c r="C16" s="1"/>
      <c r="D16" s="5"/>
      <c r="E16" s="5"/>
      <c r="F16" s="5"/>
      <c r="G16" s="5"/>
      <c r="H16" s="1"/>
      <c r="I16" s="5"/>
      <c r="J16" s="1"/>
      <c r="K16" s="1"/>
      <c r="L16" s="5"/>
      <c r="M16" s="5"/>
      <c r="N16" s="5"/>
      <c r="O16" s="1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5"/>
      <c r="B17" s="1"/>
      <c r="C17" s="1"/>
      <c r="D17" s="5"/>
      <c r="E17" s="5"/>
      <c r="F17" s="5"/>
      <c r="G17" s="5"/>
      <c r="H17" s="1"/>
      <c r="I17" s="5"/>
      <c r="J17" s="1"/>
      <c r="K17" s="1"/>
      <c r="L17" s="5"/>
      <c r="M17" s="5"/>
      <c r="N17" s="5"/>
      <c r="O17" s="1"/>
      <c r="P17" s="5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5"/>
      <c r="B18" s="1"/>
      <c r="C18" s="1"/>
      <c r="D18" s="5"/>
      <c r="E18" s="5"/>
      <c r="F18" s="5"/>
      <c r="G18" s="5"/>
      <c r="H18" s="1"/>
      <c r="I18" s="5"/>
      <c r="J18" s="1"/>
      <c r="K18" s="1"/>
      <c r="L18" s="5"/>
      <c r="M18" s="5"/>
      <c r="N18" s="5"/>
      <c r="O18" s="1"/>
      <c r="P18" s="5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5"/>
      <c r="B19" s="1"/>
      <c r="C19" s="1"/>
      <c r="D19" s="5"/>
      <c r="E19" s="5"/>
      <c r="F19" s="5"/>
      <c r="G19" s="5"/>
      <c r="H19" s="1"/>
      <c r="I19" s="5"/>
      <c r="J19" s="1"/>
      <c r="K19" s="1"/>
      <c r="L19" s="5"/>
      <c r="M19" s="5"/>
      <c r="N19" s="5"/>
      <c r="O19" s="1"/>
      <c r="P19" s="5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5"/>
      <c r="B20" s="1"/>
      <c r="C20" s="1"/>
      <c r="D20" s="5"/>
      <c r="E20" s="5"/>
      <c r="F20" s="5"/>
      <c r="G20" s="5"/>
      <c r="H20" s="1"/>
      <c r="I20" s="5"/>
      <c r="J20" s="1"/>
      <c r="K20" s="1"/>
      <c r="L20" s="5"/>
      <c r="M20" s="5"/>
      <c r="N20" s="5"/>
      <c r="O20" s="1"/>
      <c r="P20" s="5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5"/>
      <c r="B21" s="1"/>
      <c r="C21" s="1"/>
      <c r="D21" s="5"/>
      <c r="E21" s="5"/>
      <c r="F21" s="5"/>
      <c r="G21" s="5"/>
      <c r="H21" s="1"/>
      <c r="I21" s="5"/>
      <c r="J21" s="1"/>
      <c r="K21" s="1"/>
      <c r="L21" s="5"/>
      <c r="M21" s="5"/>
      <c r="N21" s="5"/>
      <c r="O21" s="1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5"/>
      <c r="B22" s="1"/>
      <c r="C22" s="1"/>
      <c r="D22" s="5"/>
      <c r="E22" s="5"/>
      <c r="F22" s="5"/>
      <c r="G22" s="5"/>
      <c r="H22" s="1"/>
      <c r="I22" s="5"/>
      <c r="J22" s="1"/>
      <c r="K22" s="1"/>
      <c r="L22" s="5"/>
      <c r="M22" s="5"/>
      <c r="N22" s="5"/>
      <c r="O22" s="1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5"/>
      <c r="B23" s="1"/>
      <c r="C23" s="1"/>
      <c r="D23" s="5"/>
      <c r="E23" s="5"/>
      <c r="F23" s="5"/>
      <c r="G23" s="5"/>
      <c r="H23" s="1"/>
      <c r="I23" s="5"/>
      <c r="J23" s="1"/>
      <c r="K23" s="1"/>
      <c r="L23" s="5"/>
      <c r="M23" s="5"/>
      <c r="N23" s="5"/>
      <c r="O23" s="1"/>
      <c r="P23" s="5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5"/>
      <c r="B24" s="1"/>
      <c r="C24" s="1"/>
      <c r="D24" s="5"/>
      <c r="E24" s="5"/>
      <c r="F24" s="5"/>
      <c r="G24" s="5"/>
      <c r="H24" s="1"/>
      <c r="I24" s="5"/>
      <c r="J24" s="1"/>
      <c r="K24" s="1"/>
      <c r="L24" s="5"/>
      <c r="M24" s="5"/>
      <c r="N24" s="5"/>
      <c r="O24" s="1"/>
      <c r="P24" s="5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5"/>
      <c r="B25" s="1"/>
      <c r="C25" s="1"/>
      <c r="D25" s="5"/>
      <c r="E25" s="5"/>
      <c r="F25" s="5"/>
      <c r="G25" s="5"/>
      <c r="H25" s="1"/>
      <c r="I25" s="5"/>
      <c r="J25" s="1"/>
      <c r="K25" s="1"/>
      <c r="L25" s="5"/>
      <c r="M25" s="5"/>
      <c r="N25" s="5"/>
      <c r="O25" s="1"/>
      <c r="P25" s="5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5"/>
      <c r="B26" s="1"/>
      <c r="C26" s="1"/>
      <c r="D26" s="5"/>
      <c r="E26" s="5"/>
      <c r="F26" s="5"/>
      <c r="G26" s="5"/>
      <c r="H26" s="1"/>
      <c r="I26" s="5"/>
      <c r="J26" s="1"/>
      <c r="K26" s="1"/>
      <c r="L26" s="5"/>
      <c r="M26" s="5"/>
      <c r="N26" s="5"/>
      <c r="O26" s="1"/>
      <c r="P26" s="5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5"/>
      <c r="B27" s="1"/>
      <c r="C27" s="1"/>
      <c r="D27" s="5"/>
      <c r="E27" s="5"/>
      <c r="F27" s="5"/>
      <c r="G27" s="5"/>
      <c r="H27" s="1"/>
      <c r="I27" s="5"/>
      <c r="J27" s="1"/>
      <c r="K27" s="1"/>
      <c r="L27" s="5"/>
      <c r="M27" s="5"/>
      <c r="N27" s="5"/>
      <c r="O27" s="1"/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5"/>
      <c r="B28" s="1"/>
      <c r="C28" s="1"/>
      <c r="D28" s="5"/>
      <c r="E28" s="5"/>
      <c r="F28" s="5"/>
      <c r="G28" s="5"/>
      <c r="H28" s="1"/>
      <c r="I28" s="5"/>
      <c r="J28" s="1"/>
      <c r="K28" s="1"/>
      <c r="L28" s="5"/>
      <c r="M28" s="5"/>
      <c r="N28" s="5"/>
      <c r="O28" s="1"/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5"/>
      <c r="B29" s="1"/>
      <c r="C29" s="1"/>
      <c r="D29" s="5"/>
      <c r="E29" s="5"/>
      <c r="F29" s="5"/>
      <c r="G29" s="5"/>
      <c r="H29" s="1"/>
      <c r="I29" s="5"/>
      <c r="J29" s="1"/>
      <c r="K29" s="1"/>
      <c r="L29" s="5"/>
      <c r="M29" s="5"/>
      <c r="N29" s="5"/>
      <c r="O29" s="1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5"/>
      <c r="B30" s="1"/>
      <c r="C30" s="1"/>
      <c r="D30" s="5"/>
      <c r="E30" s="5"/>
      <c r="F30" s="5"/>
      <c r="G30" s="5"/>
      <c r="H30" s="1"/>
      <c r="I30" s="5"/>
      <c r="J30" s="1"/>
      <c r="K30" s="1"/>
      <c r="L30" s="5"/>
      <c r="M30" s="5"/>
      <c r="N30" s="5"/>
      <c r="O30" s="1"/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5"/>
      <c r="B31" s="1"/>
      <c r="C31" s="1"/>
      <c r="D31" s="5"/>
      <c r="E31" s="5"/>
      <c r="F31" s="5"/>
      <c r="G31" s="5"/>
      <c r="H31" s="1"/>
      <c r="I31" s="5"/>
      <c r="J31" s="1"/>
      <c r="K31" s="1"/>
      <c r="L31" s="5"/>
      <c r="M31" s="5"/>
      <c r="N31" s="5"/>
      <c r="O31" s="1"/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5"/>
      <c r="B32" s="1"/>
      <c r="C32" s="1"/>
      <c r="D32" s="5"/>
      <c r="E32" s="5"/>
      <c r="F32" s="5"/>
      <c r="G32" s="5"/>
      <c r="H32" s="1"/>
      <c r="I32" s="5"/>
      <c r="J32" s="1"/>
      <c r="K32" s="1"/>
      <c r="L32" s="5"/>
      <c r="M32" s="5"/>
      <c r="N32" s="5"/>
      <c r="O32" s="1"/>
      <c r="P32" s="5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5"/>
      <c r="B33" s="1"/>
      <c r="C33" s="1"/>
      <c r="D33" s="5"/>
      <c r="E33" s="5"/>
      <c r="F33" s="5"/>
      <c r="G33" s="5"/>
      <c r="H33" s="1"/>
      <c r="I33" s="5"/>
      <c r="J33" s="1"/>
      <c r="K33" s="1"/>
      <c r="L33" s="5"/>
      <c r="M33" s="5"/>
      <c r="N33" s="5"/>
      <c r="O33" s="1"/>
      <c r="P33" s="5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5"/>
      <c r="B34" s="1"/>
      <c r="C34" s="1"/>
      <c r="D34" s="5"/>
      <c r="E34" s="5"/>
      <c r="F34" s="5"/>
      <c r="G34" s="5"/>
      <c r="H34" s="1"/>
      <c r="I34" s="5"/>
      <c r="J34" s="1"/>
      <c r="K34" s="1"/>
      <c r="L34" s="5"/>
      <c r="M34" s="5"/>
      <c r="N34" s="5"/>
      <c r="O34" s="1"/>
      <c r="P34" s="5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21" workbookViewId="0"/>
  </sheetViews>
  <sheetFormatPr defaultColWidth="14.42578125" defaultRowHeight="15" customHeight="1" x14ac:dyDescent="0.2"/>
  <cols>
    <col min="1" max="21" width="14.42578125" customWidth="1"/>
    <col min="22" max="26" width="13" customWidth="1"/>
  </cols>
  <sheetData>
    <row r="1" spans="1:26" ht="12.75" customHeight="1" x14ac:dyDescent="0.2">
      <c r="A1" s="2" t="s">
        <v>3</v>
      </c>
      <c r="B1" s="2" t="s">
        <v>19</v>
      </c>
      <c r="C1" s="2" t="s">
        <v>20</v>
      </c>
      <c r="D1" s="4" t="s">
        <v>21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6" t="s">
        <v>34</v>
      </c>
      <c r="B2" s="6">
        <v>2700964</v>
      </c>
      <c r="C2" s="6">
        <v>4050884</v>
      </c>
      <c r="D2" s="7">
        <v>42835</v>
      </c>
      <c r="E2" s="6" t="s">
        <v>42</v>
      </c>
      <c r="F2" s="6">
        <v>3010</v>
      </c>
      <c r="G2" s="8" t="s">
        <v>43</v>
      </c>
      <c r="H2" s="6"/>
      <c r="I2" s="6" t="s">
        <v>45</v>
      </c>
      <c r="J2" s="6">
        <v>154.94999999999999</v>
      </c>
      <c r="K2" s="6">
        <v>154.94999999999999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6" t="s">
        <v>46</v>
      </c>
      <c r="B3" s="6">
        <v>52698431</v>
      </c>
      <c r="C3" s="6">
        <v>4050884</v>
      </c>
      <c r="D3" s="7">
        <v>42835</v>
      </c>
      <c r="E3" s="6" t="s">
        <v>42</v>
      </c>
      <c r="F3" s="6">
        <v>3010</v>
      </c>
      <c r="G3" s="8" t="s">
        <v>47</v>
      </c>
      <c r="H3" s="6"/>
      <c r="I3" s="6" t="s">
        <v>45</v>
      </c>
      <c r="J3" s="6">
        <v>7758.5</v>
      </c>
      <c r="K3" s="6">
        <v>7758.5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6" t="s">
        <v>49</v>
      </c>
      <c r="B4" s="6">
        <v>52698432</v>
      </c>
      <c r="C4" s="6">
        <v>4050884</v>
      </c>
      <c r="D4" s="7">
        <v>42835</v>
      </c>
      <c r="E4" s="6" t="s">
        <v>42</v>
      </c>
      <c r="F4" s="6">
        <v>3010</v>
      </c>
      <c r="G4" s="1" t="s">
        <v>50</v>
      </c>
      <c r="H4" s="6"/>
      <c r="I4" s="6" t="s">
        <v>45</v>
      </c>
      <c r="J4" s="6">
        <v>27548.04</v>
      </c>
      <c r="K4" s="6">
        <v>27548.04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6" t="s">
        <v>51</v>
      </c>
      <c r="B5" s="6">
        <v>2698429</v>
      </c>
      <c r="C5" s="6">
        <v>4050884</v>
      </c>
      <c r="D5" s="7">
        <v>42835</v>
      </c>
      <c r="E5" s="6" t="s">
        <v>42</v>
      </c>
      <c r="F5" s="6">
        <v>3010</v>
      </c>
      <c r="G5" s="1" t="s">
        <v>53</v>
      </c>
      <c r="H5" s="6"/>
      <c r="I5" s="6" t="s">
        <v>45</v>
      </c>
      <c r="J5" s="6">
        <v>593.04999999999995</v>
      </c>
      <c r="K5" s="6">
        <v>593.04999999999995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6" t="s">
        <v>56</v>
      </c>
      <c r="B6" s="6">
        <v>52698433</v>
      </c>
      <c r="C6" s="6">
        <v>4050884</v>
      </c>
      <c r="D6" s="7">
        <v>42835</v>
      </c>
      <c r="E6" s="6" t="s">
        <v>42</v>
      </c>
      <c r="F6" s="6">
        <v>3010</v>
      </c>
      <c r="G6" s="1" t="s">
        <v>58</v>
      </c>
      <c r="H6" s="6"/>
      <c r="I6" s="6" t="s">
        <v>45</v>
      </c>
      <c r="J6" s="6">
        <v>20967.900000000001</v>
      </c>
      <c r="K6" s="6">
        <v>20967.900000000001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1" t="s">
        <v>59</v>
      </c>
      <c r="B7" s="11">
        <v>2698392</v>
      </c>
      <c r="C7" s="11">
        <v>4050884</v>
      </c>
      <c r="D7" s="12">
        <v>42835</v>
      </c>
      <c r="E7" s="11" t="s">
        <v>42</v>
      </c>
      <c r="F7" s="11">
        <v>3010</v>
      </c>
      <c r="G7" s="1" t="s">
        <v>61</v>
      </c>
      <c r="H7" s="11"/>
      <c r="I7" s="11" t="s">
        <v>45</v>
      </c>
      <c r="J7" s="11">
        <v>13279.32</v>
      </c>
      <c r="K7" s="11">
        <v>13279.32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1" t="s">
        <v>62</v>
      </c>
      <c r="B8" s="11">
        <v>52698408</v>
      </c>
      <c r="C8" s="11">
        <v>4050884</v>
      </c>
      <c r="D8" s="12">
        <v>42835</v>
      </c>
      <c r="E8" s="11" t="s">
        <v>42</v>
      </c>
      <c r="F8" s="11">
        <v>3010</v>
      </c>
      <c r="G8" s="1" t="s">
        <v>63</v>
      </c>
      <c r="H8" s="11"/>
      <c r="I8" s="11" t="s">
        <v>45</v>
      </c>
      <c r="J8" s="11">
        <v>9360.25</v>
      </c>
      <c r="K8" s="11">
        <v>9360.25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1" t="s">
        <v>64</v>
      </c>
      <c r="B9" s="11">
        <v>52698412</v>
      </c>
      <c r="C9" s="11">
        <v>4050884</v>
      </c>
      <c r="D9" s="12">
        <v>42835</v>
      </c>
      <c r="E9" s="11" t="s">
        <v>42</v>
      </c>
      <c r="F9" s="11">
        <v>3010</v>
      </c>
      <c r="G9" s="1" t="s">
        <v>65</v>
      </c>
      <c r="H9" s="11"/>
      <c r="I9" s="11" t="s">
        <v>45</v>
      </c>
      <c r="J9" s="11">
        <v>4342.72</v>
      </c>
      <c r="K9" s="11">
        <v>4342.72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1" t="s">
        <v>66</v>
      </c>
      <c r="B10" s="11">
        <v>52698400</v>
      </c>
      <c r="C10" s="11">
        <v>4050884</v>
      </c>
      <c r="D10" s="12">
        <v>42835</v>
      </c>
      <c r="E10" s="11" t="s">
        <v>42</v>
      </c>
      <c r="F10" s="11">
        <v>3010</v>
      </c>
      <c r="G10" s="1" t="s">
        <v>67</v>
      </c>
      <c r="H10" s="11"/>
      <c r="I10" s="11" t="s">
        <v>45</v>
      </c>
      <c r="J10" s="11">
        <v>9375.2999999999993</v>
      </c>
      <c r="K10" s="11">
        <v>9375.2999999999993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1" t="s">
        <v>68</v>
      </c>
      <c r="B11" s="11">
        <v>52698388</v>
      </c>
      <c r="C11" s="11">
        <v>4050884</v>
      </c>
      <c r="D11" s="12">
        <v>42835</v>
      </c>
      <c r="E11" s="11" t="s">
        <v>42</v>
      </c>
      <c r="F11" s="11">
        <v>3010</v>
      </c>
      <c r="G11" s="1" t="s">
        <v>69</v>
      </c>
      <c r="H11" s="11"/>
      <c r="I11" s="11" t="s">
        <v>45</v>
      </c>
      <c r="J11" s="11">
        <v>284.89999999999998</v>
      </c>
      <c r="K11" s="11">
        <v>284.89999999999998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1" t="s">
        <v>70</v>
      </c>
      <c r="B12" s="11">
        <v>2698407</v>
      </c>
      <c r="C12" s="11">
        <v>4050884</v>
      </c>
      <c r="D12" s="12">
        <v>42835</v>
      </c>
      <c r="E12" s="11" t="s">
        <v>42</v>
      </c>
      <c r="F12" s="11">
        <v>3010</v>
      </c>
      <c r="G12" s="1" t="s">
        <v>71</v>
      </c>
      <c r="H12" s="11"/>
      <c r="I12" s="11" t="s">
        <v>45</v>
      </c>
      <c r="J12" s="11">
        <v>25983.26</v>
      </c>
      <c r="K12" s="11">
        <v>25983.26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1" t="s">
        <v>72</v>
      </c>
      <c r="B13" s="11">
        <v>2703746</v>
      </c>
      <c r="C13" s="11">
        <v>4050884</v>
      </c>
      <c r="D13" s="12">
        <v>42835</v>
      </c>
      <c r="E13" s="11" t="s">
        <v>42</v>
      </c>
      <c r="F13" s="11">
        <v>3010</v>
      </c>
      <c r="G13" s="1" t="s">
        <v>36</v>
      </c>
      <c r="H13" s="11"/>
      <c r="I13" s="11" t="s">
        <v>45</v>
      </c>
      <c r="J13" s="11">
        <v>30</v>
      </c>
      <c r="K13" s="11">
        <v>30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1" t="s">
        <v>73</v>
      </c>
      <c r="B14" s="11">
        <v>52698399</v>
      </c>
      <c r="C14" s="11">
        <v>4050884</v>
      </c>
      <c r="D14" s="12">
        <v>42835</v>
      </c>
      <c r="E14" s="11" t="s">
        <v>42</v>
      </c>
      <c r="F14" s="11">
        <v>3010</v>
      </c>
      <c r="G14" s="1" t="s">
        <v>74</v>
      </c>
      <c r="H14" s="11"/>
      <c r="I14" s="11" t="s">
        <v>45</v>
      </c>
      <c r="J14" s="11">
        <v>3766.2</v>
      </c>
      <c r="K14" s="11">
        <v>3766.2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1" t="s">
        <v>75</v>
      </c>
      <c r="B15" s="11">
        <v>52698415</v>
      </c>
      <c r="C15" s="11">
        <v>4050884</v>
      </c>
      <c r="D15" s="12">
        <v>42835</v>
      </c>
      <c r="E15" s="11" t="s">
        <v>42</v>
      </c>
      <c r="F15" s="11">
        <v>3010</v>
      </c>
      <c r="G15" s="1" t="s">
        <v>76</v>
      </c>
      <c r="H15" s="11"/>
      <c r="I15" s="11" t="s">
        <v>45</v>
      </c>
      <c r="J15" s="11">
        <v>1339.15</v>
      </c>
      <c r="K15" s="11">
        <v>1339.15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1" t="s">
        <v>77</v>
      </c>
      <c r="B16" s="11">
        <v>2698369</v>
      </c>
      <c r="C16" s="11">
        <v>4050884</v>
      </c>
      <c r="D16" s="12">
        <v>42835</v>
      </c>
      <c r="E16" s="11" t="s">
        <v>42</v>
      </c>
      <c r="F16" s="11">
        <v>3010</v>
      </c>
      <c r="G16" s="1" t="s">
        <v>78</v>
      </c>
      <c r="H16" s="11"/>
      <c r="I16" s="11" t="s">
        <v>45</v>
      </c>
      <c r="J16" s="11">
        <v>8861.85</v>
      </c>
      <c r="K16" s="11">
        <v>8861.85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1" t="s">
        <v>79</v>
      </c>
      <c r="B17" s="11">
        <v>2702974</v>
      </c>
      <c r="C17" s="11">
        <v>4050884</v>
      </c>
      <c r="D17" s="12">
        <v>42835</v>
      </c>
      <c r="E17" s="11" t="s">
        <v>42</v>
      </c>
      <c r="F17" s="11">
        <v>3010</v>
      </c>
      <c r="G17" s="1" t="s">
        <v>80</v>
      </c>
      <c r="H17" s="11"/>
      <c r="I17" s="11" t="s">
        <v>45</v>
      </c>
      <c r="J17" s="11">
        <v>228.43</v>
      </c>
      <c r="K17" s="11">
        <v>228.43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1" t="s">
        <v>81</v>
      </c>
      <c r="B18" s="11">
        <v>2700515</v>
      </c>
      <c r="C18" s="11">
        <v>4050884</v>
      </c>
      <c r="D18" s="12">
        <v>42835</v>
      </c>
      <c r="E18" s="11" t="s">
        <v>42</v>
      </c>
      <c r="F18" s="11">
        <v>3010</v>
      </c>
      <c r="G18" s="1" t="s">
        <v>82</v>
      </c>
      <c r="H18" s="11"/>
      <c r="I18" s="11" t="s">
        <v>45</v>
      </c>
      <c r="J18" s="11">
        <v>299.89999999999998</v>
      </c>
      <c r="K18" s="11">
        <v>299.89999999999998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1" t="s">
        <v>84</v>
      </c>
      <c r="B19" s="11">
        <v>52698377</v>
      </c>
      <c r="C19" s="11">
        <v>4050884</v>
      </c>
      <c r="D19" s="12">
        <v>42835</v>
      </c>
      <c r="E19" s="11" t="s">
        <v>42</v>
      </c>
      <c r="F19" s="11">
        <v>3010</v>
      </c>
      <c r="G19" s="1" t="s">
        <v>85</v>
      </c>
      <c r="H19" s="11"/>
      <c r="I19" s="11" t="s">
        <v>45</v>
      </c>
      <c r="J19" s="11">
        <v>14926.16</v>
      </c>
      <c r="K19" s="11">
        <v>14926.16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1" t="s">
        <v>86</v>
      </c>
      <c r="B20" s="11">
        <v>2698405</v>
      </c>
      <c r="C20" s="11">
        <v>4050884</v>
      </c>
      <c r="D20" s="12">
        <v>42835</v>
      </c>
      <c r="E20" s="11" t="s">
        <v>42</v>
      </c>
      <c r="F20" s="11">
        <v>3010</v>
      </c>
      <c r="G20" s="1" t="s">
        <v>87</v>
      </c>
      <c r="H20" s="11"/>
      <c r="I20" s="11" t="s">
        <v>45</v>
      </c>
      <c r="J20" s="11">
        <v>10185.719999999999</v>
      </c>
      <c r="K20" s="11">
        <v>10185.719999999999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1" t="s">
        <v>88</v>
      </c>
      <c r="B21" s="11">
        <v>2702978</v>
      </c>
      <c r="C21" s="11">
        <v>4050884</v>
      </c>
      <c r="D21" s="12">
        <v>42835</v>
      </c>
      <c r="E21" s="11" t="s">
        <v>42</v>
      </c>
      <c r="F21" s="11">
        <v>3010</v>
      </c>
      <c r="G21" s="1" t="s">
        <v>89</v>
      </c>
      <c r="H21" s="11"/>
      <c r="I21" s="11" t="s">
        <v>45</v>
      </c>
      <c r="J21" s="11">
        <v>154.94999999999999</v>
      </c>
      <c r="K21" s="11">
        <v>154.94999999999999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1" t="s">
        <v>90</v>
      </c>
      <c r="B22" s="11">
        <v>2698406</v>
      </c>
      <c r="C22" s="11">
        <v>4050884</v>
      </c>
      <c r="D22" s="12">
        <v>42835</v>
      </c>
      <c r="E22" s="11" t="s">
        <v>42</v>
      </c>
      <c r="F22" s="11">
        <v>3010</v>
      </c>
      <c r="G22" s="1" t="s">
        <v>92</v>
      </c>
      <c r="H22" s="11"/>
      <c r="I22" s="11" t="s">
        <v>45</v>
      </c>
      <c r="J22" s="11">
        <v>139.63999999999999</v>
      </c>
      <c r="K22" s="11">
        <v>139.63999999999999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1" t="s">
        <v>93</v>
      </c>
      <c r="B23" s="11">
        <v>2698368</v>
      </c>
      <c r="C23" s="11">
        <v>4050884</v>
      </c>
      <c r="D23" s="12">
        <v>42835</v>
      </c>
      <c r="E23" s="11" t="s">
        <v>42</v>
      </c>
      <c r="F23" s="11">
        <v>3010</v>
      </c>
      <c r="G23" s="1" t="s">
        <v>94</v>
      </c>
      <c r="H23" s="11"/>
      <c r="I23" s="11" t="s">
        <v>45</v>
      </c>
      <c r="J23" s="11">
        <v>2392.8000000000002</v>
      </c>
      <c r="K23" s="11">
        <v>2392.8000000000002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1" t="s">
        <v>95</v>
      </c>
      <c r="B24" s="11">
        <v>52698394</v>
      </c>
      <c r="C24" s="11">
        <v>4050884</v>
      </c>
      <c r="D24" s="12">
        <v>42835</v>
      </c>
      <c r="E24" s="11" t="s">
        <v>42</v>
      </c>
      <c r="F24" s="11">
        <v>3010</v>
      </c>
      <c r="G24" s="1" t="s">
        <v>38</v>
      </c>
      <c r="H24" s="11"/>
      <c r="I24" s="11" t="s">
        <v>45</v>
      </c>
      <c r="J24" s="11">
        <v>12604.49</v>
      </c>
      <c r="K24" s="11">
        <v>12604.49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1" t="s">
        <v>96</v>
      </c>
      <c r="B25" s="11">
        <v>52698398</v>
      </c>
      <c r="C25" s="11">
        <v>4050884</v>
      </c>
      <c r="D25" s="12">
        <v>42835</v>
      </c>
      <c r="E25" s="11" t="s">
        <v>42</v>
      </c>
      <c r="F25" s="11">
        <v>3010</v>
      </c>
      <c r="G25" s="1" t="s">
        <v>97</v>
      </c>
      <c r="H25" s="11"/>
      <c r="I25" s="11" t="s">
        <v>45</v>
      </c>
      <c r="J25" s="11">
        <v>9425.2999999999993</v>
      </c>
      <c r="K25" s="11">
        <v>9425.2999999999993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1" t="s">
        <v>98</v>
      </c>
      <c r="B26" s="11">
        <v>2700965</v>
      </c>
      <c r="C26" s="11">
        <v>4050884</v>
      </c>
      <c r="D26" s="12">
        <v>42835</v>
      </c>
      <c r="E26" s="11" t="s">
        <v>42</v>
      </c>
      <c r="F26" s="11">
        <v>3010</v>
      </c>
      <c r="G26" s="1" t="s">
        <v>40</v>
      </c>
      <c r="H26" s="11"/>
      <c r="I26" s="11" t="s">
        <v>45</v>
      </c>
      <c r="J26" s="11">
        <v>199.9</v>
      </c>
      <c r="K26" s="11">
        <v>199.9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1" t="s">
        <v>100</v>
      </c>
      <c r="B27" s="11">
        <v>2698411</v>
      </c>
      <c r="C27" s="11">
        <v>4050884</v>
      </c>
      <c r="D27" s="12">
        <v>42835</v>
      </c>
      <c r="E27" s="11" t="s">
        <v>42</v>
      </c>
      <c r="F27" s="11">
        <v>3010</v>
      </c>
      <c r="G27" s="1" t="s">
        <v>33</v>
      </c>
      <c r="H27" s="11"/>
      <c r="I27" s="11" t="s">
        <v>45</v>
      </c>
      <c r="J27" s="11">
        <v>195.28</v>
      </c>
      <c r="K27" s="11">
        <v>195.28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1" t="s">
        <v>101</v>
      </c>
      <c r="B28" s="11">
        <v>52698434</v>
      </c>
      <c r="C28" s="11">
        <v>4050884</v>
      </c>
      <c r="D28" s="12">
        <v>42835</v>
      </c>
      <c r="E28" s="11" t="s">
        <v>42</v>
      </c>
      <c r="F28" s="11">
        <v>3010</v>
      </c>
      <c r="G28" s="1" t="s">
        <v>102</v>
      </c>
      <c r="H28" s="11"/>
      <c r="I28" s="11" t="s">
        <v>45</v>
      </c>
      <c r="J28" s="11">
        <v>309.7</v>
      </c>
      <c r="K28" s="11">
        <v>309.7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1" t="s">
        <v>103</v>
      </c>
      <c r="B29" s="11">
        <v>52698425</v>
      </c>
      <c r="C29" s="11">
        <v>4050884</v>
      </c>
      <c r="D29" s="12">
        <v>42835</v>
      </c>
      <c r="E29" s="11" t="s">
        <v>42</v>
      </c>
      <c r="F29" s="11">
        <v>3010</v>
      </c>
      <c r="G29" s="1" t="s">
        <v>104</v>
      </c>
      <c r="H29" s="11"/>
      <c r="I29" s="11" t="s">
        <v>45</v>
      </c>
      <c r="J29" s="11">
        <v>272.60000000000002</v>
      </c>
      <c r="K29" s="11">
        <v>272.60000000000002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1" t="s">
        <v>105</v>
      </c>
      <c r="B30" s="11">
        <v>52698437</v>
      </c>
      <c r="C30" s="11">
        <v>4050884</v>
      </c>
      <c r="D30" s="12">
        <v>42835</v>
      </c>
      <c r="E30" s="11" t="s">
        <v>42</v>
      </c>
      <c r="F30" s="11">
        <v>3010</v>
      </c>
      <c r="G30" s="1" t="s">
        <v>106</v>
      </c>
      <c r="H30" s="11"/>
      <c r="I30" s="11" t="s">
        <v>45</v>
      </c>
      <c r="J30" s="11">
        <v>2871.05</v>
      </c>
      <c r="K30" s="11">
        <v>2871.05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1" t="s">
        <v>107</v>
      </c>
      <c r="B31" s="11">
        <v>2698419</v>
      </c>
      <c r="C31" s="11">
        <v>4050884</v>
      </c>
      <c r="D31" s="12">
        <v>42835</v>
      </c>
      <c r="E31" s="11" t="s">
        <v>42</v>
      </c>
      <c r="F31" s="11">
        <v>3010</v>
      </c>
      <c r="G31" s="1" t="s">
        <v>108</v>
      </c>
      <c r="H31" s="11"/>
      <c r="I31" s="11" t="s">
        <v>45</v>
      </c>
      <c r="J31" s="11">
        <v>3239.24</v>
      </c>
      <c r="K31" s="11">
        <v>3239.24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1"/>
      <c r="B32" s="11"/>
      <c r="C32" s="11"/>
      <c r="D32" s="12"/>
      <c r="E32" s="11"/>
      <c r="F32" s="11"/>
      <c r="G32" s="11"/>
      <c r="H32" s="11"/>
      <c r="I32" s="11"/>
      <c r="J32" s="11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1"/>
      <c r="B33" s="11"/>
      <c r="C33" s="11"/>
      <c r="D33" s="12"/>
      <c r="E33" s="11"/>
      <c r="F33" s="11"/>
      <c r="G33" s="11"/>
      <c r="H33" s="11"/>
      <c r="I33" s="11"/>
      <c r="J33" s="11"/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1"/>
      <c r="B34" s="11"/>
      <c r="C34" s="11"/>
      <c r="D34" s="12"/>
      <c r="E34" s="11"/>
      <c r="F34" s="11"/>
      <c r="G34" s="11"/>
      <c r="H34" s="11"/>
      <c r="I34" s="11"/>
      <c r="J34" s="11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1"/>
      <c r="B35" s="11"/>
      <c r="C35" s="11"/>
      <c r="D35" s="12"/>
      <c r="E35" s="11"/>
      <c r="F35" s="11"/>
      <c r="G35" s="11"/>
      <c r="H35" s="11"/>
      <c r="I35" s="11"/>
      <c r="J35" s="11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1"/>
      <c r="B36" s="11"/>
      <c r="C36" s="11"/>
      <c r="D36" s="12"/>
      <c r="E36" s="11"/>
      <c r="F36" s="11"/>
      <c r="G36" s="11"/>
      <c r="H36" s="11"/>
      <c r="I36" s="11"/>
      <c r="J36" s="11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1"/>
      <c r="B37" s="11"/>
      <c r="C37" s="11"/>
      <c r="D37" s="12"/>
      <c r="E37" s="11"/>
      <c r="F37" s="11"/>
      <c r="G37" s="11"/>
      <c r="H37" s="11"/>
      <c r="I37" s="11"/>
      <c r="J37" s="11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1"/>
      <c r="B38" s="11"/>
      <c r="C38" s="11"/>
      <c r="D38" s="12"/>
      <c r="E38" s="11"/>
      <c r="F38" s="11"/>
      <c r="G38" s="11"/>
      <c r="H38" s="11"/>
      <c r="I38" s="11"/>
      <c r="J38" s="11"/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1"/>
      <c r="B39" s="11"/>
      <c r="C39" s="11"/>
      <c r="D39" s="12"/>
      <c r="E39" s="11"/>
      <c r="F39" s="11"/>
      <c r="G39" s="11"/>
      <c r="H39" s="11"/>
      <c r="I39" s="11"/>
      <c r="J39" s="11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1"/>
      <c r="B40" s="11"/>
      <c r="C40" s="11"/>
      <c r="D40" s="12"/>
      <c r="E40" s="11"/>
      <c r="F40" s="11"/>
      <c r="G40" s="11"/>
      <c r="H40" s="11"/>
      <c r="I40" s="11"/>
      <c r="J40" s="11"/>
      <c r="K40" s="1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1"/>
      <c r="B41" s="11"/>
      <c r="C41" s="11"/>
      <c r="D41" s="12"/>
      <c r="E41" s="11"/>
      <c r="F41" s="11"/>
      <c r="G41" s="11"/>
      <c r="H41" s="11"/>
      <c r="I41" s="11"/>
      <c r="J41" s="11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1"/>
      <c r="B42" s="11"/>
      <c r="C42" s="11"/>
      <c r="D42" s="12"/>
      <c r="E42" s="11"/>
      <c r="F42" s="11"/>
      <c r="G42" s="11"/>
      <c r="H42" s="11"/>
      <c r="I42" s="11"/>
      <c r="J42" s="11"/>
      <c r="K42" s="1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1"/>
      <c r="B43" s="11"/>
      <c r="C43" s="11"/>
      <c r="D43" s="12"/>
      <c r="E43" s="11"/>
      <c r="F43" s="11"/>
      <c r="G43" s="11"/>
      <c r="H43" s="11"/>
      <c r="I43" s="11"/>
      <c r="J43" s="11"/>
      <c r="K43" s="1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1"/>
      <c r="B44" s="11"/>
      <c r="C44" s="11"/>
      <c r="D44" s="12"/>
      <c r="E44" s="11"/>
      <c r="F44" s="11"/>
      <c r="G44" s="11"/>
      <c r="H44" s="11"/>
      <c r="I44" s="11"/>
      <c r="J44" s="11"/>
      <c r="K44" s="1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1"/>
      <c r="B45" s="11"/>
      <c r="C45" s="11"/>
      <c r="D45" s="12"/>
      <c r="E45" s="11"/>
      <c r="F45" s="11"/>
      <c r="G45" s="11"/>
      <c r="H45" s="11"/>
      <c r="I45" s="11"/>
      <c r="J45" s="11"/>
      <c r="K45" s="1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1"/>
      <c r="B46" s="11"/>
      <c r="C46" s="11"/>
      <c r="D46" s="12"/>
      <c r="E46" s="11"/>
      <c r="F46" s="11"/>
      <c r="G46" s="11"/>
      <c r="H46" s="11"/>
      <c r="I46" s="11"/>
      <c r="J46" s="11"/>
      <c r="K46" s="1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1"/>
      <c r="B47" s="11"/>
      <c r="C47" s="11"/>
      <c r="D47" s="12"/>
      <c r="E47" s="11"/>
      <c r="F47" s="11"/>
      <c r="G47" s="11"/>
      <c r="H47" s="11"/>
      <c r="I47" s="11"/>
      <c r="J47" s="11"/>
      <c r="K47" s="1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1"/>
      <c r="B48" s="11"/>
      <c r="C48" s="11"/>
      <c r="D48" s="12"/>
      <c r="E48" s="11"/>
      <c r="F48" s="11"/>
      <c r="G48" s="11"/>
      <c r="H48" s="11"/>
      <c r="I48" s="11"/>
      <c r="J48" s="11"/>
      <c r="K48" s="1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1"/>
      <c r="B49" s="11"/>
      <c r="C49" s="11"/>
      <c r="D49" s="12"/>
      <c r="E49" s="11"/>
      <c r="F49" s="11"/>
      <c r="G49" s="11"/>
      <c r="H49" s="11"/>
      <c r="I49" s="11"/>
      <c r="J49" s="11"/>
      <c r="K49" s="1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1"/>
      <c r="B50" s="11"/>
      <c r="C50" s="11"/>
      <c r="D50" s="12"/>
      <c r="E50" s="11"/>
      <c r="F50" s="11"/>
      <c r="G50" s="11"/>
      <c r="H50" s="11"/>
      <c r="I50" s="11"/>
      <c r="J50" s="11"/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1"/>
      <c r="B51" s="11"/>
      <c r="C51" s="11"/>
      <c r="D51" s="12"/>
      <c r="E51" s="11"/>
      <c r="F51" s="11"/>
      <c r="G51" s="11"/>
      <c r="H51" s="11"/>
      <c r="I51" s="11"/>
      <c r="J51" s="11"/>
      <c r="K51" s="1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1"/>
      <c r="B52" s="11"/>
      <c r="C52" s="11"/>
      <c r="D52" s="12"/>
      <c r="E52" s="11"/>
      <c r="F52" s="11"/>
      <c r="G52" s="11"/>
      <c r="H52" s="11"/>
      <c r="I52" s="11"/>
      <c r="J52" s="11"/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1"/>
      <c r="B53" s="11"/>
      <c r="C53" s="11"/>
      <c r="D53" s="12"/>
      <c r="E53" s="11"/>
      <c r="F53" s="11"/>
      <c r="G53" s="11"/>
      <c r="H53" s="11"/>
      <c r="I53" s="11"/>
      <c r="J53" s="11"/>
      <c r="K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1"/>
      <c r="B54" s="11"/>
      <c r="C54" s="11"/>
      <c r="D54" s="12"/>
      <c r="E54" s="11"/>
      <c r="F54" s="11"/>
      <c r="G54" s="11"/>
      <c r="H54" s="11"/>
      <c r="I54" s="11"/>
      <c r="J54" s="11"/>
      <c r="K54" s="1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1"/>
      <c r="B55" s="11"/>
      <c r="C55" s="11"/>
      <c r="D55" s="12"/>
      <c r="E55" s="11"/>
      <c r="F55" s="11"/>
      <c r="G55" s="11"/>
      <c r="H55" s="11"/>
      <c r="I55" s="11"/>
      <c r="J55" s="11"/>
      <c r="K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1"/>
      <c r="B56" s="11"/>
      <c r="C56" s="11"/>
      <c r="D56" s="12"/>
      <c r="E56" s="11"/>
      <c r="F56" s="11"/>
      <c r="G56" s="11"/>
      <c r="H56" s="11"/>
      <c r="I56" s="11"/>
      <c r="J56" s="11"/>
      <c r="K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1"/>
      <c r="B57" s="11"/>
      <c r="C57" s="11"/>
      <c r="D57" s="12"/>
      <c r="E57" s="11"/>
      <c r="F57" s="11"/>
      <c r="G57" s="11"/>
      <c r="H57" s="11"/>
      <c r="I57" s="11"/>
      <c r="J57" s="11"/>
      <c r="K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1"/>
      <c r="B58" s="11"/>
      <c r="C58" s="11"/>
      <c r="D58" s="12"/>
      <c r="E58" s="11"/>
      <c r="F58" s="11"/>
      <c r="G58" s="11"/>
      <c r="H58" s="11"/>
      <c r="I58" s="11"/>
      <c r="J58" s="11"/>
      <c r="K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1"/>
      <c r="B59" s="11"/>
      <c r="C59" s="11"/>
      <c r="D59" s="12"/>
      <c r="E59" s="11"/>
      <c r="F59" s="11"/>
      <c r="G59" s="11"/>
      <c r="H59" s="11"/>
      <c r="I59" s="11"/>
      <c r="J59" s="11"/>
      <c r="K59" s="1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1"/>
      <c r="B60" s="11"/>
      <c r="C60" s="11"/>
      <c r="D60" s="12"/>
      <c r="E60" s="11"/>
      <c r="F60" s="11"/>
      <c r="G60" s="11"/>
      <c r="H60" s="11"/>
      <c r="I60" s="11"/>
      <c r="J60" s="11"/>
      <c r="K60" s="1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1"/>
      <c r="B61" s="11"/>
      <c r="C61" s="11"/>
      <c r="D61" s="12"/>
      <c r="E61" s="11"/>
      <c r="F61" s="11"/>
      <c r="G61" s="11"/>
      <c r="H61" s="11"/>
      <c r="I61" s="11"/>
      <c r="J61" s="11"/>
      <c r="K61" s="1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1"/>
      <c r="B62" s="11"/>
      <c r="C62" s="11"/>
      <c r="D62" s="12"/>
      <c r="E62" s="11"/>
      <c r="F62" s="11"/>
      <c r="G62" s="11"/>
      <c r="H62" s="11"/>
      <c r="I62" s="11"/>
      <c r="J62" s="11"/>
      <c r="K62" s="1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1"/>
      <c r="B63" s="11"/>
      <c r="C63" s="11"/>
      <c r="D63" s="12"/>
      <c r="E63" s="11"/>
      <c r="F63" s="11"/>
      <c r="G63" s="11"/>
      <c r="H63" s="11"/>
      <c r="I63" s="11"/>
      <c r="J63" s="11"/>
      <c r="K63" s="1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1"/>
      <c r="B64" s="11"/>
      <c r="C64" s="11"/>
      <c r="D64" s="12"/>
      <c r="E64" s="11"/>
      <c r="F64" s="11"/>
      <c r="G64" s="11"/>
      <c r="H64" s="11"/>
      <c r="I64" s="11"/>
      <c r="J64" s="11"/>
      <c r="K64" s="1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1"/>
      <c r="B65" s="11"/>
      <c r="C65" s="11"/>
      <c r="D65" s="12"/>
      <c r="E65" s="11"/>
      <c r="F65" s="11"/>
      <c r="G65" s="11"/>
      <c r="H65" s="11"/>
      <c r="I65" s="11"/>
      <c r="J65" s="11"/>
      <c r="K65" s="1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1"/>
      <c r="B66" s="11"/>
      <c r="C66" s="11"/>
      <c r="D66" s="12"/>
      <c r="E66" s="11"/>
      <c r="F66" s="11"/>
      <c r="G66" s="11"/>
      <c r="H66" s="11"/>
      <c r="I66" s="11"/>
      <c r="J66" s="11"/>
      <c r="K66" s="1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1"/>
      <c r="B67" s="11"/>
      <c r="C67" s="11"/>
      <c r="D67" s="12"/>
      <c r="E67" s="11"/>
      <c r="F67" s="11"/>
      <c r="G67" s="11"/>
      <c r="H67" s="11"/>
      <c r="I67" s="11"/>
      <c r="J67" s="11"/>
      <c r="K67" s="1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1"/>
      <c r="B68" s="11"/>
      <c r="C68" s="11"/>
      <c r="D68" s="12"/>
      <c r="E68" s="11"/>
      <c r="F68" s="11"/>
      <c r="G68" s="11"/>
      <c r="H68" s="11"/>
      <c r="I68" s="11"/>
      <c r="J68" s="11"/>
      <c r="K68" s="1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1"/>
      <c r="B69" s="11"/>
      <c r="C69" s="11"/>
      <c r="D69" s="12"/>
      <c r="E69" s="11"/>
      <c r="F69" s="11"/>
      <c r="G69" s="11"/>
      <c r="H69" s="11"/>
      <c r="I69" s="11"/>
      <c r="J69" s="11"/>
      <c r="K69" s="1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1"/>
      <c r="B70" s="11"/>
      <c r="C70" s="11"/>
      <c r="D70" s="12"/>
      <c r="E70" s="11"/>
      <c r="F70" s="11"/>
      <c r="G70" s="11"/>
      <c r="H70" s="11"/>
      <c r="I70" s="11"/>
      <c r="J70" s="11"/>
      <c r="K70" s="1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1"/>
      <c r="B71" s="11"/>
      <c r="C71" s="11"/>
      <c r="D71" s="12"/>
      <c r="E71" s="11"/>
      <c r="F71" s="11"/>
      <c r="G71" s="11"/>
      <c r="H71" s="11"/>
      <c r="I71" s="11"/>
      <c r="J71" s="11"/>
      <c r="K71" s="1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1"/>
      <c r="B72" s="11"/>
      <c r="C72" s="11"/>
      <c r="D72" s="12"/>
      <c r="E72" s="11"/>
      <c r="F72" s="11"/>
      <c r="G72" s="11"/>
      <c r="H72" s="11"/>
      <c r="I72" s="11"/>
      <c r="J72" s="11"/>
      <c r="K72" s="1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1"/>
      <c r="B73" s="11"/>
      <c r="C73" s="11"/>
      <c r="D73" s="12"/>
      <c r="E73" s="11"/>
      <c r="F73" s="11"/>
      <c r="G73" s="11"/>
      <c r="H73" s="11"/>
      <c r="I73" s="11"/>
      <c r="J73" s="11"/>
      <c r="K73" s="1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1"/>
      <c r="B74" s="11"/>
      <c r="C74" s="11"/>
      <c r="D74" s="12"/>
      <c r="E74" s="11"/>
      <c r="F74" s="11"/>
      <c r="G74" s="11"/>
      <c r="H74" s="11"/>
      <c r="I74" s="11"/>
      <c r="J74" s="11"/>
      <c r="K74" s="1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1"/>
      <c r="B75" s="11"/>
      <c r="C75" s="11"/>
      <c r="D75" s="12"/>
      <c r="E75" s="11"/>
      <c r="F75" s="11"/>
      <c r="G75" s="11"/>
      <c r="H75" s="11"/>
      <c r="I75" s="11"/>
      <c r="J75" s="11"/>
      <c r="K75" s="1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1"/>
      <c r="B76" s="11"/>
      <c r="C76" s="11"/>
      <c r="D76" s="12"/>
      <c r="E76" s="11"/>
      <c r="F76" s="11"/>
      <c r="G76" s="11"/>
      <c r="H76" s="11"/>
      <c r="I76" s="11"/>
      <c r="J76" s="11"/>
      <c r="K76" s="1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1"/>
      <c r="B77" s="11"/>
      <c r="C77" s="11"/>
      <c r="D77" s="12"/>
      <c r="E77" s="11"/>
      <c r="F77" s="11"/>
      <c r="G77" s="11"/>
      <c r="H77" s="11"/>
      <c r="I77" s="11"/>
      <c r="J77" s="11"/>
      <c r="K77" s="1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1"/>
      <c r="B78" s="11"/>
      <c r="C78" s="11"/>
      <c r="D78" s="12"/>
      <c r="E78" s="11"/>
      <c r="F78" s="11"/>
      <c r="G78" s="11"/>
      <c r="H78" s="11"/>
      <c r="I78" s="11"/>
      <c r="J78" s="11"/>
      <c r="K78" s="1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1"/>
      <c r="B79" s="11"/>
      <c r="C79" s="11"/>
      <c r="D79" s="12"/>
      <c r="E79" s="11"/>
      <c r="F79" s="11"/>
      <c r="G79" s="11"/>
      <c r="H79" s="11"/>
      <c r="I79" s="11"/>
      <c r="J79" s="11"/>
      <c r="K79" s="1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1"/>
      <c r="B80" s="11"/>
      <c r="C80" s="11"/>
      <c r="D80" s="12"/>
      <c r="E80" s="11"/>
      <c r="F80" s="11"/>
      <c r="G80" s="11"/>
      <c r="H80" s="11"/>
      <c r="I80" s="11"/>
      <c r="J80" s="11"/>
      <c r="K80" s="1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1"/>
      <c r="B81" s="11"/>
      <c r="C81" s="11"/>
      <c r="D81" s="12"/>
      <c r="E81" s="11"/>
      <c r="F81" s="11"/>
      <c r="G81" s="11"/>
      <c r="H81" s="11"/>
      <c r="I81" s="11"/>
      <c r="J81" s="11"/>
      <c r="K81" s="1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1"/>
      <c r="B82" s="11"/>
      <c r="C82" s="11"/>
      <c r="D82" s="12"/>
      <c r="E82" s="11"/>
      <c r="F82" s="11"/>
      <c r="G82" s="11"/>
      <c r="H82" s="11"/>
      <c r="I82" s="11"/>
      <c r="J82" s="11"/>
      <c r="K82" s="1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1"/>
      <c r="B83" s="11"/>
      <c r="C83" s="11"/>
      <c r="D83" s="12"/>
      <c r="E83" s="11"/>
      <c r="F83" s="11"/>
      <c r="G83" s="11"/>
      <c r="H83" s="11"/>
      <c r="I83" s="11"/>
      <c r="J83" s="11"/>
      <c r="K83" s="1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1"/>
      <c r="B84" s="11"/>
      <c r="C84" s="11"/>
      <c r="D84" s="12"/>
      <c r="E84" s="11"/>
      <c r="F84" s="11"/>
      <c r="G84" s="11"/>
      <c r="H84" s="11"/>
      <c r="I84" s="11"/>
      <c r="J84" s="11"/>
      <c r="K84" s="1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1"/>
      <c r="B85" s="11"/>
      <c r="C85" s="11"/>
      <c r="D85" s="12"/>
      <c r="E85" s="11"/>
      <c r="F85" s="11"/>
      <c r="G85" s="11"/>
      <c r="H85" s="11"/>
      <c r="I85" s="11"/>
      <c r="J85" s="11"/>
      <c r="K85" s="1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1"/>
      <c r="B86" s="11"/>
      <c r="C86" s="11"/>
      <c r="D86" s="12"/>
      <c r="E86" s="11"/>
      <c r="F86" s="11"/>
      <c r="G86" s="11"/>
      <c r="H86" s="11"/>
      <c r="I86" s="11"/>
      <c r="J86" s="11"/>
      <c r="K86" s="1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1"/>
      <c r="B87" s="11"/>
      <c r="C87" s="11"/>
      <c r="D87" s="12"/>
      <c r="E87" s="11"/>
      <c r="F87" s="11"/>
      <c r="G87" s="11"/>
      <c r="H87" s="11"/>
      <c r="I87" s="11"/>
      <c r="J87" s="11"/>
      <c r="K87" s="1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1"/>
      <c r="B88" s="11"/>
      <c r="C88" s="11"/>
      <c r="D88" s="12"/>
      <c r="E88" s="11"/>
      <c r="F88" s="11"/>
      <c r="G88" s="11"/>
      <c r="H88" s="11"/>
      <c r="I88" s="11"/>
      <c r="J88" s="11"/>
      <c r="K88" s="1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1"/>
      <c r="B89" s="11"/>
      <c r="C89" s="11"/>
      <c r="D89" s="12"/>
      <c r="E89" s="11"/>
      <c r="F89" s="11"/>
      <c r="G89" s="11"/>
      <c r="H89" s="11"/>
      <c r="I89" s="11"/>
      <c r="J89" s="11"/>
      <c r="K89" s="1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1"/>
      <c r="B90" s="11"/>
      <c r="C90" s="11"/>
      <c r="D90" s="12"/>
      <c r="E90" s="11"/>
      <c r="F90" s="11"/>
      <c r="G90" s="11"/>
      <c r="H90" s="11"/>
      <c r="I90" s="11"/>
      <c r="J90" s="11"/>
      <c r="K90" s="1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1"/>
      <c r="B91" s="11"/>
      <c r="C91" s="11"/>
      <c r="D91" s="12"/>
      <c r="E91" s="11"/>
      <c r="F91" s="11"/>
      <c r="G91" s="11"/>
      <c r="H91" s="11"/>
      <c r="I91" s="11"/>
      <c r="J91" s="11"/>
      <c r="K91" s="1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1"/>
      <c r="B92" s="11"/>
      <c r="C92" s="11"/>
      <c r="D92" s="12"/>
      <c r="E92" s="11"/>
      <c r="F92" s="11"/>
      <c r="G92" s="11"/>
      <c r="H92" s="11"/>
      <c r="I92" s="11"/>
      <c r="J92" s="11"/>
      <c r="K92" s="1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1"/>
      <c r="B93" s="11"/>
      <c r="C93" s="11"/>
      <c r="D93" s="12"/>
      <c r="E93" s="11"/>
      <c r="F93" s="11"/>
      <c r="G93" s="11"/>
      <c r="H93" s="11"/>
      <c r="I93" s="11"/>
      <c r="J93" s="11"/>
      <c r="K93" s="1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1"/>
      <c r="B94" s="11"/>
      <c r="C94" s="11"/>
      <c r="D94" s="12"/>
      <c r="E94" s="11"/>
      <c r="F94" s="11"/>
      <c r="G94" s="11"/>
      <c r="H94" s="11"/>
      <c r="I94" s="11"/>
      <c r="J94" s="11"/>
      <c r="K94" s="1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1"/>
      <c r="B95" s="11"/>
      <c r="C95" s="11"/>
      <c r="D95" s="12"/>
      <c r="E95" s="11"/>
      <c r="F95" s="11"/>
      <c r="G95" s="11"/>
      <c r="H95" s="11"/>
      <c r="I95" s="11"/>
      <c r="J95" s="11"/>
      <c r="K95" s="1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1"/>
      <c r="B96" s="11"/>
      <c r="C96" s="11"/>
      <c r="D96" s="12"/>
      <c r="E96" s="11"/>
      <c r="F96" s="11"/>
      <c r="G96" s="11"/>
      <c r="H96" s="11"/>
      <c r="I96" s="11"/>
      <c r="J96" s="11"/>
      <c r="K96" s="1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1"/>
      <c r="B97" s="11"/>
      <c r="C97" s="11"/>
      <c r="D97" s="12"/>
      <c r="E97" s="11"/>
      <c r="F97" s="11"/>
      <c r="G97" s="11"/>
      <c r="H97" s="11"/>
      <c r="I97" s="11"/>
      <c r="J97" s="11"/>
      <c r="K97" s="1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1"/>
      <c r="B98" s="11"/>
      <c r="C98" s="11"/>
      <c r="D98" s="12"/>
      <c r="E98" s="11"/>
      <c r="F98" s="11"/>
      <c r="G98" s="11"/>
      <c r="H98" s="11"/>
      <c r="I98" s="11"/>
      <c r="J98" s="11"/>
      <c r="K98" s="1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1"/>
      <c r="B99" s="11"/>
      <c r="C99" s="11"/>
      <c r="D99" s="12"/>
      <c r="E99" s="11"/>
      <c r="F99" s="11"/>
      <c r="G99" s="11"/>
      <c r="H99" s="11"/>
      <c r="I99" s="11"/>
      <c r="J99" s="11"/>
      <c r="K99" s="1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1"/>
      <c r="B100" s="11"/>
      <c r="C100" s="11"/>
      <c r="D100" s="12"/>
      <c r="E100" s="11"/>
      <c r="F100" s="11"/>
      <c r="G100" s="11"/>
      <c r="H100" s="11"/>
      <c r="I100" s="11"/>
      <c r="J100" s="11"/>
      <c r="K100" s="1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1"/>
      <c r="B101" s="11"/>
      <c r="C101" s="11"/>
      <c r="D101" s="12"/>
      <c r="E101" s="11"/>
      <c r="F101" s="11"/>
      <c r="G101" s="11"/>
      <c r="H101" s="11"/>
      <c r="I101" s="11"/>
      <c r="J101" s="11"/>
      <c r="K101" s="1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1"/>
      <c r="B102" s="11"/>
      <c r="C102" s="11"/>
      <c r="D102" s="12"/>
      <c r="E102" s="11"/>
      <c r="F102" s="11"/>
      <c r="G102" s="11"/>
      <c r="H102" s="11"/>
      <c r="I102" s="11"/>
      <c r="J102" s="11"/>
      <c r="K102" s="1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1"/>
      <c r="B103" s="11"/>
      <c r="C103" s="11"/>
      <c r="D103" s="12"/>
      <c r="E103" s="11"/>
      <c r="F103" s="11"/>
      <c r="G103" s="11"/>
      <c r="H103" s="11"/>
      <c r="I103" s="11"/>
      <c r="J103" s="11"/>
      <c r="K103" s="1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1"/>
      <c r="B104" s="11"/>
      <c r="C104" s="11"/>
      <c r="D104" s="12"/>
      <c r="E104" s="11"/>
      <c r="F104" s="11"/>
      <c r="G104" s="11"/>
      <c r="H104" s="11"/>
      <c r="I104" s="11"/>
      <c r="J104" s="11"/>
      <c r="K104" s="1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1"/>
      <c r="B105" s="11"/>
      <c r="C105" s="11"/>
      <c r="D105" s="12"/>
      <c r="E105" s="11"/>
      <c r="F105" s="11"/>
      <c r="G105" s="11"/>
      <c r="H105" s="11"/>
      <c r="I105" s="11"/>
      <c r="J105" s="11"/>
      <c r="K105" s="1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1"/>
      <c r="B106" s="11"/>
      <c r="C106" s="11"/>
      <c r="D106" s="12"/>
      <c r="E106" s="11"/>
      <c r="F106" s="11"/>
      <c r="G106" s="11"/>
      <c r="H106" s="11"/>
      <c r="I106" s="11"/>
      <c r="J106" s="11"/>
      <c r="K106" s="1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1"/>
      <c r="B107" s="11"/>
      <c r="C107" s="11"/>
      <c r="D107" s="12"/>
      <c r="E107" s="11"/>
      <c r="F107" s="11"/>
      <c r="G107" s="11"/>
      <c r="H107" s="11"/>
      <c r="I107" s="11"/>
      <c r="J107" s="11"/>
      <c r="K107" s="1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1"/>
      <c r="B108" s="11"/>
      <c r="C108" s="11"/>
      <c r="D108" s="12"/>
      <c r="E108" s="11"/>
      <c r="F108" s="11"/>
      <c r="G108" s="11"/>
      <c r="H108" s="11"/>
      <c r="I108" s="11"/>
      <c r="J108" s="11"/>
      <c r="K108" s="1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1"/>
      <c r="B109" s="11"/>
      <c r="C109" s="11"/>
      <c r="D109" s="12"/>
      <c r="E109" s="11"/>
      <c r="F109" s="11"/>
      <c r="G109" s="11"/>
      <c r="H109" s="11"/>
      <c r="I109" s="11"/>
      <c r="J109" s="11"/>
      <c r="K109" s="1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1"/>
      <c r="B110" s="11"/>
      <c r="C110" s="11"/>
      <c r="D110" s="12"/>
      <c r="E110" s="11"/>
      <c r="F110" s="11"/>
      <c r="G110" s="11"/>
      <c r="H110" s="11"/>
      <c r="I110" s="11"/>
      <c r="J110" s="11"/>
      <c r="K110" s="1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1"/>
      <c r="B111" s="11"/>
      <c r="C111" s="11"/>
      <c r="D111" s="12"/>
      <c r="E111" s="11"/>
      <c r="F111" s="11"/>
      <c r="G111" s="11"/>
      <c r="H111" s="11"/>
      <c r="I111" s="11"/>
      <c r="J111" s="11"/>
      <c r="K111" s="1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1"/>
      <c r="B112" s="11"/>
      <c r="C112" s="11"/>
      <c r="D112" s="12"/>
      <c r="E112" s="11"/>
      <c r="F112" s="11"/>
      <c r="G112" s="11"/>
      <c r="H112" s="11"/>
      <c r="I112" s="11"/>
      <c r="J112" s="11"/>
      <c r="K112" s="1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1"/>
      <c r="B113" s="11"/>
      <c r="C113" s="11"/>
      <c r="D113" s="12"/>
      <c r="E113" s="11"/>
      <c r="F113" s="11"/>
      <c r="G113" s="11"/>
      <c r="H113" s="11"/>
      <c r="I113" s="11"/>
      <c r="J113" s="11"/>
      <c r="K113" s="1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1"/>
      <c r="B114" s="11"/>
      <c r="C114" s="11"/>
      <c r="D114" s="12"/>
      <c r="E114" s="11"/>
      <c r="F114" s="11"/>
      <c r="G114" s="11"/>
      <c r="H114" s="11"/>
      <c r="I114" s="11"/>
      <c r="J114" s="11"/>
      <c r="K114" s="1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1"/>
      <c r="B115" s="11"/>
      <c r="C115" s="11"/>
      <c r="D115" s="12"/>
      <c r="E115" s="11"/>
      <c r="F115" s="11"/>
      <c r="G115" s="11"/>
      <c r="H115" s="11"/>
      <c r="I115" s="11"/>
      <c r="J115" s="11"/>
      <c r="K115" s="1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1"/>
      <c r="B116" s="11"/>
      <c r="C116" s="11"/>
      <c r="D116" s="12"/>
      <c r="E116" s="11"/>
      <c r="F116" s="11"/>
      <c r="G116" s="11"/>
      <c r="H116" s="11"/>
      <c r="I116" s="11"/>
      <c r="J116" s="11"/>
      <c r="K116" s="1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1"/>
      <c r="B117" s="11"/>
      <c r="C117" s="11"/>
      <c r="D117" s="12"/>
      <c r="E117" s="11"/>
      <c r="F117" s="11"/>
      <c r="G117" s="11"/>
      <c r="H117" s="11"/>
      <c r="I117" s="11"/>
      <c r="J117" s="11"/>
      <c r="K117" s="1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30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30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30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3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30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30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30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30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30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30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30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30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30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30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30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30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30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3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30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30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30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30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30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30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30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30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30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30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30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30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30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30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30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30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30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30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3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30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30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30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30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30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30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3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30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30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30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30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30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30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30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30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30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30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30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30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30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30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30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30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30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30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30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30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30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30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30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30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30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30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30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30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30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30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30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30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30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30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30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30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30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30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30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30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30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30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30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30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30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30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30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30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30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30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30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30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30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30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30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30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30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30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30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30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30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30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30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30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30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30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30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30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30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30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D232" s="30"/>
    </row>
    <row r="233" spans="1:26" ht="15.75" customHeight="1" x14ac:dyDescent="0.2">
      <c r="D233" s="30"/>
    </row>
    <row r="234" spans="1:26" ht="15.75" customHeight="1" x14ac:dyDescent="0.2">
      <c r="D234" s="30"/>
    </row>
    <row r="235" spans="1:26" ht="15.75" customHeight="1" x14ac:dyDescent="0.2">
      <c r="D235" s="30"/>
    </row>
    <row r="236" spans="1:26" ht="15.75" customHeight="1" x14ac:dyDescent="0.2">
      <c r="D236" s="30"/>
    </row>
    <row r="237" spans="1:26" ht="15.75" customHeight="1" x14ac:dyDescent="0.2">
      <c r="D237" s="30"/>
    </row>
    <row r="238" spans="1:26" ht="15.75" customHeight="1" x14ac:dyDescent="0.2">
      <c r="D238" s="30"/>
    </row>
    <row r="239" spans="1:26" ht="15.75" customHeight="1" x14ac:dyDescent="0.2">
      <c r="D239" s="30"/>
    </row>
    <row r="240" spans="1:26" ht="15.75" customHeight="1" x14ac:dyDescent="0.2">
      <c r="D240" s="30"/>
    </row>
    <row r="241" spans="4:4" ht="15.75" customHeight="1" x14ac:dyDescent="0.2">
      <c r="D241" s="30"/>
    </row>
    <row r="242" spans="4:4" ht="15.75" customHeight="1" x14ac:dyDescent="0.2">
      <c r="D242" s="30"/>
    </row>
    <row r="243" spans="4:4" ht="15.75" customHeight="1" x14ac:dyDescent="0.2">
      <c r="D243" s="30"/>
    </row>
    <row r="244" spans="4:4" ht="15.75" customHeight="1" x14ac:dyDescent="0.2">
      <c r="D244" s="30"/>
    </row>
    <row r="245" spans="4:4" ht="15.75" customHeight="1" x14ac:dyDescent="0.2">
      <c r="D245" s="30"/>
    </row>
    <row r="246" spans="4:4" ht="15.75" customHeight="1" x14ac:dyDescent="0.2">
      <c r="D246" s="30"/>
    </row>
    <row r="247" spans="4:4" ht="15.75" customHeight="1" x14ac:dyDescent="0.2">
      <c r="D247" s="30"/>
    </row>
    <row r="248" spans="4:4" ht="15.75" customHeight="1" x14ac:dyDescent="0.2">
      <c r="D248" s="30"/>
    </row>
    <row r="249" spans="4:4" ht="15.75" customHeight="1" x14ac:dyDescent="0.2">
      <c r="D249" s="30"/>
    </row>
    <row r="250" spans="4:4" ht="15.75" customHeight="1" x14ac:dyDescent="0.2">
      <c r="D250" s="30"/>
    </row>
    <row r="251" spans="4:4" ht="15.75" customHeight="1" x14ac:dyDescent="0.2">
      <c r="D251" s="30"/>
    </row>
    <row r="252" spans="4:4" ht="15.75" customHeight="1" x14ac:dyDescent="0.2">
      <c r="D252" s="30"/>
    </row>
    <row r="253" spans="4:4" ht="15.75" customHeight="1" x14ac:dyDescent="0.2">
      <c r="D253" s="30"/>
    </row>
    <row r="254" spans="4:4" ht="15.75" customHeight="1" x14ac:dyDescent="0.2">
      <c r="D254" s="30"/>
    </row>
    <row r="255" spans="4:4" ht="15.75" customHeight="1" x14ac:dyDescent="0.2">
      <c r="D255" s="30"/>
    </row>
    <row r="256" spans="4:4" ht="15.75" customHeight="1" x14ac:dyDescent="0.2">
      <c r="D256" s="30"/>
    </row>
    <row r="257" spans="4:4" ht="15.75" customHeight="1" x14ac:dyDescent="0.2">
      <c r="D257" s="30"/>
    </row>
    <row r="258" spans="4:4" ht="15.75" customHeight="1" x14ac:dyDescent="0.2">
      <c r="D258" s="30"/>
    </row>
    <row r="259" spans="4:4" ht="15.75" customHeight="1" x14ac:dyDescent="0.2">
      <c r="D259" s="30"/>
    </row>
    <row r="260" spans="4:4" ht="15.75" customHeight="1" x14ac:dyDescent="0.2">
      <c r="D260" s="30"/>
    </row>
    <row r="261" spans="4:4" ht="15.75" customHeight="1" x14ac:dyDescent="0.2">
      <c r="D261" s="30"/>
    </row>
    <row r="262" spans="4:4" ht="15.75" customHeight="1" x14ac:dyDescent="0.2">
      <c r="D262" s="30"/>
    </row>
    <row r="263" spans="4:4" ht="15.75" customHeight="1" x14ac:dyDescent="0.2">
      <c r="D263" s="30"/>
    </row>
    <row r="264" spans="4:4" ht="15.75" customHeight="1" x14ac:dyDescent="0.2">
      <c r="D264" s="30"/>
    </row>
    <row r="265" spans="4:4" ht="15.75" customHeight="1" x14ac:dyDescent="0.2">
      <c r="D265" s="30"/>
    </row>
    <row r="266" spans="4:4" ht="15.75" customHeight="1" x14ac:dyDescent="0.2">
      <c r="D266" s="30"/>
    </row>
    <row r="267" spans="4:4" ht="15.75" customHeight="1" x14ac:dyDescent="0.2">
      <c r="D267" s="30"/>
    </row>
    <row r="268" spans="4:4" ht="15.75" customHeight="1" x14ac:dyDescent="0.2">
      <c r="D268" s="30"/>
    </row>
    <row r="269" spans="4:4" ht="15.75" customHeight="1" x14ac:dyDescent="0.2">
      <c r="D269" s="30"/>
    </row>
    <row r="270" spans="4:4" ht="15.75" customHeight="1" x14ac:dyDescent="0.2">
      <c r="D270" s="30"/>
    </row>
    <row r="271" spans="4:4" ht="15.75" customHeight="1" x14ac:dyDescent="0.2">
      <c r="D271" s="30"/>
    </row>
    <row r="272" spans="4:4" ht="15.75" customHeight="1" x14ac:dyDescent="0.2">
      <c r="D272" s="30"/>
    </row>
    <row r="273" spans="4:4" ht="15.75" customHeight="1" x14ac:dyDescent="0.2">
      <c r="D273" s="30"/>
    </row>
    <row r="274" spans="4:4" ht="15.75" customHeight="1" x14ac:dyDescent="0.2">
      <c r="D274" s="30"/>
    </row>
    <row r="275" spans="4:4" ht="15.75" customHeight="1" x14ac:dyDescent="0.2">
      <c r="D275" s="30"/>
    </row>
    <row r="276" spans="4:4" ht="15.75" customHeight="1" x14ac:dyDescent="0.2">
      <c r="D276" s="30"/>
    </row>
    <row r="277" spans="4:4" ht="15.75" customHeight="1" x14ac:dyDescent="0.2">
      <c r="D277" s="30"/>
    </row>
    <row r="278" spans="4:4" ht="15.75" customHeight="1" x14ac:dyDescent="0.2">
      <c r="D278" s="30"/>
    </row>
    <row r="279" spans="4:4" ht="15.75" customHeight="1" x14ac:dyDescent="0.2">
      <c r="D279" s="30"/>
    </row>
    <row r="280" spans="4:4" ht="15.75" customHeight="1" x14ac:dyDescent="0.2">
      <c r="D280" s="30"/>
    </row>
    <row r="281" spans="4:4" ht="15.75" customHeight="1" x14ac:dyDescent="0.2">
      <c r="D281" s="30"/>
    </row>
    <row r="282" spans="4:4" ht="15.75" customHeight="1" x14ac:dyDescent="0.2">
      <c r="D282" s="30"/>
    </row>
    <row r="283" spans="4:4" ht="15.75" customHeight="1" x14ac:dyDescent="0.2">
      <c r="D283" s="30"/>
    </row>
    <row r="284" spans="4:4" ht="15.75" customHeight="1" x14ac:dyDescent="0.2">
      <c r="D284" s="30"/>
    </row>
    <row r="285" spans="4:4" ht="15.75" customHeight="1" x14ac:dyDescent="0.2">
      <c r="D285" s="30"/>
    </row>
    <row r="286" spans="4:4" ht="15.75" customHeight="1" x14ac:dyDescent="0.2">
      <c r="D286" s="30"/>
    </row>
    <row r="287" spans="4:4" ht="15.75" customHeight="1" x14ac:dyDescent="0.2">
      <c r="D287" s="30"/>
    </row>
    <row r="288" spans="4:4" ht="15.75" customHeight="1" x14ac:dyDescent="0.2">
      <c r="D288" s="30"/>
    </row>
    <row r="289" spans="4:4" ht="15.75" customHeight="1" x14ac:dyDescent="0.2">
      <c r="D289" s="30"/>
    </row>
    <row r="290" spans="4:4" ht="15.75" customHeight="1" x14ac:dyDescent="0.2">
      <c r="D290" s="30"/>
    </row>
    <row r="291" spans="4:4" ht="15.75" customHeight="1" x14ac:dyDescent="0.2">
      <c r="D291" s="30"/>
    </row>
    <row r="292" spans="4:4" ht="15.75" customHeight="1" x14ac:dyDescent="0.2">
      <c r="D292" s="30"/>
    </row>
    <row r="293" spans="4:4" ht="15.75" customHeight="1" x14ac:dyDescent="0.2">
      <c r="D293" s="30"/>
    </row>
    <row r="294" spans="4:4" ht="15.75" customHeight="1" x14ac:dyDescent="0.2">
      <c r="D294" s="30"/>
    </row>
    <row r="295" spans="4:4" ht="15.75" customHeight="1" x14ac:dyDescent="0.2">
      <c r="D295" s="30"/>
    </row>
    <row r="296" spans="4:4" ht="15.75" customHeight="1" x14ac:dyDescent="0.2">
      <c r="D296" s="30"/>
    </row>
    <row r="297" spans="4:4" ht="15.75" customHeight="1" x14ac:dyDescent="0.2">
      <c r="D297" s="30"/>
    </row>
    <row r="298" spans="4:4" ht="15.75" customHeight="1" x14ac:dyDescent="0.2">
      <c r="D298" s="30"/>
    </row>
    <row r="299" spans="4:4" ht="15.75" customHeight="1" x14ac:dyDescent="0.2">
      <c r="D299" s="30"/>
    </row>
    <row r="300" spans="4:4" ht="15.75" customHeight="1" x14ac:dyDescent="0.2">
      <c r="D300" s="30"/>
    </row>
    <row r="301" spans="4:4" ht="15.75" customHeight="1" x14ac:dyDescent="0.2">
      <c r="D301" s="30"/>
    </row>
    <row r="302" spans="4:4" ht="15.75" customHeight="1" x14ac:dyDescent="0.2">
      <c r="D302" s="30"/>
    </row>
    <row r="303" spans="4:4" ht="15.75" customHeight="1" x14ac:dyDescent="0.2">
      <c r="D303" s="30"/>
    </row>
    <row r="304" spans="4:4" ht="15.75" customHeight="1" x14ac:dyDescent="0.2">
      <c r="D304" s="30"/>
    </row>
    <row r="305" spans="4:4" ht="15.75" customHeight="1" x14ac:dyDescent="0.2">
      <c r="D305" s="30"/>
    </row>
    <row r="306" spans="4:4" ht="15.75" customHeight="1" x14ac:dyDescent="0.2">
      <c r="D306" s="30"/>
    </row>
    <row r="307" spans="4:4" ht="15.75" customHeight="1" x14ac:dyDescent="0.2">
      <c r="D307" s="30"/>
    </row>
    <row r="308" spans="4:4" ht="15.75" customHeight="1" x14ac:dyDescent="0.2">
      <c r="D308" s="30"/>
    </row>
    <row r="309" spans="4:4" ht="15.75" customHeight="1" x14ac:dyDescent="0.2">
      <c r="D309" s="30"/>
    </row>
    <row r="310" spans="4:4" ht="15.75" customHeight="1" x14ac:dyDescent="0.2">
      <c r="D310" s="30"/>
    </row>
    <row r="311" spans="4:4" ht="15.75" customHeight="1" x14ac:dyDescent="0.2">
      <c r="D311" s="30"/>
    </row>
    <row r="312" spans="4:4" ht="15.75" customHeight="1" x14ac:dyDescent="0.2">
      <c r="D312" s="30"/>
    </row>
    <row r="313" spans="4:4" ht="15.75" customHeight="1" x14ac:dyDescent="0.2">
      <c r="D313" s="30"/>
    </row>
    <row r="314" spans="4:4" ht="15.75" customHeight="1" x14ac:dyDescent="0.2">
      <c r="D314" s="30"/>
    </row>
    <row r="315" spans="4:4" ht="15.75" customHeight="1" x14ac:dyDescent="0.2">
      <c r="D315" s="30"/>
    </row>
    <row r="316" spans="4:4" ht="15.75" customHeight="1" x14ac:dyDescent="0.2">
      <c r="D316" s="30"/>
    </row>
    <row r="317" spans="4:4" ht="15.75" customHeight="1" x14ac:dyDescent="0.2">
      <c r="D317" s="30"/>
    </row>
    <row r="318" spans="4:4" ht="15.75" customHeight="1" x14ac:dyDescent="0.2">
      <c r="D318" s="30"/>
    </row>
    <row r="319" spans="4:4" ht="15.75" customHeight="1" x14ac:dyDescent="0.2">
      <c r="D319" s="30"/>
    </row>
    <row r="320" spans="4:4" ht="15.75" customHeight="1" x14ac:dyDescent="0.2">
      <c r="D320" s="30"/>
    </row>
    <row r="321" spans="4:4" ht="15.75" customHeight="1" x14ac:dyDescent="0.2">
      <c r="D321" s="30"/>
    </row>
    <row r="322" spans="4:4" ht="15.75" customHeight="1" x14ac:dyDescent="0.2">
      <c r="D322" s="30"/>
    </row>
    <row r="323" spans="4:4" ht="15.75" customHeight="1" x14ac:dyDescent="0.2">
      <c r="D323" s="30"/>
    </row>
    <row r="324" spans="4:4" ht="15.75" customHeight="1" x14ac:dyDescent="0.2">
      <c r="D324" s="30"/>
    </row>
    <row r="325" spans="4:4" ht="15.75" customHeight="1" x14ac:dyDescent="0.2">
      <c r="D325" s="30"/>
    </row>
    <row r="326" spans="4:4" ht="15.75" customHeight="1" x14ac:dyDescent="0.2">
      <c r="D326" s="30"/>
    </row>
    <row r="327" spans="4:4" ht="15.75" customHeight="1" x14ac:dyDescent="0.2">
      <c r="D327" s="30"/>
    </row>
    <row r="328" spans="4:4" ht="15.75" customHeight="1" x14ac:dyDescent="0.2">
      <c r="D328" s="30"/>
    </row>
    <row r="329" spans="4:4" ht="15.75" customHeight="1" x14ac:dyDescent="0.2">
      <c r="D329" s="30"/>
    </row>
    <row r="330" spans="4:4" ht="15.75" customHeight="1" x14ac:dyDescent="0.2">
      <c r="D330" s="30"/>
    </row>
    <row r="331" spans="4:4" ht="15.75" customHeight="1" x14ac:dyDescent="0.2">
      <c r="D331" s="30"/>
    </row>
    <row r="332" spans="4:4" ht="15.75" customHeight="1" x14ac:dyDescent="0.2">
      <c r="D332" s="30"/>
    </row>
    <row r="333" spans="4:4" ht="15.75" customHeight="1" x14ac:dyDescent="0.2">
      <c r="D333" s="30"/>
    </row>
    <row r="334" spans="4:4" ht="15.75" customHeight="1" x14ac:dyDescent="0.2">
      <c r="D334" s="30"/>
    </row>
    <row r="335" spans="4:4" ht="15.75" customHeight="1" x14ac:dyDescent="0.2">
      <c r="D335" s="30"/>
    </row>
    <row r="336" spans="4:4" ht="15.75" customHeight="1" x14ac:dyDescent="0.2">
      <c r="D336" s="30"/>
    </row>
    <row r="337" spans="4:4" ht="15.75" customHeight="1" x14ac:dyDescent="0.2">
      <c r="D337" s="30"/>
    </row>
    <row r="338" spans="4:4" ht="15.75" customHeight="1" x14ac:dyDescent="0.2">
      <c r="D338" s="30"/>
    </row>
    <row r="339" spans="4:4" ht="15.75" customHeight="1" x14ac:dyDescent="0.2">
      <c r="D339" s="30"/>
    </row>
    <row r="340" spans="4:4" ht="15.75" customHeight="1" x14ac:dyDescent="0.2">
      <c r="D340" s="30"/>
    </row>
    <row r="341" spans="4:4" ht="15.75" customHeight="1" x14ac:dyDescent="0.2">
      <c r="D341" s="30"/>
    </row>
    <row r="342" spans="4:4" ht="15.75" customHeight="1" x14ac:dyDescent="0.2">
      <c r="D342" s="30"/>
    </row>
    <row r="343" spans="4:4" ht="15.75" customHeight="1" x14ac:dyDescent="0.2">
      <c r="D343" s="30"/>
    </row>
    <row r="344" spans="4:4" ht="15.75" customHeight="1" x14ac:dyDescent="0.2">
      <c r="D344" s="30"/>
    </row>
    <row r="345" spans="4:4" ht="15.75" customHeight="1" x14ac:dyDescent="0.2">
      <c r="D345" s="30"/>
    </row>
    <row r="346" spans="4:4" ht="15.75" customHeight="1" x14ac:dyDescent="0.2">
      <c r="D346" s="30"/>
    </row>
    <row r="347" spans="4:4" ht="15.75" customHeight="1" x14ac:dyDescent="0.2">
      <c r="D347" s="30"/>
    </row>
    <row r="348" spans="4:4" ht="15.75" customHeight="1" x14ac:dyDescent="0.2">
      <c r="D348" s="30"/>
    </row>
    <row r="349" spans="4:4" ht="15.75" customHeight="1" x14ac:dyDescent="0.2">
      <c r="D349" s="30"/>
    </row>
    <row r="350" spans="4:4" ht="15.75" customHeight="1" x14ac:dyDescent="0.2">
      <c r="D350" s="30"/>
    </row>
    <row r="351" spans="4:4" ht="15.75" customHeight="1" x14ac:dyDescent="0.2">
      <c r="D351" s="30"/>
    </row>
    <row r="352" spans="4:4" ht="15.75" customHeight="1" x14ac:dyDescent="0.2">
      <c r="D352" s="30"/>
    </row>
    <row r="353" spans="4:4" ht="15.75" customHeight="1" x14ac:dyDescent="0.2">
      <c r="D353" s="30"/>
    </row>
    <row r="354" spans="4:4" ht="15.75" customHeight="1" x14ac:dyDescent="0.2">
      <c r="D354" s="30"/>
    </row>
    <row r="355" spans="4:4" ht="15.75" customHeight="1" x14ac:dyDescent="0.2">
      <c r="D355" s="30"/>
    </row>
    <row r="356" spans="4:4" ht="15.75" customHeight="1" x14ac:dyDescent="0.2">
      <c r="D356" s="30"/>
    </row>
    <row r="357" spans="4:4" ht="15.75" customHeight="1" x14ac:dyDescent="0.2">
      <c r="D357" s="30"/>
    </row>
    <row r="358" spans="4:4" ht="15.75" customHeight="1" x14ac:dyDescent="0.2">
      <c r="D358" s="30"/>
    </row>
    <row r="359" spans="4:4" ht="15.75" customHeight="1" x14ac:dyDescent="0.2">
      <c r="D359" s="30"/>
    </row>
    <row r="360" spans="4:4" ht="15.75" customHeight="1" x14ac:dyDescent="0.2">
      <c r="D360" s="30"/>
    </row>
    <row r="361" spans="4:4" ht="15.75" customHeight="1" x14ac:dyDescent="0.2">
      <c r="D361" s="30"/>
    </row>
    <row r="362" spans="4:4" ht="15.75" customHeight="1" x14ac:dyDescent="0.2">
      <c r="D362" s="30"/>
    </row>
    <row r="363" spans="4:4" ht="15.75" customHeight="1" x14ac:dyDescent="0.2">
      <c r="D363" s="30"/>
    </row>
    <row r="364" spans="4:4" ht="15.75" customHeight="1" x14ac:dyDescent="0.2">
      <c r="D364" s="30"/>
    </row>
    <row r="365" spans="4:4" ht="15.75" customHeight="1" x14ac:dyDescent="0.2">
      <c r="D365" s="30"/>
    </row>
    <row r="366" spans="4:4" ht="15.75" customHeight="1" x14ac:dyDescent="0.2">
      <c r="D366" s="30"/>
    </row>
    <row r="367" spans="4:4" ht="15.75" customHeight="1" x14ac:dyDescent="0.2">
      <c r="D367" s="30"/>
    </row>
    <row r="368" spans="4:4" ht="15.75" customHeight="1" x14ac:dyDescent="0.2">
      <c r="D368" s="30"/>
    </row>
    <row r="369" spans="4:4" ht="15.75" customHeight="1" x14ac:dyDescent="0.2">
      <c r="D369" s="30"/>
    </row>
    <row r="370" spans="4:4" ht="15.75" customHeight="1" x14ac:dyDescent="0.2">
      <c r="D370" s="30"/>
    </row>
    <row r="371" spans="4:4" ht="15.75" customHeight="1" x14ac:dyDescent="0.2">
      <c r="D371" s="30"/>
    </row>
    <row r="372" spans="4:4" ht="15.75" customHeight="1" x14ac:dyDescent="0.2">
      <c r="D372" s="30"/>
    </row>
    <row r="373" spans="4:4" ht="15.75" customHeight="1" x14ac:dyDescent="0.2">
      <c r="D373" s="30"/>
    </row>
    <row r="374" spans="4:4" ht="15.75" customHeight="1" x14ac:dyDescent="0.2">
      <c r="D374" s="30"/>
    </row>
    <row r="375" spans="4:4" ht="15.75" customHeight="1" x14ac:dyDescent="0.2">
      <c r="D375" s="30"/>
    </row>
    <row r="376" spans="4:4" ht="15.75" customHeight="1" x14ac:dyDescent="0.2">
      <c r="D376" s="30"/>
    </row>
    <row r="377" spans="4:4" ht="15.75" customHeight="1" x14ac:dyDescent="0.2">
      <c r="D377" s="30"/>
    </row>
    <row r="378" spans="4:4" ht="15.75" customHeight="1" x14ac:dyDescent="0.2">
      <c r="D378" s="30"/>
    </row>
    <row r="379" spans="4:4" ht="15.75" customHeight="1" x14ac:dyDescent="0.2">
      <c r="D379" s="30"/>
    </row>
    <row r="380" spans="4:4" ht="15.75" customHeight="1" x14ac:dyDescent="0.2">
      <c r="D380" s="30"/>
    </row>
    <row r="381" spans="4:4" ht="15.75" customHeight="1" x14ac:dyDescent="0.2">
      <c r="D381" s="30"/>
    </row>
    <row r="382" spans="4:4" ht="15.75" customHeight="1" x14ac:dyDescent="0.2">
      <c r="D382" s="30"/>
    </row>
    <row r="383" spans="4:4" ht="15.75" customHeight="1" x14ac:dyDescent="0.2">
      <c r="D383" s="30"/>
    </row>
    <row r="384" spans="4:4" ht="15.75" customHeight="1" x14ac:dyDescent="0.2">
      <c r="D384" s="30"/>
    </row>
    <row r="385" spans="4:4" ht="15.75" customHeight="1" x14ac:dyDescent="0.2">
      <c r="D385" s="30"/>
    </row>
    <row r="386" spans="4:4" ht="15.75" customHeight="1" x14ac:dyDescent="0.2">
      <c r="D386" s="30"/>
    </row>
    <row r="387" spans="4:4" ht="15.75" customHeight="1" x14ac:dyDescent="0.2">
      <c r="D387" s="30"/>
    </row>
    <row r="388" spans="4:4" ht="15.75" customHeight="1" x14ac:dyDescent="0.2">
      <c r="D388" s="30"/>
    </row>
    <row r="389" spans="4:4" ht="15.75" customHeight="1" x14ac:dyDescent="0.2">
      <c r="D389" s="30"/>
    </row>
    <row r="390" spans="4:4" ht="15.75" customHeight="1" x14ac:dyDescent="0.2">
      <c r="D390" s="30"/>
    </row>
    <row r="391" spans="4:4" ht="15.75" customHeight="1" x14ac:dyDescent="0.2">
      <c r="D391" s="30"/>
    </row>
    <row r="392" spans="4:4" ht="15.75" customHeight="1" x14ac:dyDescent="0.2">
      <c r="D392" s="30"/>
    </row>
    <row r="393" spans="4:4" ht="15.75" customHeight="1" x14ac:dyDescent="0.2">
      <c r="D393" s="30"/>
    </row>
    <row r="394" spans="4:4" ht="15.75" customHeight="1" x14ac:dyDescent="0.2">
      <c r="D394" s="30"/>
    </row>
    <row r="395" spans="4:4" ht="15.75" customHeight="1" x14ac:dyDescent="0.2">
      <c r="D395" s="30"/>
    </row>
    <row r="396" spans="4:4" ht="15.75" customHeight="1" x14ac:dyDescent="0.2">
      <c r="D396" s="30"/>
    </row>
    <row r="397" spans="4:4" ht="15.75" customHeight="1" x14ac:dyDescent="0.2">
      <c r="D397" s="30"/>
    </row>
    <row r="398" spans="4:4" ht="15.75" customHeight="1" x14ac:dyDescent="0.2">
      <c r="D398" s="30"/>
    </row>
    <row r="399" spans="4:4" ht="15.75" customHeight="1" x14ac:dyDescent="0.2">
      <c r="D399" s="30"/>
    </row>
    <row r="400" spans="4:4" ht="15.75" customHeight="1" x14ac:dyDescent="0.2">
      <c r="D400" s="30"/>
    </row>
    <row r="401" spans="4:4" ht="15.75" customHeight="1" x14ac:dyDescent="0.2">
      <c r="D401" s="30"/>
    </row>
    <row r="402" spans="4:4" ht="15.75" customHeight="1" x14ac:dyDescent="0.2">
      <c r="D402" s="30"/>
    </row>
    <row r="403" spans="4:4" ht="15.75" customHeight="1" x14ac:dyDescent="0.2">
      <c r="D403" s="30"/>
    </row>
    <row r="404" spans="4:4" ht="15.75" customHeight="1" x14ac:dyDescent="0.2">
      <c r="D404" s="30"/>
    </row>
    <row r="405" spans="4:4" ht="15.75" customHeight="1" x14ac:dyDescent="0.2">
      <c r="D405" s="30"/>
    </row>
    <row r="406" spans="4:4" ht="15.75" customHeight="1" x14ac:dyDescent="0.2">
      <c r="D406" s="30"/>
    </row>
    <row r="407" spans="4:4" ht="15.75" customHeight="1" x14ac:dyDescent="0.2">
      <c r="D407" s="30"/>
    </row>
    <row r="408" spans="4:4" ht="15.75" customHeight="1" x14ac:dyDescent="0.2">
      <c r="D408" s="30"/>
    </row>
    <row r="409" spans="4:4" ht="15.75" customHeight="1" x14ac:dyDescent="0.2">
      <c r="D409" s="30"/>
    </row>
    <row r="410" spans="4:4" ht="15.75" customHeight="1" x14ac:dyDescent="0.2">
      <c r="D410" s="30"/>
    </row>
    <row r="411" spans="4:4" ht="15.75" customHeight="1" x14ac:dyDescent="0.2">
      <c r="D411" s="30"/>
    </row>
    <row r="412" spans="4:4" ht="15.75" customHeight="1" x14ac:dyDescent="0.2">
      <c r="D412" s="30"/>
    </row>
    <row r="413" spans="4:4" ht="15.75" customHeight="1" x14ac:dyDescent="0.2">
      <c r="D413" s="30"/>
    </row>
    <row r="414" spans="4:4" ht="15.75" customHeight="1" x14ac:dyDescent="0.2">
      <c r="D414" s="30"/>
    </row>
    <row r="415" spans="4:4" ht="15.75" customHeight="1" x14ac:dyDescent="0.2">
      <c r="D415" s="30"/>
    </row>
    <row r="416" spans="4:4" ht="15.75" customHeight="1" x14ac:dyDescent="0.2">
      <c r="D416" s="30"/>
    </row>
    <row r="417" spans="4:4" ht="15.75" customHeight="1" x14ac:dyDescent="0.2">
      <c r="D417" s="30"/>
    </row>
    <row r="418" spans="4:4" ht="15.75" customHeight="1" x14ac:dyDescent="0.2">
      <c r="D418" s="30"/>
    </row>
    <row r="419" spans="4:4" ht="15.75" customHeight="1" x14ac:dyDescent="0.2">
      <c r="D419" s="30"/>
    </row>
    <row r="420" spans="4:4" ht="15.75" customHeight="1" x14ac:dyDescent="0.2">
      <c r="D420" s="30"/>
    </row>
    <row r="421" spans="4:4" ht="15.75" customHeight="1" x14ac:dyDescent="0.2">
      <c r="D421" s="30"/>
    </row>
    <row r="422" spans="4:4" ht="15.75" customHeight="1" x14ac:dyDescent="0.2">
      <c r="D422" s="30"/>
    </row>
    <row r="423" spans="4:4" ht="15.75" customHeight="1" x14ac:dyDescent="0.2">
      <c r="D423" s="30"/>
    </row>
    <row r="424" spans="4:4" ht="15.75" customHeight="1" x14ac:dyDescent="0.2">
      <c r="D424" s="30"/>
    </row>
    <row r="425" spans="4:4" ht="15.75" customHeight="1" x14ac:dyDescent="0.2">
      <c r="D425" s="30"/>
    </row>
    <row r="426" spans="4:4" ht="15.75" customHeight="1" x14ac:dyDescent="0.2">
      <c r="D426" s="30"/>
    </row>
    <row r="427" spans="4:4" ht="15.75" customHeight="1" x14ac:dyDescent="0.2">
      <c r="D427" s="30"/>
    </row>
    <row r="428" spans="4:4" ht="15.75" customHeight="1" x14ac:dyDescent="0.2">
      <c r="D428" s="30"/>
    </row>
    <row r="429" spans="4:4" ht="15.75" customHeight="1" x14ac:dyDescent="0.2">
      <c r="D429" s="30"/>
    </row>
    <row r="430" spans="4:4" ht="15.75" customHeight="1" x14ac:dyDescent="0.2">
      <c r="D430" s="30"/>
    </row>
    <row r="431" spans="4:4" ht="15.75" customHeight="1" x14ac:dyDescent="0.2">
      <c r="D431" s="30"/>
    </row>
    <row r="432" spans="4:4" ht="15.75" customHeight="1" x14ac:dyDescent="0.2">
      <c r="D432" s="30"/>
    </row>
    <row r="433" spans="4:4" ht="15.75" customHeight="1" x14ac:dyDescent="0.2">
      <c r="D433" s="30"/>
    </row>
    <row r="434" spans="4:4" ht="15.75" customHeight="1" x14ac:dyDescent="0.2">
      <c r="D434" s="30"/>
    </row>
    <row r="435" spans="4:4" ht="15.75" customHeight="1" x14ac:dyDescent="0.2">
      <c r="D435" s="30"/>
    </row>
    <row r="436" spans="4:4" ht="15.75" customHeight="1" x14ac:dyDescent="0.2">
      <c r="D436" s="30"/>
    </row>
    <row r="437" spans="4:4" ht="15.75" customHeight="1" x14ac:dyDescent="0.2">
      <c r="D437" s="30"/>
    </row>
    <row r="438" spans="4:4" ht="15.75" customHeight="1" x14ac:dyDescent="0.2">
      <c r="D438" s="30"/>
    </row>
    <row r="439" spans="4:4" ht="15.75" customHeight="1" x14ac:dyDescent="0.2">
      <c r="D439" s="30"/>
    </row>
    <row r="440" spans="4:4" ht="15.75" customHeight="1" x14ac:dyDescent="0.2">
      <c r="D440" s="30"/>
    </row>
    <row r="441" spans="4:4" ht="15.75" customHeight="1" x14ac:dyDescent="0.2">
      <c r="D441" s="30"/>
    </row>
    <row r="442" spans="4:4" ht="15.75" customHeight="1" x14ac:dyDescent="0.2">
      <c r="D442" s="30"/>
    </row>
    <row r="443" spans="4:4" ht="15.75" customHeight="1" x14ac:dyDescent="0.2">
      <c r="D443" s="30"/>
    </row>
    <row r="444" spans="4:4" ht="15.75" customHeight="1" x14ac:dyDescent="0.2">
      <c r="D444" s="30"/>
    </row>
    <row r="445" spans="4:4" ht="15.75" customHeight="1" x14ac:dyDescent="0.2">
      <c r="D445" s="30"/>
    </row>
    <row r="446" spans="4:4" ht="15.75" customHeight="1" x14ac:dyDescent="0.2">
      <c r="D446" s="30"/>
    </row>
    <row r="447" spans="4:4" ht="15.75" customHeight="1" x14ac:dyDescent="0.2">
      <c r="D447" s="30"/>
    </row>
    <row r="448" spans="4:4" ht="15.75" customHeight="1" x14ac:dyDescent="0.2">
      <c r="D448" s="30"/>
    </row>
    <row r="449" spans="4:4" ht="15.75" customHeight="1" x14ac:dyDescent="0.2">
      <c r="D449" s="30"/>
    </row>
    <row r="450" spans="4:4" ht="15.75" customHeight="1" x14ac:dyDescent="0.2">
      <c r="D450" s="30"/>
    </row>
    <row r="451" spans="4:4" ht="15.75" customHeight="1" x14ac:dyDescent="0.2">
      <c r="D451" s="30"/>
    </row>
    <row r="452" spans="4:4" ht="15.75" customHeight="1" x14ac:dyDescent="0.2">
      <c r="D452" s="30"/>
    </row>
    <row r="453" spans="4:4" ht="15.75" customHeight="1" x14ac:dyDescent="0.2">
      <c r="D453" s="30"/>
    </row>
    <row r="454" spans="4:4" ht="15.75" customHeight="1" x14ac:dyDescent="0.2">
      <c r="D454" s="30"/>
    </row>
    <row r="455" spans="4:4" ht="15.75" customHeight="1" x14ac:dyDescent="0.2">
      <c r="D455" s="30"/>
    </row>
    <row r="456" spans="4:4" ht="15.75" customHeight="1" x14ac:dyDescent="0.2">
      <c r="D456" s="30"/>
    </row>
    <row r="457" spans="4:4" ht="15.75" customHeight="1" x14ac:dyDescent="0.2">
      <c r="D457" s="30"/>
    </row>
    <row r="458" spans="4:4" ht="15.75" customHeight="1" x14ac:dyDescent="0.2">
      <c r="D458" s="30"/>
    </row>
    <row r="459" spans="4:4" ht="15.75" customHeight="1" x14ac:dyDescent="0.2">
      <c r="D459" s="30"/>
    </row>
    <row r="460" spans="4:4" ht="15.75" customHeight="1" x14ac:dyDescent="0.2">
      <c r="D460" s="30"/>
    </row>
    <row r="461" spans="4:4" ht="15.75" customHeight="1" x14ac:dyDescent="0.2">
      <c r="D461" s="30"/>
    </row>
    <row r="462" spans="4:4" ht="15.75" customHeight="1" x14ac:dyDescent="0.2">
      <c r="D462" s="30"/>
    </row>
    <row r="463" spans="4:4" ht="15.75" customHeight="1" x14ac:dyDescent="0.2">
      <c r="D463" s="30"/>
    </row>
    <row r="464" spans="4:4" ht="15.75" customHeight="1" x14ac:dyDescent="0.2">
      <c r="D464" s="30"/>
    </row>
    <row r="465" spans="4:4" ht="15.75" customHeight="1" x14ac:dyDescent="0.2">
      <c r="D465" s="30"/>
    </row>
    <row r="466" spans="4:4" ht="15.75" customHeight="1" x14ac:dyDescent="0.2">
      <c r="D466" s="30"/>
    </row>
    <row r="467" spans="4:4" ht="15.75" customHeight="1" x14ac:dyDescent="0.2">
      <c r="D467" s="30"/>
    </row>
    <row r="468" spans="4:4" ht="15.75" customHeight="1" x14ac:dyDescent="0.2">
      <c r="D468" s="30"/>
    </row>
    <row r="469" spans="4:4" ht="15.75" customHeight="1" x14ac:dyDescent="0.2">
      <c r="D469" s="30"/>
    </row>
    <row r="470" spans="4:4" ht="15.75" customHeight="1" x14ac:dyDescent="0.2">
      <c r="D470" s="30"/>
    </row>
    <row r="471" spans="4:4" ht="15.75" customHeight="1" x14ac:dyDescent="0.2">
      <c r="D471" s="30"/>
    </row>
    <row r="472" spans="4:4" ht="15.75" customHeight="1" x14ac:dyDescent="0.2">
      <c r="D472" s="30"/>
    </row>
    <row r="473" spans="4:4" ht="15.75" customHeight="1" x14ac:dyDescent="0.2">
      <c r="D473" s="30"/>
    </row>
    <row r="474" spans="4:4" ht="15.75" customHeight="1" x14ac:dyDescent="0.2">
      <c r="D474" s="30"/>
    </row>
    <row r="475" spans="4:4" ht="15.75" customHeight="1" x14ac:dyDescent="0.2">
      <c r="D475" s="30"/>
    </row>
    <row r="476" spans="4:4" ht="15.75" customHeight="1" x14ac:dyDescent="0.2">
      <c r="D476" s="30"/>
    </row>
    <row r="477" spans="4:4" ht="15.75" customHeight="1" x14ac:dyDescent="0.2">
      <c r="D477" s="30"/>
    </row>
    <row r="478" spans="4:4" ht="15.75" customHeight="1" x14ac:dyDescent="0.2">
      <c r="D478" s="30"/>
    </row>
    <row r="479" spans="4:4" ht="15.75" customHeight="1" x14ac:dyDescent="0.2">
      <c r="D479" s="30"/>
    </row>
    <row r="480" spans="4:4" ht="15.75" customHeight="1" x14ac:dyDescent="0.2">
      <c r="D480" s="30"/>
    </row>
    <row r="481" spans="4:4" ht="15.75" customHeight="1" x14ac:dyDescent="0.2">
      <c r="D481" s="30"/>
    </row>
    <row r="482" spans="4:4" ht="15.75" customHeight="1" x14ac:dyDescent="0.2">
      <c r="D482" s="30"/>
    </row>
    <row r="483" spans="4:4" ht="15.75" customHeight="1" x14ac:dyDescent="0.2">
      <c r="D483" s="30"/>
    </row>
    <row r="484" spans="4:4" ht="15.75" customHeight="1" x14ac:dyDescent="0.2">
      <c r="D484" s="30"/>
    </row>
    <row r="485" spans="4:4" ht="15.75" customHeight="1" x14ac:dyDescent="0.2">
      <c r="D485" s="30"/>
    </row>
    <row r="486" spans="4:4" ht="15.75" customHeight="1" x14ac:dyDescent="0.2">
      <c r="D486" s="30"/>
    </row>
    <row r="487" spans="4:4" ht="15.75" customHeight="1" x14ac:dyDescent="0.2">
      <c r="D487" s="30"/>
    </row>
    <row r="488" spans="4:4" ht="15.75" customHeight="1" x14ac:dyDescent="0.2">
      <c r="D488" s="30"/>
    </row>
    <row r="489" spans="4:4" ht="15.75" customHeight="1" x14ac:dyDescent="0.2">
      <c r="D489" s="30"/>
    </row>
    <row r="490" spans="4:4" ht="15.75" customHeight="1" x14ac:dyDescent="0.2">
      <c r="D490" s="30"/>
    </row>
    <row r="491" spans="4:4" ht="15.75" customHeight="1" x14ac:dyDescent="0.2">
      <c r="D491" s="30"/>
    </row>
    <row r="492" spans="4:4" ht="15.75" customHeight="1" x14ac:dyDescent="0.2">
      <c r="D492" s="30"/>
    </row>
    <row r="493" spans="4:4" ht="15.75" customHeight="1" x14ac:dyDescent="0.2">
      <c r="D493" s="30"/>
    </row>
    <row r="494" spans="4:4" ht="15.75" customHeight="1" x14ac:dyDescent="0.2">
      <c r="D494" s="30"/>
    </row>
    <row r="495" spans="4:4" ht="15.75" customHeight="1" x14ac:dyDescent="0.2">
      <c r="D495" s="30"/>
    </row>
    <row r="496" spans="4:4" ht="15.75" customHeight="1" x14ac:dyDescent="0.2">
      <c r="D496" s="30"/>
    </row>
    <row r="497" spans="4:4" ht="15.75" customHeight="1" x14ac:dyDescent="0.2">
      <c r="D497" s="30"/>
    </row>
    <row r="498" spans="4:4" ht="15.75" customHeight="1" x14ac:dyDescent="0.2">
      <c r="D498" s="30"/>
    </row>
    <row r="499" spans="4:4" ht="15.75" customHeight="1" x14ac:dyDescent="0.2">
      <c r="D499" s="30"/>
    </row>
    <row r="500" spans="4:4" ht="15.75" customHeight="1" x14ac:dyDescent="0.2">
      <c r="D500" s="30"/>
    </row>
    <row r="501" spans="4:4" ht="15.75" customHeight="1" x14ac:dyDescent="0.2">
      <c r="D501" s="30"/>
    </row>
    <row r="502" spans="4:4" ht="15.75" customHeight="1" x14ac:dyDescent="0.2">
      <c r="D502" s="30"/>
    </row>
    <row r="503" spans="4:4" ht="15.75" customHeight="1" x14ac:dyDescent="0.2">
      <c r="D503" s="30"/>
    </row>
    <row r="504" spans="4:4" ht="15.75" customHeight="1" x14ac:dyDescent="0.2">
      <c r="D504" s="30"/>
    </row>
    <row r="505" spans="4:4" ht="15.75" customHeight="1" x14ac:dyDescent="0.2">
      <c r="D505" s="30"/>
    </row>
    <row r="506" spans="4:4" ht="15.75" customHeight="1" x14ac:dyDescent="0.2">
      <c r="D506" s="30"/>
    </row>
    <row r="507" spans="4:4" ht="15.75" customHeight="1" x14ac:dyDescent="0.2">
      <c r="D507" s="30"/>
    </row>
    <row r="508" spans="4:4" ht="15.75" customHeight="1" x14ac:dyDescent="0.2">
      <c r="D508" s="30"/>
    </row>
    <row r="509" spans="4:4" ht="15.75" customHeight="1" x14ac:dyDescent="0.2">
      <c r="D509" s="30"/>
    </row>
    <row r="510" spans="4:4" ht="15.75" customHeight="1" x14ac:dyDescent="0.2">
      <c r="D510" s="30"/>
    </row>
    <row r="511" spans="4:4" ht="15.75" customHeight="1" x14ac:dyDescent="0.2">
      <c r="D511" s="30"/>
    </row>
    <row r="512" spans="4:4" ht="15.75" customHeight="1" x14ac:dyDescent="0.2">
      <c r="D512" s="30"/>
    </row>
    <row r="513" spans="4:4" ht="15.75" customHeight="1" x14ac:dyDescent="0.2">
      <c r="D513" s="30"/>
    </row>
    <row r="514" spans="4:4" ht="15.75" customHeight="1" x14ac:dyDescent="0.2">
      <c r="D514" s="30"/>
    </row>
    <row r="515" spans="4:4" ht="15.75" customHeight="1" x14ac:dyDescent="0.2">
      <c r="D515" s="30"/>
    </row>
    <row r="516" spans="4:4" ht="15.75" customHeight="1" x14ac:dyDescent="0.2">
      <c r="D516" s="30"/>
    </row>
    <row r="517" spans="4:4" ht="15.75" customHeight="1" x14ac:dyDescent="0.2">
      <c r="D517" s="30"/>
    </row>
    <row r="518" spans="4:4" ht="15.75" customHeight="1" x14ac:dyDescent="0.2">
      <c r="D518" s="30"/>
    </row>
    <row r="519" spans="4:4" ht="15.75" customHeight="1" x14ac:dyDescent="0.2">
      <c r="D519" s="30"/>
    </row>
    <row r="520" spans="4:4" ht="15.75" customHeight="1" x14ac:dyDescent="0.2">
      <c r="D520" s="30"/>
    </row>
    <row r="521" spans="4:4" ht="15.75" customHeight="1" x14ac:dyDescent="0.2">
      <c r="D521" s="30"/>
    </row>
    <row r="522" spans="4:4" ht="15.75" customHeight="1" x14ac:dyDescent="0.2">
      <c r="D522" s="30"/>
    </row>
    <row r="523" spans="4:4" ht="15.75" customHeight="1" x14ac:dyDescent="0.2">
      <c r="D523" s="30"/>
    </row>
    <row r="524" spans="4:4" ht="15.75" customHeight="1" x14ac:dyDescent="0.2">
      <c r="D524" s="30"/>
    </row>
    <row r="525" spans="4:4" ht="15.75" customHeight="1" x14ac:dyDescent="0.2">
      <c r="D525" s="30"/>
    </row>
    <row r="526" spans="4:4" ht="15.75" customHeight="1" x14ac:dyDescent="0.2">
      <c r="D526" s="30"/>
    </row>
    <row r="527" spans="4:4" ht="15.75" customHeight="1" x14ac:dyDescent="0.2">
      <c r="D527" s="30"/>
    </row>
    <row r="528" spans="4:4" ht="15.75" customHeight="1" x14ac:dyDescent="0.2">
      <c r="D528" s="30"/>
    </row>
    <row r="529" spans="4:4" ht="15.75" customHeight="1" x14ac:dyDescent="0.2">
      <c r="D529" s="30"/>
    </row>
    <row r="530" spans="4:4" ht="15.75" customHeight="1" x14ac:dyDescent="0.2">
      <c r="D530" s="30"/>
    </row>
    <row r="531" spans="4:4" ht="15.75" customHeight="1" x14ac:dyDescent="0.2">
      <c r="D531" s="30"/>
    </row>
    <row r="532" spans="4:4" ht="15.75" customHeight="1" x14ac:dyDescent="0.2">
      <c r="D532" s="30"/>
    </row>
    <row r="533" spans="4:4" ht="15.75" customHeight="1" x14ac:dyDescent="0.2">
      <c r="D533" s="30"/>
    </row>
    <row r="534" spans="4:4" ht="15.75" customHeight="1" x14ac:dyDescent="0.2">
      <c r="D534" s="30"/>
    </row>
    <row r="535" spans="4:4" ht="15.75" customHeight="1" x14ac:dyDescent="0.2">
      <c r="D535" s="30"/>
    </row>
    <row r="536" spans="4:4" ht="15.75" customHeight="1" x14ac:dyDescent="0.2">
      <c r="D536" s="30"/>
    </row>
    <row r="537" spans="4:4" ht="15.75" customHeight="1" x14ac:dyDescent="0.2">
      <c r="D537" s="30"/>
    </row>
    <row r="538" spans="4:4" ht="15.75" customHeight="1" x14ac:dyDescent="0.2">
      <c r="D538" s="30"/>
    </row>
    <row r="539" spans="4:4" ht="15.75" customHeight="1" x14ac:dyDescent="0.2">
      <c r="D539" s="30"/>
    </row>
    <row r="540" spans="4:4" ht="15.75" customHeight="1" x14ac:dyDescent="0.2">
      <c r="D540" s="30"/>
    </row>
    <row r="541" spans="4:4" ht="15.75" customHeight="1" x14ac:dyDescent="0.2">
      <c r="D541" s="30"/>
    </row>
    <row r="542" spans="4:4" ht="15.75" customHeight="1" x14ac:dyDescent="0.2">
      <c r="D542" s="30"/>
    </row>
    <row r="543" spans="4:4" ht="15.75" customHeight="1" x14ac:dyDescent="0.2">
      <c r="D543" s="30"/>
    </row>
    <row r="544" spans="4:4" ht="15.75" customHeight="1" x14ac:dyDescent="0.2">
      <c r="D544" s="30"/>
    </row>
    <row r="545" spans="4:4" ht="15.75" customHeight="1" x14ac:dyDescent="0.2">
      <c r="D545" s="30"/>
    </row>
    <row r="546" spans="4:4" ht="15.75" customHeight="1" x14ac:dyDescent="0.2">
      <c r="D546" s="30"/>
    </row>
    <row r="547" spans="4:4" ht="15.75" customHeight="1" x14ac:dyDescent="0.2">
      <c r="D547" s="30"/>
    </row>
    <row r="548" spans="4:4" ht="15.75" customHeight="1" x14ac:dyDescent="0.2">
      <c r="D548" s="30"/>
    </row>
    <row r="549" spans="4:4" ht="15.75" customHeight="1" x14ac:dyDescent="0.2">
      <c r="D549" s="30"/>
    </row>
    <row r="550" spans="4:4" ht="15.75" customHeight="1" x14ac:dyDescent="0.2">
      <c r="D550" s="30"/>
    </row>
    <row r="551" spans="4:4" ht="15.75" customHeight="1" x14ac:dyDescent="0.2">
      <c r="D551" s="30"/>
    </row>
    <row r="552" spans="4:4" ht="15.75" customHeight="1" x14ac:dyDescent="0.2">
      <c r="D552" s="30"/>
    </row>
    <row r="553" spans="4:4" ht="15.75" customHeight="1" x14ac:dyDescent="0.2">
      <c r="D553" s="30"/>
    </row>
    <row r="554" spans="4:4" ht="15.75" customHeight="1" x14ac:dyDescent="0.2">
      <c r="D554" s="30"/>
    </row>
    <row r="555" spans="4:4" ht="15.75" customHeight="1" x14ac:dyDescent="0.2">
      <c r="D555" s="30"/>
    </row>
    <row r="556" spans="4:4" ht="15.75" customHeight="1" x14ac:dyDescent="0.2">
      <c r="D556" s="30"/>
    </row>
    <row r="557" spans="4:4" ht="15.75" customHeight="1" x14ac:dyDescent="0.2">
      <c r="D557" s="30"/>
    </row>
    <row r="558" spans="4:4" ht="15.75" customHeight="1" x14ac:dyDescent="0.2">
      <c r="D558" s="30"/>
    </row>
    <row r="559" spans="4:4" ht="15.75" customHeight="1" x14ac:dyDescent="0.2">
      <c r="D559" s="30"/>
    </row>
    <row r="560" spans="4:4" ht="15.75" customHeight="1" x14ac:dyDescent="0.2">
      <c r="D560" s="30"/>
    </row>
    <row r="561" spans="4:4" ht="15.75" customHeight="1" x14ac:dyDescent="0.2">
      <c r="D561" s="30"/>
    </row>
    <row r="562" spans="4:4" ht="15.75" customHeight="1" x14ac:dyDescent="0.2">
      <c r="D562" s="30"/>
    </row>
    <row r="563" spans="4:4" ht="15.75" customHeight="1" x14ac:dyDescent="0.2">
      <c r="D563" s="30"/>
    </row>
    <row r="564" spans="4:4" ht="15.75" customHeight="1" x14ac:dyDescent="0.2">
      <c r="D564" s="30"/>
    </row>
    <row r="565" spans="4:4" ht="15.75" customHeight="1" x14ac:dyDescent="0.2">
      <c r="D565" s="30"/>
    </row>
    <row r="566" spans="4:4" ht="15.75" customHeight="1" x14ac:dyDescent="0.2">
      <c r="D566" s="30"/>
    </row>
    <row r="567" spans="4:4" ht="15.75" customHeight="1" x14ac:dyDescent="0.2">
      <c r="D567" s="30"/>
    </row>
    <row r="568" spans="4:4" ht="15.75" customHeight="1" x14ac:dyDescent="0.2">
      <c r="D568" s="30"/>
    </row>
    <row r="569" spans="4:4" ht="15.75" customHeight="1" x14ac:dyDescent="0.2">
      <c r="D569" s="30"/>
    </row>
    <row r="570" spans="4:4" ht="15.75" customHeight="1" x14ac:dyDescent="0.2">
      <c r="D570" s="30"/>
    </row>
    <row r="571" spans="4:4" ht="15.75" customHeight="1" x14ac:dyDescent="0.2">
      <c r="D571" s="30"/>
    </row>
    <row r="572" spans="4:4" ht="15.75" customHeight="1" x14ac:dyDescent="0.2">
      <c r="D572" s="30"/>
    </row>
    <row r="573" spans="4:4" ht="15.75" customHeight="1" x14ac:dyDescent="0.2">
      <c r="D573" s="30"/>
    </row>
    <row r="574" spans="4:4" ht="15.75" customHeight="1" x14ac:dyDescent="0.2">
      <c r="D574" s="30"/>
    </row>
    <row r="575" spans="4:4" ht="15.75" customHeight="1" x14ac:dyDescent="0.2">
      <c r="D575" s="30"/>
    </row>
    <row r="576" spans="4:4" ht="15.75" customHeight="1" x14ac:dyDescent="0.2">
      <c r="D576" s="30"/>
    </row>
    <row r="577" spans="4:4" ht="15.75" customHeight="1" x14ac:dyDescent="0.2">
      <c r="D577" s="30"/>
    </row>
    <row r="578" spans="4:4" ht="15.75" customHeight="1" x14ac:dyDescent="0.2">
      <c r="D578" s="30"/>
    </row>
    <row r="579" spans="4:4" ht="15.75" customHeight="1" x14ac:dyDescent="0.2">
      <c r="D579" s="30"/>
    </row>
    <row r="580" spans="4:4" ht="15.75" customHeight="1" x14ac:dyDescent="0.2">
      <c r="D580" s="30"/>
    </row>
    <row r="581" spans="4:4" ht="15.75" customHeight="1" x14ac:dyDescent="0.2">
      <c r="D581" s="30"/>
    </row>
    <row r="582" spans="4:4" ht="15.75" customHeight="1" x14ac:dyDescent="0.2">
      <c r="D582" s="30"/>
    </row>
    <row r="583" spans="4:4" ht="15.75" customHeight="1" x14ac:dyDescent="0.2">
      <c r="D583" s="30"/>
    </row>
    <row r="584" spans="4:4" ht="15.75" customHeight="1" x14ac:dyDescent="0.2">
      <c r="D584" s="30"/>
    </row>
    <row r="585" spans="4:4" ht="15.75" customHeight="1" x14ac:dyDescent="0.2">
      <c r="D585" s="30"/>
    </row>
    <row r="586" spans="4:4" ht="15.75" customHeight="1" x14ac:dyDescent="0.2">
      <c r="D586" s="30"/>
    </row>
    <row r="587" spans="4:4" ht="15.75" customHeight="1" x14ac:dyDescent="0.2">
      <c r="D587" s="30"/>
    </row>
    <row r="588" spans="4:4" ht="15.75" customHeight="1" x14ac:dyDescent="0.2">
      <c r="D588" s="30"/>
    </row>
    <row r="589" spans="4:4" ht="15.75" customHeight="1" x14ac:dyDescent="0.2">
      <c r="D589" s="30"/>
    </row>
    <row r="590" spans="4:4" ht="15.75" customHeight="1" x14ac:dyDescent="0.2">
      <c r="D590" s="30"/>
    </row>
    <row r="591" spans="4:4" ht="15.75" customHeight="1" x14ac:dyDescent="0.2">
      <c r="D591" s="30"/>
    </row>
    <row r="592" spans="4:4" ht="15.75" customHeight="1" x14ac:dyDescent="0.2">
      <c r="D592" s="30"/>
    </row>
    <row r="593" spans="4:4" ht="15.75" customHeight="1" x14ac:dyDescent="0.2">
      <c r="D593" s="30"/>
    </row>
    <row r="594" spans="4:4" ht="15.75" customHeight="1" x14ac:dyDescent="0.2">
      <c r="D594" s="30"/>
    </row>
    <row r="595" spans="4:4" ht="15.75" customHeight="1" x14ac:dyDescent="0.2">
      <c r="D595" s="30"/>
    </row>
    <row r="596" spans="4:4" ht="15.75" customHeight="1" x14ac:dyDescent="0.2">
      <c r="D596" s="30"/>
    </row>
    <row r="597" spans="4:4" ht="15.75" customHeight="1" x14ac:dyDescent="0.2">
      <c r="D597" s="30"/>
    </row>
    <row r="598" spans="4:4" ht="15.75" customHeight="1" x14ac:dyDescent="0.2">
      <c r="D598" s="30"/>
    </row>
    <row r="599" spans="4:4" ht="15.75" customHeight="1" x14ac:dyDescent="0.2">
      <c r="D599" s="30"/>
    </row>
    <row r="600" spans="4:4" ht="15.75" customHeight="1" x14ac:dyDescent="0.2">
      <c r="D600" s="30"/>
    </row>
    <row r="601" spans="4:4" ht="15.75" customHeight="1" x14ac:dyDescent="0.2">
      <c r="D601" s="30"/>
    </row>
    <row r="602" spans="4:4" ht="15.75" customHeight="1" x14ac:dyDescent="0.2">
      <c r="D602" s="30"/>
    </row>
    <row r="603" spans="4:4" ht="15.75" customHeight="1" x14ac:dyDescent="0.2">
      <c r="D603" s="30"/>
    </row>
    <row r="604" spans="4:4" ht="15.75" customHeight="1" x14ac:dyDescent="0.2">
      <c r="D604" s="30"/>
    </row>
    <row r="605" spans="4:4" ht="15.75" customHeight="1" x14ac:dyDescent="0.2">
      <c r="D605" s="30"/>
    </row>
    <row r="606" spans="4:4" ht="15.75" customHeight="1" x14ac:dyDescent="0.2">
      <c r="D606" s="30"/>
    </row>
    <row r="607" spans="4:4" ht="15.75" customHeight="1" x14ac:dyDescent="0.2">
      <c r="D607" s="30"/>
    </row>
    <row r="608" spans="4:4" ht="15.75" customHeight="1" x14ac:dyDescent="0.2">
      <c r="D608" s="30"/>
    </row>
    <row r="609" spans="4:4" ht="15.75" customHeight="1" x14ac:dyDescent="0.2">
      <c r="D609" s="30"/>
    </row>
    <row r="610" spans="4:4" ht="15.75" customHeight="1" x14ac:dyDescent="0.2">
      <c r="D610" s="30"/>
    </row>
    <row r="611" spans="4:4" ht="15.75" customHeight="1" x14ac:dyDescent="0.2">
      <c r="D611" s="30"/>
    </row>
    <row r="612" spans="4:4" ht="15.75" customHeight="1" x14ac:dyDescent="0.2">
      <c r="D612" s="30"/>
    </row>
    <row r="613" spans="4:4" ht="15.75" customHeight="1" x14ac:dyDescent="0.2">
      <c r="D613" s="30"/>
    </row>
    <row r="614" spans="4:4" ht="15.75" customHeight="1" x14ac:dyDescent="0.2">
      <c r="D614" s="30"/>
    </row>
    <row r="615" spans="4:4" ht="15.75" customHeight="1" x14ac:dyDescent="0.2">
      <c r="D615" s="30"/>
    </row>
    <row r="616" spans="4:4" ht="15.75" customHeight="1" x14ac:dyDescent="0.2">
      <c r="D616" s="30"/>
    </row>
    <row r="617" spans="4:4" ht="15.75" customHeight="1" x14ac:dyDescent="0.2">
      <c r="D617" s="30"/>
    </row>
    <row r="618" spans="4:4" ht="15.75" customHeight="1" x14ac:dyDescent="0.2">
      <c r="D618" s="30"/>
    </row>
    <row r="619" spans="4:4" ht="15.75" customHeight="1" x14ac:dyDescent="0.2">
      <c r="D619" s="30"/>
    </row>
    <row r="620" spans="4:4" ht="15.75" customHeight="1" x14ac:dyDescent="0.2">
      <c r="D620" s="30"/>
    </row>
    <row r="621" spans="4:4" ht="15.75" customHeight="1" x14ac:dyDescent="0.2">
      <c r="D621" s="30"/>
    </row>
    <row r="622" spans="4:4" ht="15.75" customHeight="1" x14ac:dyDescent="0.2">
      <c r="D622" s="30"/>
    </row>
    <row r="623" spans="4:4" ht="15.75" customHeight="1" x14ac:dyDescent="0.2">
      <c r="D623" s="30"/>
    </row>
    <row r="624" spans="4:4" ht="15.75" customHeight="1" x14ac:dyDescent="0.2">
      <c r="D624" s="30"/>
    </row>
    <row r="625" spans="4:4" ht="15.75" customHeight="1" x14ac:dyDescent="0.2">
      <c r="D625" s="30"/>
    </row>
    <row r="626" spans="4:4" ht="15.75" customHeight="1" x14ac:dyDescent="0.2">
      <c r="D626" s="30"/>
    </row>
    <row r="627" spans="4:4" ht="15.75" customHeight="1" x14ac:dyDescent="0.2">
      <c r="D627" s="30"/>
    </row>
    <row r="628" spans="4:4" ht="15.75" customHeight="1" x14ac:dyDescent="0.2">
      <c r="D628" s="30"/>
    </row>
    <row r="629" spans="4:4" ht="15.75" customHeight="1" x14ac:dyDescent="0.2">
      <c r="D629" s="30"/>
    </row>
    <row r="630" spans="4:4" ht="15.75" customHeight="1" x14ac:dyDescent="0.2">
      <c r="D630" s="30"/>
    </row>
    <row r="631" spans="4:4" ht="15.75" customHeight="1" x14ac:dyDescent="0.2">
      <c r="D631" s="30"/>
    </row>
    <row r="632" spans="4:4" ht="15.75" customHeight="1" x14ac:dyDescent="0.2">
      <c r="D632" s="30"/>
    </row>
    <row r="633" spans="4:4" ht="15.75" customHeight="1" x14ac:dyDescent="0.2">
      <c r="D633" s="30"/>
    </row>
    <row r="634" spans="4:4" ht="15.75" customHeight="1" x14ac:dyDescent="0.2">
      <c r="D634" s="30"/>
    </row>
    <row r="635" spans="4:4" ht="15.75" customHeight="1" x14ac:dyDescent="0.2">
      <c r="D635" s="30"/>
    </row>
    <row r="636" spans="4:4" ht="15.75" customHeight="1" x14ac:dyDescent="0.2">
      <c r="D636" s="30"/>
    </row>
    <row r="637" spans="4:4" ht="15.75" customHeight="1" x14ac:dyDescent="0.2">
      <c r="D637" s="30"/>
    </row>
    <row r="638" spans="4:4" ht="15.75" customHeight="1" x14ac:dyDescent="0.2">
      <c r="D638" s="30"/>
    </row>
    <row r="639" spans="4:4" ht="15.75" customHeight="1" x14ac:dyDescent="0.2">
      <c r="D639" s="30"/>
    </row>
    <row r="640" spans="4:4" ht="15.75" customHeight="1" x14ac:dyDescent="0.2">
      <c r="D640" s="30"/>
    </row>
    <row r="641" spans="4:4" ht="15.75" customHeight="1" x14ac:dyDescent="0.2">
      <c r="D641" s="30"/>
    </row>
    <row r="642" spans="4:4" ht="15.75" customHeight="1" x14ac:dyDescent="0.2">
      <c r="D642" s="30"/>
    </row>
    <row r="643" spans="4:4" ht="15.75" customHeight="1" x14ac:dyDescent="0.2">
      <c r="D643" s="30"/>
    </row>
    <row r="644" spans="4:4" ht="15.75" customHeight="1" x14ac:dyDescent="0.2">
      <c r="D644" s="30"/>
    </row>
    <row r="645" spans="4:4" ht="15.75" customHeight="1" x14ac:dyDescent="0.2">
      <c r="D645" s="30"/>
    </row>
    <row r="646" spans="4:4" ht="15.75" customHeight="1" x14ac:dyDescent="0.2">
      <c r="D646" s="30"/>
    </row>
    <row r="647" spans="4:4" ht="15.75" customHeight="1" x14ac:dyDescent="0.2">
      <c r="D647" s="30"/>
    </row>
    <row r="648" spans="4:4" ht="15.75" customHeight="1" x14ac:dyDescent="0.2">
      <c r="D648" s="30"/>
    </row>
    <row r="649" spans="4:4" ht="15.75" customHeight="1" x14ac:dyDescent="0.2">
      <c r="D649" s="30"/>
    </row>
    <row r="650" spans="4:4" ht="15.75" customHeight="1" x14ac:dyDescent="0.2">
      <c r="D650" s="30"/>
    </row>
    <row r="651" spans="4:4" ht="15.75" customHeight="1" x14ac:dyDescent="0.2">
      <c r="D651" s="30"/>
    </row>
    <row r="652" spans="4:4" ht="15.75" customHeight="1" x14ac:dyDescent="0.2">
      <c r="D652" s="30"/>
    </row>
    <row r="653" spans="4:4" ht="15.75" customHeight="1" x14ac:dyDescent="0.2">
      <c r="D653" s="30"/>
    </row>
    <row r="654" spans="4:4" ht="15.75" customHeight="1" x14ac:dyDescent="0.2">
      <c r="D654" s="30"/>
    </row>
    <row r="655" spans="4:4" ht="15.75" customHeight="1" x14ac:dyDescent="0.2">
      <c r="D655" s="30"/>
    </row>
    <row r="656" spans="4:4" ht="15.75" customHeight="1" x14ac:dyDescent="0.2">
      <c r="D656" s="30"/>
    </row>
    <row r="657" spans="4:4" ht="15.75" customHeight="1" x14ac:dyDescent="0.2">
      <c r="D657" s="30"/>
    </row>
    <row r="658" spans="4:4" ht="15.75" customHeight="1" x14ac:dyDescent="0.2">
      <c r="D658" s="30"/>
    </row>
    <row r="659" spans="4:4" ht="15.75" customHeight="1" x14ac:dyDescent="0.2">
      <c r="D659" s="30"/>
    </row>
    <row r="660" spans="4:4" ht="15.75" customHeight="1" x14ac:dyDescent="0.2">
      <c r="D660" s="30"/>
    </row>
    <row r="661" spans="4:4" ht="15.75" customHeight="1" x14ac:dyDescent="0.2">
      <c r="D661" s="30"/>
    </row>
    <row r="662" spans="4:4" ht="15.75" customHeight="1" x14ac:dyDescent="0.2">
      <c r="D662" s="30"/>
    </row>
    <row r="663" spans="4:4" ht="15.75" customHeight="1" x14ac:dyDescent="0.2">
      <c r="D663" s="30"/>
    </row>
    <row r="664" spans="4:4" ht="15.75" customHeight="1" x14ac:dyDescent="0.2">
      <c r="D664" s="30"/>
    </row>
    <row r="665" spans="4:4" ht="15.75" customHeight="1" x14ac:dyDescent="0.2">
      <c r="D665" s="30"/>
    </row>
    <row r="666" spans="4:4" ht="15.75" customHeight="1" x14ac:dyDescent="0.2">
      <c r="D666" s="30"/>
    </row>
    <row r="667" spans="4:4" ht="15.75" customHeight="1" x14ac:dyDescent="0.2">
      <c r="D667" s="30"/>
    </row>
    <row r="668" spans="4:4" ht="15.75" customHeight="1" x14ac:dyDescent="0.2">
      <c r="D668" s="30"/>
    </row>
    <row r="669" spans="4:4" ht="15.75" customHeight="1" x14ac:dyDescent="0.2">
      <c r="D669" s="30"/>
    </row>
    <row r="670" spans="4:4" ht="15.75" customHeight="1" x14ac:dyDescent="0.2">
      <c r="D670" s="30"/>
    </row>
    <row r="671" spans="4:4" ht="15.75" customHeight="1" x14ac:dyDescent="0.2">
      <c r="D671" s="30"/>
    </row>
    <row r="672" spans="4:4" ht="15.75" customHeight="1" x14ac:dyDescent="0.2">
      <c r="D672" s="30"/>
    </row>
    <row r="673" spans="4:4" ht="15.75" customHeight="1" x14ac:dyDescent="0.2">
      <c r="D673" s="30"/>
    </row>
    <row r="674" spans="4:4" ht="15.75" customHeight="1" x14ac:dyDescent="0.2">
      <c r="D674" s="30"/>
    </row>
    <row r="675" spans="4:4" ht="15.75" customHeight="1" x14ac:dyDescent="0.2">
      <c r="D675" s="30"/>
    </row>
    <row r="676" spans="4:4" ht="15.75" customHeight="1" x14ac:dyDescent="0.2">
      <c r="D676" s="30"/>
    </row>
    <row r="677" spans="4:4" ht="15.75" customHeight="1" x14ac:dyDescent="0.2">
      <c r="D677" s="30"/>
    </row>
    <row r="678" spans="4:4" ht="15.75" customHeight="1" x14ac:dyDescent="0.2">
      <c r="D678" s="30"/>
    </row>
    <row r="679" spans="4:4" ht="15.75" customHeight="1" x14ac:dyDescent="0.2">
      <c r="D679" s="30"/>
    </row>
    <row r="680" spans="4:4" ht="15.75" customHeight="1" x14ac:dyDescent="0.2">
      <c r="D680" s="30"/>
    </row>
    <row r="681" spans="4:4" ht="15.75" customHeight="1" x14ac:dyDescent="0.2">
      <c r="D681" s="30"/>
    </row>
    <row r="682" spans="4:4" ht="15.75" customHeight="1" x14ac:dyDescent="0.2">
      <c r="D682" s="30"/>
    </row>
    <row r="683" spans="4:4" ht="15.75" customHeight="1" x14ac:dyDescent="0.2">
      <c r="D683" s="30"/>
    </row>
    <row r="684" spans="4:4" ht="15.75" customHeight="1" x14ac:dyDescent="0.2">
      <c r="D684" s="30"/>
    </row>
    <row r="685" spans="4:4" ht="15.75" customHeight="1" x14ac:dyDescent="0.2">
      <c r="D685" s="30"/>
    </row>
    <row r="686" spans="4:4" ht="15.75" customHeight="1" x14ac:dyDescent="0.2">
      <c r="D686" s="30"/>
    </row>
    <row r="687" spans="4:4" ht="15.75" customHeight="1" x14ac:dyDescent="0.2">
      <c r="D687" s="30"/>
    </row>
    <row r="688" spans="4:4" ht="15.75" customHeight="1" x14ac:dyDescent="0.2">
      <c r="D688" s="30"/>
    </row>
    <row r="689" spans="4:4" ht="15.75" customHeight="1" x14ac:dyDescent="0.2">
      <c r="D689" s="30"/>
    </row>
    <row r="690" spans="4:4" ht="15.75" customHeight="1" x14ac:dyDescent="0.2">
      <c r="D690" s="30"/>
    </row>
    <row r="691" spans="4:4" ht="15.75" customHeight="1" x14ac:dyDescent="0.2">
      <c r="D691" s="30"/>
    </row>
    <row r="692" spans="4:4" ht="15.75" customHeight="1" x14ac:dyDescent="0.2">
      <c r="D692" s="30"/>
    </row>
    <row r="693" spans="4:4" ht="15.75" customHeight="1" x14ac:dyDescent="0.2">
      <c r="D693" s="30"/>
    </row>
    <row r="694" spans="4:4" ht="15.75" customHeight="1" x14ac:dyDescent="0.2">
      <c r="D694" s="30"/>
    </row>
    <row r="695" spans="4:4" ht="15.75" customHeight="1" x14ac:dyDescent="0.2">
      <c r="D695" s="30"/>
    </row>
    <row r="696" spans="4:4" ht="15.75" customHeight="1" x14ac:dyDescent="0.2">
      <c r="D696" s="30"/>
    </row>
    <row r="697" spans="4:4" ht="15.75" customHeight="1" x14ac:dyDescent="0.2">
      <c r="D697" s="30"/>
    </row>
    <row r="698" spans="4:4" ht="15.75" customHeight="1" x14ac:dyDescent="0.2">
      <c r="D698" s="30"/>
    </row>
    <row r="699" spans="4:4" ht="15.75" customHeight="1" x14ac:dyDescent="0.2">
      <c r="D699" s="30"/>
    </row>
    <row r="700" spans="4:4" ht="15.75" customHeight="1" x14ac:dyDescent="0.2">
      <c r="D700" s="30"/>
    </row>
    <row r="701" spans="4:4" ht="15.75" customHeight="1" x14ac:dyDescent="0.2">
      <c r="D701" s="30"/>
    </row>
    <row r="702" spans="4:4" ht="15.75" customHeight="1" x14ac:dyDescent="0.2">
      <c r="D702" s="30"/>
    </row>
    <row r="703" spans="4:4" ht="15.75" customHeight="1" x14ac:dyDescent="0.2">
      <c r="D703" s="30"/>
    </row>
    <row r="704" spans="4:4" ht="15.75" customHeight="1" x14ac:dyDescent="0.2">
      <c r="D704" s="30"/>
    </row>
    <row r="705" spans="4:4" ht="15.75" customHeight="1" x14ac:dyDescent="0.2">
      <c r="D705" s="30"/>
    </row>
    <row r="706" spans="4:4" ht="15.75" customHeight="1" x14ac:dyDescent="0.2">
      <c r="D706" s="30"/>
    </row>
    <row r="707" spans="4:4" ht="15.75" customHeight="1" x14ac:dyDescent="0.2">
      <c r="D707" s="30"/>
    </row>
    <row r="708" spans="4:4" ht="15.75" customHeight="1" x14ac:dyDescent="0.2">
      <c r="D708" s="30"/>
    </row>
    <row r="709" spans="4:4" ht="15.75" customHeight="1" x14ac:dyDescent="0.2">
      <c r="D709" s="30"/>
    </row>
    <row r="710" spans="4:4" ht="15.75" customHeight="1" x14ac:dyDescent="0.2">
      <c r="D710" s="30"/>
    </row>
    <row r="711" spans="4:4" ht="15.75" customHeight="1" x14ac:dyDescent="0.2">
      <c r="D711" s="30"/>
    </row>
    <row r="712" spans="4:4" ht="15.75" customHeight="1" x14ac:dyDescent="0.2">
      <c r="D712" s="30"/>
    </row>
    <row r="713" spans="4:4" ht="15.75" customHeight="1" x14ac:dyDescent="0.2">
      <c r="D713" s="30"/>
    </row>
    <row r="714" spans="4:4" ht="15.75" customHeight="1" x14ac:dyDescent="0.2">
      <c r="D714" s="30"/>
    </row>
    <row r="715" spans="4:4" ht="15.75" customHeight="1" x14ac:dyDescent="0.2">
      <c r="D715" s="30"/>
    </row>
    <row r="716" spans="4:4" ht="15.75" customHeight="1" x14ac:dyDescent="0.2">
      <c r="D716" s="30"/>
    </row>
    <row r="717" spans="4:4" ht="15.75" customHeight="1" x14ac:dyDescent="0.2">
      <c r="D717" s="30"/>
    </row>
    <row r="718" spans="4:4" ht="15.75" customHeight="1" x14ac:dyDescent="0.2">
      <c r="D718" s="30"/>
    </row>
    <row r="719" spans="4:4" ht="15.75" customHeight="1" x14ac:dyDescent="0.2">
      <c r="D719" s="30"/>
    </row>
    <row r="720" spans="4:4" ht="15.75" customHeight="1" x14ac:dyDescent="0.2">
      <c r="D720" s="30"/>
    </row>
    <row r="721" spans="4:4" ht="15.75" customHeight="1" x14ac:dyDescent="0.2">
      <c r="D721" s="30"/>
    </row>
    <row r="722" spans="4:4" ht="15.75" customHeight="1" x14ac:dyDescent="0.2">
      <c r="D722" s="30"/>
    </row>
    <row r="723" spans="4:4" ht="15.75" customHeight="1" x14ac:dyDescent="0.2">
      <c r="D723" s="30"/>
    </row>
    <row r="724" spans="4:4" ht="15.75" customHeight="1" x14ac:dyDescent="0.2">
      <c r="D724" s="30"/>
    </row>
    <row r="725" spans="4:4" ht="15.75" customHeight="1" x14ac:dyDescent="0.2">
      <c r="D725" s="30"/>
    </row>
    <row r="726" spans="4:4" ht="15.75" customHeight="1" x14ac:dyDescent="0.2">
      <c r="D726" s="30"/>
    </row>
    <row r="727" spans="4:4" ht="15.75" customHeight="1" x14ac:dyDescent="0.2">
      <c r="D727" s="30"/>
    </row>
    <row r="728" spans="4:4" ht="15.75" customHeight="1" x14ac:dyDescent="0.2">
      <c r="D728" s="30"/>
    </row>
    <row r="729" spans="4:4" ht="15.75" customHeight="1" x14ac:dyDescent="0.2">
      <c r="D729" s="30"/>
    </row>
    <row r="730" spans="4:4" ht="15.75" customHeight="1" x14ac:dyDescent="0.2">
      <c r="D730" s="30"/>
    </row>
    <row r="731" spans="4:4" ht="15.75" customHeight="1" x14ac:dyDescent="0.2">
      <c r="D731" s="30"/>
    </row>
    <row r="732" spans="4:4" ht="15.75" customHeight="1" x14ac:dyDescent="0.2">
      <c r="D732" s="30"/>
    </row>
    <row r="733" spans="4:4" ht="15.75" customHeight="1" x14ac:dyDescent="0.2">
      <c r="D733" s="30"/>
    </row>
    <row r="734" spans="4:4" ht="15.75" customHeight="1" x14ac:dyDescent="0.2">
      <c r="D734" s="30"/>
    </row>
    <row r="735" spans="4:4" ht="15.75" customHeight="1" x14ac:dyDescent="0.2">
      <c r="D735" s="30"/>
    </row>
    <row r="736" spans="4:4" ht="15.75" customHeight="1" x14ac:dyDescent="0.2">
      <c r="D736" s="30"/>
    </row>
    <row r="737" spans="4:4" ht="15.75" customHeight="1" x14ac:dyDescent="0.2">
      <c r="D737" s="30"/>
    </row>
    <row r="738" spans="4:4" ht="15.75" customHeight="1" x14ac:dyDescent="0.2">
      <c r="D738" s="30"/>
    </row>
    <row r="739" spans="4:4" ht="15.75" customHeight="1" x14ac:dyDescent="0.2">
      <c r="D739" s="30"/>
    </row>
    <row r="740" spans="4:4" ht="15.75" customHeight="1" x14ac:dyDescent="0.2">
      <c r="D740" s="30"/>
    </row>
    <row r="741" spans="4:4" ht="15.75" customHeight="1" x14ac:dyDescent="0.2">
      <c r="D741" s="30"/>
    </row>
    <row r="742" spans="4:4" ht="15.75" customHeight="1" x14ac:dyDescent="0.2">
      <c r="D742" s="30"/>
    </row>
    <row r="743" spans="4:4" ht="15.75" customHeight="1" x14ac:dyDescent="0.2">
      <c r="D743" s="30"/>
    </row>
    <row r="744" spans="4:4" ht="15.75" customHeight="1" x14ac:dyDescent="0.2">
      <c r="D744" s="30"/>
    </row>
    <row r="745" spans="4:4" ht="15.75" customHeight="1" x14ac:dyDescent="0.2">
      <c r="D745" s="30"/>
    </row>
    <row r="746" spans="4:4" ht="15.75" customHeight="1" x14ac:dyDescent="0.2">
      <c r="D746" s="30"/>
    </row>
    <row r="747" spans="4:4" ht="15.75" customHeight="1" x14ac:dyDescent="0.2">
      <c r="D747" s="30"/>
    </row>
    <row r="748" spans="4:4" ht="15.75" customHeight="1" x14ac:dyDescent="0.2">
      <c r="D748" s="30"/>
    </row>
    <row r="749" spans="4:4" ht="15.75" customHeight="1" x14ac:dyDescent="0.2">
      <c r="D749" s="30"/>
    </row>
    <row r="750" spans="4:4" ht="15.75" customHeight="1" x14ac:dyDescent="0.2">
      <c r="D750" s="30"/>
    </row>
    <row r="751" spans="4:4" ht="15.75" customHeight="1" x14ac:dyDescent="0.2">
      <c r="D751" s="30"/>
    </row>
    <row r="752" spans="4:4" ht="15.75" customHeight="1" x14ac:dyDescent="0.2">
      <c r="D752" s="30"/>
    </row>
    <row r="753" spans="4:4" ht="15.75" customHeight="1" x14ac:dyDescent="0.2">
      <c r="D753" s="30"/>
    </row>
    <row r="754" spans="4:4" ht="15.75" customHeight="1" x14ac:dyDescent="0.2">
      <c r="D754" s="30"/>
    </row>
    <row r="755" spans="4:4" ht="15.75" customHeight="1" x14ac:dyDescent="0.2">
      <c r="D755" s="30"/>
    </row>
    <row r="756" spans="4:4" ht="15.75" customHeight="1" x14ac:dyDescent="0.2">
      <c r="D756" s="30"/>
    </row>
    <row r="757" spans="4:4" ht="15.75" customHeight="1" x14ac:dyDescent="0.2">
      <c r="D757" s="30"/>
    </row>
    <row r="758" spans="4:4" ht="15.75" customHeight="1" x14ac:dyDescent="0.2">
      <c r="D758" s="30"/>
    </row>
    <row r="759" spans="4:4" ht="15.75" customHeight="1" x14ac:dyDescent="0.2">
      <c r="D759" s="30"/>
    </row>
    <row r="760" spans="4:4" ht="15.75" customHeight="1" x14ac:dyDescent="0.2">
      <c r="D760" s="30"/>
    </row>
    <row r="761" spans="4:4" ht="15.75" customHeight="1" x14ac:dyDescent="0.2">
      <c r="D761" s="30"/>
    </row>
    <row r="762" spans="4:4" ht="15.75" customHeight="1" x14ac:dyDescent="0.2">
      <c r="D762" s="30"/>
    </row>
    <row r="763" spans="4:4" ht="15.75" customHeight="1" x14ac:dyDescent="0.2">
      <c r="D763" s="30"/>
    </row>
    <row r="764" spans="4:4" ht="15.75" customHeight="1" x14ac:dyDescent="0.2">
      <c r="D764" s="30"/>
    </row>
    <row r="765" spans="4:4" ht="15.75" customHeight="1" x14ac:dyDescent="0.2">
      <c r="D765" s="30"/>
    </row>
    <row r="766" spans="4:4" ht="15.75" customHeight="1" x14ac:dyDescent="0.2">
      <c r="D766" s="30"/>
    </row>
    <row r="767" spans="4:4" ht="15.75" customHeight="1" x14ac:dyDescent="0.2">
      <c r="D767" s="30"/>
    </row>
    <row r="768" spans="4:4" ht="15.75" customHeight="1" x14ac:dyDescent="0.2">
      <c r="D768" s="30"/>
    </row>
    <row r="769" spans="4:4" ht="15.75" customHeight="1" x14ac:dyDescent="0.2">
      <c r="D769" s="30"/>
    </row>
    <row r="770" spans="4:4" ht="15.75" customHeight="1" x14ac:dyDescent="0.2">
      <c r="D770" s="30"/>
    </row>
    <row r="771" spans="4:4" ht="15.75" customHeight="1" x14ac:dyDescent="0.2">
      <c r="D771" s="30"/>
    </row>
    <row r="772" spans="4:4" ht="15.75" customHeight="1" x14ac:dyDescent="0.2">
      <c r="D772" s="30"/>
    </row>
    <row r="773" spans="4:4" ht="15.75" customHeight="1" x14ac:dyDescent="0.2">
      <c r="D773" s="30"/>
    </row>
    <row r="774" spans="4:4" ht="15.75" customHeight="1" x14ac:dyDescent="0.2">
      <c r="D774" s="30"/>
    </row>
    <row r="775" spans="4:4" ht="15.75" customHeight="1" x14ac:dyDescent="0.2">
      <c r="D775" s="30"/>
    </row>
    <row r="776" spans="4:4" ht="15.75" customHeight="1" x14ac:dyDescent="0.2">
      <c r="D776" s="30"/>
    </row>
    <row r="777" spans="4:4" ht="15.75" customHeight="1" x14ac:dyDescent="0.2">
      <c r="D777" s="30"/>
    </row>
    <row r="778" spans="4:4" ht="15.75" customHeight="1" x14ac:dyDescent="0.2">
      <c r="D778" s="30"/>
    </row>
    <row r="779" spans="4:4" ht="15.75" customHeight="1" x14ac:dyDescent="0.2">
      <c r="D779" s="30"/>
    </row>
    <row r="780" spans="4:4" ht="15.75" customHeight="1" x14ac:dyDescent="0.2">
      <c r="D780" s="30"/>
    </row>
    <row r="781" spans="4:4" ht="15.75" customHeight="1" x14ac:dyDescent="0.2">
      <c r="D781" s="30"/>
    </row>
    <row r="782" spans="4:4" ht="15.75" customHeight="1" x14ac:dyDescent="0.2">
      <c r="D782" s="30"/>
    </row>
    <row r="783" spans="4:4" ht="15.75" customHeight="1" x14ac:dyDescent="0.2">
      <c r="D783" s="30"/>
    </row>
    <row r="784" spans="4:4" ht="15.75" customHeight="1" x14ac:dyDescent="0.2">
      <c r="D784" s="30"/>
    </row>
    <row r="785" spans="4:4" ht="15.75" customHeight="1" x14ac:dyDescent="0.2">
      <c r="D785" s="30"/>
    </row>
    <row r="786" spans="4:4" ht="15.75" customHeight="1" x14ac:dyDescent="0.2">
      <c r="D786" s="30"/>
    </row>
    <row r="787" spans="4:4" ht="15.75" customHeight="1" x14ac:dyDescent="0.2">
      <c r="D787" s="30"/>
    </row>
    <row r="788" spans="4:4" ht="15.75" customHeight="1" x14ac:dyDescent="0.2">
      <c r="D788" s="30"/>
    </row>
    <row r="789" spans="4:4" ht="15.75" customHeight="1" x14ac:dyDescent="0.2">
      <c r="D789" s="30"/>
    </row>
    <row r="790" spans="4:4" ht="15.75" customHeight="1" x14ac:dyDescent="0.2">
      <c r="D790" s="30"/>
    </row>
    <row r="791" spans="4:4" ht="15.75" customHeight="1" x14ac:dyDescent="0.2">
      <c r="D791" s="30"/>
    </row>
    <row r="792" spans="4:4" ht="15.75" customHeight="1" x14ac:dyDescent="0.2">
      <c r="D792" s="30"/>
    </row>
    <row r="793" spans="4:4" ht="15.75" customHeight="1" x14ac:dyDescent="0.2">
      <c r="D793" s="30"/>
    </row>
    <row r="794" spans="4:4" ht="15.75" customHeight="1" x14ac:dyDescent="0.2">
      <c r="D794" s="30"/>
    </row>
    <row r="795" spans="4:4" ht="15.75" customHeight="1" x14ac:dyDescent="0.2">
      <c r="D795" s="30"/>
    </row>
    <row r="796" spans="4:4" ht="15.75" customHeight="1" x14ac:dyDescent="0.2">
      <c r="D796" s="30"/>
    </row>
    <row r="797" spans="4:4" ht="15.75" customHeight="1" x14ac:dyDescent="0.2">
      <c r="D797" s="30"/>
    </row>
    <row r="798" spans="4:4" ht="15.75" customHeight="1" x14ac:dyDescent="0.2">
      <c r="D798" s="30"/>
    </row>
    <row r="799" spans="4:4" ht="15.75" customHeight="1" x14ac:dyDescent="0.2">
      <c r="D799" s="30"/>
    </row>
    <row r="800" spans="4:4" ht="15.75" customHeight="1" x14ac:dyDescent="0.2">
      <c r="D800" s="30"/>
    </row>
    <row r="801" spans="4:4" ht="15.75" customHeight="1" x14ac:dyDescent="0.2">
      <c r="D801" s="30"/>
    </row>
    <row r="802" spans="4:4" ht="15.75" customHeight="1" x14ac:dyDescent="0.2">
      <c r="D802" s="30"/>
    </row>
    <row r="803" spans="4:4" ht="15.75" customHeight="1" x14ac:dyDescent="0.2">
      <c r="D803" s="30"/>
    </row>
    <row r="804" spans="4:4" ht="15.75" customHeight="1" x14ac:dyDescent="0.2">
      <c r="D804" s="30"/>
    </row>
    <row r="805" spans="4:4" ht="15.75" customHeight="1" x14ac:dyDescent="0.2">
      <c r="D805" s="30"/>
    </row>
    <row r="806" spans="4:4" ht="15.75" customHeight="1" x14ac:dyDescent="0.2">
      <c r="D806" s="30"/>
    </row>
    <row r="807" spans="4:4" ht="15.75" customHeight="1" x14ac:dyDescent="0.2">
      <c r="D807" s="30"/>
    </row>
    <row r="808" spans="4:4" ht="15.75" customHeight="1" x14ac:dyDescent="0.2">
      <c r="D808" s="30"/>
    </row>
    <row r="809" spans="4:4" ht="15.75" customHeight="1" x14ac:dyDescent="0.2">
      <c r="D809" s="30"/>
    </row>
    <row r="810" spans="4:4" ht="15.75" customHeight="1" x14ac:dyDescent="0.2">
      <c r="D810" s="30"/>
    </row>
    <row r="811" spans="4:4" ht="15.75" customHeight="1" x14ac:dyDescent="0.2">
      <c r="D811" s="30"/>
    </row>
    <row r="812" spans="4:4" ht="15.75" customHeight="1" x14ac:dyDescent="0.2">
      <c r="D812" s="30"/>
    </row>
    <row r="813" spans="4:4" ht="15.75" customHeight="1" x14ac:dyDescent="0.2">
      <c r="D813" s="30"/>
    </row>
    <row r="814" spans="4:4" ht="15.75" customHeight="1" x14ac:dyDescent="0.2">
      <c r="D814" s="30"/>
    </row>
    <row r="815" spans="4:4" ht="15.75" customHeight="1" x14ac:dyDescent="0.2">
      <c r="D815" s="30"/>
    </row>
    <row r="816" spans="4:4" ht="15.75" customHeight="1" x14ac:dyDescent="0.2">
      <c r="D816" s="30"/>
    </row>
    <row r="817" spans="4:4" ht="15.75" customHeight="1" x14ac:dyDescent="0.2">
      <c r="D817" s="30"/>
    </row>
    <row r="818" spans="4:4" ht="15.75" customHeight="1" x14ac:dyDescent="0.2">
      <c r="D818" s="30"/>
    </row>
    <row r="819" spans="4:4" ht="15.75" customHeight="1" x14ac:dyDescent="0.2">
      <c r="D819" s="30"/>
    </row>
    <row r="820" spans="4:4" ht="15.75" customHeight="1" x14ac:dyDescent="0.2">
      <c r="D820" s="30"/>
    </row>
    <row r="821" spans="4:4" ht="15.75" customHeight="1" x14ac:dyDescent="0.2">
      <c r="D821" s="30"/>
    </row>
    <row r="822" spans="4:4" ht="15.75" customHeight="1" x14ac:dyDescent="0.2">
      <c r="D822" s="30"/>
    </row>
    <row r="823" spans="4:4" ht="15.75" customHeight="1" x14ac:dyDescent="0.2">
      <c r="D823" s="30"/>
    </row>
    <row r="824" spans="4:4" ht="15.75" customHeight="1" x14ac:dyDescent="0.2">
      <c r="D824" s="30"/>
    </row>
    <row r="825" spans="4:4" ht="15.75" customHeight="1" x14ac:dyDescent="0.2">
      <c r="D825" s="30"/>
    </row>
    <row r="826" spans="4:4" ht="15.75" customHeight="1" x14ac:dyDescent="0.2">
      <c r="D826" s="30"/>
    </row>
    <row r="827" spans="4:4" ht="15.75" customHeight="1" x14ac:dyDescent="0.2">
      <c r="D827" s="30"/>
    </row>
    <row r="828" spans="4:4" ht="15.75" customHeight="1" x14ac:dyDescent="0.2">
      <c r="D828" s="30"/>
    </row>
    <row r="829" spans="4:4" ht="15.75" customHeight="1" x14ac:dyDescent="0.2">
      <c r="D829" s="30"/>
    </row>
    <row r="830" spans="4:4" ht="15.75" customHeight="1" x14ac:dyDescent="0.2">
      <c r="D830" s="30"/>
    </row>
    <row r="831" spans="4:4" ht="15.75" customHeight="1" x14ac:dyDescent="0.2">
      <c r="D831" s="30"/>
    </row>
    <row r="832" spans="4:4" ht="15.75" customHeight="1" x14ac:dyDescent="0.2">
      <c r="D832" s="30"/>
    </row>
    <row r="833" spans="4:4" ht="15.75" customHeight="1" x14ac:dyDescent="0.2">
      <c r="D833" s="30"/>
    </row>
    <row r="834" spans="4:4" ht="15.75" customHeight="1" x14ac:dyDescent="0.2">
      <c r="D834" s="30"/>
    </row>
    <row r="835" spans="4:4" ht="15.75" customHeight="1" x14ac:dyDescent="0.2">
      <c r="D835" s="30"/>
    </row>
    <row r="836" spans="4:4" ht="15.75" customHeight="1" x14ac:dyDescent="0.2">
      <c r="D836" s="30"/>
    </row>
    <row r="837" spans="4:4" ht="15.75" customHeight="1" x14ac:dyDescent="0.2">
      <c r="D837" s="30"/>
    </row>
    <row r="838" spans="4:4" ht="15.75" customHeight="1" x14ac:dyDescent="0.2">
      <c r="D838" s="30"/>
    </row>
    <row r="839" spans="4:4" ht="15.75" customHeight="1" x14ac:dyDescent="0.2">
      <c r="D839" s="30"/>
    </row>
    <row r="840" spans="4:4" ht="15.75" customHeight="1" x14ac:dyDescent="0.2">
      <c r="D840" s="30"/>
    </row>
    <row r="841" spans="4:4" ht="15.75" customHeight="1" x14ac:dyDescent="0.2">
      <c r="D841" s="30"/>
    </row>
    <row r="842" spans="4:4" ht="15.75" customHeight="1" x14ac:dyDescent="0.2">
      <c r="D842" s="30"/>
    </row>
    <row r="843" spans="4:4" ht="15.75" customHeight="1" x14ac:dyDescent="0.2">
      <c r="D843" s="30"/>
    </row>
    <row r="844" spans="4:4" ht="15.75" customHeight="1" x14ac:dyDescent="0.2">
      <c r="D844" s="30"/>
    </row>
    <row r="845" spans="4:4" ht="15.75" customHeight="1" x14ac:dyDescent="0.2">
      <c r="D845" s="30"/>
    </row>
    <row r="846" spans="4:4" ht="15.75" customHeight="1" x14ac:dyDescent="0.2">
      <c r="D846" s="30"/>
    </row>
    <row r="847" spans="4:4" ht="15.75" customHeight="1" x14ac:dyDescent="0.2">
      <c r="D847" s="30"/>
    </row>
    <row r="848" spans="4:4" ht="15.75" customHeight="1" x14ac:dyDescent="0.2">
      <c r="D848" s="30"/>
    </row>
    <row r="849" spans="4:4" ht="15.75" customHeight="1" x14ac:dyDescent="0.2">
      <c r="D849" s="30"/>
    </row>
    <row r="850" spans="4:4" ht="15.75" customHeight="1" x14ac:dyDescent="0.2">
      <c r="D850" s="30"/>
    </row>
    <row r="851" spans="4:4" ht="15.75" customHeight="1" x14ac:dyDescent="0.2">
      <c r="D851" s="30"/>
    </row>
    <row r="852" spans="4:4" ht="15.75" customHeight="1" x14ac:dyDescent="0.2">
      <c r="D852" s="30"/>
    </row>
    <row r="853" spans="4:4" ht="15.75" customHeight="1" x14ac:dyDescent="0.2">
      <c r="D853" s="30"/>
    </row>
    <row r="854" spans="4:4" ht="15.75" customHeight="1" x14ac:dyDescent="0.2">
      <c r="D854" s="30"/>
    </row>
    <row r="855" spans="4:4" ht="15.75" customHeight="1" x14ac:dyDescent="0.2">
      <c r="D855" s="30"/>
    </row>
    <row r="856" spans="4:4" ht="15.75" customHeight="1" x14ac:dyDescent="0.2">
      <c r="D856" s="30"/>
    </row>
    <row r="857" spans="4:4" ht="15.75" customHeight="1" x14ac:dyDescent="0.2">
      <c r="D857" s="30"/>
    </row>
    <row r="858" spans="4:4" ht="15.75" customHeight="1" x14ac:dyDescent="0.2">
      <c r="D858" s="30"/>
    </row>
    <row r="859" spans="4:4" ht="15.75" customHeight="1" x14ac:dyDescent="0.2">
      <c r="D859" s="30"/>
    </row>
    <row r="860" spans="4:4" ht="15.75" customHeight="1" x14ac:dyDescent="0.2">
      <c r="D860" s="30"/>
    </row>
    <row r="861" spans="4:4" ht="15.75" customHeight="1" x14ac:dyDescent="0.2">
      <c r="D861" s="30"/>
    </row>
    <row r="862" spans="4:4" ht="15.75" customHeight="1" x14ac:dyDescent="0.2">
      <c r="D862" s="30"/>
    </row>
    <row r="863" spans="4:4" ht="15.75" customHeight="1" x14ac:dyDescent="0.2">
      <c r="D863" s="30"/>
    </row>
    <row r="864" spans="4:4" ht="15.75" customHeight="1" x14ac:dyDescent="0.2">
      <c r="D864" s="30"/>
    </row>
    <row r="865" spans="4:4" ht="15.75" customHeight="1" x14ac:dyDescent="0.2">
      <c r="D865" s="30"/>
    </row>
    <row r="866" spans="4:4" ht="15.75" customHeight="1" x14ac:dyDescent="0.2">
      <c r="D866" s="30"/>
    </row>
    <row r="867" spans="4:4" ht="15.75" customHeight="1" x14ac:dyDescent="0.2">
      <c r="D867" s="30"/>
    </row>
    <row r="868" spans="4:4" ht="15.75" customHeight="1" x14ac:dyDescent="0.2">
      <c r="D868" s="30"/>
    </row>
    <row r="869" spans="4:4" ht="15.75" customHeight="1" x14ac:dyDescent="0.2">
      <c r="D869" s="30"/>
    </row>
    <row r="870" spans="4:4" ht="15.75" customHeight="1" x14ac:dyDescent="0.2">
      <c r="D870" s="30"/>
    </row>
    <row r="871" spans="4:4" ht="15.75" customHeight="1" x14ac:dyDescent="0.2">
      <c r="D871" s="30"/>
    </row>
    <row r="872" spans="4:4" ht="15.75" customHeight="1" x14ac:dyDescent="0.2">
      <c r="D872" s="30"/>
    </row>
    <row r="873" spans="4:4" ht="15.75" customHeight="1" x14ac:dyDescent="0.2">
      <c r="D873" s="30"/>
    </row>
    <row r="874" spans="4:4" ht="15.75" customHeight="1" x14ac:dyDescent="0.2">
      <c r="D874" s="30"/>
    </row>
    <row r="875" spans="4:4" ht="15.75" customHeight="1" x14ac:dyDescent="0.2">
      <c r="D875" s="30"/>
    </row>
    <row r="876" spans="4:4" ht="15.75" customHeight="1" x14ac:dyDescent="0.2">
      <c r="D876" s="30"/>
    </row>
    <row r="877" spans="4:4" ht="15.75" customHeight="1" x14ac:dyDescent="0.2">
      <c r="D877" s="30"/>
    </row>
    <row r="878" spans="4:4" ht="15.75" customHeight="1" x14ac:dyDescent="0.2">
      <c r="D878" s="30"/>
    </row>
    <row r="879" spans="4:4" ht="15.75" customHeight="1" x14ac:dyDescent="0.2">
      <c r="D879" s="30"/>
    </row>
    <row r="880" spans="4:4" ht="15.75" customHeight="1" x14ac:dyDescent="0.2">
      <c r="D880" s="30"/>
    </row>
    <row r="881" spans="4:4" ht="15.75" customHeight="1" x14ac:dyDescent="0.2">
      <c r="D881" s="30"/>
    </row>
    <row r="882" spans="4:4" ht="15.75" customHeight="1" x14ac:dyDescent="0.2">
      <c r="D882" s="30"/>
    </row>
    <row r="883" spans="4:4" ht="15.75" customHeight="1" x14ac:dyDescent="0.2">
      <c r="D883" s="30"/>
    </row>
    <row r="884" spans="4:4" ht="15.75" customHeight="1" x14ac:dyDescent="0.2">
      <c r="D884" s="30"/>
    </row>
    <row r="885" spans="4:4" ht="15.75" customHeight="1" x14ac:dyDescent="0.2">
      <c r="D885" s="30"/>
    </row>
    <row r="886" spans="4:4" ht="15.75" customHeight="1" x14ac:dyDescent="0.2">
      <c r="D886" s="30"/>
    </row>
    <row r="887" spans="4:4" ht="15.75" customHeight="1" x14ac:dyDescent="0.2">
      <c r="D887" s="30"/>
    </row>
    <row r="888" spans="4:4" ht="15.75" customHeight="1" x14ac:dyDescent="0.2">
      <c r="D888" s="30"/>
    </row>
    <row r="889" spans="4:4" ht="15.75" customHeight="1" x14ac:dyDescent="0.2">
      <c r="D889" s="30"/>
    </row>
    <row r="890" spans="4:4" ht="15.75" customHeight="1" x14ac:dyDescent="0.2">
      <c r="D890" s="30"/>
    </row>
    <row r="891" spans="4:4" ht="15.75" customHeight="1" x14ac:dyDescent="0.2">
      <c r="D891" s="30"/>
    </row>
    <row r="892" spans="4:4" ht="15.75" customHeight="1" x14ac:dyDescent="0.2">
      <c r="D892" s="30"/>
    </row>
    <row r="893" spans="4:4" ht="15.75" customHeight="1" x14ac:dyDescent="0.2">
      <c r="D893" s="30"/>
    </row>
    <row r="894" spans="4:4" ht="15.75" customHeight="1" x14ac:dyDescent="0.2">
      <c r="D894" s="30"/>
    </row>
    <row r="895" spans="4:4" ht="15.75" customHeight="1" x14ac:dyDescent="0.2">
      <c r="D895" s="30"/>
    </row>
    <row r="896" spans="4:4" ht="15.75" customHeight="1" x14ac:dyDescent="0.2">
      <c r="D896" s="30"/>
    </row>
    <row r="897" spans="4:4" ht="15.75" customHeight="1" x14ac:dyDescent="0.2">
      <c r="D897" s="30"/>
    </row>
    <row r="898" spans="4:4" ht="15.75" customHeight="1" x14ac:dyDescent="0.2">
      <c r="D898" s="30"/>
    </row>
    <row r="899" spans="4:4" ht="15.75" customHeight="1" x14ac:dyDescent="0.2">
      <c r="D899" s="30"/>
    </row>
    <row r="900" spans="4:4" ht="15.75" customHeight="1" x14ac:dyDescent="0.2">
      <c r="D900" s="30"/>
    </row>
    <row r="901" spans="4:4" ht="15.75" customHeight="1" x14ac:dyDescent="0.2">
      <c r="D901" s="30"/>
    </row>
    <row r="902" spans="4:4" ht="15.75" customHeight="1" x14ac:dyDescent="0.2">
      <c r="D902" s="30"/>
    </row>
    <row r="903" spans="4:4" ht="15.75" customHeight="1" x14ac:dyDescent="0.2">
      <c r="D903" s="30"/>
    </row>
    <row r="904" spans="4:4" ht="15.75" customHeight="1" x14ac:dyDescent="0.2">
      <c r="D904" s="30"/>
    </row>
    <row r="905" spans="4:4" ht="15.75" customHeight="1" x14ac:dyDescent="0.2">
      <c r="D905" s="30"/>
    </row>
    <row r="906" spans="4:4" ht="15.75" customHeight="1" x14ac:dyDescent="0.2">
      <c r="D906" s="30"/>
    </row>
    <row r="907" spans="4:4" ht="15.75" customHeight="1" x14ac:dyDescent="0.2">
      <c r="D907" s="30"/>
    </row>
    <row r="908" spans="4:4" ht="15.75" customHeight="1" x14ac:dyDescent="0.2">
      <c r="D908" s="30"/>
    </row>
    <row r="909" spans="4:4" ht="15.75" customHeight="1" x14ac:dyDescent="0.2">
      <c r="D909" s="30"/>
    </row>
    <row r="910" spans="4:4" ht="15.75" customHeight="1" x14ac:dyDescent="0.2">
      <c r="D910" s="30"/>
    </row>
    <row r="911" spans="4:4" ht="15.75" customHeight="1" x14ac:dyDescent="0.2">
      <c r="D911" s="30"/>
    </row>
    <row r="912" spans="4:4" ht="15.75" customHeight="1" x14ac:dyDescent="0.2">
      <c r="D912" s="30"/>
    </row>
    <row r="913" spans="4:4" ht="15.75" customHeight="1" x14ac:dyDescent="0.2">
      <c r="D913" s="30"/>
    </row>
    <row r="914" spans="4:4" ht="15.75" customHeight="1" x14ac:dyDescent="0.2">
      <c r="D914" s="30"/>
    </row>
    <row r="915" spans="4:4" ht="15.75" customHeight="1" x14ac:dyDescent="0.2">
      <c r="D915" s="30"/>
    </row>
    <row r="916" spans="4:4" ht="15.75" customHeight="1" x14ac:dyDescent="0.2">
      <c r="D916" s="30"/>
    </row>
    <row r="917" spans="4:4" ht="15.75" customHeight="1" x14ac:dyDescent="0.2">
      <c r="D917" s="30"/>
    </row>
    <row r="918" spans="4:4" ht="15.75" customHeight="1" x14ac:dyDescent="0.2">
      <c r="D918" s="30"/>
    </row>
    <row r="919" spans="4:4" ht="15.75" customHeight="1" x14ac:dyDescent="0.2">
      <c r="D919" s="30"/>
    </row>
    <row r="920" spans="4:4" ht="15.75" customHeight="1" x14ac:dyDescent="0.2">
      <c r="D920" s="30"/>
    </row>
    <row r="921" spans="4:4" ht="15.75" customHeight="1" x14ac:dyDescent="0.2">
      <c r="D921" s="30"/>
    </row>
    <row r="922" spans="4:4" ht="15.75" customHeight="1" x14ac:dyDescent="0.2">
      <c r="D922" s="30"/>
    </row>
    <row r="923" spans="4:4" ht="15.75" customHeight="1" x14ac:dyDescent="0.2">
      <c r="D923" s="30"/>
    </row>
    <row r="924" spans="4:4" ht="15.75" customHeight="1" x14ac:dyDescent="0.2">
      <c r="D924" s="30"/>
    </row>
    <row r="925" spans="4:4" ht="15.75" customHeight="1" x14ac:dyDescent="0.2">
      <c r="D925" s="30"/>
    </row>
    <row r="926" spans="4:4" ht="15.75" customHeight="1" x14ac:dyDescent="0.2">
      <c r="D926" s="30"/>
    </row>
    <row r="927" spans="4:4" ht="15.75" customHeight="1" x14ac:dyDescent="0.2">
      <c r="D927" s="30"/>
    </row>
    <row r="928" spans="4:4" ht="15.75" customHeight="1" x14ac:dyDescent="0.2">
      <c r="D928" s="30"/>
    </row>
    <row r="929" spans="4:4" ht="15.75" customHeight="1" x14ac:dyDescent="0.2">
      <c r="D929" s="30"/>
    </row>
    <row r="930" spans="4:4" ht="15.75" customHeight="1" x14ac:dyDescent="0.2">
      <c r="D930" s="30"/>
    </row>
    <row r="931" spans="4:4" ht="15.75" customHeight="1" x14ac:dyDescent="0.2">
      <c r="D931" s="30"/>
    </row>
    <row r="932" spans="4:4" ht="15.75" customHeight="1" x14ac:dyDescent="0.2">
      <c r="D932" s="30"/>
    </row>
    <row r="933" spans="4:4" ht="15.75" customHeight="1" x14ac:dyDescent="0.2">
      <c r="D933" s="30"/>
    </row>
    <row r="934" spans="4:4" ht="15.75" customHeight="1" x14ac:dyDescent="0.2">
      <c r="D934" s="30"/>
    </row>
    <row r="935" spans="4:4" ht="15.75" customHeight="1" x14ac:dyDescent="0.2">
      <c r="D935" s="30"/>
    </row>
    <row r="936" spans="4:4" ht="15.75" customHeight="1" x14ac:dyDescent="0.2">
      <c r="D936" s="30"/>
    </row>
    <row r="937" spans="4:4" ht="15.75" customHeight="1" x14ac:dyDescent="0.2">
      <c r="D937" s="30"/>
    </row>
    <row r="938" spans="4:4" ht="15.75" customHeight="1" x14ac:dyDescent="0.2">
      <c r="D938" s="30"/>
    </row>
    <row r="939" spans="4:4" ht="15.75" customHeight="1" x14ac:dyDescent="0.2">
      <c r="D939" s="30"/>
    </row>
    <row r="940" spans="4:4" ht="15.75" customHeight="1" x14ac:dyDescent="0.2">
      <c r="D940" s="30"/>
    </row>
    <row r="941" spans="4:4" ht="15.75" customHeight="1" x14ac:dyDescent="0.2">
      <c r="D941" s="30"/>
    </row>
    <row r="942" spans="4:4" ht="15.75" customHeight="1" x14ac:dyDescent="0.2">
      <c r="D942" s="30"/>
    </row>
    <row r="943" spans="4:4" ht="15.75" customHeight="1" x14ac:dyDescent="0.2">
      <c r="D943" s="30"/>
    </row>
    <row r="944" spans="4:4" ht="15.75" customHeight="1" x14ac:dyDescent="0.2">
      <c r="D944" s="30"/>
    </row>
    <row r="945" spans="4:4" ht="15.75" customHeight="1" x14ac:dyDescent="0.2">
      <c r="D945" s="30"/>
    </row>
    <row r="946" spans="4:4" ht="15.75" customHeight="1" x14ac:dyDescent="0.2">
      <c r="D946" s="30"/>
    </row>
    <row r="947" spans="4:4" ht="15.75" customHeight="1" x14ac:dyDescent="0.2">
      <c r="D947" s="30"/>
    </row>
    <row r="948" spans="4:4" ht="15.75" customHeight="1" x14ac:dyDescent="0.2">
      <c r="D948" s="30"/>
    </row>
    <row r="949" spans="4:4" ht="15.75" customHeight="1" x14ac:dyDescent="0.2">
      <c r="D949" s="30"/>
    </row>
    <row r="950" spans="4:4" ht="15.75" customHeight="1" x14ac:dyDescent="0.2">
      <c r="D950" s="30"/>
    </row>
    <row r="951" spans="4:4" ht="15.75" customHeight="1" x14ac:dyDescent="0.2">
      <c r="D951" s="30"/>
    </row>
    <row r="952" spans="4:4" ht="15.75" customHeight="1" x14ac:dyDescent="0.2">
      <c r="D952" s="30"/>
    </row>
    <row r="953" spans="4:4" ht="15.75" customHeight="1" x14ac:dyDescent="0.2">
      <c r="D953" s="30"/>
    </row>
    <row r="954" spans="4:4" ht="15.75" customHeight="1" x14ac:dyDescent="0.2">
      <c r="D954" s="30"/>
    </row>
    <row r="955" spans="4:4" ht="15.75" customHeight="1" x14ac:dyDescent="0.2">
      <c r="D955" s="30"/>
    </row>
    <row r="956" spans="4:4" ht="15.75" customHeight="1" x14ac:dyDescent="0.2">
      <c r="D956" s="30"/>
    </row>
    <row r="957" spans="4:4" ht="15.75" customHeight="1" x14ac:dyDescent="0.2">
      <c r="D957" s="30"/>
    </row>
    <row r="958" spans="4:4" ht="15.75" customHeight="1" x14ac:dyDescent="0.2">
      <c r="D958" s="30"/>
    </row>
    <row r="959" spans="4:4" ht="15.75" customHeight="1" x14ac:dyDescent="0.2">
      <c r="D959" s="30"/>
    </row>
    <row r="960" spans="4:4" ht="15.75" customHeight="1" x14ac:dyDescent="0.2">
      <c r="D960" s="30"/>
    </row>
    <row r="961" spans="4:4" ht="15.75" customHeight="1" x14ac:dyDescent="0.2">
      <c r="D961" s="30"/>
    </row>
    <row r="962" spans="4:4" ht="15.75" customHeight="1" x14ac:dyDescent="0.2">
      <c r="D962" s="30"/>
    </row>
    <row r="963" spans="4:4" ht="15.75" customHeight="1" x14ac:dyDescent="0.2">
      <c r="D963" s="30"/>
    </row>
    <row r="964" spans="4:4" ht="15.75" customHeight="1" x14ac:dyDescent="0.2">
      <c r="D964" s="30"/>
    </row>
    <row r="965" spans="4:4" ht="15.75" customHeight="1" x14ac:dyDescent="0.2">
      <c r="D965" s="30"/>
    </row>
    <row r="966" spans="4:4" ht="15.75" customHeight="1" x14ac:dyDescent="0.2">
      <c r="D966" s="30"/>
    </row>
    <row r="967" spans="4:4" ht="15.75" customHeight="1" x14ac:dyDescent="0.2">
      <c r="D967" s="30"/>
    </row>
    <row r="968" spans="4:4" ht="15.75" customHeight="1" x14ac:dyDescent="0.2">
      <c r="D968" s="30"/>
    </row>
    <row r="969" spans="4:4" ht="15.75" customHeight="1" x14ac:dyDescent="0.2">
      <c r="D969" s="30"/>
    </row>
    <row r="970" spans="4:4" ht="15.75" customHeight="1" x14ac:dyDescent="0.2">
      <c r="D970" s="30"/>
    </row>
    <row r="971" spans="4:4" ht="15.75" customHeight="1" x14ac:dyDescent="0.2">
      <c r="D971" s="30"/>
    </row>
    <row r="972" spans="4:4" ht="15.75" customHeight="1" x14ac:dyDescent="0.2">
      <c r="D972" s="30"/>
    </row>
    <row r="973" spans="4:4" ht="15.75" customHeight="1" x14ac:dyDescent="0.2">
      <c r="D973" s="30"/>
    </row>
    <row r="974" spans="4:4" ht="15.75" customHeight="1" x14ac:dyDescent="0.2">
      <c r="D974" s="30"/>
    </row>
    <row r="975" spans="4:4" ht="15.75" customHeight="1" x14ac:dyDescent="0.2">
      <c r="D975" s="30"/>
    </row>
    <row r="976" spans="4:4" ht="15.75" customHeight="1" x14ac:dyDescent="0.2">
      <c r="D976" s="30"/>
    </row>
    <row r="977" spans="4:4" ht="15.75" customHeight="1" x14ac:dyDescent="0.2">
      <c r="D977" s="30"/>
    </row>
    <row r="978" spans="4:4" ht="15.75" customHeight="1" x14ac:dyDescent="0.2">
      <c r="D978" s="30"/>
    </row>
    <row r="979" spans="4:4" ht="15.75" customHeight="1" x14ac:dyDescent="0.2">
      <c r="D979" s="30"/>
    </row>
    <row r="980" spans="4:4" ht="15.75" customHeight="1" x14ac:dyDescent="0.2">
      <c r="D980" s="30"/>
    </row>
    <row r="981" spans="4:4" ht="15.75" customHeight="1" x14ac:dyDescent="0.2">
      <c r="D981" s="30"/>
    </row>
    <row r="982" spans="4:4" ht="15.75" customHeight="1" x14ac:dyDescent="0.2">
      <c r="D982" s="30"/>
    </row>
    <row r="983" spans="4:4" ht="15.75" customHeight="1" x14ac:dyDescent="0.2">
      <c r="D983" s="30"/>
    </row>
    <row r="984" spans="4:4" ht="15.75" customHeight="1" x14ac:dyDescent="0.2">
      <c r="D984" s="30"/>
    </row>
    <row r="985" spans="4:4" ht="15.75" customHeight="1" x14ac:dyDescent="0.2">
      <c r="D985" s="30"/>
    </row>
    <row r="986" spans="4:4" ht="15.75" customHeight="1" x14ac:dyDescent="0.2">
      <c r="D986" s="30"/>
    </row>
    <row r="987" spans="4:4" ht="15.75" customHeight="1" x14ac:dyDescent="0.2">
      <c r="D987" s="30"/>
    </row>
    <row r="988" spans="4:4" ht="15.75" customHeight="1" x14ac:dyDescent="0.2">
      <c r="D988" s="30"/>
    </row>
    <row r="989" spans="4:4" ht="15.75" customHeight="1" x14ac:dyDescent="0.2">
      <c r="D989" s="30"/>
    </row>
    <row r="990" spans="4:4" ht="15.75" customHeight="1" x14ac:dyDescent="0.2">
      <c r="D990" s="30"/>
    </row>
    <row r="991" spans="4:4" ht="15.75" customHeight="1" x14ac:dyDescent="0.2">
      <c r="D991" s="30"/>
    </row>
    <row r="992" spans="4:4" ht="15.75" customHeight="1" x14ac:dyDescent="0.2">
      <c r="D992" s="30"/>
    </row>
    <row r="993" spans="4:4" ht="15.75" customHeight="1" x14ac:dyDescent="0.2">
      <c r="D993" s="30"/>
    </row>
    <row r="994" spans="4:4" ht="15.75" customHeight="1" x14ac:dyDescent="0.2">
      <c r="D994" s="30"/>
    </row>
    <row r="995" spans="4:4" ht="15.75" customHeight="1" x14ac:dyDescent="0.2">
      <c r="D995" s="30"/>
    </row>
    <row r="996" spans="4:4" ht="15.75" customHeight="1" x14ac:dyDescent="0.2">
      <c r="D996" s="30"/>
    </row>
    <row r="997" spans="4:4" ht="15.75" customHeight="1" x14ac:dyDescent="0.2">
      <c r="D997" s="30"/>
    </row>
    <row r="998" spans="4:4" ht="15.75" customHeight="1" x14ac:dyDescent="0.2">
      <c r="D998" s="30"/>
    </row>
    <row r="999" spans="4:4" ht="15.75" customHeight="1" x14ac:dyDescent="0.2">
      <c r="D999" s="30"/>
    </row>
    <row r="1000" spans="4:4" ht="15.75" customHeight="1" x14ac:dyDescent="0.2">
      <c r="D1000" s="30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topLeftCell="A21" workbookViewId="0"/>
  </sheetViews>
  <sheetFormatPr defaultColWidth="14.42578125" defaultRowHeight="15" customHeight="1" x14ac:dyDescent="0.2"/>
  <cols>
    <col min="1" max="24" width="14.42578125" customWidth="1"/>
    <col min="25" max="26" width="13" customWidth="1"/>
  </cols>
  <sheetData>
    <row r="1" spans="1:26" ht="12.75" customHeight="1" x14ac:dyDescent="0.2">
      <c r="A1" s="2" t="s">
        <v>3</v>
      </c>
      <c r="B1" s="2" t="s">
        <v>19</v>
      </c>
      <c r="C1" s="2" t="s">
        <v>20</v>
      </c>
      <c r="D1" s="2" t="s">
        <v>21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116</v>
      </c>
      <c r="M1" s="2" t="s">
        <v>117</v>
      </c>
      <c r="N1" s="2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6" t="s">
        <v>34</v>
      </c>
      <c r="B2" s="6"/>
      <c r="C2" s="6"/>
      <c r="D2" s="7"/>
      <c r="E2" s="6"/>
      <c r="F2" s="6"/>
      <c r="G2" s="6"/>
      <c r="H2" s="6"/>
      <c r="I2" s="6"/>
      <c r="J2" s="6"/>
      <c r="K2" s="6"/>
      <c r="L2" s="11"/>
      <c r="M2" s="11"/>
      <c r="N2" s="11"/>
      <c r="O2" s="11"/>
      <c r="P2" s="1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6" t="s">
        <v>46</v>
      </c>
      <c r="B3" s="6"/>
      <c r="C3" s="6"/>
      <c r="D3" s="7"/>
      <c r="E3" s="6"/>
      <c r="F3" s="6"/>
      <c r="G3" s="6"/>
      <c r="H3" s="6"/>
      <c r="I3" s="6"/>
      <c r="J3" s="6"/>
      <c r="K3" s="6"/>
      <c r="L3" s="11"/>
      <c r="M3" s="1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6" t="s">
        <v>49</v>
      </c>
      <c r="B4" s="11"/>
      <c r="C4" s="11"/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6" t="s">
        <v>51</v>
      </c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6" t="s">
        <v>56</v>
      </c>
      <c r="B6" s="11"/>
      <c r="C6" s="11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1" t="s">
        <v>59</v>
      </c>
      <c r="B7" s="11"/>
      <c r="C7" s="11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1" t="s">
        <v>62</v>
      </c>
      <c r="B8" s="11"/>
      <c r="C8" s="11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1" t="s">
        <v>64</v>
      </c>
      <c r="B9" s="11"/>
      <c r="C9" s="11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1" t="s">
        <v>66</v>
      </c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1" t="s">
        <v>68</v>
      </c>
      <c r="B11" s="11"/>
      <c r="C11" s="11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1" t="s">
        <v>70</v>
      </c>
      <c r="B12" s="11"/>
      <c r="C12" s="11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1" t="s">
        <v>72</v>
      </c>
      <c r="B13" s="11"/>
      <c r="C13" s="11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1" t="s">
        <v>73</v>
      </c>
      <c r="B14" s="11"/>
      <c r="C14" s="11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1" t="s">
        <v>75</v>
      </c>
      <c r="B15" s="11"/>
      <c r="C15" s="11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1" t="s">
        <v>77</v>
      </c>
      <c r="B16" s="11"/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1" t="s">
        <v>79</v>
      </c>
      <c r="B17" s="11"/>
      <c r="C17" s="11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1" t="s">
        <v>81</v>
      </c>
      <c r="B18" s="11"/>
      <c r="C18" s="11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1" t="s">
        <v>84</v>
      </c>
      <c r="B19" s="11"/>
      <c r="C19" s="11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1" t="s">
        <v>86</v>
      </c>
      <c r="B20" s="11"/>
      <c r="C20" s="11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1" t="s">
        <v>88</v>
      </c>
      <c r="B21" s="11"/>
      <c r="C21" s="11"/>
      <c r="D21" s="3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1" t="s">
        <v>90</v>
      </c>
      <c r="B22" s="11"/>
      <c r="C22" s="11"/>
      <c r="D22" s="3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1" t="s">
        <v>93</v>
      </c>
      <c r="B23" s="11"/>
      <c r="C23" s="11"/>
      <c r="D23" s="3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1" t="s">
        <v>95</v>
      </c>
      <c r="B24" s="11"/>
      <c r="C24" s="11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1" t="s">
        <v>96</v>
      </c>
      <c r="B25" s="11"/>
      <c r="C25" s="11"/>
      <c r="D25" s="3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1" t="s">
        <v>98</v>
      </c>
      <c r="B26" s="11"/>
      <c r="C26" s="11"/>
      <c r="D26" s="35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1" t="s">
        <v>100</v>
      </c>
      <c r="B27" s="11"/>
      <c r="C27" s="11"/>
      <c r="D27" s="3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1" t="s">
        <v>101</v>
      </c>
      <c r="B28" s="11"/>
      <c r="C28" s="11"/>
      <c r="D28" s="3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1" t="s">
        <v>103</v>
      </c>
      <c r="B29" s="11"/>
      <c r="C29" s="11"/>
      <c r="D29" s="35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1" t="s">
        <v>105</v>
      </c>
      <c r="B30" s="11"/>
      <c r="C30" s="11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1" t="s">
        <v>107</v>
      </c>
      <c r="B31" s="11"/>
      <c r="C31" s="11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1"/>
      <c r="B39" s="36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1"/>
      <c r="B41" s="36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1"/>
      <c r="B42" s="36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1"/>
      <c r="B46" s="11"/>
      <c r="C46" s="11"/>
      <c r="D46" s="3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1"/>
      <c r="B47" s="11"/>
      <c r="C47" s="11"/>
      <c r="D47" s="3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1"/>
      <c r="B48" s="11"/>
      <c r="C48" s="11"/>
      <c r="D48" s="35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1"/>
      <c r="B50" s="11"/>
      <c r="C50" s="11"/>
      <c r="D50" s="3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1"/>
      <c r="B51" s="11"/>
      <c r="C51" s="11"/>
      <c r="D51" s="3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1"/>
      <c r="B52" s="11"/>
      <c r="C52" s="11"/>
      <c r="D52" s="3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1"/>
      <c r="B53" s="11"/>
      <c r="C53" s="11"/>
      <c r="D53" s="3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1"/>
      <c r="B55" s="11"/>
      <c r="C55" s="11"/>
      <c r="D55" s="35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</row>
    <row r="233" spans="1:26" ht="15.75" customHeight="1" x14ac:dyDescent="0.2">
      <c r="A233" s="1"/>
    </row>
    <row r="234" spans="1:26" ht="15.75" customHeight="1" x14ac:dyDescent="0.2">
      <c r="A234" s="1"/>
    </row>
    <row r="235" spans="1:26" ht="15.75" customHeight="1" x14ac:dyDescent="0.2">
      <c r="A235" s="1"/>
    </row>
    <row r="236" spans="1:26" ht="15.75" customHeight="1" x14ac:dyDescent="0.2">
      <c r="A236" s="1"/>
    </row>
    <row r="237" spans="1:26" ht="15.75" customHeight="1" x14ac:dyDescent="0.2">
      <c r="A237" s="1"/>
    </row>
    <row r="238" spans="1:26" ht="15.75" customHeight="1" x14ac:dyDescent="0.2">
      <c r="A238" s="1"/>
    </row>
    <row r="239" spans="1:26" ht="15.75" customHeight="1" x14ac:dyDescent="0.2">
      <c r="A239" s="1"/>
    </row>
    <row r="240" spans="1:26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  <row r="983" spans="1:1" ht="15.75" customHeight="1" x14ac:dyDescent="0.2">
      <c r="A983" s="1"/>
    </row>
    <row r="984" spans="1:1" ht="15.75" customHeight="1" x14ac:dyDescent="0.2">
      <c r="A984" s="1"/>
    </row>
    <row r="985" spans="1:1" ht="15.75" customHeight="1" x14ac:dyDescent="0.2">
      <c r="A985" s="1"/>
    </row>
    <row r="986" spans="1:1" ht="15.75" customHeight="1" x14ac:dyDescent="0.2">
      <c r="A986" s="1"/>
    </row>
    <row r="987" spans="1:1" ht="15.75" customHeight="1" x14ac:dyDescent="0.2">
      <c r="A987" s="1"/>
    </row>
    <row r="988" spans="1:1" ht="15.75" customHeight="1" x14ac:dyDescent="0.2">
      <c r="A988" s="1"/>
    </row>
    <row r="989" spans="1:1" ht="15.75" customHeight="1" x14ac:dyDescent="0.2">
      <c r="A989" s="1"/>
    </row>
    <row r="990" spans="1:1" ht="15.75" customHeight="1" x14ac:dyDescent="0.2">
      <c r="A990" s="1"/>
    </row>
    <row r="991" spans="1:1" ht="15.75" customHeight="1" x14ac:dyDescent="0.2">
      <c r="A991" s="1"/>
    </row>
    <row r="992" spans="1:1" ht="15.75" customHeight="1" x14ac:dyDescent="0.2">
      <c r="A992" s="1"/>
    </row>
    <row r="993" spans="1:1" ht="15.75" customHeight="1" x14ac:dyDescent="0.2">
      <c r="A993" s="1"/>
    </row>
    <row r="994" spans="1:1" ht="15.75" customHeight="1" x14ac:dyDescent="0.2">
      <c r="A994" s="1"/>
    </row>
    <row r="995" spans="1:1" ht="15.75" customHeight="1" x14ac:dyDescent="0.2">
      <c r="A995" s="1"/>
    </row>
    <row r="996" spans="1:1" ht="15.75" customHeight="1" x14ac:dyDescent="0.2">
      <c r="A996" s="1"/>
    </row>
    <row r="997" spans="1:1" ht="15.75" customHeight="1" x14ac:dyDescent="0.2">
      <c r="A997" s="1"/>
    </row>
    <row r="998" spans="1:1" ht="15.75" customHeight="1" x14ac:dyDescent="0.2">
      <c r="A998" s="1"/>
    </row>
    <row r="999" spans="1:1" ht="15.75" customHeight="1" x14ac:dyDescent="0.2">
      <c r="A999" s="1"/>
    </row>
    <row r="1000" spans="1:1" ht="15.75" customHeight="1" x14ac:dyDescent="0.2">
      <c r="A1000" s="1"/>
    </row>
  </sheetData>
  <autoFilter ref="A1:O61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A2" sqref="A2:XFD31"/>
    </sheetView>
  </sheetViews>
  <sheetFormatPr defaultColWidth="14.42578125" defaultRowHeight="15" customHeight="1" x14ac:dyDescent="0.2"/>
  <cols>
    <col min="1" max="21" width="14.42578125" customWidth="1"/>
    <col min="22" max="26" width="13" customWidth="1"/>
  </cols>
  <sheetData>
    <row r="1" spans="1:26" ht="12.75" customHeight="1" x14ac:dyDescent="0.2">
      <c r="A1" s="43" t="s">
        <v>3</v>
      </c>
      <c r="B1" s="43" t="s">
        <v>130</v>
      </c>
      <c r="C1" s="43" t="s">
        <v>131</v>
      </c>
      <c r="D1" s="43" t="s">
        <v>132</v>
      </c>
      <c r="E1" s="43" t="s">
        <v>133</v>
      </c>
      <c r="F1" s="43" t="s">
        <v>134</v>
      </c>
      <c r="G1" s="43" t="s">
        <v>135</v>
      </c>
      <c r="H1" s="43" t="s">
        <v>136</v>
      </c>
      <c r="I1" s="43" t="s">
        <v>137</v>
      </c>
      <c r="J1" s="43" t="s">
        <v>138</v>
      </c>
      <c r="K1" s="43" t="s">
        <v>139</v>
      </c>
      <c r="L1" s="44" t="s">
        <v>140</v>
      </c>
      <c r="M1" s="44" t="s">
        <v>141</v>
      </c>
      <c r="N1" s="44" t="s">
        <v>142</v>
      </c>
      <c r="O1" s="44" t="s">
        <v>143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5"/>
      <c r="B2" s="45"/>
      <c r="C2" s="45"/>
      <c r="D2" s="46"/>
      <c r="E2" s="45"/>
      <c r="F2" s="45"/>
      <c r="G2" s="47"/>
      <c r="H2" s="6"/>
      <c r="I2" s="45"/>
      <c r="J2" s="45"/>
      <c r="K2" s="45"/>
      <c r="L2" s="44"/>
      <c r="M2" s="44"/>
      <c r="N2" s="44"/>
      <c r="O2" s="4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45"/>
      <c r="B3" s="45"/>
      <c r="C3" s="45"/>
      <c r="D3" s="46"/>
      <c r="E3" s="45"/>
      <c r="F3" s="45"/>
      <c r="G3" s="47"/>
      <c r="H3" s="6"/>
      <c r="I3" s="45"/>
      <c r="J3" s="45"/>
      <c r="K3" s="45"/>
      <c r="L3" s="44"/>
      <c r="M3" s="44"/>
      <c r="N3" s="44"/>
      <c r="O3" s="4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45"/>
      <c r="B4" s="45"/>
      <c r="C4" s="45"/>
      <c r="D4" s="46"/>
      <c r="E4" s="45"/>
      <c r="F4" s="45"/>
      <c r="G4" s="44"/>
      <c r="H4" s="6"/>
      <c r="I4" s="45"/>
      <c r="J4" s="45"/>
      <c r="K4" s="45"/>
      <c r="L4" s="44"/>
      <c r="M4" s="44"/>
      <c r="N4" s="44"/>
      <c r="O4" s="4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45"/>
      <c r="B5" s="45"/>
      <c r="C5" s="45"/>
      <c r="D5" s="46"/>
      <c r="E5" s="45"/>
      <c r="F5" s="45"/>
      <c r="G5" s="44"/>
      <c r="H5" s="6"/>
      <c r="I5" s="45"/>
      <c r="J5" s="45"/>
      <c r="K5" s="45"/>
      <c r="L5" s="44"/>
      <c r="M5" s="44"/>
      <c r="N5" s="44"/>
      <c r="O5" s="4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45"/>
      <c r="B6" s="45"/>
      <c r="C6" s="45"/>
      <c r="D6" s="46"/>
      <c r="E6" s="45"/>
      <c r="F6" s="45"/>
      <c r="G6" s="44"/>
      <c r="H6" s="6"/>
      <c r="I6" s="45"/>
      <c r="J6" s="45"/>
      <c r="K6" s="45"/>
      <c r="L6" s="44"/>
      <c r="M6" s="44"/>
      <c r="N6" s="44"/>
      <c r="O6" s="44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48"/>
      <c r="B7" s="48"/>
      <c r="C7" s="48"/>
      <c r="D7" s="49"/>
      <c r="E7" s="48"/>
      <c r="F7" s="48"/>
      <c r="G7" s="44"/>
      <c r="H7" s="11"/>
      <c r="I7" s="48"/>
      <c r="J7" s="48"/>
      <c r="K7" s="48"/>
      <c r="L7" s="44"/>
      <c r="M7" s="44"/>
      <c r="N7" s="44"/>
      <c r="O7" s="44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48"/>
      <c r="B8" s="48"/>
      <c r="C8" s="48"/>
      <c r="D8" s="49"/>
      <c r="E8" s="48"/>
      <c r="F8" s="48"/>
      <c r="G8" s="44"/>
      <c r="H8" s="11"/>
      <c r="I8" s="48"/>
      <c r="J8" s="48"/>
      <c r="K8" s="48"/>
      <c r="L8" s="44"/>
      <c r="M8" s="44"/>
      <c r="N8" s="44"/>
      <c r="O8" s="44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48"/>
      <c r="B9" s="48"/>
      <c r="C9" s="48"/>
      <c r="D9" s="49"/>
      <c r="E9" s="48"/>
      <c r="F9" s="48"/>
      <c r="G9" s="44"/>
      <c r="H9" s="11"/>
      <c r="I9" s="48"/>
      <c r="J9" s="48"/>
      <c r="K9" s="48"/>
      <c r="L9" s="44"/>
      <c r="M9" s="44"/>
      <c r="N9" s="44"/>
      <c r="O9" s="44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48"/>
      <c r="B10" s="48"/>
      <c r="C10" s="48"/>
      <c r="D10" s="49"/>
      <c r="E10" s="48"/>
      <c r="F10" s="48"/>
      <c r="G10" s="44"/>
      <c r="H10" s="11"/>
      <c r="I10" s="48"/>
      <c r="J10" s="48"/>
      <c r="K10" s="48"/>
      <c r="L10" s="44"/>
      <c r="M10" s="44"/>
      <c r="N10" s="44"/>
      <c r="O10" s="4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48"/>
      <c r="B11" s="48"/>
      <c r="C11" s="48"/>
      <c r="D11" s="49"/>
      <c r="E11" s="48"/>
      <c r="F11" s="48"/>
      <c r="G11" s="44"/>
      <c r="H11" s="11"/>
      <c r="I11" s="48"/>
      <c r="J11" s="48"/>
      <c r="K11" s="48"/>
      <c r="L11" s="44"/>
      <c r="M11" s="44"/>
      <c r="N11" s="44"/>
      <c r="O11" s="4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48"/>
      <c r="B12" s="48"/>
      <c r="C12" s="48"/>
      <c r="D12" s="49"/>
      <c r="E12" s="48"/>
      <c r="F12" s="48"/>
      <c r="G12" s="44"/>
      <c r="H12" s="11"/>
      <c r="I12" s="48"/>
      <c r="J12" s="48"/>
      <c r="K12" s="48"/>
      <c r="L12" s="44"/>
      <c r="M12" s="44"/>
      <c r="N12" s="44"/>
      <c r="O12" s="4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48"/>
      <c r="B13" s="48"/>
      <c r="C13" s="48"/>
      <c r="D13" s="49"/>
      <c r="E13" s="48"/>
      <c r="F13" s="48"/>
      <c r="G13" s="44"/>
      <c r="H13" s="11"/>
      <c r="I13" s="48"/>
      <c r="J13" s="48"/>
      <c r="K13" s="48"/>
      <c r="L13" s="44"/>
      <c r="M13" s="44"/>
      <c r="N13" s="44"/>
      <c r="O13" s="4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48"/>
      <c r="B14" s="48"/>
      <c r="C14" s="48"/>
      <c r="D14" s="49"/>
      <c r="E14" s="48"/>
      <c r="F14" s="48"/>
      <c r="G14" s="44"/>
      <c r="H14" s="11"/>
      <c r="I14" s="48"/>
      <c r="J14" s="48"/>
      <c r="K14" s="48"/>
      <c r="L14" s="44"/>
      <c r="M14" s="44"/>
      <c r="N14" s="44"/>
      <c r="O14" s="4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48"/>
      <c r="B15" s="48"/>
      <c r="C15" s="48"/>
      <c r="D15" s="49"/>
      <c r="E15" s="48"/>
      <c r="F15" s="48"/>
      <c r="G15" s="44"/>
      <c r="H15" s="11"/>
      <c r="I15" s="48"/>
      <c r="J15" s="48"/>
      <c r="K15" s="48"/>
      <c r="L15" s="44"/>
      <c r="M15" s="44"/>
      <c r="N15" s="44"/>
      <c r="O15" s="4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48"/>
      <c r="B16" s="48"/>
      <c r="C16" s="48"/>
      <c r="D16" s="49"/>
      <c r="E16" s="48"/>
      <c r="F16" s="48"/>
      <c r="G16" s="44"/>
      <c r="H16" s="11"/>
      <c r="I16" s="48"/>
      <c r="J16" s="48"/>
      <c r="K16" s="48"/>
      <c r="L16" s="44"/>
      <c r="M16" s="44"/>
      <c r="N16" s="44"/>
      <c r="O16" s="4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48"/>
      <c r="B17" s="48"/>
      <c r="C17" s="48"/>
      <c r="D17" s="49"/>
      <c r="E17" s="48"/>
      <c r="F17" s="48"/>
      <c r="G17" s="44"/>
      <c r="H17" s="11"/>
      <c r="I17" s="48"/>
      <c r="J17" s="48"/>
      <c r="K17" s="48"/>
      <c r="L17" s="44"/>
      <c r="M17" s="44"/>
      <c r="N17" s="44"/>
      <c r="O17" s="4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48"/>
      <c r="B18" s="48"/>
      <c r="C18" s="48"/>
      <c r="D18" s="49"/>
      <c r="E18" s="48"/>
      <c r="F18" s="48"/>
      <c r="G18" s="44"/>
      <c r="H18" s="11"/>
      <c r="I18" s="48"/>
      <c r="J18" s="48"/>
      <c r="K18" s="48"/>
      <c r="L18" s="44"/>
      <c r="M18" s="44"/>
      <c r="N18" s="44"/>
      <c r="O18" s="4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48"/>
      <c r="B19" s="48"/>
      <c r="C19" s="48"/>
      <c r="D19" s="49"/>
      <c r="E19" s="48"/>
      <c r="F19" s="48"/>
      <c r="G19" s="44"/>
      <c r="H19" s="11"/>
      <c r="I19" s="48"/>
      <c r="J19" s="48"/>
      <c r="K19" s="48"/>
      <c r="L19" s="44"/>
      <c r="M19" s="44"/>
      <c r="N19" s="44"/>
      <c r="O19" s="4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48"/>
      <c r="B20" s="48"/>
      <c r="C20" s="48"/>
      <c r="D20" s="49"/>
      <c r="E20" s="48"/>
      <c r="F20" s="48"/>
      <c r="G20" s="44"/>
      <c r="H20" s="11"/>
      <c r="I20" s="48"/>
      <c r="J20" s="48"/>
      <c r="K20" s="48"/>
      <c r="L20" s="44"/>
      <c r="M20" s="44"/>
      <c r="N20" s="44"/>
      <c r="O20" s="4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48"/>
      <c r="B21" s="48"/>
      <c r="C21" s="48"/>
      <c r="D21" s="49"/>
      <c r="E21" s="48"/>
      <c r="F21" s="48"/>
      <c r="G21" s="44"/>
      <c r="H21" s="11"/>
      <c r="I21" s="48"/>
      <c r="J21" s="48"/>
      <c r="K21" s="48"/>
      <c r="L21" s="44"/>
      <c r="M21" s="44"/>
      <c r="N21" s="44"/>
      <c r="O21" s="4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48"/>
      <c r="B22" s="48"/>
      <c r="C22" s="48"/>
      <c r="D22" s="49"/>
      <c r="E22" s="48"/>
      <c r="F22" s="48"/>
      <c r="G22" s="44"/>
      <c r="H22" s="11"/>
      <c r="I22" s="48"/>
      <c r="J22" s="48"/>
      <c r="K22" s="48"/>
      <c r="L22" s="44"/>
      <c r="M22" s="44"/>
      <c r="N22" s="44"/>
      <c r="O22" s="4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48"/>
      <c r="B23" s="48"/>
      <c r="C23" s="48"/>
      <c r="D23" s="49"/>
      <c r="E23" s="48"/>
      <c r="F23" s="48"/>
      <c r="G23" s="44"/>
      <c r="H23" s="11"/>
      <c r="I23" s="48"/>
      <c r="J23" s="48"/>
      <c r="K23" s="48"/>
      <c r="L23" s="44"/>
      <c r="M23" s="44"/>
      <c r="N23" s="44"/>
      <c r="O23" s="4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48"/>
      <c r="B24" s="48"/>
      <c r="C24" s="48"/>
      <c r="D24" s="49"/>
      <c r="E24" s="48"/>
      <c r="F24" s="48"/>
      <c r="G24" s="44"/>
      <c r="H24" s="11"/>
      <c r="I24" s="48"/>
      <c r="J24" s="48"/>
      <c r="K24" s="48"/>
      <c r="L24" s="44"/>
      <c r="M24" s="44"/>
      <c r="N24" s="44"/>
      <c r="O24" s="4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48"/>
      <c r="B25" s="48"/>
      <c r="C25" s="48"/>
      <c r="D25" s="49"/>
      <c r="E25" s="48"/>
      <c r="F25" s="48"/>
      <c r="G25" s="44"/>
      <c r="H25" s="11"/>
      <c r="I25" s="48"/>
      <c r="J25" s="48"/>
      <c r="K25" s="48"/>
      <c r="L25" s="44"/>
      <c r="M25" s="44"/>
      <c r="N25" s="44"/>
      <c r="O25" s="4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8"/>
      <c r="B26" s="48"/>
      <c r="C26" s="48"/>
      <c r="D26" s="49"/>
      <c r="E26" s="48"/>
      <c r="F26" s="48"/>
      <c r="G26" s="44"/>
      <c r="H26" s="11"/>
      <c r="I26" s="48"/>
      <c r="J26" s="48"/>
      <c r="K26" s="48"/>
      <c r="L26" s="44"/>
      <c r="M26" s="44"/>
      <c r="N26" s="44"/>
      <c r="O26" s="4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8"/>
      <c r="B27" s="48"/>
      <c r="C27" s="48"/>
      <c r="D27" s="49"/>
      <c r="E27" s="48"/>
      <c r="F27" s="48"/>
      <c r="G27" s="44"/>
      <c r="H27" s="11"/>
      <c r="I27" s="48"/>
      <c r="J27" s="48"/>
      <c r="K27" s="48"/>
      <c r="L27" s="44"/>
      <c r="M27" s="44"/>
      <c r="N27" s="44"/>
      <c r="O27" s="4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8"/>
      <c r="B28" s="48"/>
      <c r="C28" s="48"/>
      <c r="D28" s="49"/>
      <c r="E28" s="48"/>
      <c r="F28" s="48"/>
      <c r="G28" s="44"/>
      <c r="H28" s="11"/>
      <c r="I28" s="48"/>
      <c r="J28" s="48"/>
      <c r="K28" s="48"/>
      <c r="L28" s="44"/>
      <c r="M28" s="44"/>
      <c r="N28" s="44"/>
      <c r="O28" s="4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48"/>
      <c r="B29" s="48"/>
      <c r="C29" s="48"/>
      <c r="D29" s="49"/>
      <c r="E29" s="48"/>
      <c r="F29" s="48"/>
      <c r="G29" s="44"/>
      <c r="H29" s="11"/>
      <c r="I29" s="48"/>
      <c r="J29" s="48"/>
      <c r="K29" s="48"/>
      <c r="L29" s="44"/>
      <c r="M29" s="44"/>
      <c r="N29" s="44"/>
      <c r="O29" s="4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48"/>
      <c r="B30" s="48"/>
      <c r="C30" s="48"/>
      <c r="D30" s="49"/>
      <c r="E30" s="48"/>
      <c r="F30" s="48"/>
      <c r="G30" s="44"/>
      <c r="H30" s="11"/>
      <c r="I30" s="48"/>
      <c r="J30" s="48"/>
      <c r="K30" s="48"/>
      <c r="L30" s="44"/>
      <c r="M30" s="44"/>
      <c r="N30" s="44"/>
      <c r="O30" s="4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48"/>
      <c r="B31" s="48"/>
      <c r="C31" s="48"/>
      <c r="D31" s="49"/>
      <c r="E31" s="48"/>
      <c r="F31" s="48"/>
      <c r="G31" s="44"/>
      <c r="H31" s="11"/>
      <c r="I31" s="48"/>
      <c r="J31" s="48"/>
      <c r="K31" s="48"/>
      <c r="L31" s="44"/>
      <c r="M31" s="44"/>
      <c r="N31" s="44"/>
      <c r="O31" s="4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1"/>
      <c r="B32" s="11"/>
      <c r="C32" s="11"/>
      <c r="D32" s="50"/>
      <c r="E32" s="11"/>
      <c r="F32" s="11"/>
      <c r="G32" s="11"/>
      <c r="H32" s="11"/>
      <c r="I32" s="11"/>
      <c r="J32" s="11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1"/>
      <c r="B33" s="11"/>
      <c r="C33" s="11"/>
      <c r="D33" s="50"/>
      <c r="E33" s="11"/>
      <c r="F33" s="11"/>
      <c r="G33" s="11"/>
      <c r="H33" s="11"/>
      <c r="I33" s="11"/>
      <c r="J33" s="11"/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1"/>
      <c r="B34" s="11"/>
      <c r="C34" s="11"/>
      <c r="D34" s="50"/>
      <c r="E34" s="11"/>
      <c r="F34" s="11"/>
      <c r="G34" s="11"/>
      <c r="H34" s="11"/>
      <c r="I34" s="11"/>
      <c r="J34" s="11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1"/>
      <c r="B35" s="11"/>
      <c r="C35" s="11"/>
      <c r="D35" s="50"/>
      <c r="E35" s="11"/>
      <c r="F35" s="11"/>
      <c r="G35" s="11"/>
      <c r="H35" s="11"/>
      <c r="I35" s="11"/>
      <c r="J35" s="11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1"/>
      <c r="B36" s="11"/>
      <c r="C36" s="11"/>
      <c r="D36" s="50"/>
      <c r="E36" s="11"/>
      <c r="F36" s="11"/>
      <c r="G36" s="11"/>
      <c r="H36" s="11"/>
      <c r="I36" s="11"/>
      <c r="J36" s="11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1"/>
      <c r="B37" s="11"/>
      <c r="C37" s="11"/>
      <c r="D37" s="50"/>
      <c r="E37" s="11"/>
      <c r="F37" s="11"/>
      <c r="G37" s="11"/>
      <c r="H37" s="11"/>
      <c r="I37" s="11"/>
      <c r="J37" s="11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1"/>
      <c r="B38" s="11"/>
      <c r="C38" s="11"/>
      <c r="D38" s="50"/>
      <c r="E38" s="11"/>
      <c r="F38" s="11"/>
      <c r="G38" s="11"/>
      <c r="H38" s="11"/>
      <c r="I38" s="11"/>
      <c r="J38" s="11"/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1"/>
      <c r="B39" s="11"/>
      <c r="C39" s="11"/>
      <c r="D39" s="50"/>
      <c r="E39" s="11"/>
      <c r="F39" s="11"/>
      <c r="G39" s="11"/>
      <c r="H39" s="11"/>
      <c r="I39" s="11"/>
      <c r="J39" s="11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1"/>
      <c r="B40" s="11"/>
      <c r="C40" s="11"/>
      <c r="D40" s="50"/>
      <c r="E40" s="11"/>
      <c r="F40" s="11"/>
      <c r="G40" s="11"/>
      <c r="H40" s="11"/>
      <c r="I40" s="11"/>
      <c r="J40" s="11"/>
      <c r="K40" s="1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1"/>
      <c r="B41" s="11"/>
      <c r="C41" s="11"/>
      <c r="D41" s="50"/>
      <c r="E41" s="11"/>
      <c r="F41" s="11"/>
      <c r="G41" s="11"/>
      <c r="H41" s="11"/>
      <c r="I41" s="11"/>
      <c r="J41" s="11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1"/>
      <c r="B42" s="11"/>
      <c r="C42" s="11"/>
      <c r="D42" s="50"/>
      <c r="E42" s="11"/>
      <c r="F42" s="11"/>
      <c r="G42" s="11"/>
      <c r="H42" s="11"/>
      <c r="I42" s="11"/>
      <c r="J42" s="11"/>
      <c r="K42" s="1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1"/>
      <c r="B43" s="11"/>
      <c r="C43" s="11"/>
      <c r="D43" s="50"/>
      <c r="E43" s="11"/>
      <c r="F43" s="11"/>
      <c r="G43" s="11"/>
      <c r="H43" s="11"/>
      <c r="I43" s="11"/>
      <c r="J43" s="11"/>
      <c r="K43" s="1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1"/>
      <c r="B44" s="11"/>
      <c r="C44" s="11"/>
      <c r="D44" s="50"/>
      <c r="E44" s="11"/>
      <c r="F44" s="11"/>
      <c r="G44" s="11"/>
      <c r="H44" s="11"/>
      <c r="I44" s="11"/>
      <c r="J44" s="11"/>
      <c r="K44" s="1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1"/>
      <c r="B45" s="11"/>
      <c r="C45" s="11"/>
      <c r="D45" s="50"/>
      <c r="E45" s="11"/>
      <c r="F45" s="11"/>
      <c r="G45" s="11"/>
      <c r="H45" s="11"/>
      <c r="I45" s="11"/>
      <c r="J45" s="11"/>
      <c r="K45" s="1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1"/>
      <c r="B46" s="11"/>
      <c r="C46" s="11"/>
      <c r="D46" s="50"/>
      <c r="E46" s="11"/>
      <c r="F46" s="11"/>
      <c r="G46" s="11"/>
      <c r="H46" s="11"/>
      <c r="I46" s="11"/>
      <c r="J46" s="11"/>
      <c r="K46" s="1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1"/>
      <c r="B47" s="11"/>
      <c r="C47" s="11"/>
      <c r="D47" s="50"/>
      <c r="E47" s="11"/>
      <c r="F47" s="11"/>
      <c r="G47" s="11"/>
      <c r="H47" s="11"/>
      <c r="I47" s="11"/>
      <c r="J47" s="11"/>
      <c r="K47" s="1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1"/>
      <c r="B48" s="11"/>
      <c r="C48" s="11"/>
      <c r="D48" s="50"/>
      <c r="E48" s="11"/>
      <c r="F48" s="11"/>
      <c r="G48" s="11"/>
      <c r="H48" s="11"/>
      <c r="I48" s="11"/>
      <c r="J48" s="11"/>
      <c r="K48" s="1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1"/>
      <c r="B49" s="11"/>
      <c r="C49" s="11"/>
      <c r="D49" s="50"/>
      <c r="E49" s="11"/>
      <c r="F49" s="11"/>
      <c r="G49" s="11"/>
      <c r="H49" s="11"/>
      <c r="I49" s="11"/>
      <c r="J49" s="11"/>
      <c r="K49" s="1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1"/>
      <c r="B50" s="11"/>
      <c r="C50" s="11"/>
      <c r="D50" s="50"/>
      <c r="E50" s="11"/>
      <c r="F50" s="11"/>
      <c r="G50" s="11"/>
      <c r="H50" s="11"/>
      <c r="I50" s="11"/>
      <c r="J50" s="11"/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1"/>
      <c r="B51" s="11"/>
      <c r="C51" s="11"/>
      <c r="D51" s="50"/>
      <c r="E51" s="11"/>
      <c r="F51" s="11"/>
      <c r="G51" s="11"/>
      <c r="H51" s="11"/>
      <c r="I51" s="11"/>
      <c r="J51" s="11"/>
      <c r="K51" s="1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1"/>
      <c r="B52" s="11"/>
      <c r="C52" s="11"/>
      <c r="D52" s="50"/>
      <c r="E52" s="11"/>
      <c r="F52" s="11"/>
      <c r="G52" s="11"/>
      <c r="H52" s="11"/>
      <c r="I52" s="11"/>
      <c r="J52" s="11"/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1"/>
      <c r="B53" s="11"/>
      <c r="C53" s="11"/>
      <c r="D53" s="50"/>
      <c r="E53" s="11"/>
      <c r="F53" s="11"/>
      <c r="G53" s="11"/>
      <c r="H53" s="11"/>
      <c r="I53" s="11"/>
      <c r="J53" s="11"/>
      <c r="K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1"/>
      <c r="B54" s="11"/>
      <c r="C54" s="11"/>
      <c r="D54" s="50"/>
      <c r="E54" s="11"/>
      <c r="F54" s="11"/>
      <c r="G54" s="11"/>
      <c r="H54" s="11"/>
      <c r="I54" s="11"/>
      <c r="J54" s="11"/>
      <c r="K54" s="1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1"/>
      <c r="B55" s="11"/>
      <c r="C55" s="11"/>
      <c r="D55" s="50"/>
      <c r="E55" s="11"/>
      <c r="F55" s="11"/>
      <c r="G55" s="11"/>
      <c r="H55" s="11"/>
      <c r="I55" s="11"/>
      <c r="J55" s="11"/>
      <c r="K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1"/>
      <c r="B56" s="11"/>
      <c r="C56" s="11"/>
      <c r="D56" s="50"/>
      <c r="E56" s="11"/>
      <c r="F56" s="11"/>
      <c r="G56" s="11"/>
      <c r="H56" s="11"/>
      <c r="I56" s="11"/>
      <c r="J56" s="11"/>
      <c r="K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1"/>
      <c r="B57" s="11"/>
      <c r="C57" s="11"/>
      <c r="D57" s="50"/>
      <c r="E57" s="11"/>
      <c r="F57" s="11"/>
      <c r="G57" s="11"/>
      <c r="H57" s="11"/>
      <c r="I57" s="11"/>
      <c r="J57" s="11"/>
      <c r="K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1"/>
      <c r="B58" s="11"/>
      <c r="C58" s="11"/>
      <c r="D58" s="50"/>
      <c r="E58" s="11"/>
      <c r="F58" s="11"/>
      <c r="G58" s="11"/>
      <c r="H58" s="11"/>
      <c r="I58" s="11"/>
      <c r="J58" s="11"/>
      <c r="K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1"/>
      <c r="B59" s="11"/>
      <c r="C59" s="11"/>
      <c r="D59" s="50"/>
      <c r="E59" s="11"/>
      <c r="F59" s="11"/>
      <c r="G59" s="11"/>
      <c r="H59" s="11"/>
      <c r="I59" s="11"/>
      <c r="J59" s="11"/>
      <c r="K59" s="1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1"/>
      <c r="B60" s="11"/>
      <c r="C60" s="11"/>
      <c r="D60" s="50"/>
      <c r="E60" s="11"/>
      <c r="F60" s="11"/>
      <c r="G60" s="11"/>
      <c r="H60" s="11"/>
      <c r="I60" s="11"/>
      <c r="J60" s="11"/>
      <c r="K60" s="1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Satcom</vt:lpstr>
      <vt:lpstr>RoutingTable</vt:lpstr>
      <vt:lpstr>Actual</vt:lpstr>
      <vt:lpstr>Before</vt:lpstr>
      <vt:lpstr>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Mazhar</cp:lastModifiedBy>
  <dcterms:modified xsi:type="dcterms:W3CDTF">2018-07-24T13:41:16Z</dcterms:modified>
</cp:coreProperties>
</file>