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13" i="1" l="1"/>
  <c r="F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F100" i="1" s="1"/>
  <c r="E99" i="1"/>
  <c r="F99" i="1" s="1"/>
  <c r="E98" i="1"/>
  <c r="F98" i="1" s="1"/>
  <c r="E97" i="1"/>
  <c r="F97" i="1" s="1"/>
  <c r="E96" i="1"/>
  <c r="F96" i="1" s="1"/>
  <c r="E95" i="1"/>
  <c r="F95" i="1" s="1"/>
  <c r="E94" i="1"/>
  <c r="F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F82" i="1" s="1"/>
  <c r="E81" i="1"/>
  <c r="F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F69" i="1"/>
  <c r="E69" i="1"/>
  <c r="E68" i="1"/>
  <c r="F68" i="1" s="1"/>
  <c r="E67" i="1"/>
  <c r="F67" i="1" s="1"/>
  <c r="E66" i="1"/>
  <c r="F66" i="1" s="1"/>
  <c r="E65" i="1"/>
  <c r="F65" i="1" s="1"/>
  <c r="E64" i="1"/>
  <c r="F64" i="1" s="1"/>
  <c r="E63" i="1"/>
  <c r="F63" i="1" s="1"/>
  <c r="E62" i="1"/>
  <c r="F62" i="1" s="1"/>
  <c r="E61" i="1"/>
  <c r="F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F55" i="1" s="1"/>
  <c r="E54" i="1"/>
  <c r="F54" i="1" s="1"/>
  <c r="E53" i="1"/>
  <c r="F53" i="1" s="1"/>
  <c r="E52" i="1"/>
  <c r="F52" i="1" s="1"/>
  <c r="E51" i="1"/>
  <c r="F51" i="1" s="1"/>
  <c r="E50" i="1"/>
  <c r="F50" i="1" s="1"/>
  <c r="E49" i="1"/>
  <c r="F49" i="1" s="1"/>
  <c r="E48" i="1"/>
  <c r="F48" i="1" s="1"/>
  <c r="E47" i="1"/>
  <c r="F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F35" i="1" s="1"/>
  <c r="E34" i="1"/>
  <c r="F34" i="1" s="1"/>
  <c r="E33" i="1"/>
  <c r="F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F19" i="1" s="1"/>
  <c r="E18" i="1"/>
  <c r="F18" i="1" s="1"/>
  <c r="E17" i="1"/>
  <c r="F17" i="1" s="1"/>
  <c r="E16" i="1"/>
  <c r="F16" i="1" s="1"/>
  <c r="E15" i="1"/>
  <c r="F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6" i="1"/>
  <c r="F6" i="1" s="1"/>
  <c r="E5" i="1"/>
  <c r="F5" i="1" s="1"/>
  <c r="E4" i="1"/>
  <c r="F4" i="1" s="1"/>
</calcChain>
</file>

<file path=xl/sharedStrings.xml><?xml version="1.0" encoding="utf-8"?>
<sst xmlns="http://schemas.openxmlformats.org/spreadsheetml/2006/main" count="11" uniqueCount="11">
  <si>
    <t>test1: single transmiter sampling reiever rectified voltage 884Khz</t>
  </si>
  <si>
    <t>RL = 330</t>
  </si>
  <si>
    <t>voltage div 1.5K and 8.2K</t>
  </si>
  <si>
    <t>full bridge</t>
  </si>
  <si>
    <t>12bit ADC</t>
  </si>
  <si>
    <t>angle</t>
  </si>
  <si>
    <t>position</t>
  </si>
  <si>
    <t>ADC TX</t>
  </si>
  <si>
    <t>ADC RX</t>
  </si>
  <si>
    <t>Vr</t>
  </si>
  <si>
    <t>Pr(mW)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</si>
</sst>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113" totalsRowShown="0" headerRowDxfId="7" dataDxfId="6">
  <autoFilter ref="A3:F113"/>
  <tableColumns count="6">
    <tableColumn id="1" name="angle" dataDxfId="5"/>
    <tableColumn id="2" name="position" dataDxfId="4"/>
    <tableColumn id="3" name="ADC TX" dataDxfId="3"/>
    <tableColumn id="4" name="ADC RX" dataDxfId="2"/>
    <tableColumn id="5" name="Vr" dataDxfId="1">
      <calculatedColumnFormula>Table1[[#This Row],[ADC RX]]/4096*3.3*(8.2+1.5)/1.5</calculatedColumnFormula>
    </tableColumn>
    <tableColumn id="6" name="Pr(mW)" dataDxfId="0">
      <calculatedColumnFormula>Table1[[#This Row],[Vr]]^2/330*1000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topLeftCell="A29" workbookViewId="0">
      <selection activeCell="H41" sqref="H41"/>
    </sheetView>
  </sheetViews>
  <sheetFormatPr defaultRowHeight="14.4" x14ac:dyDescent="0.3"/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2" t="s">
        <v>1</v>
      </c>
      <c r="B2" s="1" t="s">
        <v>2</v>
      </c>
      <c r="C2" s="1"/>
      <c r="D2" s="1"/>
      <c r="E2" s="2" t="s">
        <v>3</v>
      </c>
      <c r="F2" s="2" t="s">
        <v>4</v>
      </c>
    </row>
    <row r="3" spans="1:6" x14ac:dyDescent="0.3">
      <c r="A3" s="3" t="s">
        <v>5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</row>
    <row r="4" spans="1:6" x14ac:dyDescent="0.3">
      <c r="A4" s="3">
        <v>0</v>
      </c>
      <c r="B4" s="3">
        <v>-25</v>
      </c>
      <c r="C4" s="3">
        <v>300</v>
      </c>
      <c r="D4" s="3">
        <v>735</v>
      </c>
      <c r="E4" s="3">
        <f>Table1[[#This Row],[ADC RX]]/4096*3.3*(8.2+1.5)/1.5</f>
        <v>3.8293212890624999</v>
      </c>
      <c r="F4" s="3">
        <f>Table1[[#This Row],[Vr]]^2/330*1000</f>
        <v>44.435459196567535</v>
      </c>
    </row>
    <row r="5" spans="1:6" x14ac:dyDescent="0.3">
      <c r="A5" s="3">
        <v>10</v>
      </c>
      <c r="B5" s="3">
        <v>-25</v>
      </c>
      <c r="C5" s="3">
        <v>293</v>
      </c>
      <c r="D5" s="3">
        <v>841</v>
      </c>
      <c r="E5" s="3">
        <f>Table1[[#This Row],[ADC RX]]/4096*3.3*(8.2+1.5)/1.5</f>
        <v>4.3815771484374997</v>
      </c>
      <c r="F5" s="3">
        <f>Table1[[#This Row],[Vr]]^2/330*1000</f>
        <v>58.176419114271795</v>
      </c>
    </row>
    <row r="6" spans="1:6" x14ac:dyDescent="0.3">
      <c r="A6" s="3">
        <v>20</v>
      </c>
      <c r="B6" s="3">
        <v>-25</v>
      </c>
      <c r="C6" s="3">
        <v>286</v>
      </c>
      <c r="D6" s="3">
        <v>925</v>
      </c>
      <c r="E6" s="3">
        <f>Table1[[#This Row],[ADC RX]]/4096*3.3*(8.2+1.5)/1.5</f>
        <v>4.8192138671874991</v>
      </c>
      <c r="F6" s="3">
        <f>Table1[[#This Row],[Vr]]^2/330*1000</f>
        <v>70.378249386946337</v>
      </c>
    </row>
    <row r="7" spans="1:6" x14ac:dyDescent="0.3">
      <c r="A7" s="3">
        <v>30</v>
      </c>
      <c r="B7" s="3">
        <v>-25</v>
      </c>
      <c r="C7" s="3">
        <v>280</v>
      </c>
      <c r="D7" s="3">
        <v>986</v>
      </c>
      <c r="E7" s="3">
        <f>Table1[[#This Row],[ADC RX]]/4096*3.3*(8.2+1.5)/1.5</f>
        <v>5.1370214843749986</v>
      </c>
      <c r="F7" s="3">
        <f>Table1[[#This Row],[Vr]]^2/330*1000</f>
        <v>79.966635548273686</v>
      </c>
    </row>
    <row r="8" spans="1:6" x14ac:dyDescent="0.3">
      <c r="A8" s="3">
        <v>40</v>
      </c>
      <c r="B8" s="3">
        <v>-25</v>
      </c>
      <c r="C8" s="3">
        <v>276</v>
      </c>
      <c r="D8" s="3">
        <v>1030</v>
      </c>
      <c r="E8" s="3">
        <f>Table1[[#This Row],[ADC RX]]/4096*3.3*(8.2+1.5)/1.5</f>
        <v>5.3662597656249993</v>
      </c>
      <c r="F8" s="3">
        <f>Table1[[#This Row],[Vr]]^2/330*1000</f>
        <v>87.262860218683841</v>
      </c>
    </row>
    <row r="9" spans="1:6" x14ac:dyDescent="0.3">
      <c r="A9" s="3">
        <v>50</v>
      </c>
      <c r="B9" s="3">
        <v>-25</v>
      </c>
      <c r="C9" s="3">
        <v>273</v>
      </c>
      <c r="D9" s="3">
        <v>1063</v>
      </c>
      <c r="E9" s="3">
        <f>Table1[[#This Row],[ADC RX]]/4096*3.3*(8.2+1.5)/1.5</f>
        <v>5.5381884765624996</v>
      </c>
      <c r="F9" s="3">
        <f>Table1[[#This Row],[Vr]]^2/330*1000</f>
        <v>92.94403515736262</v>
      </c>
    </row>
    <row r="10" spans="1:6" x14ac:dyDescent="0.3">
      <c r="A10" s="3">
        <v>60</v>
      </c>
      <c r="B10" s="3">
        <v>-25</v>
      </c>
      <c r="C10" s="3">
        <v>273</v>
      </c>
      <c r="D10" s="3">
        <v>1059</v>
      </c>
      <c r="E10" s="3">
        <f>Table1[[#This Row],[ADC RX]]/4096*3.3*(8.2+1.5)/1.5</f>
        <v>5.5173486328124994</v>
      </c>
      <c r="F10" s="3">
        <f>Table1[[#This Row],[Vr]]^2/330*1000</f>
        <v>92.245866472721076</v>
      </c>
    </row>
    <row r="11" spans="1:6" x14ac:dyDescent="0.3">
      <c r="A11" s="3">
        <v>70</v>
      </c>
      <c r="B11" s="3">
        <v>-25</v>
      </c>
      <c r="C11" s="3">
        <v>277</v>
      </c>
      <c r="D11" s="3">
        <v>1020</v>
      </c>
      <c r="E11" s="3">
        <f>Table1[[#This Row],[ADC RX]]/4096*3.3*(8.2+1.5)/1.5</f>
        <v>5.3141601562499998</v>
      </c>
      <c r="F11" s="3">
        <f>Table1[[#This Row],[Vr]]^2/330*1000</f>
        <v>85.576661109924302</v>
      </c>
    </row>
    <row r="12" spans="1:6" x14ac:dyDescent="0.3">
      <c r="A12" s="3">
        <v>80</v>
      </c>
      <c r="B12" s="3">
        <v>-25</v>
      </c>
      <c r="C12" s="3">
        <v>285</v>
      </c>
      <c r="D12" s="3">
        <v>952</v>
      </c>
      <c r="E12" s="3">
        <f>Table1[[#This Row],[ADC RX]]/4096*3.3*(8.2+1.5)/1.5</f>
        <v>4.9598828124999992</v>
      </c>
      <c r="F12" s="3">
        <f>Table1[[#This Row],[Vr]]^2/330*1000</f>
        <v>74.546780344645171</v>
      </c>
    </row>
    <row r="13" spans="1:6" x14ac:dyDescent="0.3">
      <c r="A13" s="3">
        <v>90</v>
      </c>
      <c r="B13" s="3">
        <v>-25</v>
      </c>
      <c r="C13" s="3">
        <v>295</v>
      </c>
      <c r="D13" s="3">
        <v>819</v>
      </c>
      <c r="E13" s="3">
        <f>Table1[[#This Row],[ADC RX]]/4096*3.3*(8.2+1.5)/1.5</f>
        <v>4.2669580078124989</v>
      </c>
      <c r="F13" s="3">
        <f>Table1[[#This Row],[Vr]]^2/330*1000</f>
        <v>55.172517092227913</v>
      </c>
    </row>
    <row r="14" spans="1:6" x14ac:dyDescent="0.3">
      <c r="A14" s="3">
        <v>0</v>
      </c>
      <c r="B14" s="3">
        <v>-20</v>
      </c>
      <c r="C14" s="3">
        <v>280</v>
      </c>
      <c r="D14" s="3">
        <v>987</v>
      </c>
      <c r="E14" s="3">
        <f>Table1[[#This Row],[ADC RX]]/4096*3.3*(8.2+1.5)/1.5</f>
        <v>5.1422314453124995</v>
      </c>
      <c r="F14" s="3">
        <f>Table1[[#This Row],[Vr]]^2/330*1000</f>
        <v>80.128921930789943</v>
      </c>
    </row>
    <row r="15" spans="1:6" x14ac:dyDescent="0.3">
      <c r="A15" s="3">
        <v>10</v>
      </c>
      <c r="B15" s="3">
        <v>-20</v>
      </c>
      <c r="C15" s="3">
        <v>273</v>
      </c>
      <c r="D15" s="3">
        <v>1046</v>
      </c>
      <c r="E15" s="3">
        <f>Table1[[#This Row],[ADC RX]]/4096*3.3*(8.2+1.5)/1.5</f>
        <v>5.449619140624999</v>
      </c>
      <c r="F15" s="3">
        <f>Table1[[#This Row],[Vr]]^2/330*1000</f>
        <v>89.994996296564707</v>
      </c>
    </row>
    <row r="16" spans="1:6" x14ac:dyDescent="0.3">
      <c r="A16" s="3">
        <v>20</v>
      </c>
      <c r="B16" s="3">
        <v>-20</v>
      </c>
      <c r="C16" s="3">
        <v>266</v>
      </c>
      <c r="D16" s="3">
        <v>1105</v>
      </c>
      <c r="E16" s="3">
        <f>Table1[[#This Row],[ADC RX]]/4096*3.3*(8.2+1.5)/1.5</f>
        <v>5.7570068359374993</v>
      </c>
      <c r="F16" s="3">
        <f>Table1[[#This Row],[Vr]]^2/330*1000</f>
        <v>100.43372033039726</v>
      </c>
    </row>
    <row r="17" spans="1:6" x14ac:dyDescent="0.3">
      <c r="A17" s="3">
        <v>30</v>
      </c>
      <c r="B17" s="3">
        <v>-20</v>
      </c>
      <c r="C17" s="3">
        <v>258</v>
      </c>
      <c r="D17" s="3">
        <v>1171</v>
      </c>
      <c r="E17" s="3">
        <f>Table1[[#This Row],[ADC RX]]/4096*3.3*(8.2+1.5)/1.5</f>
        <v>6.100864257812499</v>
      </c>
      <c r="F17" s="3">
        <f>Table1[[#This Row],[Vr]]^2/330*1000</f>
        <v>112.78952937046682</v>
      </c>
    </row>
    <row r="18" spans="1:6" x14ac:dyDescent="0.3">
      <c r="A18" s="3">
        <v>40</v>
      </c>
      <c r="B18" s="3">
        <v>-20</v>
      </c>
      <c r="C18" s="3">
        <v>255</v>
      </c>
      <c r="D18" s="3">
        <v>1195</v>
      </c>
      <c r="E18" s="3">
        <f>Table1[[#This Row],[ADC RX]]/4096*3.3*(8.2+1.5)/1.5</f>
        <v>6.2259033203124998</v>
      </c>
      <c r="F18" s="3">
        <f>Table1[[#This Row],[Vr]]^2/330*1000</f>
        <v>117.46021864811578</v>
      </c>
    </row>
    <row r="19" spans="1:6" x14ac:dyDescent="0.3">
      <c r="A19" s="3">
        <v>50</v>
      </c>
      <c r="B19" s="3">
        <v>-20</v>
      </c>
      <c r="C19" s="3">
        <v>254</v>
      </c>
      <c r="D19" s="3">
        <v>1205</v>
      </c>
      <c r="E19" s="3">
        <f>Table1[[#This Row],[ADC RX]]/4096*3.3*(8.2+1.5)/1.5</f>
        <v>6.2780029296874993</v>
      </c>
      <c r="F19" s="3">
        <f>Table1[[#This Row],[Vr]]^2/330*1000</f>
        <v>119.43430540959037</v>
      </c>
    </row>
    <row r="20" spans="1:6" x14ac:dyDescent="0.3">
      <c r="A20" s="3">
        <v>60</v>
      </c>
      <c r="B20" s="3">
        <v>-20</v>
      </c>
      <c r="C20" s="3">
        <v>257</v>
      </c>
      <c r="D20" s="3">
        <v>1177</v>
      </c>
      <c r="E20" s="3">
        <f>Table1[[#This Row],[ADC RX]]/4096*3.3*(8.2+1.5)/1.5</f>
        <v>6.1321240234374992</v>
      </c>
      <c r="F20" s="3">
        <f>Table1[[#This Row],[Vr]]^2/330*1000</f>
        <v>113.94831829945242</v>
      </c>
    </row>
    <row r="21" spans="1:6" x14ac:dyDescent="0.3">
      <c r="A21" s="3">
        <v>70</v>
      </c>
      <c r="B21" s="3">
        <v>-20</v>
      </c>
      <c r="C21" s="3">
        <v>265</v>
      </c>
      <c r="D21" s="3">
        <v>1155</v>
      </c>
      <c r="E21" s="3">
        <f>Table1[[#This Row],[ADC RX]]/4096*3.3*(8.2+1.5)/1.5</f>
        <v>6.0175048828124993</v>
      </c>
      <c r="F21" s="3">
        <f>Table1[[#This Row],[Vr]]^2/330*1000</f>
        <v>109.72837883234021</v>
      </c>
    </row>
    <row r="22" spans="1:6" x14ac:dyDescent="0.3">
      <c r="A22" s="3">
        <v>80</v>
      </c>
      <c r="B22" s="3">
        <v>-20</v>
      </c>
      <c r="C22" s="3">
        <v>273</v>
      </c>
      <c r="D22" s="3">
        <v>1044</v>
      </c>
      <c r="E22" s="3">
        <f>Table1[[#This Row],[ADC RX]]/4096*3.3*(8.2+1.5)/1.5</f>
        <v>5.4391992187499989</v>
      </c>
      <c r="F22" s="3">
        <f>Table1[[#This Row],[Vr]]^2/330*1000</f>
        <v>89.651176185607881</v>
      </c>
    </row>
    <row r="23" spans="1:6" x14ac:dyDescent="0.3">
      <c r="A23" s="3">
        <v>90</v>
      </c>
      <c r="B23" s="3">
        <v>-20</v>
      </c>
      <c r="C23" s="3">
        <v>293</v>
      </c>
      <c r="D23" s="3">
        <v>835</v>
      </c>
      <c r="E23" s="3">
        <f>Table1[[#This Row],[ADC RX]]/4096*3.3*(8.2+1.5)/1.5</f>
        <v>4.3503173828124995</v>
      </c>
      <c r="F23" s="3">
        <f>Table1[[#This Row],[Vr]]^2/330*1000</f>
        <v>57.349276761213922</v>
      </c>
    </row>
    <row r="24" spans="1:6" x14ac:dyDescent="0.3">
      <c r="A24" s="3">
        <v>0</v>
      </c>
      <c r="B24" s="3">
        <v>-15</v>
      </c>
      <c r="C24" s="3">
        <v>250</v>
      </c>
      <c r="D24" s="3">
        <v>1205</v>
      </c>
      <c r="E24" s="3">
        <f>Table1[[#This Row],[ADC RX]]/4096*3.3*(8.2+1.5)/1.5</f>
        <v>6.2780029296874993</v>
      </c>
      <c r="F24" s="3">
        <f>Table1[[#This Row],[Vr]]^2/330*1000</f>
        <v>119.43430540959037</v>
      </c>
    </row>
    <row r="25" spans="1:6" x14ac:dyDescent="0.3">
      <c r="A25" s="3">
        <v>10</v>
      </c>
      <c r="B25" s="3">
        <v>-15</v>
      </c>
      <c r="C25" s="3">
        <v>246</v>
      </c>
      <c r="D25" s="3">
        <v>1240</v>
      </c>
      <c r="E25" s="3">
        <f>Table1[[#This Row],[ADC RX]]/4096*3.3*(8.2+1.5)/1.5</f>
        <v>6.4603515624999988</v>
      </c>
      <c r="F25" s="3">
        <f>Table1[[#This Row],[Vr]]^2/330*1000</f>
        <v>126.47315851847327</v>
      </c>
    </row>
    <row r="26" spans="1:6" x14ac:dyDescent="0.3">
      <c r="A26" s="3">
        <v>20</v>
      </c>
      <c r="B26" s="3">
        <v>-15</v>
      </c>
      <c r="C26" s="3">
        <v>235</v>
      </c>
      <c r="D26" s="3">
        <v>1320</v>
      </c>
      <c r="E26" s="3">
        <f>Table1[[#This Row],[ADC RX]]/4096*3.3*(8.2+1.5)/1.5</f>
        <v>6.8771484374999998</v>
      </c>
      <c r="F26" s="3">
        <f>Table1[[#This Row],[Vr]]^2/330*1000</f>
        <v>143.31869888305661</v>
      </c>
    </row>
    <row r="27" spans="1:6" x14ac:dyDescent="0.3">
      <c r="A27" s="3">
        <v>30</v>
      </c>
      <c r="B27" s="3">
        <v>-15</v>
      </c>
      <c r="C27" s="3">
        <v>232</v>
      </c>
      <c r="D27" s="3">
        <v>1342</v>
      </c>
      <c r="E27" s="3">
        <f>Table1[[#This Row],[ADC RX]]/4096*3.3*(8.2+1.5)/1.5</f>
        <v>6.9917675781249988</v>
      </c>
      <c r="F27" s="3">
        <f>Table1[[#This Row],[Vr]]^2/330*1000</f>
        <v>148.1357995955149</v>
      </c>
    </row>
    <row r="28" spans="1:6" x14ac:dyDescent="0.3">
      <c r="A28" s="3">
        <v>40</v>
      </c>
      <c r="B28" s="3">
        <v>-15</v>
      </c>
      <c r="C28" s="3">
        <v>231</v>
      </c>
      <c r="D28" s="3">
        <v>1344</v>
      </c>
      <c r="E28" s="3">
        <f>Table1[[#This Row],[ADC RX]]/4096*3.3*(8.2+1.5)/1.5</f>
        <v>7.0021874999999989</v>
      </c>
      <c r="F28" s="3">
        <f>Table1[[#This Row],[Vr]]^2/330*1000</f>
        <v>148.57766601562497</v>
      </c>
    </row>
    <row r="29" spans="1:6" x14ac:dyDescent="0.3">
      <c r="A29" s="3">
        <v>50</v>
      </c>
      <c r="B29" s="3">
        <v>-15</v>
      </c>
      <c r="C29" s="3">
        <v>236</v>
      </c>
      <c r="D29" s="3">
        <v>1320</v>
      </c>
      <c r="E29" s="3">
        <f>Table1[[#This Row],[ADC RX]]/4096*3.3*(8.2+1.5)/1.5</f>
        <v>6.8771484374999998</v>
      </c>
      <c r="F29" s="3">
        <f>Table1[[#This Row],[Vr]]^2/330*1000</f>
        <v>143.31869888305661</v>
      </c>
    </row>
    <row r="30" spans="1:6" x14ac:dyDescent="0.3">
      <c r="A30" s="3">
        <v>60</v>
      </c>
      <c r="B30" s="3">
        <v>-15</v>
      </c>
      <c r="C30" s="3">
        <v>245</v>
      </c>
      <c r="D30" s="3">
        <v>1260</v>
      </c>
      <c r="E30" s="3">
        <f>Table1[[#This Row],[ADC RX]]/4096*3.3*(8.2+1.5)/1.5</f>
        <v>6.5645507812499995</v>
      </c>
      <c r="F30" s="3">
        <f>Table1[[#This Row],[Vr]]^2/330*1000</f>
        <v>130.58583927154538</v>
      </c>
    </row>
    <row r="31" spans="1:6" x14ac:dyDescent="0.3">
      <c r="A31" s="3">
        <v>70</v>
      </c>
      <c r="B31" s="3">
        <v>-15</v>
      </c>
      <c r="C31" s="3">
        <v>259</v>
      </c>
      <c r="D31" s="3">
        <v>1154</v>
      </c>
      <c r="E31" s="3">
        <f>Table1[[#This Row],[ADC RX]]/4096*3.3*(8.2+1.5)/1.5</f>
        <v>6.0122949218749993</v>
      </c>
      <c r="F31" s="3">
        <f>Table1[[#This Row],[Vr]]^2/330*1000</f>
        <v>109.53845523516334</v>
      </c>
    </row>
    <row r="32" spans="1:6" x14ac:dyDescent="0.3">
      <c r="A32" s="3">
        <v>80</v>
      </c>
      <c r="B32" s="3">
        <v>-15</v>
      </c>
      <c r="C32" s="3">
        <v>281</v>
      </c>
      <c r="D32" s="3">
        <v>966</v>
      </c>
      <c r="E32" s="3">
        <f>Table1[[#This Row],[ADC RX]]/4096*3.3*(8.2+1.5)/1.5</f>
        <v>5.0328222656249997</v>
      </c>
      <c r="F32" s="3">
        <f>Table1[[#This Row],[Vr]]^2/330*1000</f>
        <v>76.755454416275015</v>
      </c>
    </row>
    <row r="33" spans="1:6" x14ac:dyDescent="0.3">
      <c r="A33" s="3">
        <v>90</v>
      </c>
      <c r="B33" s="3">
        <v>-15</v>
      </c>
      <c r="C33" s="3">
        <v>306</v>
      </c>
      <c r="D33" s="3">
        <v>641</v>
      </c>
      <c r="E33" s="3">
        <f>Table1[[#This Row],[ADC RX]]/4096*3.3*(8.2+1.5)/1.5</f>
        <v>3.3395849609374992</v>
      </c>
      <c r="F33" s="3">
        <f>Table1[[#This Row],[Vr]]^2/330*1000</f>
        <v>33.796447610060355</v>
      </c>
    </row>
    <row r="34" spans="1:6" x14ac:dyDescent="0.3">
      <c r="A34" s="3">
        <v>0</v>
      </c>
      <c r="B34" s="3">
        <v>-10</v>
      </c>
      <c r="C34" s="3">
        <v>229</v>
      </c>
      <c r="D34" s="3">
        <v>1356</v>
      </c>
      <c r="E34" s="3">
        <f>Table1[[#This Row],[ADC RX]]/4096*3.3*(8.2+1.5)/1.5</f>
        <v>7.0647070312499993</v>
      </c>
      <c r="F34" s="3">
        <f>Table1[[#This Row],[Vr]]^2/330*1000</f>
        <v>151.24268314361569</v>
      </c>
    </row>
    <row r="35" spans="1:6" x14ac:dyDescent="0.3">
      <c r="A35" s="3">
        <v>10</v>
      </c>
      <c r="B35" s="3">
        <v>-10</v>
      </c>
      <c r="C35" s="3">
        <v>224</v>
      </c>
      <c r="D35" s="3">
        <v>1388</v>
      </c>
      <c r="E35" s="3">
        <f>Table1[[#This Row],[ADC RX]]/4096*3.3*(8.2+1.5)/1.5</f>
        <v>7.2314257812499987</v>
      </c>
      <c r="F35" s="3">
        <f>Table1[[#This Row],[Vr]]^2/330*1000</f>
        <v>158.46520857493076</v>
      </c>
    </row>
    <row r="36" spans="1:6" x14ac:dyDescent="0.3">
      <c r="A36" s="3">
        <v>20</v>
      </c>
      <c r="B36" s="3">
        <v>-10</v>
      </c>
      <c r="C36" s="3">
        <v>220</v>
      </c>
      <c r="D36" s="3">
        <v>1420</v>
      </c>
      <c r="E36" s="3">
        <f>Table1[[#This Row],[ADC RX]]/4096*3.3*(8.2+1.5)/1.5</f>
        <v>7.3981445312499998</v>
      </c>
      <c r="F36" s="3">
        <f>Table1[[#This Row],[Vr]]^2/330*1000</f>
        <v>165.85618940989175</v>
      </c>
    </row>
    <row r="37" spans="1:6" x14ac:dyDescent="0.3">
      <c r="A37" s="3">
        <v>30</v>
      </c>
      <c r="B37" s="3">
        <v>-10</v>
      </c>
      <c r="C37" s="3">
        <v>219</v>
      </c>
      <c r="D37" s="3">
        <v>1413</v>
      </c>
      <c r="E37" s="3">
        <f>Table1[[#This Row],[ADC RX]]/4096*3.3*(8.2+1.5)/1.5</f>
        <v>7.3616748046874987</v>
      </c>
      <c r="F37" s="3">
        <f>Table1[[#This Row],[Vr]]^2/330*1000</f>
        <v>164.22501796960825</v>
      </c>
    </row>
    <row r="38" spans="1:6" x14ac:dyDescent="0.3">
      <c r="A38" s="3">
        <v>40</v>
      </c>
      <c r="B38" s="3">
        <v>-10</v>
      </c>
      <c r="C38" s="3">
        <v>220</v>
      </c>
      <c r="D38" s="3">
        <v>1396</v>
      </c>
      <c r="E38" s="3">
        <f>Table1[[#This Row],[ADC RX]]/4096*3.3*(8.2+1.5)/1.5</f>
        <v>7.2731054687499999</v>
      </c>
      <c r="F38" s="3">
        <f>Table1[[#This Row],[Vr]]^2/330*1000</f>
        <v>160.29716108957925</v>
      </c>
    </row>
    <row r="39" spans="1:6" x14ac:dyDescent="0.3">
      <c r="A39" s="3">
        <v>50</v>
      </c>
      <c r="B39" s="3">
        <v>-10</v>
      </c>
      <c r="C39" s="3">
        <v>231</v>
      </c>
      <c r="D39" s="3">
        <v>1350</v>
      </c>
      <c r="E39" s="3">
        <f>Table1[[#This Row],[ADC RX]]/4096*3.3*(8.2+1.5)/1.5</f>
        <v>7.033447265625</v>
      </c>
      <c r="F39" s="3">
        <f>Table1[[#This Row],[Vr]]^2/330*1000</f>
        <v>149.90721344947815</v>
      </c>
    </row>
    <row r="40" spans="1:6" x14ac:dyDescent="0.3">
      <c r="A40" s="3">
        <v>60</v>
      </c>
      <c r="B40" s="3">
        <v>-10</v>
      </c>
      <c r="C40" s="3">
        <v>246</v>
      </c>
      <c r="D40" s="3">
        <v>1255</v>
      </c>
      <c r="E40" s="3">
        <f>Table1[[#This Row],[ADC RX]]/4096*3.3*(8.2+1.5)/1.5</f>
        <v>6.5385009765624993</v>
      </c>
      <c r="F40" s="3">
        <f>Table1[[#This Row],[Vr]]^2/330*1000</f>
        <v>129.55150006214774</v>
      </c>
    </row>
    <row r="41" spans="1:6" x14ac:dyDescent="0.3">
      <c r="A41" s="3">
        <v>70</v>
      </c>
      <c r="B41" s="3">
        <v>-10</v>
      </c>
      <c r="C41" s="3">
        <v>266</v>
      </c>
      <c r="D41" s="3">
        <v>1114</v>
      </c>
      <c r="E41" s="3">
        <f>Table1[[#This Row],[ADC RX]]/4096*3.3*(8.2+1.5)/1.5</f>
        <v>5.8038964843749987</v>
      </c>
      <c r="F41" s="3">
        <f>Table1[[#This Row],[Vr]]^2/330*1000</f>
        <v>102.0764072767893</v>
      </c>
    </row>
    <row r="42" spans="1:6" x14ac:dyDescent="0.3">
      <c r="A42" s="3">
        <v>80</v>
      </c>
      <c r="B42" s="3">
        <v>-10</v>
      </c>
      <c r="C42" s="3">
        <v>293</v>
      </c>
      <c r="D42" s="3">
        <v>850</v>
      </c>
      <c r="E42" s="3">
        <f>Table1[[#This Row],[ADC RX]]/4096*3.3*(8.2+1.5)/1.5</f>
        <v>4.4284667968749991</v>
      </c>
      <c r="F42" s="3">
        <f>Table1[[#This Row],[Vr]]^2/330*1000</f>
        <v>59.42823688189187</v>
      </c>
    </row>
    <row r="43" spans="1:6" x14ac:dyDescent="0.3">
      <c r="A43" s="3">
        <v>90</v>
      </c>
      <c r="B43" s="3">
        <v>-10</v>
      </c>
      <c r="C43" s="3">
        <v>313</v>
      </c>
      <c r="D43" s="3">
        <v>514</v>
      </c>
      <c r="E43" s="3">
        <f>Table1[[#This Row],[ADC RX]]/4096*3.3*(8.2+1.5)/1.5</f>
        <v>2.6779199218749992</v>
      </c>
      <c r="F43" s="3">
        <f>Table1[[#This Row],[Vr]]^2/330*1000</f>
        <v>21.731076084772731</v>
      </c>
    </row>
    <row r="44" spans="1:6" x14ac:dyDescent="0.3">
      <c r="A44" s="3">
        <v>0</v>
      </c>
      <c r="B44" s="3">
        <v>-5</v>
      </c>
      <c r="C44" s="3">
        <v>203</v>
      </c>
      <c r="D44" s="3">
        <v>1458</v>
      </c>
      <c r="E44" s="3">
        <f>Table1[[#This Row],[ADC RX]]/4096*3.3*(8.2+1.5)/1.5</f>
        <v>7.5961230468749994</v>
      </c>
      <c r="F44" s="3">
        <f>Table1[[#This Row],[Vr]]^2/330*1000</f>
        <v>174.85177376747129</v>
      </c>
    </row>
    <row r="45" spans="1:6" x14ac:dyDescent="0.3">
      <c r="A45" s="3">
        <v>10</v>
      </c>
      <c r="B45" s="3">
        <v>-5</v>
      </c>
      <c r="C45" s="3">
        <v>199</v>
      </c>
      <c r="D45" s="3">
        <v>1476</v>
      </c>
      <c r="E45" s="3">
        <f>Table1[[#This Row],[ADC RX]]/4096*3.3*(8.2+1.5)/1.5</f>
        <v>7.6899023437499991</v>
      </c>
      <c r="F45" s="3">
        <f>Table1[[#This Row],[Vr]]^2/330*1000</f>
        <v>179.19575168609617</v>
      </c>
    </row>
    <row r="46" spans="1:6" x14ac:dyDescent="0.3">
      <c r="A46" s="3">
        <v>20</v>
      </c>
      <c r="B46" s="3">
        <v>-5</v>
      </c>
      <c r="C46" s="3">
        <v>200</v>
      </c>
      <c r="D46" s="3">
        <v>1475</v>
      </c>
      <c r="E46" s="3">
        <f>Table1[[#This Row],[ADC RX]]/4096*3.3*(8.2+1.5)/1.5</f>
        <v>7.6846923828125</v>
      </c>
      <c r="F46" s="3">
        <f>Table1[[#This Row],[Vr]]^2/330*1000</f>
        <v>178.95302126804987</v>
      </c>
    </row>
    <row r="47" spans="1:6" x14ac:dyDescent="0.3">
      <c r="A47" s="3">
        <v>30</v>
      </c>
      <c r="B47" s="3">
        <v>-5</v>
      </c>
      <c r="C47" s="3">
        <v>203</v>
      </c>
      <c r="D47" s="3">
        <v>1463</v>
      </c>
      <c r="E47" s="3">
        <f>Table1[[#This Row],[ADC RX]]/4096*3.3*(8.2+1.5)/1.5</f>
        <v>7.6221728515624987</v>
      </c>
      <c r="F47" s="3">
        <f>Table1[[#This Row],[Vr]]^2/330*1000</f>
        <v>176.05308781544363</v>
      </c>
    </row>
    <row r="48" spans="1:6" x14ac:dyDescent="0.3">
      <c r="A48" s="3">
        <v>40</v>
      </c>
      <c r="B48" s="3">
        <v>-5</v>
      </c>
      <c r="C48" s="3">
        <v>209</v>
      </c>
      <c r="D48" s="3">
        <v>1432</v>
      </c>
      <c r="E48" s="3">
        <f>Table1[[#This Row],[ADC RX]]/4096*3.3*(8.2+1.5)/1.5</f>
        <v>7.4606640624999985</v>
      </c>
      <c r="F48" s="3">
        <f>Table1[[#This Row],[Vr]]^2/330*1000</f>
        <v>168.67123713175448</v>
      </c>
    </row>
    <row r="49" spans="1:6" x14ac:dyDescent="0.3">
      <c r="A49" s="3">
        <v>50</v>
      </c>
      <c r="B49" s="3">
        <v>-5</v>
      </c>
      <c r="C49" s="3">
        <v>227</v>
      </c>
      <c r="D49" s="3">
        <v>1336</v>
      </c>
      <c r="E49" s="3">
        <f>Table1[[#This Row],[ADC RX]]/4096*3.3*(8.2+1.5)/1.5</f>
        <v>6.9605078125000004</v>
      </c>
      <c r="F49" s="3">
        <f>Table1[[#This Row],[Vr]]^2/330*1000</f>
        <v>146.81414850870769</v>
      </c>
    </row>
    <row r="50" spans="1:6" x14ac:dyDescent="0.3">
      <c r="A50" s="3">
        <v>60</v>
      </c>
      <c r="B50" s="3">
        <v>-5</v>
      </c>
      <c r="C50" s="3">
        <v>247</v>
      </c>
      <c r="D50" s="3">
        <v>1203</v>
      </c>
      <c r="E50" s="3">
        <f>Table1[[#This Row],[ADC RX]]/4096*3.3*(8.2+1.5)/1.5</f>
        <v>6.2675830078124983</v>
      </c>
      <c r="F50" s="3">
        <f>Table1[[#This Row],[Vr]]^2/330*1000</f>
        <v>119.03817199945445</v>
      </c>
    </row>
    <row r="51" spans="1:6" x14ac:dyDescent="0.3">
      <c r="A51" s="3">
        <v>70</v>
      </c>
      <c r="B51" s="3">
        <v>-5</v>
      </c>
      <c r="C51" s="3">
        <v>277</v>
      </c>
      <c r="D51" s="3">
        <v>953</v>
      </c>
      <c r="E51" s="3">
        <f>Table1[[#This Row],[ADC RX]]/4096*3.3*(8.2+1.5)/1.5</f>
        <v>4.9650927734374992</v>
      </c>
      <c r="F51" s="3">
        <f>Table1[[#This Row],[Vr]]^2/330*1000</f>
        <v>74.703473481337198</v>
      </c>
    </row>
    <row r="52" spans="1:6" x14ac:dyDescent="0.3">
      <c r="A52" s="3">
        <v>80</v>
      </c>
      <c r="B52" s="3">
        <v>-5</v>
      </c>
      <c r="C52" s="3">
        <v>305</v>
      </c>
      <c r="D52" s="3">
        <v>567</v>
      </c>
      <c r="E52" s="3">
        <f>Table1[[#This Row],[ADC RX]]/4096*3.3*(8.2+1.5)/1.5</f>
        <v>2.9540478515624997</v>
      </c>
      <c r="F52" s="3">
        <f>Table1[[#This Row],[Vr]]^2/330*1000</f>
        <v>26.44363245248794</v>
      </c>
    </row>
    <row r="53" spans="1:6" x14ac:dyDescent="0.3">
      <c r="A53" s="3">
        <v>90</v>
      </c>
      <c r="B53" s="3">
        <v>-5</v>
      </c>
      <c r="C53" s="3">
        <v>317</v>
      </c>
      <c r="D53" s="3">
        <v>232</v>
      </c>
      <c r="E53" s="3">
        <f>Table1[[#This Row],[ADC RX]]/4096*3.3*(8.2+1.5)/1.5</f>
        <v>1.2087109374999998</v>
      </c>
      <c r="F53" s="3">
        <f>Table1[[#This Row],[Vr]]^2/330*1000</f>
        <v>4.4272185770670553</v>
      </c>
    </row>
    <row r="54" spans="1:6" x14ac:dyDescent="0.3">
      <c r="A54" s="3">
        <v>0</v>
      </c>
      <c r="B54" s="3">
        <v>0</v>
      </c>
      <c r="C54" s="3">
        <v>192</v>
      </c>
      <c r="D54" s="3">
        <v>1512</v>
      </c>
      <c r="E54" s="3">
        <f>Table1[[#This Row],[ADC RX]]/4096*3.3*(8.2+1.5)/1.5</f>
        <v>7.8774609374999978</v>
      </c>
      <c r="F54" s="3">
        <f>Table1[[#This Row],[Vr]]^2/330*1000</f>
        <v>188.04360855102527</v>
      </c>
    </row>
    <row r="55" spans="1:6" x14ac:dyDescent="0.3">
      <c r="A55" s="3">
        <v>10</v>
      </c>
      <c r="B55" s="3">
        <v>0</v>
      </c>
      <c r="C55" s="3">
        <v>193</v>
      </c>
      <c r="D55" s="3">
        <v>1512</v>
      </c>
      <c r="E55" s="3">
        <f>Table1[[#This Row],[ADC RX]]/4096*3.3*(8.2+1.5)/1.5</f>
        <v>7.8774609374999978</v>
      </c>
      <c r="F55" s="3">
        <f>Table1[[#This Row],[Vr]]^2/330*1000</f>
        <v>188.04360855102527</v>
      </c>
    </row>
    <row r="56" spans="1:6" x14ac:dyDescent="0.3">
      <c r="A56" s="3">
        <v>20</v>
      </c>
      <c r="B56" s="3">
        <v>0</v>
      </c>
      <c r="C56" s="3">
        <v>199</v>
      </c>
      <c r="D56" s="3">
        <v>1485</v>
      </c>
      <c r="E56" s="3">
        <f>Table1[[#This Row],[ADC RX]]/4096*3.3*(8.2+1.5)/1.5</f>
        <v>7.7367919921874995</v>
      </c>
      <c r="F56" s="3">
        <f>Table1[[#This Row],[Vr]]^2/330*1000</f>
        <v>181.38772827386853</v>
      </c>
    </row>
    <row r="57" spans="1:6" x14ac:dyDescent="0.3">
      <c r="A57" s="3">
        <v>30</v>
      </c>
      <c r="B57" s="3">
        <v>0</v>
      </c>
      <c r="C57" s="3">
        <v>208</v>
      </c>
      <c r="D57" s="3">
        <v>1442</v>
      </c>
      <c r="E57" s="3">
        <f>Table1[[#This Row],[ADC RX]]/4096*3.3*(8.2+1.5)/1.5</f>
        <v>7.5127636718749988</v>
      </c>
      <c r="F57" s="3">
        <f>Table1[[#This Row],[Vr]]^2/330*1000</f>
        <v>171.03520602862037</v>
      </c>
    </row>
    <row r="58" spans="1:6" x14ac:dyDescent="0.3">
      <c r="A58" s="3">
        <v>40</v>
      </c>
      <c r="B58" s="3">
        <v>0</v>
      </c>
      <c r="C58" s="3">
        <v>223</v>
      </c>
      <c r="D58" s="3">
        <v>1370</v>
      </c>
      <c r="E58" s="3">
        <f>Table1[[#This Row],[ADC RX]]/4096*3.3*(8.2+1.5)/1.5</f>
        <v>7.1376464843749998</v>
      </c>
      <c r="F58" s="3">
        <f>Table1[[#This Row],[Vr]]^2/330*1000</f>
        <v>154.38181010882059</v>
      </c>
    </row>
    <row r="59" spans="1:6" x14ac:dyDescent="0.3">
      <c r="A59" s="3">
        <v>50</v>
      </c>
      <c r="B59" s="3">
        <v>0</v>
      </c>
      <c r="C59" s="3">
        <v>249</v>
      </c>
      <c r="D59" s="3">
        <v>1205</v>
      </c>
      <c r="E59" s="3">
        <f>Table1[[#This Row],[ADC RX]]/4096*3.3*(8.2+1.5)/1.5</f>
        <v>6.2780029296874993</v>
      </c>
      <c r="F59" s="3">
        <f>Table1[[#This Row],[Vr]]^2/330*1000</f>
        <v>119.43430540959037</v>
      </c>
    </row>
    <row r="60" spans="1:6" x14ac:dyDescent="0.3">
      <c r="A60" s="3">
        <v>60</v>
      </c>
      <c r="B60" s="3">
        <v>0</v>
      </c>
      <c r="C60" s="3">
        <v>278</v>
      </c>
      <c r="D60" s="3">
        <v>957</v>
      </c>
      <c r="E60" s="3">
        <f>Table1[[#This Row],[ADC RX]]/4096*3.3*(8.2+1.5)/1.5</f>
        <v>4.9859326171874994</v>
      </c>
      <c r="F60" s="3">
        <f>Table1[[#This Row],[Vr]]^2/330*1000</f>
        <v>75.331891100406622</v>
      </c>
    </row>
    <row r="61" spans="1:6" x14ac:dyDescent="0.3">
      <c r="A61" s="3">
        <v>70</v>
      </c>
      <c r="B61" s="3">
        <v>0</v>
      </c>
      <c r="C61" s="3">
        <v>305</v>
      </c>
      <c r="D61" s="3">
        <v>601</v>
      </c>
      <c r="E61" s="3">
        <f>Table1[[#This Row],[ADC RX]]/4096*3.3*(8.2+1.5)/1.5</f>
        <v>3.1311865234374996</v>
      </c>
      <c r="F61" s="3">
        <f>Table1[[#This Row],[Vr]]^2/330*1000</f>
        <v>29.710088013807926</v>
      </c>
    </row>
    <row r="62" spans="1:6" x14ac:dyDescent="0.3">
      <c r="A62" s="3">
        <v>80</v>
      </c>
      <c r="B62" s="3">
        <v>0</v>
      </c>
      <c r="C62" s="3">
        <v>321</v>
      </c>
      <c r="D62" s="3">
        <v>147</v>
      </c>
      <c r="E62" s="3">
        <f>Table1[[#This Row],[ADC RX]]/4096*3.3*(8.2+1.5)/1.5</f>
        <v>0.76586425781249989</v>
      </c>
      <c r="F62" s="3">
        <f>Table1[[#This Row],[Vr]]^2/330*1000</f>
        <v>1.7774183678627009</v>
      </c>
    </row>
    <row r="63" spans="1:6" x14ac:dyDescent="0.3">
      <c r="A63" s="3">
        <v>90</v>
      </c>
      <c r="B63" s="3">
        <v>0</v>
      </c>
      <c r="C63" s="3">
        <v>321</v>
      </c>
      <c r="D63" s="3">
        <v>20</v>
      </c>
      <c r="E63" s="3">
        <f>Table1[[#This Row],[ADC RX]]/4096*3.3*(8.2+1.5)/1.5</f>
        <v>0.10419921874999999</v>
      </c>
      <c r="F63" s="3">
        <f>Table1[[#This Row],[Vr]]^2/330*1000</f>
        <v>3.2901446024576821E-2</v>
      </c>
    </row>
    <row r="64" spans="1:6" x14ac:dyDescent="0.3">
      <c r="A64" s="3">
        <v>0</v>
      </c>
      <c r="B64" s="3">
        <v>5</v>
      </c>
      <c r="C64" s="3">
        <v>200</v>
      </c>
      <c r="D64" s="3">
        <v>1485</v>
      </c>
      <c r="E64" s="3">
        <f>Table1[[#This Row],[ADC RX]]/4096*3.3*(8.2+1.5)/1.5</f>
        <v>7.7367919921874995</v>
      </c>
      <c r="F64" s="3">
        <f>Table1[[#This Row],[Vr]]^2/330*1000</f>
        <v>181.38772827386853</v>
      </c>
    </row>
    <row r="65" spans="1:6" x14ac:dyDescent="0.3">
      <c r="A65" s="3">
        <v>10</v>
      </c>
      <c r="B65" s="3">
        <v>5</v>
      </c>
      <c r="C65" s="3">
        <v>205</v>
      </c>
      <c r="D65" s="3">
        <v>1458</v>
      </c>
      <c r="E65" s="3">
        <f>Table1[[#This Row],[ADC RX]]/4096*3.3*(8.2+1.5)/1.5</f>
        <v>7.5961230468749994</v>
      </c>
      <c r="F65" s="3">
        <f>Table1[[#This Row],[Vr]]^2/330*1000</f>
        <v>174.85177376747129</v>
      </c>
    </row>
    <row r="66" spans="1:6" x14ac:dyDescent="0.3">
      <c r="A66" s="3">
        <v>20</v>
      </c>
      <c r="B66" s="3">
        <v>5</v>
      </c>
      <c r="C66" s="3">
        <v>219</v>
      </c>
      <c r="D66" s="3">
        <v>1387</v>
      </c>
      <c r="E66" s="3">
        <f>Table1[[#This Row],[ADC RX]]/4096*3.3*(8.2+1.5)/1.5</f>
        <v>7.2262158203124978</v>
      </c>
      <c r="F66" s="3">
        <f>Table1[[#This Row],[Vr]]^2/330*1000</f>
        <v>158.23695479313523</v>
      </c>
    </row>
    <row r="67" spans="1:6" x14ac:dyDescent="0.3">
      <c r="A67" s="3">
        <v>30</v>
      </c>
      <c r="B67" s="3">
        <v>5</v>
      </c>
      <c r="C67" s="3">
        <v>232</v>
      </c>
      <c r="D67" s="3">
        <v>1316</v>
      </c>
      <c r="E67" s="3">
        <f>Table1[[#This Row],[ADC RX]]/4096*3.3*(8.2+1.5)/1.5</f>
        <v>6.8563085937499997</v>
      </c>
      <c r="F67" s="3">
        <f>Table1[[#This Row],[Vr]]^2/330*1000</f>
        <v>142.45141676584876</v>
      </c>
    </row>
    <row r="68" spans="1:6" x14ac:dyDescent="0.3">
      <c r="A68" s="3">
        <v>40</v>
      </c>
      <c r="B68" s="3">
        <v>5</v>
      </c>
      <c r="C68" s="3">
        <v>257</v>
      </c>
      <c r="D68" s="3">
        <v>1152</v>
      </c>
      <c r="E68" s="3">
        <f>Table1[[#This Row],[ADC RX]]/4096*3.3*(8.2+1.5)/1.5</f>
        <v>6.0018749999999992</v>
      </c>
      <c r="F68" s="3">
        <f>Table1[[#This Row],[Vr]]^2/330*1000</f>
        <v>109.15910156249997</v>
      </c>
    </row>
    <row r="69" spans="1:6" x14ac:dyDescent="0.3">
      <c r="A69" s="3">
        <v>50</v>
      </c>
      <c r="B69" s="3">
        <v>5</v>
      </c>
      <c r="C69" s="3">
        <v>283</v>
      </c>
      <c r="D69" s="3">
        <v>918</v>
      </c>
      <c r="E69" s="3">
        <f>Table1[[#This Row],[ADC RX]]/4096*3.3*(8.2+1.5)/1.5</f>
        <v>4.7827441406249989</v>
      </c>
      <c r="F69" s="3">
        <f>Table1[[#This Row],[Vr]]^2/330*1000</f>
        <v>69.317095499038658</v>
      </c>
    </row>
    <row r="70" spans="1:6" x14ac:dyDescent="0.3">
      <c r="A70" s="3">
        <v>60</v>
      </c>
      <c r="B70" s="3">
        <v>5</v>
      </c>
      <c r="C70" s="3">
        <v>306</v>
      </c>
      <c r="D70" s="3">
        <v>592</v>
      </c>
      <c r="E70" s="3">
        <f>Table1[[#This Row],[ADC RX]]/4096*3.3*(8.2+1.5)/1.5</f>
        <v>3.0842968749999997</v>
      </c>
      <c r="F70" s="3">
        <f>Table1[[#This Row],[Vr]]^2/330*1000</f>
        <v>28.826930948893224</v>
      </c>
    </row>
    <row r="71" spans="1:6" x14ac:dyDescent="0.3">
      <c r="A71" s="3">
        <v>70</v>
      </c>
      <c r="B71" s="3">
        <v>5</v>
      </c>
      <c r="C71" s="3">
        <v>320</v>
      </c>
      <c r="D71" s="3">
        <v>179</v>
      </c>
      <c r="E71" s="3">
        <f>Table1[[#This Row],[ADC RX]]/4096*3.3*(8.2+1.5)/1.5</f>
        <v>0.93258300781249981</v>
      </c>
      <c r="F71" s="3">
        <f>Table1[[#This Row],[Vr]]^2/330*1000</f>
        <v>2.6354880801836638</v>
      </c>
    </row>
    <row r="72" spans="1:6" x14ac:dyDescent="0.3">
      <c r="A72" s="3">
        <v>80</v>
      </c>
      <c r="B72" s="3">
        <v>5</v>
      </c>
      <c r="C72" s="3">
        <v>319</v>
      </c>
      <c r="D72" s="3">
        <v>73</v>
      </c>
      <c r="E72" s="3">
        <f>Table1[[#This Row],[ADC RX]]/4096*3.3*(8.2+1.5)/1.5</f>
        <v>0.38032714843749993</v>
      </c>
      <c r="F72" s="3">
        <f>Table1[[#This Row],[Vr]]^2/330*1000</f>
        <v>0.43832951466242454</v>
      </c>
    </row>
    <row r="73" spans="1:6" x14ac:dyDescent="0.3">
      <c r="A73" s="3">
        <v>90</v>
      </c>
      <c r="B73" s="3">
        <v>5</v>
      </c>
      <c r="C73" s="3">
        <v>312</v>
      </c>
      <c r="D73" s="3">
        <v>325</v>
      </c>
      <c r="E73" s="3">
        <f>Table1[[#This Row],[ADC RX]]/4096*3.3*(8.2+1.5)/1.5</f>
        <v>1.6932373046875</v>
      </c>
      <c r="F73" s="3">
        <f>Table1[[#This Row],[Vr]]^2/330*1000</f>
        <v>8.6880380908648185</v>
      </c>
    </row>
    <row r="74" spans="1:6" x14ac:dyDescent="0.3">
      <c r="A74" s="3">
        <v>0</v>
      </c>
      <c r="B74" s="3">
        <v>10</v>
      </c>
      <c r="C74" s="3">
        <v>216</v>
      </c>
      <c r="D74" s="3">
        <v>1410</v>
      </c>
      <c r="E74" s="3">
        <f>Table1[[#This Row],[ADC RX]]/4096*3.3*(8.2+1.5)/1.5</f>
        <v>7.3460449218749995</v>
      </c>
      <c r="F74" s="3">
        <f>Table1[[#This Row],[Vr]]^2/330*1000</f>
        <v>163.52841210365293</v>
      </c>
    </row>
    <row r="75" spans="1:6" x14ac:dyDescent="0.3">
      <c r="A75" s="3">
        <v>10</v>
      </c>
      <c r="B75" s="3">
        <v>10</v>
      </c>
      <c r="C75" s="3">
        <v>223</v>
      </c>
      <c r="D75" s="3">
        <v>1365</v>
      </c>
      <c r="E75" s="3">
        <f>Table1[[#This Row],[ADC RX]]/4096*3.3*(8.2+1.5)/1.5</f>
        <v>7.1115966796874988</v>
      </c>
      <c r="F75" s="3">
        <f>Table1[[#This Row],[Vr]]^2/330*1000</f>
        <v>153.25699192285532</v>
      </c>
    </row>
    <row r="76" spans="1:6" x14ac:dyDescent="0.3">
      <c r="A76" s="3">
        <v>20</v>
      </c>
      <c r="B76" s="3">
        <v>10</v>
      </c>
      <c r="C76" s="3">
        <v>241</v>
      </c>
      <c r="D76" s="3">
        <v>1263</v>
      </c>
      <c r="E76" s="3">
        <f>Table1[[#This Row],[ADC RX]]/4096*3.3*(8.2+1.5)/1.5</f>
        <v>6.5801806640624987</v>
      </c>
      <c r="F76" s="3">
        <f>Table1[[#This Row],[Vr]]^2/330*1000</f>
        <v>131.2084168839454</v>
      </c>
    </row>
    <row r="77" spans="1:6" x14ac:dyDescent="0.3">
      <c r="A77" s="3">
        <v>30</v>
      </c>
      <c r="B77" s="3">
        <v>10</v>
      </c>
      <c r="C77" s="3">
        <v>257</v>
      </c>
      <c r="D77" s="3">
        <v>1152</v>
      </c>
      <c r="E77" s="3">
        <f>Table1[[#This Row],[ADC RX]]/4096*3.3*(8.2+1.5)/1.5</f>
        <v>6.0018749999999992</v>
      </c>
      <c r="F77" s="3">
        <f>Table1[[#This Row],[Vr]]^2/330*1000</f>
        <v>109.15910156249997</v>
      </c>
    </row>
    <row r="78" spans="1:6" x14ac:dyDescent="0.3">
      <c r="A78" s="3">
        <v>40</v>
      </c>
      <c r="B78" s="3">
        <v>10</v>
      </c>
      <c r="C78" s="3">
        <v>281</v>
      </c>
      <c r="D78" s="3">
        <v>935</v>
      </c>
      <c r="E78" s="3">
        <f>Table1[[#This Row],[ADC RX]]/4096*3.3*(8.2+1.5)/1.5</f>
        <v>4.8713134765624995</v>
      </c>
      <c r="F78" s="3">
        <f>Table1[[#This Row],[Vr]]^2/330*1000</f>
        <v>71.908166627089173</v>
      </c>
    </row>
    <row r="79" spans="1:6" x14ac:dyDescent="0.3">
      <c r="A79" s="3">
        <v>50</v>
      </c>
      <c r="B79" s="3">
        <v>10</v>
      </c>
      <c r="C79" s="3">
        <v>307</v>
      </c>
      <c r="D79" s="3">
        <v>573</v>
      </c>
      <c r="E79" s="3">
        <f>Table1[[#This Row],[ADC RX]]/4096*3.3*(8.2+1.5)/1.5</f>
        <v>2.9853076171874995</v>
      </c>
      <c r="F79" s="3">
        <f>Table1[[#This Row],[Vr]]^2/330*1000</f>
        <v>27.006247179508197</v>
      </c>
    </row>
    <row r="80" spans="1:6" x14ac:dyDescent="0.3">
      <c r="A80" s="3">
        <v>60</v>
      </c>
      <c r="B80" s="3">
        <v>10</v>
      </c>
      <c r="C80" s="3">
        <v>320</v>
      </c>
      <c r="D80" s="3">
        <v>251</v>
      </c>
      <c r="E80" s="3">
        <f>Table1[[#This Row],[ADC RX]]/4096*3.3*(8.2+1.5)/1.5</f>
        <v>1.3077001953124998</v>
      </c>
      <c r="F80" s="3">
        <f>Table1[[#This Row],[Vr]]^2/330*1000</f>
        <v>5.1820600024859091</v>
      </c>
    </row>
    <row r="81" spans="1:6" x14ac:dyDescent="0.3">
      <c r="A81" s="3">
        <v>70</v>
      </c>
      <c r="B81" s="3">
        <v>10</v>
      </c>
      <c r="C81" s="3">
        <v>321</v>
      </c>
      <c r="D81" s="3">
        <v>17</v>
      </c>
      <c r="E81" s="3">
        <f>Table1[[#This Row],[ADC RX]]/4096*3.3*(8.2+1.5)/1.5</f>
        <v>8.8569335937499993E-2</v>
      </c>
      <c r="F81" s="3">
        <f>Table1[[#This Row],[Vr]]^2/330*1000</f>
        <v>2.3771294752756748E-2</v>
      </c>
    </row>
    <row r="82" spans="1:6" x14ac:dyDescent="0.3">
      <c r="A82" s="3">
        <v>80</v>
      </c>
      <c r="B82" s="3">
        <v>10</v>
      </c>
      <c r="C82" s="3">
        <v>315</v>
      </c>
      <c r="D82" s="3">
        <v>245</v>
      </c>
      <c r="E82" s="3">
        <f>Table1[[#This Row],[ADC RX]]/4096*3.3*(8.2+1.5)/1.5</f>
        <v>1.2764404296875</v>
      </c>
      <c r="F82" s="3">
        <f>Table1[[#This Row],[Vr]]^2/330*1000</f>
        <v>4.9372732440630598</v>
      </c>
    </row>
    <row r="83" spans="1:6" x14ac:dyDescent="0.3">
      <c r="A83" s="3">
        <v>90</v>
      </c>
      <c r="B83" s="3">
        <v>10</v>
      </c>
      <c r="C83" s="3">
        <v>298</v>
      </c>
      <c r="D83" s="3">
        <v>640</v>
      </c>
      <c r="E83" s="3">
        <f>Table1[[#This Row],[ADC RX]]/4096*3.3*(8.2+1.5)/1.5</f>
        <v>3.3343749999999996</v>
      </c>
      <c r="F83" s="3">
        <f>Table1[[#This Row],[Vr]]^2/330*1000</f>
        <v>33.691080729166664</v>
      </c>
    </row>
    <row r="84" spans="1:6" x14ac:dyDescent="0.3">
      <c r="A84" s="3">
        <v>0</v>
      </c>
      <c r="B84" s="3">
        <v>15</v>
      </c>
      <c r="C84" s="3">
        <v>238</v>
      </c>
      <c r="D84" s="3">
        <v>1276</v>
      </c>
      <c r="E84" s="3">
        <f>Table1[[#This Row],[ADC RX]]/4096*3.3*(8.2+1.5)/1.5</f>
        <v>6.64791015625</v>
      </c>
      <c r="F84" s="3">
        <f>Table1[[#This Row],[Vr]]^2/330*1000</f>
        <v>133.92336195627848</v>
      </c>
    </row>
    <row r="85" spans="1:6" x14ac:dyDescent="0.3">
      <c r="A85" s="3">
        <v>10</v>
      </c>
      <c r="B85" s="3">
        <v>15</v>
      </c>
      <c r="C85" s="3">
        <v>251</v>
      </c>
      <c r="D85" s="3">
        <v>1191</v>
      </c>
      <c r="E85" s="3">
        <f>Table1[[#This Row],[ADC RX]]/4096*3.3*(8.2+1.5)/1.5</f>
        <v>6.2050634765624997</v>
      </c>
      <c r="F85" s="3">
        <f>Table1[[#This Row],[Vr]]^2/330*1000</f>
        <v>116.67519014596937</v>
      </c>
    </row>
    <row r="86" spans="1:6" x14ac:dyDescent="0.3">
      <c r="A86" s="3">
        <v>20</v>
      </c>
      <c r="B86" s="3">
        <v>15</v>
      </c>
      <c r="C86" s="3">
        <v>267</v>
      </c>
      <c r="D86" s="3">
        <v>1063</v>
      </c>
      <c r="E86" s="3">
        <f>Table1[[#This Row],[ADC RX]]/4096*3.3*(8.2+1.5)/1.5</f>
        <v>5.5381884765624996</v>
      </c>
      <c r="F86" s="3">
        <f>Table1[[#This Row],[Vr]]^2/330*1000</f>
        <v>92.94403515736262</v>
      </c>
    </row>
    <row r="87" spans="1:6" x14ac:dyDescent="0.3">
      <c r="A87" s="3">
        <v>30</v>
      </c>
      <c r="B87" s="3">
        <v>15</v>
      </c>
      <c r="C87" s="3">
        <v>283</v>
      </c>
      <c r="D87" s="3">
        <v>893</v>
      </c>
      <c r="E87" s="3">
        <f>Table1[[#This Row],[ADC RX]]/4096*3.3*(8.2+1.5)/1.5</f>
        <v>4.6524951171874989</v>
      </c>
      <c r="F87" s="3">
        <f>Table1[[#This Row],[Vr]]^2/330*1000</f>
        <v>65.593063077131873</v>
      </c>
    </row>
    <row r="88" spans="1:6" x14ac:dyDescent="0.3">
      <c r="A88" s="3">
        <v>40</v>
      </c>
      <c r="B88" s="3">
        <v>15</v>
      </c>
      <c r="C88" s="3">
        <v>302</v>
      </c>
      <c r="D88" s="3">
        <v>676</v>
      </c>
      <c r="E88" s="3">
        <f>Table1[[#This Row],[ADC RX]]/4096*3.3*(8.2+1.5)/1.5</f>
        <v>3.5219335937499991</v>
      </c>
      <c r="F88" s="3">
        <f>Table1[[#This Row],[Vr]]^2/330*1000</f>
        <v>37.587927996317532</v>
      </c>
    </row>
    <row r="89" spans="1:6" x14ac:dyDescent="0.3">
      <c r="A89" s="3">
        <v>50</v>
      </c>
      <c r="B89" s="3">
        <v>15</v>
      </c>
      <c r="C89" s="3">
        <v>318</v>
      </c>
      <c r="D89" s="3">
        <v>328</v>
      </c>
      <c r="E89" s="3">
        <f>Table1[[#This Row],[ADC RX]]/4096*3.3*(8.2+1.5)/1.5</f>
        <v>1.7088671874999994</v>
      </c>
      <c r="F89" s="3">
        <f>Table1[[#This Row],[Vr]]^2/330*1000</f>
        <v>8.8491729227701761</v>
      </c>
    </row>
    <row r="90" spans="1:6" x14ac:dyDescent="0.3">
      <c r="A90" s="3">
        <v>60</v>
      </c>
      <c r="B90" s="3">
        <v>15</v>
      </c>
      <c r="C90" s="3">
        <v>322</v>
      </c>
      <c r="D90" s="3">
        <v>15</v>
      </c>
      <c r="E90" s="3">
        <f>Table1[[#This Row],[ADC RX]]/4096*3.3*(8.2+1.5)/1.5</f>
        <v>7.8149414062499992E-2</v>
      </c>
      <c r="F90" s="3">
        <f>Table1[[#This Row],[Vr]]^2/330*1000</f>
        <v>1.8507063388824459E-2</v>
      </c>
    </row>
    <row r="91" spans="1:6" x14ac:dyDescent="0.3">
      <c r="A91" s="3">
        <v>70</v>
      </c>
      <c r="B91" s="3">
        <v>15</v>
      </c>
      <c r="C91" s="3">
        <v>315</v>
      </c>
      <c r="D91" s="3">
        <v>157</v>
      </c>
      <c r="E91" s="3">
        <f>Table1[[#This Row],[ADC RX]]/4096*3.3*(8.2+1.5)/1.5</f>
        <v>0.81796386718749992</v>
      </c>
      <c r="F91" s="3">
        <f>Table1[[#This Row],[Vr]]^2/330*1000</f>
        <v>2.0274693576494847</v>
      </c>
    </row>
    <row r="92" spans="1:6" x14ac:dyDescent="0.3">
      <c r="A92" s="3">
        <v>80</v>
      </c>
      <c r="B92" s="3">
        <v>15</v>
      </c>
      <c r="C92" s="3">
        <v>302</v>
      </c>
      <c r="D92" s="3">
        <v>485</v>
      </c>
      <c r="E92" s="3">
        <f>Table1[[#This Row],[ADC RX]]/4096*3.3*(8.2+1.5)/1.5</f>
        <v>2.5268310546874999</v>
      </c>
      <c r="F92" s="3">
        <f>Table1[[#This Row],[Vr]]^2/330*1000</f>
        <v>19.348106602827706</v>
      </c>
    </row>
    <row r="93" spans="1:6" x14ac:dyDescent="0.3">
      <c r="A93" s="3">
        <v>90</v>
      </c>
      <c r="B93" s="3">
        <v>15</v>
      </c>
      <c r="C93" s="3">
        <v>282</v>
      </c>
      <c r="D93" s="3">
        <v>850</v>
      </c>
      <c r="E93" s="3">
        <f>Table1[[#This Row],[ADC RX]]/4096*3.3*(8.2+1.5)/1.5</f>
        <v>4.4284667968749991</v>
      </c>
      <c r="F93" s="3">
        <f>Table1[[#This Row],[Vr]]^2/330*1000</f>
        <v>59.42823688189187</v>
      </c>
    </row>
    <row r="94" spans="1:6" x14ac:dyDescent="0.3">
      <c r="A94" s="3">
        <v>0</v>
      </c>
      <c r="B94" s="3">
        <v>20</v>
      </c>
      <c r="C94" s="3">
        <v>264</v>
      </c>
      <c r="D94" s="3">
        <v>1085</v>
      </c>
      <c r="E94" s="3">
        <f>Table1[[#This Row],[ADC RX]]/4096*3.3*(8.2+1.5)/1.5</f>
        <v>5.6528076171874995</v>
      </c>
      <c r="F94" s="3">
        <f>Table1[[#This Row],[Vr]]^2/330*1000</f>
        <v>96.831011990706102</v>
      </c>
    </row>
    <row r="95" spans="1:6" x14ac:dyDescent="0.3">
      <c r="A95" s="3">
        <v>10</v>
      </c>
      <c r="B95" s="3">
        <v>20</v>
      </c>
      <c r="C95" s="3">
        <v>278</v>
      </c>
      <c r="D95" s="3">
        <v>964</v>
      </c>
      <c r="E95" s="3">
        <f>Table1[[#This Row],[ADC RX]]/4096*3.3*(8.2+1.5)/1.5</f>
        <v>5.0224023437499996</v>
      </c>
      <c r="F95" s="3">
        <f>Table1[[#This Row],[Vr]]^2/330*1000</f>
        <v>76.437955462137865</v>
      </c>
    </row>
    <row r="96" spans="1:6" x14ac:dyDescent="0.3">
      <c r="A96" s="3">
        <v>20</v>
      </c>
      <c r="B96" s="3">
        <v>20</v>
      </c>
      <c r="C96" s="3">
        <v>295</v>
      </c>
      <c r="D96" s="3">
        <v>768</v>
      </c>
      <c r="E96" s="3">
        <f>Table1[[#This Row],[ADC RX]]/4096*3.3*(8.2+1.5)/1.5</f>
        <v>4.0012499999999989</v>
      </c>
      <c r="F96" s="3">
        <f>Table1[[#This Row],[Vr]]^2/330*1000</f>
        <v>48.515156249999968</v>
      </c>
    </row>
    <row r="97" spans="1:6" x14ac:dyDescent="0.3">
      <c r="A97" s="3">
        <v>30</v>
      </c>
      <c r="B97" s="3">
        <v>20</v>
      </c>
      <c r="C97" s="3">
        <v>307</v>
      </c>
      <c r="D97" s="3">
        <v>563</v>
      </c>
      <c r="E97" s="3">
        <f>Table1[[#This Row],[ADC RX]]/4096*3.3*(8.2+1.5)/1.5</f>
        <v>2.9332080078124996</v>
      </c>
      <c r="F97" s="3">
        <f>Table1[[#This Row],[Vr]]^2/330*1000</f>
        <v>26.071846112410224</v>
      </c>
    </row>
    <row r="98" spans="1:6" x14ac:dyDescent="0.3">
      <c r="A98" s="3">
        <v>40</v>
      </c>
      <c r="B98" s="3">
        <v>20</v>
      </c>
      <c r="C98" s="3">
        <v>318</v>
      </c>
      <c r="D98" s="3">
        <v>295</v>
      </c>
      <c r="E98" s="3">
        <f>Table1[[#This Row],[ADC RX]]/4096*3.3*(8.2+1.5)/1.5</f>
        <v>1.5369384765624998</v>
      </c>
      <c r="F98" s="3">
        <f>Table1[[#This Row],[Vr]]^2/330*1000</f>
        <v>7.1581208507219936</v>
      </c>
    </row>
    <row r="99" spans="1:6" x14ac:dyDescent="0.3">
      <c r="A99" s="3">
        <v>50</v>
      </c>
      <c r="B99" s="3">
        <v>20</v>
      </c>
      <c r="C99" s="3">
        <v>322</v>
      </c>
      <c r="D99" s="3">
        <v>14</v>
      </c>
      <c r="E99" s="3">
        <f>Table1[[#This Row],[ADC RX]]/4096*3.3*(8.2+1.5)/1.5</f>
        <v>7.2939453124999984E-2</v>
      </c>
      <c r="F99" s="3">
        <f>Table1[[#This Row],[Vr]]^2/330*1000</f>
        <v>1.6121708552042639E-2</v>
      </c>
    </row>
    <row r="100" spans="1:6" x14ac:dyDescent="0.3">
      <c r="A100" s="3">
        <v>60</v>
      </c>
      <c r="B100" s="3">
        <v>20</v>
      </c>
      <c r="C100" s="3">
        <v>315</v>
      </c>
      <c r="D100" s="3">
        <v>138</v>
      </c>
      <c r="E100" s="3">
        <f>Table1[[#This Row],[ADC RX]]/4096*3.3*(8.2+1.5)/1.5</f>
        <v>0.71897460937499991</v>
      </c>
      <c r="F100" s="3">
        <f>Table1[[#This Row],[Vr]]^2/330*1000</f>
        <v>1.566437845230102</v>
      </c>
    </row>
    <row r="101" spans="1:6" x14ac:dyDescent="0.3">
      <c r="A101" s="3">
        <v>70</v>
      </c>
      <c r="B101" s="3">
        <v>20</v>
      </c>
      <c r="C101" s="3">
        <v>304</v>
      </c>
      <c r="D101" s="3">
        <v>451</v>
      </c>
      <c r="E101" s="3">
        <f>Table1[[#This Row],[ADC RX]]/4096*3.3*(8.2+1.5)/1.5</f>
        <v>2.3496923828124996</v>
      </c>
      <c r="F101" s="3">
        <f>Table1[[#This Row],[Vr]]^2/330*1000</f>
        <v>16.73046755711237</v>
      </c>
    </row>
    <row r="102" spans="1:6" x14ac:dyDescent="0.3">
      <c r="A102" s="3">
        <v>80</v>
      </c>
      <c r="B102" s="3">
        <v>20</v>
      </c>
      <c r="C102" s="3">
        <v>291</v>
      </c>
      <c r="D102" s="3">
        <v>717</v>
      </c>
      <c r="E102" s="3">
        <f>Table1[[#This Row],[ADC RX]]/4096*3.3*(8.2+1.5)/1.5</f>
        <v>3.7355419921874997</v>
      </c>
      <c r="F102" s="3">
        <f>Table1[[#This Row],[Vr]]^2/330*1000</f>
        <v>42.28567871332168</v>
      </c>
    </row>
    <row r="103" spans="1:6" x14ac:dyDescent="0.3">
      <c r="A103" s="3">
        <v>90</v>
      </c>
      <c r="B103" s="3">
        <v>20</v>
      </c>
      <c r="C103" s="3">
        <v>279</v>
      </c>
      <c r="D103" s="3">
        <v>851</v>
      </c>
      <c r="E103" s="3">
        <f>Table1[[#This Row],[ADC RX]]/4096*3.3*(8.2+1.5)/1.5</f>
        <v>4.4336767578124991</v>
      </c>
      <c r="F103" s="3">
        <f>Table1[[#This Row],[Vr]]^2/330*1000</f>
        <v>59.568150281111379</v>
      </c>
    </row>
    <row r="104" spans="1:6" x14ac:dyDescent="0.3">
      <c r="A104" s="3">
        <v>0</v>
      </c>
      <c r="B104" s="3">
        <v>25</v>
      </c>
      <c r="C104" s="3">
        <v>291</v>
      </c>
      <c r="D104" s="3">
        <v>806</v>
      </c>
      <c r="E104" s="3">
        <f>Table1[[#This Row],[ADC RX]]/4096*3.3*(8.2+1.5)/1.5</f>
        <v>4.1992285156249993</v>
      </c>
      <c r="F104" s="3">
        <f>Table1[[#This Row],[Vr]]^2/330*1000</f>
        <v>53.434909474054955</v>
      </c>
    </row>
    <row r="105" spans="1:6" x14ac:dyDescent="0.3">
      <c r="A105" s="3">
        <v>10</v>
      </c>
      <c r="B105" s="3">
        <v>25</v>
      </c>
      <c r="C105" s="3">
        <v>303</v>
      </c>
      <c r="D105" s="3">
        <v>662</v>
      </c>
      <c r="E105" s="3">
        <f>Table1[[#This Row],[ADC RX]]/4096*3.3*(8.2+1.5)/1.5</f>
        <v>3.448994140625</v>
      </c>
      <c r="F105" s="3">
        <f>Table1[[#This Row],[Vr]]^2/330*1000</f>
        <v>36.04715327898662</v>
      </c>
    </row>
    <row r="106" spans="1:6" x14ac:dyDescent="0.3">
      <c r="A106" s="3">
        <v>20</v>
      </c>
      <c r="B106" s="3">
        <v>25</v>
      </c>
      <c r="C106" s="3">
        <v>313</v>
      </c>
      <c r="D106" s="3">
        <v>431</v>
      </c>
      <c r="E106" s="3">
        <f>Table1[[#This Row],[ADC RX]]/4096*3.3*(8.2+1.5)/1.5</f>
        <v>2.2454931640624998</v>
      </c>
      <c r="F106" s="3">
        <f>Table1[[#This Row],[Vr]]^2/330*1000</f>
        <v>15.279513787428534</v>
      </c>
    </row>
    <row r="107" spans="1:6" x14ac:dyDescent="0.3">
      <c r="A107" s="3">
        <v>30</v>
      </c>
      <c r="B107" s="3">
        <v>25</v>
      </c>
      <c r="C107" s="3">
        <v>320</v>
      </c>
      <c r="D107" s="3">
        <v>203</v>
      </c>
      <c r="E107" s="3">
        <f>Table1[[#This Row],[ADC RX]]/4096*3.3*(8.2+1.5)/1.5</f>
        <v>1.0576220703124999</v>
      </c>
      <c r="F107" s="3">
        <f>Table1[[#This Row],[Vr]]^2/330*1000</f>
        <v>3.3895892230669653</v>
      </c>
    </row>
    <row r="108" spans="1:6" x14ac:dyDescent="0.3">
      <c r="A108" s="3">
        <v>40</v>
      </c>
      <c r="B108" s="3">
        <v>25</v>
      </c>
      <c r="C108" s="3">
        <v>321</v>
      </c>
      <c r="D108" s="3">
        <v>13</v>
      </c>
      <c r="E108" s="3">
        <f>Table1[[#This Row],[ADC RX]]/4096*3.3*(8.2+1.5)/1.5</f>
        <v>6.772949218749999E-2</v>
      </c>
      <c r="F108" s="3">
        <f>Table1[[#This Row],[Vr]]^2/330*1000</f>
        <v>1.3900860945383703E-2</v>
      </c>
    </row>
    <row r="109" spans="1:6" x14ac:dyDescent="0.3">
      <c r="A109" s="3">
        <v>50</v>
      </c>
      <c r="B109" s="3">
        <v>25</v>
      </c>
      <c r="C109" s="3">
        <v>316</v>
      </c>
      <c r="D109" s="3">
        <v>75</v>
      </c>
      <c r="E109" s="3">
        <f>Table1[[#This Row],[ADC RX]]/4096*3.3*(8.2+1.5)/1.5</f>
        <v>0.3907470703125</v>
      </c>
      <c r="F109" s="3">
        <f>Table1[[#This Row],[Vr]]^2/330*1000</f>
        <v>0.46267658472061157</v>
      </c>
    </row>
    <row r="110" spans="1:6" x14ac:dyDescent="0.3">
      <c r="A110" s="3">
        <v>60</v>
      </c>
      <c r="B110" s="3">
        <v>25</v>
      </c>
      <c r="C110" s="3">
        <v>308</v>
      </c>
      <c r="D110" s="3">
        <v>312</v>
      </c>
      <c r="E110" s="3">
        <f>Table1[[#This Row],[ADC RX]]/4096*3.3*(8.2+1.5)/1.5</f>
        <v>1.6255078124999998</v>
      </c>
      <c r="F110" s="3">
        <f>Table1[[#This Row],[Vr]]^2/330*1000</f>
        <v>8.0068959045410129</v>
      </c>
    </row>
    <row r="111" spans="1:6" x14ac:dyDescent="0.3">
      <c r="A111" s="3">
        <v>70</v>
      </c>
      <c r="B111" s="3">
        <v>25</v>
      </c>
      <c r="C111" s="3">
        <v>296</v>
      </c>
      <c r="D111" s="3">
        <v>586</v>
      </c>
      <c r="E111" s="3">
        <f>Table1[[#This Row],[ADC RX]]/4096*3.3*(8.2+1.5)/1.5</f>
        <v>3.0530371093749995</v>
      </c>
      <c r="F111" s="3">
        <f>Table1[[#This Row],[Vr]]^2/330*1000</f>
        <v>28.245562397638945</v>
      </c>
    </row>
    <row r="112" spans="1:6" x14ac:dyDescent="0.3">
      <c r="A112" s="3">
        <v>80</v>
      </c>
      <c r="B112" s="3">
        <v>25</v>
      </c>
      <c r="C112" s="3">
        <v>285</v>
      </c>
      <c r="D112" s="3">
        <v>766</v>
      </c>
      <c r="E112" s="3">
        <f>Table1[[#This Row],[ADC RX]]/4096*3.3*(8.2+1.5)/1.5</f>
        <v>3.9908300781249992</v>
      </c>
      <c r="F112" s="3">
        <f>Table1[[#This Row],[Vr]]^2/330*1000</f>
        <v>48.262802158991477</v>
      </c>
    </row>
    <row r="113" spans="1:6" x14ac:dyDescent="0.3">
      <c r="A113" s="3">
        <v>90</v>
      </c>
      <c r="B113" s="3">
        <v>25</v>
      </c>
      <c r="C113" s="3">
        <v>278</v>
      </c>
      <c r="D113" s="3">
        <v>893</v>
      </c>
      <c r="E113" s="3">
        <f>Table1[[#This Row],[ADC RX]]/4096*3.3*(8.2+1.5)/1.5</f>
        <v>4.6524951171874989</v>
      </c>
      <c r="F113" s="3">
        <f>Table1[[#This Row],[Vr]]^2/330*1000</f>
        <v>65.593063077131873</v>
      </c>
    </row>
  </sheetData>
  <mergeCells count="2">
    <mergeCell ref="A1:F1"/>
    <mergeCell ref="B2:D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2021-07-01T14:59:57Z</dcterms:modified>
</cp:coreProperties>
</file>