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3" i="1"/>
  <c r="F68" i="1" l="1"/>
  <c r="F69" i="1"/>
  <c r="F70" i="1"/>
  <c r="C70" i="1"/>
  <c r="C68" i="1"/>
  <c r="C69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C51" i="1"/>
  <c r="C52" i="1"/>
  <c r="C53" i="1"/>
  <c r="F53" i="1"/>
  <c r="C46" i="1"/>
  <c r="C47" i="1"/>
  <c r="C48" i="1"/>
  <c r="C49" i="1"/>
  <c r="C50" i="1"/>
  <c r="F47" i="1"/>
  <c r="F48" i="1"/>
  <c r="F49" i="1"/>
  <c r="F50" i="1"/>
  <c r="F51" i="1"/>
  <c r="F52" i="1"/>
  <c r="C37" i="1"/>
  <c r="C38" i="1"/>
  <c r="C39" i="1"/>
  <c r="C40" i="1"/>
  <c r="C41" i="1"/>
  <c r="C42" i="1"/>
  <c r="C43" i="1"/>
  <c r="C44" i="1"/>
  <c r="C45" i="1"/>
  <c r="F46" i="1"/>
  <c r="F39" i="1"/>
  <c r="F40" i="1"/>
  <c r="F41" i="1"/>
  <c r="F42" i="1"/>
  <c r="F43" i="1"/>
  <c r="F44" i="1"/>
  <c r="F45" i="1"/>
  <c r="C30" i="1"/>
  <c r="C31" i="1"/>
  <c r="C32" i="1"/>
  <c r="C33" i="1"/>
  <c r="C34" i="1"/>
  <c r="C35" i="1"/>
  <c r="C36" i="1"/>
  <c r="F30" i="1"/>
  <c r="F31" i="1"/>
  <c r="F32" i="1"/>
  <c r="F33" i="1"/>
  <c r="F34" i="1"/>
  <c r="F35" i="1"/>
  <c r="F36" i="1"/>
  <c r="F37" i="1"/>
  <c r="F38" i="1"/>
  <c r="F20" i="1"/>
  <c r="F21" i="1"/>
  <c r="F22" i="1"/>
  <c r="F23" i="1"/>
  <c r="F24" i="1"/>
  <c r="F25" i="1"/>
  <c r="F26" i="1"/>
  <c r="F27" i="1"/>
  <c r="F28" i="1"/>
  <c r="F29" i="1"/>
  <c r="C19" i="1"/>
  <c r="C20" i="1"/>
  <c r="C21" i="1"/>
  <c r="C22" i="1"/>
  <c r="C23" i="1"/>
  <c r="C24" i="1"/>
  <c r="C25" i="1"/>
  <c r="C26" i="1"/>
  <c r="C27" i="1"/>
  <c r="C28" i="1"/>
  <c r="C2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F9" i="1"/>
  <c r="F10" i="1"/>
  <c r="F11" i="1"/>
  <c r="F12" i="1"/>
  <c r="F13" i="1"/>
  <c r="F14" i="1"/>
  <c r="F15" i="1"/>
  <c r="F16" i="1"/>
  <c r="F17" i="1"/>
  <c r="F18" i="1"/>
  <c r="F19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<sst xmlns="http://schemas.openxmlformats.org/spreadsheetml/2006/main" count="12" uniqueCount="12">
  <si>
    <t>test1: transmiter 4 tuned @ 841KHz</t>
  </si>
  <si>
    <t>VS</t>
  </si>
  <si>
    <t>Rload</t>
  </si>
  <si>
    <t>Rese</t>
  </si>
  <si>
    <t>distance (mm)</t>
  </si>
  <si>
    <t>Vsen (mV rms)</t>
  </si>
  <si>
    <t>Vr(V rms)</t>
  </si>
  <si>
    <t>efficiency %</t>
  </si>
  <si>
    <t>Pr(W)</t>
  </si>
  <si>
    <t>Pt(W)</t>
  </si>
  <si>
    <t>It (A)</t>
  </si>
  <si>
    <t>ds001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</si>
</sst>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poser vs 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(Sheet1!$G$19,Sheet1!$G$36,Sheet1!$G$53,Sheet1!$G$70)</c:f>
              <c:numCache>
                <c:formatCode>General</c:formatCode>
                <c:ptCount val="4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</c:numCache>
            </c:numRef>
          </c:cat>
          <c:val>
            <c:numRef>
              <c:f>(Sheet1!$F$19,Sheet1!$F$36,Sheet1!$F$53,Sheet1!$F$70)</c:f>
              <c:numCache>
                <c:formatCode>General</c:formatCode>
                <c:ptCount val="4"/>
                <c:pt idx="0">
                  <c:v>4.6699482936918297</c:v>
                </c:pt>
                <c:pt idx="1">
                  <c:v>2.8081664098613248</c:v>
                </c:pt>
                <c:pt idx="2">
                  <c:v>0.93611940298507446</c:v>
                </c:pt>
                <c:pt idx="3">
                  <c:v>0.32348802395209575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9-404A-8D25-DA157C563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546319"/>
        <c:axId val="1061541327"/>
      </c:lineChart>
      <c:catAx>
        <c:axId val="106154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541327"/>
        <c:crosses val="autoZero"/>
        <c:auto val="1"/>
        <c:lblAlgn val="ctr"/>
        <c:lblOffset val="100"/>
        <c:noMultiLvlLbl val="0"/>
      </c:catAx>
      <c:valAx>
        <c:axId val="106154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54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2</xdr:row>
      <xdr:rowOff>133350</xdr:rowOff>
    </xdr:from>
    <xdr:to>
      <xdr:col>18</xdr:col>
      <xdr:colOff>594360</xdr:colOff>
      <xdr:row>18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2:I70" totalsRowShown="0" headerRowDxfId="10" dataDxfId="9">
  <autoFilter ref="A2:I7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VS" dataDxfId="8"/>
    <tableColumn id="2" name="Vsen (mV rms)" dataDxfId="7"/>
    <tableColumn id="3" name="It (A)" dataDxfId="6">
      <calculatedColumnFormula>Table4[Vsen (mV rms)]/H1</calculatedColumnFormula>
    </tableColumn>
    <tableColumn id="4" name="Vr(V rms)" dataDxfId="5"/>
    <tableColumn id="5" name="Rload" dataDxfId="4"/>
    <tableColumn id="6" name="Pr(W)" dataDxfId="3">
      <calculatedColumnFormula>D3^2/E3</calculatedColumnFormula>
    </tableColumn>
    <tableColumn id="7" name="distance (mm)" dataDxfId="2"/>
    <tableColumn id="8" name="Pt(W)" dataDxfId="1">
      <calculatedColumnFormula>Table4[[#This Row],[It (A)]]*Table4[[#This Row],[VS]]*SQRT(2)/3.141592</calculatedColumnFormula>
    </tableColumn>
    <tableColumn id="9" name="efficiency %" dataDxfId="0">
      <calculatedColumnFormula>Table4[[#This Row],[Pr(W)]]/Table4[[#This Row],[Pt(W)]]*100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7" workbookViewId="0">
      <selection activeCell="F19" sqref="F19"/>
    </sheetView>
  </sheetViews>
  <sheetFormatPr defaultRowHeight="14.4" x14ac:dyDescent="0.3"/>
  <cols>
    <col min="2" max="2" width="12.88671875" customWidth="1"/>
    <col min="7" max="7" width="14.21875" customWidth="1"/>
    <col min="8" max="8" width="10.21875" customWidth="1"/>
    <col min="9" max="9" width="14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t="s">
        <v>3</v>
      </c>
      <c r="H1">
        <v>206.5</v>
      </c>
    </row>
    <row r="2" spans="1:9" x14ac:dyDescent="0.3">
      <c r="A2" s="1" t="s">
        <v>1</v>
      </c>
      <c r="B2" s="1" t="s">
        <v>5</v>
      </c>
      <c r="C2" s="1" t="s">
        <v>10</v>
      </c>
      <c r="D2" s="1" t="s">
        <v>6</v>
      </c>
      <c r="E2" s="1" t="s">
        <v>2</v>
      </c>
      <c r="F2" s="1" t="s">
        <v>8</v>
      </c>
      <c r="G2" s="1" t="s">
        <v>4</v>
      </c>
      <c r="H2" s="1" t="s">
        <v>9</v>
      </c>
      <c r="I2" s="1" t="s">
        <v>7</v>
      </c>
    </row>
    <row r="3" spans="1:9" x14ac:dyDescent="0.3">
      <c r="A3" s="1">
        <v>2</v>
      </c>
      <c r="B3" s="1">
        <v>92.6</v>
      </c>
      <c r="C3" s="1">
        <f>Table4[Vsen (mV rms)]/206.5</f>
        <v>0.44842615012106535</v>
      </c>
      <c r="D3" s="1">
        <v>1.48</v>
      </c>
      <c r="E3" s="1">
        <v>9.67</v>
      </c>
      <c r="F3" s="1">
        <f>D3^2/E3</f>
        <v>0.22651499482936918</v>
      </c>
      <c r="G3" s="1">
        <v>12</v>
      </c>
      <c r="H3" s="1">
        <f>Table4[[#This Row],[It (A)]]*Table4[[#This Row],[VS]]*SQRT(2)/3.141592</f>
        <v>0.40372546353820871</v>
      </c>
      <c r="I3" s="1">
        <f>Table4[[#This Row],[Pr(W)]]/Table4[[#This Row],[Pt(W)]]*100</f>
        <v>56.106194750317442</v>
      </c>
    </row>
    <row r="4" spans="1:9" x14ac:dyDescent="0.3">
      <c r="A4" s="1">
        <v>2.59</v>
      </c>
      <c r="B4" s="1">
        <v>118</v>
      </c>
      <c r="C4" s="1">
        <f>Table4[Vsen (mV rms)]/206.5</f>
        <v>0.5714285714285714</v>
      </c>
      <c r="D4" s="1">
        <v>1.81</v>
      </c>
      <c r="E4" s="1">
        <v>9.67</v>
      </c>
      <c r="F4" s="1">
        <f t="shared" ref="F4:F38" si="0">D4^2/E4</f>
        <v>0.33879007238883146</v>
      </c>
      <c r="G4" s="1">
        <v>12</v>
      </c>
      <c r="H4" s="1">
        <f>Table4[[#This Row],[It (A)]]*Table4[[#This Row],[VS]]*SQRT(2)/3.141592</f>
        <v>0.6662342125623506</v>
      </c>
      <c r="I4" s="1">
        <f>Table4[[#This Row],[Pr(W)]]/Table4[[#This Row],[Pt(W)]]*100</f>
        <v>50.851497266379923</v>
      </c>
    </row>
    <row r="5" spans="1:9" x14ac:dyDescent="0.3">
      <c r="A5" s="1">
        <v>3.12</v>
      </c>
      <c r="B5" s="1">
        <v>142</v>
      </c>
      <c r="C5" s="1">
        <f>Table4[Vsen (mV rms)]/206.5</f>
        <v>0.68765133171912829</v>
      </c>
      <c r="D5" s="1">
        <v>2.19</v>
      </c>
      <c r="E5" s="1">
        <v>9.67</v>
      </c>
      <c r="F5" s="1">
        <f t="shared" si="0"/>
        <v>0.49597724922440539</v>
      </c>
      <c r="G5" s="1">
        <v>12</v>
      </c>
      <c r="H5" s="1">
        <f>Table4[[#This Row],[It (A)]]*Table4[[#This Row],[VS]]*SQRT(2)/3.141592</f>
        <v>0.96580199441667391</v>
      </c>
      <c r="I5" s="1">
        <f>Table4[[#This Row],[Pr(W)]]/Table4[[#This Row],[Pt(W)]]*100</f>
        <v>51.353926797797335</v>
      </c>
    </row>
    <row r="6" spans="1:9" x14ac:dyDescent="0.3">
      <c r="A6" s="1">
        <v>3.58</v>
      </c>
      <c r="B6" s="1">
        <v>164</v>
      </c>
      <c r="C6" s="1">
        <f>Table4[Vsen (mV rms)]/206.5</f>
        <v>0.79418886198547212</v>
      </c>
      <c r="D6" s="1">
        <v>2.5099999999999998</v>
      </c>
      <c r="E6" s="1">
        <v>9.67</v>
      </c>
      <c r="F6" s="1">
        <f t="shared" si="0"/>
        <v>0.65150982419855208</v>
      </c>
      <c r="G6" s="1">
        <v>12</v>
      </c>
      <c r="H6" s="1">
        <f>Table4[[#This Row],[It (A)]]*Table4[[#This Row],[VS]]*SQRT(2)/3.141592</f>
        <v>1.2798881973679974</v>
      </c>
      <c r="I6" s="1">
        <f>Table4[[#This Row],[Pr(W)]]/Table4[[#This Row],[Pt(W)]]*100</f>
        <v>50.903651235970258</v>
      </c>
    </row>
    <row r="7" spans="1:9" x14ac:dyDescent="0.3">
      <c r="A7" s="1">
        <v>4.13</v>
      </c>
      <c r="B7" s="1">
        <v>190</v>
      </c>
      <c r="C7" s="1">
        <f>Table4[Vsen (mV rms)]/206.5</f>
        <v>0.92009685230024219</v>
      </c>
      <c r="D7" s="1">
        <v>2.89</v>
      </c>
      <c r="E7" s="1">
        <v>9.67</v>
      </c>
      <c r="F7" s="1">
        <f t="shared" si="0"/>
        <v>0.86371251292657703</v>
      </c>
      <c r="G7" s="1">
        <v>12</v>
      </c>
      <c r="H7" s="1">
        <f>Table4[[#This Row],[It (A)]]*Table4[[#This Row],[VS]]*SQRT(2)/3.141592</f>
        <v>1.710601356579009</v>
      </c>
      <c r="I7" s="1">
        <f>Table4[[#This Row],[Pr(W)]]/Table4[[#This Row],[Pt(W)]]*100</f>
        <v>50.491747221216698</v>
      </c>
    </row>
    <row r="8" spans="1:9" x14ac:dyDescent="0.3">
      <c r="A8" s="1">
        <v>4.5999999999999996</v>
      </c>
      <c r="B8" s="1">
        <v>212</v>
      </c>
      <c r="C8" s="1">
        <f>Table4[Vsen (mV rms)]/206.5</f>
        <v>1.026634382566586</v>
      </c>
      <c r="D8" s="1">
        <v>3.21</v>
      </c>
      <c r="E8" s="1">
        <v>9.67</v>
      </c>
      <c r="F8" s="1">
        <f t="shared" si="0"/>
        <v>1.0655739400206825</v>
      </c>
      <c r="G8" s="1">
        <v>12</v>
      </c>
      <c r="H8" s="1">
        <f>Table4[[#This Row],[It (A)]]*Table4[[#This Row],[VS]]*SQRT(2)/3.141592</f>
        <v>2.1258805185878034</v>
      </c>
      <c r="I8" s="1">
        <f>Table4[[#This Row],[Pr(W)]]/Table4[[#This Row],[Pt(W)]]*100</f>
        <v>50.12388658270082</v>
      </c>
    </row>
    <row r="9" spans="1:9" x14ac:dyDescent="0.3">
      <c r="A9" s="1">
        <v>5.09</v>
      </c>
      <c r="B9" s="1">
        <v>233</v>
      </c>
      <c r="C9" s="1">
        <f>Table4[Vsen (mV rms)]/206.5</f>
        <v>1.1283292978208233</v>
      </c>
      <c r="D9" s="1">
        <v>3.56</v>
      </c>
      <c r="E9" s="1">
        <v>9.67</v>
      </c>
      <c r="F9" s="1">
        <f t="shared" si="0"/>
        <v>1.3106101344364014</v>
      </c>
      <c r="G9" s="1">
        <v>12</v>
      </c>
      <c r="H9" s="1">
        <f>Table4[[#This Row],[It (A)]]*Table4[[#This Row],[VS]]*SQRT(2)/3.141592</f>
        <v>2.58534712738882</v>
      </c>
      <c r="I9" s="1">
        <f>Table4[[#This Row],[Pr(W)]]/Table4[[#This Row],[Pt(W)]]*100</f>
        <v>50.693778044424818</v>
      </c>
    </row>
    <row r="10" spans="1:9" x14ac:dyDescent="0.3">
      <c r="A10" s="1">
        <v>5.61</v>
      </c>
      <c r="B10" s="1">
        <v>259</v>
      </c>
      <c r="C10" s="1">
        <f>Table4[Vsen (mV rms)]/206.5</f>
        <v>1.2542372881355932</v>
      </c>
      <c r="D10" s="1">
        <v>3.89</v>
      </c>
      <c r="E10" s="1">
        <v>9.67</v>
      </c>
      <c r="F10" s="1">
        <f t="shared" si="0"/>
        <v>1.5648500517063082</v>
      </c>
      <c r="G10" s="1">
        <v>12</v>
      </c>
      <c r="H10" s="1">
        <f>Table4[[#This Row],[It (A)]]*Table4[[#This Row],[VS]]*SQRT(2)/3.141592</f>
        <v>3.1674355359955828</v>
      </c>
      <c r="I10" s="1">
        <f>Table4[[#This Row],[Pr(W)]]/Table4[[#This Row],[Pt(W)]]*100</f>
        <v>49.404322011385382</v>
      </c>
    </row>
    <row r="11" spans="1:9" x14ac:dyDescent="0.3">
      <c r="A11" s="1">
        <v>6.01</v>
      </c>
      <c r="B11" s="1">
        <v>276</v>
      </c>
      <c r="C11" s="1">
        <f>Table4[Vsen (mV rms)]/206.5</f>
        <v>1.3365617433414043</v>
      </c>
      <c r="D11" s="1">
        <v>4.2</v>
      </c>
      <c r="E11" s="1">
        <v>9.67</v>
      </c>
      <c r="F11" s="1">
        <f t="shared" si="0"/>
        <v>1.8241985522233712</v>
      </c>
      <c r="G11" s="1">
        <v>12</v>
      </c>
      <c r="H11" s="1">
        <f>Table4[[#This Row],[It (A)]]*Table4[[#This Row],[VS]]*SQRT(2)/3.141592</f>
        <v>3.6160024292583102</v>
      </c>
      <c r="I11" s="1">
        <f>Table4[[#This Row],[Pr(W)]]/Table4[[#This Row],[Pt(W)]]*100</f>
        <v>50.447934920152647</v>
      </c>
    </row>
    <row r="12" spans="1:9" x14ac:dyDescent="0.3">
      <c r="A12" s="1">
        <v>6.47</v>
      </c>
      <c r="B12" s="1">
        <v>298</v>
      </c>
      <c r="C12" s="1">
        <f>Table4[Vsen (mV rms)]/206.5</f>
        <v>1.4430992736077481</v>
      </c>
      <c r="D12" s="1">
        <v>4.53</v>
      </c>
      <c r="E12" s="1">
        <v>9.67</v>
      </c>
      <c r="F12" s="1">
        <f t="shared" si="0"/>
        <v>2.1221199586349537</v>
      </c>
      <c r="G12" s="1">
        <v>12</v>
      </c>
      <c r="H12" s="1">
        <f>Table4[[#This Row],[It (A)]]*Table4[[#This Row],[VS]]*SQRT(2)/3.141592</f>
        <v>4.2030611081505329</v>
      </c>
      <c r="I12" s="1">
        <f>Table4[[#This Row],[Pr(W)]]/Table4[[#This Row],[Pt(W)]]*100</f>
        <v>50.489866885821876</v>
      </c>
    </row>
    <row r="13" spans="1:9" x14ac:dyDescent="0.3">
      <c r="A13" s="1">
        <v>7.03</v>
      </c>
      <c r="B13" s="1">
        <v>321</v>
      </c>
      <c r="C13" s="1">
        <f>Table4[Vsen (mV rms)]/206.5</f>
        <v>1.5544794188861986</v>
      </c>
      <c r="D13" s="1">
        <v>4.9400000000000004</v>
      </c>
      <c r="E13" s="1">
        <v>9.67</v>
      </c>
      <c r="F13" s="1">
        <f t="shared" si="0"/>
        <v>2.5236401240951403</v>
      </c>
      <c r="G13" s="1">
        <v>12</v>
      </c>
      <c r="H13" s="1">
        <f>Table4[[#This Row],[It (A)]]*Table4[[#This Row],[VS]]*SQRT(2)/3.141592</f>
        <v>4.9193250150336292</v>
      </c>
      <c r="I13" s="1">
        <f>Table4[[#This Row],[Pr(W)]]/Table4[[#This Row],[Pt(W)]]*100</f>
        <v>51.300536483822633</v>
      </c>
    </row>
    <row r="14" spans="1:9" x14ac:dyDescent="0.3">
      <c r="A14" s="1">
        <v>7.48</v>
      </c>
      <c r="B14" s="1">
        <v>342</v>
      </c>
      <c r="C14" s="1">
        <f>Table4[Vsen (mV rms)]/206.5</f>
        <v>1.6561743341404358</v>
      </c>
      <c r="D14" s="1">
        <v>5.26</v>
      </c>
      <c r="E14" s="1">
        <v>9.67</v>
      </c>
      <c r="F14" s="1">
        <f t="shared" si="0"/>
        <v>2.8611789038262665</v>
      </c>
      <c r="G14" s="1">
        <v>12</v>
      </c>
      <c r="H14" s="1">
        <f>Table4[[#This Row],[It (A)]]*Table4[[#This Row],[VS]]*SQRT(2)/3.141592</f>
        <v>5.5766432602856595</v>
      </c>
      <c r="I14" s="1">
        <f>Table4[[#This Row],[Pr(W)]]/Table4[[#This Row],[Pt(W)]]*100</f>
        <v>51.306471837678643</v>
      </c>
    </row>
    <row r="15" spans="1:9" x14ac:dyDescent="0.3">
      <c r="A15" s="1">
        <v>8</v>
      </c>
      <c r="B15" s="1">
        <v>368</v>
      </c>
      <c r="C15" s="1">
        <f>Table4[Vsen (mV rms)]/206.5</f>
        <v>1.7820823244552058</v>
      </c>
      <c r="D15" s="1">
        <v>5.59</v>
      </c>
      <c r="E15" s="1">
        <v>9.67</v>
      </c>
      <c r="F15" s="1">
        <f t="shared" si="0"/>
        <v>3.2314477766287486</v>
      </c>
      <c r="G15" s="1">
        <v>12</v>
      </c>
      <c r="H15" s="1">
        <f>Table4[[#This Row],[It (A)]]*Table4[[#This Row],[VS]]*SQRT(2)/3.141592</f>
        <v>6.4177525089443126</v>
      </c>
      <c r="I15" s="1">
        <f>Table4[[#This Row],[Pr(W)]]/Table4[[#This Row],[Pt(W)]]*100</f>
        <v>50.351704465467229</v>
      </c>
    </row>
    <row r="16" spans="1:9" x14ac:dyDescent="0.3">
      <c r="A16" s="1">
        <v>8.2899999999999991</v>
      </c>
      <c r="B16" s="1">
        <v>383</v>
      </c>
      <c r="C16" s="1">
        <f>Table4[Vsen (mV rms)]/206.5</f>
        <v>1.8547215496368039</v>
      </c>
      <c r="D16" s="1">
        <v>5.76</v>
      </c>
      <c r="E16" s="1">
        <v>9.67</v>
      </c>
      <c r="F16" s="1">
        <f t="shared" si="0"/>
        <v>3.4309824198552223</v>
      </c>
      <c r="G16" s="1">
        <v>12</v>
      </c>
      <c r="H16" s="1">
        <f>Table4[[#This Row],[It (A)]]*Table4[[#This Row],[VS]]*SQRT(2)/3.141592</f>
        <v>6.9214719628307799</v>
      </c>
      <c r="I16" s="1">
        <f>Table4[[#This Row],[Pr(W)]]/Table4[[#This Row],[Pt(W)]]*100</f>
        <v>49.570126676522733</v>
      </c>
    </row>
    <row r="17" spans="1:9" x14ac:dyDescent="0.3">
      <c r="A17" s="1">
        <v>8.6</v>
      </c>
      <c r="B17" s="1">
        <v>400</v>
      </c>
      <c r="C17" s="1">
        <f>Table4[Vsen (mV rms)]/206.5</f>
        <v>1.937046004842615</v>
      </c>
      <c r="D17" s="1">
        <v>5.96</v>
      </c>
      <c r="E17" s="1">
        <v>9.67</v>
      </c>
      <c r="F17" s="1">
        <f t="shared" si="0"/>
        <v>3.6733815925542914</v>
      </c>
      <c r="G17" s="1">
        <v>12</v>
      </c>
      <c r="H17" s="1">
        <f>Table4[[#This Row],[It (A)]]*Table4[[#This Row],[VS]]*SQRT(2)/3.141592</f>
        <v>7.4990042903425387</v>
      </c>
      <c r="I17" s="1">
        <f>Table4[[#This Row],[Pr(W)]]/Table4[[#This Row],[Pt(W)]]*100</f>
        <v>48.984924535714583</v>
      </c>
    </row>
    <row r="18" spans="1:9" x14ac:dyDescent="0.3">
      <c r="A18" s="1">
        <v>9.35</v>
      </c>
      <c r="B18" s="1">
        <v>434</v>
      </c>
      <c r="C18" s="1">
        <f>Table4[Vsen (mV rms)]/206.5</f>
        <v>2.1016949152542375</v>
      </c>
      <c r="D18" s="1">
        <v>6.46</v>
      </c>
      <c r="E18" s="1">
        <v>9.67</v>
      </c>
      <c r="F18" s="1">
        <f t="shared" si="0"/>
        <v>4.3155739400206823</v>
      </c>
      <c r="G18" s="1">
        <v>12</v>
      </c>
      <c r="H18" s="1">
        <f>Table4[[#This Row],[It (A)]]*Table4[[#This Row],[VS]]*SQRT(2)/3.141592</f>
        <v>8.8459911365642405</v>
      </c>
      <c r="I18" s="1">
        <f>Table4[[#This Row],[Pr(W)]]/Table4[[#This Row],[Pt(W)]]*100</f>
        <v>48.785646214165659</v>
      </c>
    </row>
    <row r="19" spans="1:9" x14ac:dyDescent="0.3">
      <c r="A19" s="1">
        <v>9.7899999999999991</v>
      </c>
      <c r="B19" s="1">
        <v>454</v>
      </c>
      <c r="C19" s="1">
        <f>Table4[Vsen (mV rms)]/206.5</f>
        <v>2.1985472154963679</v>
      </c>
      <c r="D19" s="1">
        <v>6.72</v>
      </c>
      <c r="E19" s="1">
        <v>9.67</v>
      </c>
      <c r="F19" s="1">
        <f t="shared" si="0"/>
        <v>4.6699482936918297</v>
      </c>
      <c r="G19" s="1">
        <v>12</v>
      </c>
      <c r="H19" s="1">
        <f>Table4[[#This Row],[It (A)]]*Table4[[#This Row],[VS]]*SQRT(2)/3.141592</f>
        <v>9.6891059328819367</v>
      </c>
      <c r="I19" s="1">
        <f>Table4[[#This Row],[Pr(W)]]/Table4[[#This Row],[Pt(W)]]*100</f>
        <v>48.197927920711628</v>
      </c>
    </row>
    <row r="20" spans="1:9" x14ac:dyDescent="0.3">
      <c r="A20" s="1">
        <v>2.04</v>
      </c>
      <c r="B20" s="1">
        <v>118</v>
      </c>
      <c r="C20" s="1">
        <f>Table4[Vsen (mV rms)]/206.5</f>
        <v>0.5714285714285714</v>
      </c>
      <c r="D20" s="1">
        <v>3.05</v>
      </c>
      <c r="E20" s="1">
        <v>64.900000000000006</v>
      </c>
      <c r="F20" s="1">
        <f t="shared" si="0"/>
        <v>0.14333590138674882</v>
      </c>
      <c r="G20" s="1">
        <v>24</v>
      </c>
      <c r="H20" s="1">
        <f>Table4[[#This Row],[It (A)]]*Table4[[#This Row],[VS]]*SQRT(2)/3.141592</f>
        <v>0.52475590487536505</v>
      </c>
      <c r="I20" s="1">
        <f>Table4[[#This Row],[Pr(W)]]/Table4[[#This Row],[Pt(W)]]*100</f>
        <v>27.31477627122511</v>
      </c>
    </row>
    <row r="21" spans="1:9" x14ac:dyDescent="0.3">
      <c r="A21" s="1">
        <v>2.58</v>
      </c>
      <c r="B21" s="1">
        <v>149</v>
      </c>
      <c r="C21" s="1">
        <f>Table4[Vsen (mV rms)]/206.5</f>
        <v>0.72154963680387407</v>
      </c>
      <c r="D21" s="1">
        <v>3.83</v>
      </c>
      <c r="E21" s="1">
        <v>64.900000000000006</v>
      </c>
      <c r="F21" s="1">
        <f t="shared" si="0"/>
        <v>0.22602311248073959</v>
      </c>
      <c r="G21" s="1">
        <v>24</v>
      </c>
      <c r="H21" s="1">
        <f>Table4[[#This Row],[It (A)]]*Table4[[#This Row],[VS]]*SQRT(2)/3.141592</f>
        <v>0.83801372944577868</v>
      </c>
      <c r="I21" s="1">
        <f>Table4[[#This Row],[Pr(W)]]/Table4[[#This Row],[Pt(W)]]*100</f>
        <v>26.971289913140232</v>
      </c>
    </row>
    <row r="22" spans="1:9" x14ac:dyDescent="0.3">
      <c r="A22" s="1">
        <v>3.11</v>
      </c>
      <c r="B22" s="1">
        <v>179</v>
      </c>
      <c r="C22" s="1">
        <f>Table4[Vsen (mV rms)]/206.5</f>
        <v>0.86682808716707027</v>
      </c>
      <c r="D22" s="1">
        <v>4.62</v>
      </c>
      <c r="E22" s="1">
        <v>64.900000000000006</v>
      </c>
      <c r="F22" s="1">
        <f t="shared" si="0"/>
        <v>0.32888135593220336</v>
      </c>
      <c r="G22" s="1">
        <v>24</v>
      </c>
      <c r="H22" s="1">
        <f>Table4[[#This Row],[It (A)]]*Table4[[#This Row],[VS]]*SQRT(2)/3.141592</f>
        <v>1.213552528601973</v>
      </c>
      <c r="I22" s="1">
        <f>Table4[[#This Row],[Pr(W)]]/Table4[[#This Row],[Pt(W)]]*100</f>
        <v>27.10071036736074</v>
      </c>
    </row>
    <row r="23" spans="1:9" x14ac:dyDescent="0.3">
      <c r="A23" s="1">
        <v>3.57</v>
      </c>
      <c r="B23" s="1">
        <v>206</v>
      </c>
      <c r="C23" s="1">
        <f>Table4[Vsen (mV rms)]/206.5</f>
        <v>0.99757869249394671</v>
      </c>
      <c r="D23" s="1">
        <v>5.29</v>
      </c>
      <c r="E23" s="1">
        <v>64.900000000000006</v>
      </c>
      <c r="F23" s="1">
        <f t="shared" si="0"/>
        <v>0.43118798151001542</v>
      </c>
      <c r="G23" s="1">
        <v>24</v>
      </c>
      <c r="H23" s="1">
        <f>Table4[[#This Row],[It (A)]]*Table4[[#This Row],[VS]]*SQRT(2)/3.141592</f>
        <v>1.6031737602336362</v>
      </c>
      <c r="I23" s="1">
        <f>Table4[[#This Row],[Pr(W)]]/Table4[[#This Row],[Pt(W)]]*100</f>
        <v>26.89589813690419</v>
      </c>
    </row>
    <row r="24" spans="1:9" x14ac:dyDescent="0.3">
      <c r="A24" s="1">
        <v>4.1100000000000003</v>
      </c>
      <c r="B24" s="1">
        <v>237</v>
      </c>
      <c r="C24" s="1">
        <f>Table4[Vsen (mV rms)]/206.5</f>
        <v>1.1476997578692494</v>
      </c>
      <c r="D24" s="1">
        <v>6.06</v>
      </c>
      <c r="E24" s="1">
        <v>64.900000000000006</v>
      </c>
      <c r="F24" s="1">
        <f t="shared" si="0"/>
        <v>0.56584899845916792</v>
      </c>
      <c r="G24" s="1">
        <v>24</v>
      </c>
      <c r="H24" s="1">
        <f>Table4[[#This Row],[It (A)]]*Table4[[#This Row],[VS]]*SQRT(2)/3.141592</f>
        <v>2.1234171828761501</v>
      </c>
      <c r="I24" s="1">
        <f>Table4[[#This Row],[Pr(W)]]/Table4[[#This Row],[Pt(W)]]*100</f>
        <v>26.648037089571364</v>
      </c>
    </row>
    <row r="25" spans="1:9" x14ac:dyDescent="0.3">
      <c r="A25" s="1">
        <v>4.58</v>
      </c>
      <c r="B25" s="1">
        <v>264</v>
      </c>
      <c r="C25" s="1">
        <f>Table4[Vsen (mV rms)]/206.5</f>
        <v>1.2784503631961259</v>
      </c>
      <c r="D25" s="1">
        <v>6.78</v>
      </c>
      <c r="E25" s="1">
        <v>64.900000000000006</v>
      </c>
      <c r="F25" s="1">
        <f t="shared" si="0"/>
        <v>0.70829583975346688</v>
      </c>
      <c r="G25" s="1">
        <v>24</v>
      </c>
      <c r="H25" s="1">
        <f>Table4[[#This Row],[It (A)]]*Table4[[#This Row],[VS]]*SQRT(2)/3.141592</f>
        <v>2.6358128103310965</v>
      </c>
      <c r="I25" s="1">
        <f>Table4[[#This Row],[Pr(W)]]/Table4[[#This Row],[Pt(W)]]*100</f>
        <v>26.872008398217574</v>
      </c>
    </row>
    <row r="26" spans="1:9" x14ac:dyDescent="0.3">
      <c r="A26" s="1">
        <v>5.07</v>
      </c>
      <c r="B26" s="1">
        <v>292</v>
      </c>
      <c r="C26" s="1">
        <f>Table4[Vsen (mV rms)]/206.5</f>
        <v>1.4140435835351091</v>
      </c>
      <c r="D26" s="1">
        <v>7.45</v>
      </c>
      <c r="E26" s="1">
        <v>64.900000000000006</v>
      </c>
      <c r="F26" s="1">
        <f t="shared" si="0"/>
        <v>0.85520030816640991</v>
      </c>
      <c r="G26" s="1">
        <v>24</v>
      </c>
      <c r="H26" s="1">
        <f>Table4[[#This Row],[It (A)]]*Table4[[#This Row],[VS]]*SQRT(2)/3.141592</f>
        <v>3.2272749743007876</v>
      </c>
      <c r="I26" s="1">
        <f>Table4[[#This Row],[Pr(W)]]/Table4[[#This Row],[Pt(W)]]*100</f>
        <v>26.499146028041672</v>
      </c>
    </row>
    <row r="27" spans="1:9" x14ac:dyDescent="0.3">
      <c r="A27" s="1">
        <v>5.61</v>
      </c>
      <c r="B27" s="1">
        <v>323</v>
      </c>
      <c r="C27" s="1">
        <f>Table4[Vsen (mV rms)]/206.5</f>
        <v>1.5641646489104115</v>
      </c>
      <c r="D27" s="1">
        <v>8.19</v>
      </c>
      <c r="E27" s="1">
        <v>64.900000000000006</v>
      </c>
      <c r="F27" s="1">
        <f t="shared" si="0"/>
        <v>1.0335300462249613</v>
      </c>
      <c r="G27" s="1">
        <v>24</v>
      </c>
      <c r="H27" s="1">
        <f>Table4[[#This Row],[It (A)]]*Table4[[#This Row],[VS]]*SQRT(2)/3.141592</f>
        <v>3.9501223093690085</v>
      </c>
      <c r="I27" s="1">
        <f>Table4[[#This Row],[Pr(W)]]/Table4[[#This Row],[Pt(W)]]*100</f>
        <v>26.164507457746467</v>
      </c>
    </row>
    <row r="28" spans="1:9" x14ac:dyDescent="0.3">
      <c r="A28" s="1">
        <v>5.98</v>
      </c>
      <c r="B28" s="1">
        <v>345</v>
      </c>
      <c r="C28" s="1">
        <f>Table4[Vsen (mV rms)]/206.5</f>
        <v>1.6707021791767553</v>
      </c>
      <c r="D28" s="1">
        <v>8.6999999999999993</v>
      </c>
      <c r="E28" s="1">
        <v>64.900000000000006</v>
      </c>
      <c r="F28" s="1">
        <f t="shared" si="0"/>
        <v>1.1662557781201845</v>
      </c>
      <c r="G28" s="1">
        <v>24</v>
      </c>
      <c r="H28" s="1">
        <f>Table4[[#This Row],[It (A)]]*Table4[[#This Row],[VS]]*SQRT(2)/3.141592</f>
        <v>4.4974406254086317</v>
      </c>
      <c r="I28" s="1">
        <f>Table4[[#This Row],[Pr(W)]]/Table4[[#This Row],[Pt(W)]]*100</f>
        <v>25.931543632423608</v>
      </c>
    </row>
    <row r="29" spans="1:9" x14ac:dyDescent="0.3">
      <c r="A29" s="1">
        <v>6.44</v>
      </c>
      <c r="B29" s="1">
        <v>372</v>
      </c>
      <c r="C29" s="1">
        <f>Table4[Vsen (mV rms)]/206.5</f>
        <v>1.8014527845036319</v>
      </c>
      <c r="D29" s="1">
        <v>9.31</v>
      </c>
      <c r="E29" s="1">
        <v>64.900000000000006</v>
      </c>
      <c r="F29" s="1">
        <f t="shared" si="0"/>
        <v>1.3355331278890601</v>
      </c>
      <c r="G29" s="1">
        <v>24</v>
      </c>
      <c r="H29" s="1">
        <f>Table4[[#This Row],[It (A)]]*Table4[[#This Row],[VS]]*SQRT(2)/3.141592</f>
        <v>5.222446104153434</v>
      </c>
      <c r="I29" s="1">
        <f>Table4[[#This Row],[Pr(W)]]/Table4[[#This Row],[Pt(W)]]*100</f>
        <v>25.57294228133642</v>
      </c>
    </row>
    <row r="30" spans="1:9" x14ac:dyDescent="0.3">
      <c r="A30" s="1">
        <v>6.99</v>
      </c>
      <c r="B30" s="1">
        <v>404</v>
      </c>
      <c r="C30" s="1">
        <f>Table4[Vsen (mV rms)]/206.5</f>
        <v>1.9564164648910412</v>
      </c>
      <c r="D30" s="1">
        <v>10</v>
      </c>
      <c r="E30" s="1">
        <v>64.900000000000006</v>
      </c>
      <c r="F30" s="1">
        <f t="shared" si="0"/>
        <v>1.5408320493066254</v>
      </c>
      <c r="G30" s="1">
        <v>24</v>
      </c>
      <c r="H30" s="1">
        <f>Table4[[#This Row],[It (A)]]*Table4[[#This Row],[VS]]*SQRT(2)/3.141592</f>
        <v>6.1560721383010808</v>
      </c>
      <c r="I30" s="1">
        <f>Table4[[#This Row],[Pr(W)]]/Table4[[#This Row],[Pt(W)]]*100</f>
        <v>25.029467080479272</v>
      </c>
    </row>
    <row r="31" spans="1:9" x14ac:dyDescent="0.3">
      <c r="A31" s="1">
        <v>7.44</v>
      </c>
      <c r="B31" s="1">
        <v>430</v>
      </c>
      <c r="C31" s="1">
        <f>Table4[Vsen (mV rms)]/206.5</f>
        <v>2.0823244552058111</v>
      </c>
      <c r="D31" s="1">
        <v>10.5</v>
      </c>
      <c r="E31" s="1">
        <v>64.900000000000006</v>
      </c>
      <c r="F31" s="1">
        <f t="shared" si="0"/>
        <v>1.6987673343605545</v>
      </c>
      <c r="G31" s="1">
        <v>24</v>
      </c>
      <c r="H31" s="1">
        <f>Table4[[#This Row],[It (A)]]*Table4[[#This Row],[VS]]*SQRT(2)/3.141592</f>
        <v>6.9740739900185611</v>
      </c>
      <c r="I31" s="1">
        <f>Table4[[#This Row],[Pr(W)]]/Table4[[#This Row],[Pt(W)]]*100</f>
        <v>24.358321073046621</v>
      </c>
    </row>
    <row r="32" spans="1:9" x14ac:dyDescent="0.3">
      <c r="A32" s="1">
        <v>7.95</v>
      </c>
      <c r="B32" s="1">
        <v>460</v>
      </c>
      <c r="C32" s="1">
        <f>Table4[Vsen (mV rms)]/206.5</f>
        <v>2.2276029055690074</v>
      </c>
      <c r="D32" s="1">
        <v>11.2</v>
      </c>
      <c r="E32" s="1">
        <v>64.900000000000006</v>
      </c>
      <c r="F32" s="1">
        <f t="shared" si="0"/>
        <v>1.9328197226502306</v>
      </c>
      <c r="G32" s="1">
        <v>24</v>
      </c>
      <c r="H32" s="1">
        <f>Table4[[#This Row],[It (A)]]*Table4[[#This Row],[VS]]*SQRT(2)/3.141592</f>
        <v>7.9720519447042637</v>
      </c>
      <c r="I32" s="1">
        <f>Table4[[#This Row],[Pr(W)]]/Table4[[#This Row],[Pt(W)]]*100</f>
        <v>24.244946421030022</v>
      </c>
    </row>
    <row r="33" spans="1:9" x14ac:dyDescent="0.3">
      <c r="A33" s="1">
        <v>8.24</v>
      </c>
      <c r="B33" s="1">
        <v>476</v>
      </c>
      <c r="C33" s="1">
        <f>Table4[Vsen (mV rms)]/206.5</f>
        <v>2.3050847457627119</v>
      </c>
      <c r="D33" s="1">
        <v>11.6</v>
      </c>
      <c r="E33" s="1">
        <v>64.900000000000006</v>
      </c>
      <c r="F33" s="1">
        <f t="shared" si="0"/>
        <v>2.0733436055469951</v>
      </c>
      <c r="G33" s="1">
        <v>24</v>
      </c>
      <c r="H33" s="1">
        <f>Table4[[#This Row],[It (A)]]*Table4[[#This Row],[VS]]*SQRT(2)/3.141592</f>
        <v>8.5502600545793968</v>
      </c>
      <c r="I33" s="1">
        <f>Table4[[#This Row],[Pr(W)]]/Table4[[#This Row],[Pt(W)]]*100</f>
        <v>24.248895265314673</v>
      </c>
    </row>
    <row r="34" spans="1:9" x14ac:dyDescent="0.3">
      <c r="A34" s="1">
        <v>8.56</v>
      </c>
      <c r="B34" s="1">
        <v>495</v>
      </c>
      <c r="C34" s="1">
        <f>Table4[Vsen (mV rms)]/206.5</f>
        <v>2.3970944309927362</v>
      </c>
      <c r="D34" s="1">
        <v>11.9</v>
      </c>
      <c r="E34" s="1">
        <v>64.900000000000006</v>
      </c>
      <c r="F34" s="1">
        <f t="shared" si="0"/>
        <v>2.1819722650231124</v>
      </c>
      <c r="G34" s="1">
        <v>24</v>
      </c>
      <c r="H34" s="1">
        <f>Table4[[#This Row],[It (A)]]*Table4[[#This Row],[VS]]*SQRT(2)/3.141592</f>
        <v>9.2368549357672709</v>
      </c>
      <c r="I34" s="1">
        <f>Table4[[#This Row],[Pr(W)]]/Table4[[#This Row],[Pt(W)]]*100</f>
        <v>23.622458945132973</v>
      </c>
    </row>
    <row r="35" spans="1:9" x14ac:dyDescent="0.3">
      <c r="A35" s="1">
        <v>9.3000000000000007</v>
      </c>
      <c r="B35" s="1">
        <v>540</v>
      </c>
      <c r="C35" s="1">
        <f>Table4[Vsen (mV rms)]/206.5</f>
        <v>2.6150121065375305</v>
      </c>
      <c r="D35" s="1">
        <v>13</v>
      </c>
      <c r="E35" s="1">
        <v>64.900000000000006</v>
      </c>
      <c r="F35" s="1">
        <f t="shared" si="0"/>
        <v>2.6040061633281968</v>
      </c>
      <c r="G35" s="1">
        <v>24</v>
      </c>
      <c r="H35" s="1">
        <f>Table4[[#This Row],[It (A)]]*Table4[[#This Row],[VS]]*SQRT(2)/3.141592</f>
        <v>10.947674286657046</v>
      </c>
      <c r="I35" s="1">
        <f>Table4[[#This Row],[Pr(W)]]/Table4[[#This Row],[Pt(W)]]*100</f>
        <v>23.785930190688472</v>
      </c>
    </row>
    <row r="36" spans="1:9" x14ac:dyDescent="0.3">
      <c r="A36" s="1">
        <v>9.73</v>
      </c>
      <c r="B36" s="1">
        <v>564</v>
      </c>
      <c r="C36" s="1">
        <f>Table4[Vsen (mV rms)]/206.5</f>
        <v>2.7312348668280872</v>
      </c>
      <c r="D36" s="1">
        <v>13.5</v>
      </c>
      <c r="E36" s="1">
        <v>64.900000000000006</v>
      </c>
      <c r="F36" s="1">
        <f t="shared" si="0"/>
        <v>2.8081664098613248</v>
      </c>
      <c r="G36" s="1">
        <v>24</v>
      </c>
      <c r="H36" s="1">
        <f>Table4[[#This Row],[It (A)]]*Table4[[#This Row],[VS]]*SQRT(2)/3.141592</f>
        <v>11.962917390755395</v>
      </c>
      <c r="I36" s="1">
        <f>Table4[[#This Row],[Pr(W)]]/Table4[[#This Row],[Pt(W)]]*100</f>
        <v>23.473926285166833</v>
      </c>
    </row>
    <row r="37" spans="1:9" x14ac:dyDescent="0.3">
      <c r="A37" s="1">
        <v>2.0299999999999998</v>
      </c>
      <c r="B37" s="1">
        <v>152</v>
      </c>
      <c r="C37" s="1">
        <f>Table4[Vsen (mV rms)]/206.5</f>
        <v>0.73607748184019373</v>
      </c>
      <c r="D37" s="1">
        <v>2.72</v>
      </c>
      <c r="E37" s="1">
        <v>134</v>
      </c>
      <c r="F37" s="1">
        <f t="shared" si="0"/>
        <v>5.5211940298507477E-2</v>
      </c>
      <c r="G37" s="1">
        <v>36</v>
      </c>
      <c r="H37" s="1">
        <f>Table4[[#This Row],[It (A)]]*Table4[[#This Row],[VS]]*SQRT(2)/3.141592</f>
        <v>0.67264324529886454</v>
      </c>
      <c r="I37" s="1">
        <f>Table4[[#This Row],[Pr(W)]]/Table4[[#This Row],[Pt(W)]]*100</f>
        <v>8.2082055657863719</v>
      </c>
    </row>
    <row r="38" spans="1:9" x14ac:dyDescent="0.3">
      <c r="A38" s="1">
        <v>2.56</v>
      </c>
      <c r="B38" s="1">
        <v>191</v>
      </c>
      <c r="C38" s="1">
        <f>Table4[Vsen (mV rms)]/206.5</f>
        <v>0.92493946731234866</v>
      </c>
      <c r="D38" s="1">
        <v>3.42</v>
      </c>
      <c r="E38" s="1">
        <v>134</v>
      </c>
      <c r="F38" s="1">
        <f t="shared" si="0"/>
        <v>8.7286567164179096E-2</v>
      </c>
      <c r="G38" s="1">
        <v>36</v>
      </c>
      <c r="H38" s="1">
        <f>Table4[[#This Row],[It (A)]]*Table4[[#This Row],[VS]]*SQRT(2)/3.141592</f>
        <v>1.0659049819203161</v>
      </c>
      <c r="I38" s="1">
        <f>Table4[[#This Row],[Pr(W)]]/Table4[[#This Row],[Pt(W)]]*100</f>
        <v>8.1889632420072864</v>
      </c>
    </row>
    <row r="39" spans="1:9" x14ac:dyDescent="0.3">
      <c r="A39" s="1">
        <v>3.08</v>
      </c>
      <c r="B39" s="1">
        <v>231</v>
      </c>
      <c r="C39" s="1">
        <f>Table4[Vsen (mV rms)]/206.5</f>
        <v>1.1186440677966101</v>
      </c>
      <c r="D39" s="1">
        <v>4.08</v>
      </c>
      <c r="E39" s="1">
        <v>134</v>
      </c>
      <c r="F39" s="1">
        <f t="shared" ref="F39:F45" si="1">D39^2/E39</f>
        <v>0.12422686567164179</v>
      </c>
      <c r="G39" s="1">
        <v>36</v>
      </c>
      <c r="H39" s="1">
        <f>Table4[[#This Row],[It (A)]]*Table4[[#This Row],[VS]]*SQRT(2)/3.141592</f>
        <v>1.5509859222363107</v>
      </c>
      <c r="I39" s="1">
        <f>Table4[[#This Row],[Pr(W)]]/Table4[[#This Row],[Pt(W)]]*100</f>
        <v>8.0095417947136198</v>
      </c>
    </row>
    <row r="40" spans="1:9" x14ac:dyDescent="0.3">
      <c r="A40" s="1">
        <v>3.54</v>
      </c>
      <c r="B40" s="1">
        <v>265</v>
      </c>
      <c r="C40" s="1">
        <f>Table4[Vsen (mV rms)]/206.5</f>
        <v>1.2832929782082325</v>
      </c>
      <c r="D40" s="1">
        <v>4.6900000000000004</v>
      </c>
      <c r="E40" s="1">
        <v>134</v>
      </c>
      <c r="F40" s="1">
        <f t="shared" si="1"/>
        <v>0.16415000000000002</v>
      </c>
      <c r="G40" s="1">
        <v>36</v>
      </c>
      <c r="H40" s="1">
        <f>Table4[[#This Row],[It (A)]]*Table4[[#This Row],[VS]]*SQRT(2)/3.141592</f>
        <v>2.0450046292937025</v>
      </c>
      <c r="I40" s="1">
        <f>Table4[[#This Row],[Pr(W)]]/Table4[[#This Row],[Pt(W)]]*100</f>
        <v>8.0268766949781263</v>
      </c>
    </row>
    <row r="41" spans="1:9" x14ac:dyDescent="0.3">
      <c r="A41" s="1">
        <v>4.08</v>
      </c>
      <c r="B41" s="1">
        <v>306</v>
      </c>
      <c r="C41" s="1">
        <f>Table4[Vsen (mV rms)]/206.5</f>
        <v>1.4818401937046004</v>
      </c>
      <c r="D41" s="1">
        <v>5.38</v>
      </c>
      <c r="E41" s="1">
        <v>134</v>
      </c>
      <c r="F41" s="1">
        <f t="shared" si="1"/>
        <v>0.21600298507462684</v>
      </c>
      <c r="G41" s="1">
        <v>36</v>
      </c>
      <c r="H41" s="1">
        <f>Table4[[#This Row],[It (A)]]*Table4[[#This Row],[VS]]*SQRT(2)/3.141592</f>
        <v>2.7216153710485034</v>
      </c>
      <c r="I41" s="1">
        <f>Table4[[#This Row],[Pr(W)]]/Table4[[#This Row],[Pt(W)]]*100</f>
        <v>7.9365727932162438</v>
      </c>
    </row>
    <row r="42" spans="1:9" x14ac:dyDescent="0.3">
      <c r="A42" s="1">
        <v>4.55</v>
      </c>
      <c r="B42" s="1">
        <v>339</v>
      </c>
      <c r="C42" s="1">
        <f>Table4[Vsen (mV rms)]/206.5</f>
        <v>1.6416464891041163</v>
      </c>
      <c r="D42" s="1">
        <v>6.01</v>
      </c>
      <c r="E42" s="1">
        <v>134</v>
      </c>
      <c r="F42" s="1">
        <f t="shared" si="1"/>
        <v>0.26955298507462688</v>
      </c>
      <c r="G42" s="1">
        <v>36</v>
      </c>
      <c r="H42" s="1">
        <f>Table4[[#This Row],[It (A)]]*Table4[[#This Row],[VS]]*SQRT(2)/3.141592</f>
        <v>3.3624532464066421</v>
      </c>
      <c r="I42" s="1">
        <f>Table4[[#This Row],[Pr(W)]]/Table4[[#This Row],[Pt(W)]]*100</f>
        <v>8.0165571183090929</v>
      </c>
    </row>
    <row r="43" spans="1:9" x14ac:dyDescent="0.3">
      <c r="A43" s="1">
        <v>5.03</v>
      </c>
      <c r="B43" s="1">
        <v>375</v>
      </c>
      <c r="C43" s="1">
        <f>Table4[Vsen (mV rms)]/206.5</f>
        <v>1.8159806295399517</v>
      </c>
      <c r="D43" s="1">
        <v>6.58</v>
      </c>
      <c r="E43" s="1">
        <v>134</v>
      </c>
      <c r="F43" s="1">
        <f t="shared" si="1"/>
        <v>0.32310746268656715</v>
      </c>
      <c r="G43" s="1">
        <v>36</v>
      </c>
      <c r="H43" s="1">
        <f>Table4[[#This Row],[It (A)]]*Table4[[#This Row],[VS]]*SQRT(2)/3.141592</f>
        <v>4.111917686819365</v>
      </c>
      <c r="I43" s="1">
        <f>Table4[[#This Row],[Pr(W)]]/Table4[[#This Row],[Pt(W)]]*100</f>
        <v>7.8578290543674765</v>
      </c>
    </row>
    <row r="44" spans="1:9" x14ac:dyDescent="0.3">
      <c r="A44" s="1">
        <v>5.57</v>
      </c>
      <c r="B44" s="1">
        <v>417</v>
      </c>
      <c r="C44" s="1">
        <f>Table4[Vsen (mV rms)]/206.5</f>
        <v>2.0193704600484264</v>
      </c>
      <c r="D44" s="1">
        <v>7.23</v>
      </c>
      <c r="E44" s="1">
        <v>134</v>
      </c>
      <c r="F44" s="1">
        <f t="shared" si="1"/>
        <v>0.39009626865671648</v>
      </c>
      <c r="G44" s="1">
        <v>36</v>
      </c>
      <c r="H44" s="1">
        <f>Table4[[#This Row],[It (A)]]*Table4[[#This Row],[VS]]*SQRT(2)/3.141592</f>
        <v>5.063332056725498</v>
      </c>
      <c r="I44" s="1">
        <f>Table4[[#This Row],[Pr(W)]]/Table4[[#This Row],[Pt(W)]]*100</f>
        <v>7.7043390456401388</v>
      </c>
    </row>
    <row r="45" spans="1:9" x14ac:dyDescent="0.3">
      <c r="A45" s="1">
        <v>5.95</v>
      </c>
      <c r="B45" s="1">
        <v>444</v>
      </c>
      <c r="C45" s="1">
        <f>Table4[Vsen (mV rms)]/206.5</f>
        <v>2.1501210653753025</v>
      </c>
      <c r="D45" s="1">
        <v>7.65</v>
      </c>
      <c r="E45" s="1">
        <v>134</v>
      </c>
      <c r="F45" s="1">
        <f t="shared" si="1"/>
        <v>0.43673507462686573</v>
      </c>
      <c r="G45" s="1">
        <v>36</v>
      </c>
      <c r="H45" s="1">
        <f>Table4[[#This Row],[It (A)]]*Table4[[#This Row],[VS]]*SQRT(2)/3.141592</f>
        <v>5.7589737018101497</v>
      </c>
      <c r="I45" s="1">
        <f>Table4[[#This Row],[Pr(W)]]/Table4[[#This Row],[Pt(W)]]*100</f>
        <v>7.5835573704667549</v>
      </c>
    </row>
    <row r="46" spans="1:9" x14ac:dyDescent="0.3">
      <c r="A46" s="1">
        <v>6.4</v>
      </c>
      <c r="B46" s="1">
        <v>477</v>
      </c>
      <c r="C46" s="1">
        <f>Table4[Vsen (mV rms)]/206.5</f>
        <v>2.3099273607748185</v>
      </c>
      <c r="D46" s="1">
        <v>8.16</v>
      </c>
      <c r="E46" s="1">
        <v>134</v>
      </c>
      <c r="F46" s="1">
        <f>D46^2/E46</f>
        <v>0.49690746268656716</v>
      </c>
      <c r="G46" s="1">
        <v>36</v>
      </c>
      <c r="H46" s="1">
        <f>Table4[[#This Row],[It (A)]]*Table4[[#This Row],[VS]]*SQRT(2)/3.141592</f>
        <v>6.6549303190574722</v>
      </c>
      <c r="I46" s="1">
        <f>Table4[[#This Row],[Pr(W)]]/Table4[[#This Row],[Pt(W)]]*100</f>
        <v>7.4667568083108549</v>
      </c>
    </row>
    <row r="47" spans="1:9" x14ac:dyDescent="0.3">
      <c r="A47" s="1">
        <v>6.94</v>
      </c>
      <c r="B47" s="1">
        <v>514</v>
      </c>
      <c r="C47" s="1">
        <f>Table4[Vsen (mV rms)]/206.5</f>
        <v>2.4891041162227605</v>
      </c>
      <c r="D47" s="1">
        <v>8.6999999999999993</v>
      </c>
      <c r="E47" s="1">
        <v>134</v>
      </c>
      <c r="F47" s="1">
        <f t="shared" ref="F47:F52" si="2">D47^2/E47</f>
        <v>0.56485074626865661</v>
      </c>
      <c r="G47" s="1">
        <v>36</v>
      </c>
      <c r="H47" s="1">
        <f>Table4[[#This Row],[It (A)]]*Table4[[#This Row],[VS]]*SQRT(2)/3.141592</f>
        <v>7.7762058559122957</v>
      </c>
      <c r="I47" s="1">
        <f>Table4[[#This Row],[Pr(W)]]/Table4[[#This Row],[Pt(W)]]*100</f>
        <v>7.2638347895483912</v>
      </c>
    </row>
    <row r="48" spans="1:9" x14ac:dyDescent="0.3">
      <c r="A48" s="1">
        <v>7.39</v>
      </c>
      <c r="B48" s="1">
        <v>546</v>
      </c>
      <c r="C48" s="1">
        <f>Table4[Vsen (mV rms)]/206.5</f>
        <v>2.6440677966101696</v>
      </c>
      <c r="D48" s="1">
        <v>9.16</v>
      </c>
      <c r="E48" s="1">
        <v>134</v>
      </c>
      <c r="F48" s="1">
        <f t="shared" si="2"/>
        <v>0.62616119402985082</v>
      </c>
      <c r="G48" s="1">
        <v>36</v>
      </c>
      <c r="H48" s="1">
        <f>Table4[[#This Row],[It (A)]]*Table4[[#This Row],[VS]]*SQRT(2)/3.141592</f>
        <v>8.7959396428124208</v>
      </c>
      <c r="I48" s="1">
        <f>Table4[[#This Row],[Pr(W)]]/Table4[[#This Row],[Pt(W)]]*100</f>
        <v>7.1187527365710936</v>
      </c>
    </row>
    <row r="49" spans="1:10" x14ac:dyDescent="0.3">
      <c r="A49" s="1">
        <v>7.9</v>
      </c>
      <c r="B49" s="1">
        <v>584</v>
      </c>
      <c r="C49" s="1">
        <f>Table4[Vsen (mV rms)]/206.5</f>
        <v>2.8280871670702181</v>
      </c>
      <c r="D49" s="1">
        <v>9.6999999999999993</v>
      </c>
      <c r="E49" s="1">
        <v>134</v>
      </c>
      <c r="F49" s="1">
        <f t="shared" si="2"/>
        <v>0.70216417910447748</v>
      </c>
      <c r="G49" s="1">
        <v>36</v>
      </c>
      <c r="H49" s="1">
        <f>Table4[[#This Row],[It (A)]]*Table4[[#This Row],[VS]]*SQRT(2)/3.141592</f>
        <v>10.057385521489634</v>
      </c>
      <c r="I49" s="1">
        <f>Table4[[#This Row],[Pr(W)]]/Table4[[#This Row],[Pt(W)]]*100</f>
        <v>6.9815776436546253</v>
      </c>
    </row>
    <row r="50" spans="1:10" x14ac:dyDescent="0.3">
      <c r="A50" s="1">
        <v>8.18</v>
      </c>
      <c r="B50" s="1">
        <v>603</v>
      </c>
      <c r="C50" s="1">
        <f>Table4[Vsen (mV rms)]/206.5</f>
        <v>2.920096852300242</v>
      </c>
      <c r="D50" s="1">
        <v>9.93</v>
      </c>
      <c r="E50" s="1">
        <v>134</v>
      </c>
      <c r="F50" s="1">
        <f t="shared" si="2"/>
        <v>0.73585746268656715</v>
      </c>
      <c r="G50" s="1">
        <v>36</v>
      </c>
      <c r="H50" s="1">
        <f>Table4[[#This Row],[It (A)]]*Table4[[#This Row],[VS]]*SQRT(2)/3.141592</f>
        <v>10.752656576245982</v>
      </c>
      <c r="I50" s="1">
        <f>Table4[[#This Row],[Pr(W)]]/Table4[[#This Row],[Pt(W)]]*100</f>
        <v>6.8434945119717856</v>
      </c>
    </row>
    <row r="51" spans="1:10" x14ac:dyDescent="0.3">
      <c r="A51" s="1">
        <v>8.5</v>
      </c>
      <c r="B51" s="1">
        <v>624</v>
      </c>
      <c r="C51" s="1">
        <f>Table4[Vsen (mV rms)]/206.5</f>
        <v>3.0217917675544794</v>
      </c>
      <c r="D51" s="1">
        <v>10.199999999999999</v>
      </c>
      <c r="E51" s="1">
        <v>134</v>
      </c>
      <c r="F51" s="1">
        <f t="shared" si="2"/>
        <v>0.77641791044776109</v>
      </c>
      <c r="G51" s="1">
        <v>36</v>
      </c>
      <c r="H51" s="1">
        <f>Table4[[#This Row],[It (A)]]*Table4[[#This Row],[VS]]*SQRT(2)/3.141592</f>
        <v>11.56241824301652</v>
      </c>
      <c r="I51" s="1">
        <f>Table4[[#This Row],[Pr(W)]]/Table4[[#This Row],[Pt(W)]]*100</f>
        <v>6.7150131929944905</v>
      </c>
    </row>
    <row r="52" spans="1:10" x14ac:dyDescent="0.3">
      <c r="A52" s="1">
        <v>9.24</v>
      </c>
      <c r="B52" s="1">
        <v>677</v>
      </c>
      <c r="C52" s="1">
        <f>Table4[Vsen (mV rms)]/206.5</f>
        <v>3.2784503631961259</v>
      </c>
      <c r="D52" s="1">
        <v>11</v>
      </c>
      <c r="E52" s="1">
        <v>134</v>
      </c>
      <c r="F52" s="1">
        <f t="shared" si="2"/>
        <v>0.90298507462686572</v>
      </c>
      <c r="G52" s="1">
        <v>36</v>
      </c>
      <c r="H52" s="1">
        <f>Table4[[#This Row],[It (A)]]*Table4[[#This Row],[VS]]*SQRT(2)/3.141592</f>
        <v>13.636590511090683</v>
      </c>
      <c r="I52" s="1">
        <f>Table4[[#This Row],[Pr(W)]]/Table4[[#This Row],[Pt(W)]]*100</f>
        <v>6.6217803775251962</v>
      </c>
    </row>
    <row r="53" spans="1:10" x14ac:dyDescent="0.3">
      <c r="A53" s="1">
        <v>9.66</v>
      </c>
      <c r="B53" s="1">
        <v>707</v>
      </c>
      <c r="C53" s="1">
        <f>Table4[Vsen (mV rms)]/206.5</f>
        <v>3.4237288135593222</v>
      </c>
      <c r="D53" s="1">
        <v>11.2</v>
      </c>
      <c r="E53" s="1">
        <v>134</v>
      </c>
      <c r="F53" s="1">
        <f>D53^2/E53</f>
        <v>0.93611940298507446</v>
      </c>
      <c r="G53" s="1">
        <v>36</v>
      </c>
      <c r="H53" s="1">
        <f>Table4[[#This Row],[It (A)]]*Table4[[#This Row],[VS]]*SQRT(2)/3.141592</f>
        <v>14.888183046921284</v>
      </c>
      <c r="I53" s="1">
        <f>Table4[[#This Row],[Pr(W)]]/Table4[[#This Row],[Pt(W)]]*100</f>
        <v>6.2876672058290808</v>
      </c>
    </row>
    <row r="54" spans="1:10" x14ac:dyDescent="0.3">
      <c r="A54" s="1">
        <v>2.02</v>
      </c>
      <c r="B54" s="1">
        <v>164</v>
      </c>
      <c r="C54" s="1">
        <f>Table4[Vsen (mV rms)]/206.5</f>
        <v>0.79418886198547212</v>
      </c>
      <c r="D54" s="1">
        <v>1.78</v>
      </c>
      <c r="E54" s="1">
        <v>167</v>
      </c>
      <c r="F54" s="1">
        <f t="shared" ref="F54:F70" si="3">D54^2/E54</f>
        <v>1.8972455089820359E-2</v>
      </c>
      <c r="G54" s="1">
        <v>48</v>
      </c>
      <c r="H54" s="1">
        <f>Table4[[#This Row],[It (A)]]*Table4[[#This Row],[VS]]*SQRT(2)/3.141592</f>
        <v>0.72217155270484767</v>
      </c>
      <c r="I54" s="1">
        <f>Table4[[#This Row],[Pr(W)]]/Table4[[#This Row],[Pt(W)]]*100</f>
        <v>2.6271396344483846</v>
      </c>
      <c r="J54" t="s">
        <v>11</v>
      </c>
    </row>
    <row r="55" spans="1:10" x14ac:dyDescent="0.3">
      <c r="A55" s="1">
        <v>2.5499999999999998</v>
      </c>
      <c r="B55" s="1">
        <v>208</v>
      </c>
      <c r="C55" s="1">
        <f>Table4[Vsen (mV rms)]/206.5</f>
        <v>1.0072639225181599</v>
      </c>
      <c r="D55" s="1">
        <v>2.25</v>
      </c>
      <c r="E55" s="1">
        <v>167</v>
      </c>
      <c r="F55" s="1">
        <f t="shared" si="3"/>
        <v>3.031437125748503E-2</v>
      </c>
      <c r="G55" s="1">
        <v>48</v>
      </c>
      <c r="H55" s="1">
        <f>Table4[[#This Row],[It (A)]]*Table4[[#This Row],[VS]]*SQRT(2)/3.141592</f>
        <v>1.1562418243016519</v>
      </c>
      <c r="I55" s="1">
        <f>Table4[[#This Row],[Pr(W)]]/Table4[[#This Row],[Pt(W)]]*100</f>
        <v>2.6218019985390457</v>
      </c>
    </row>
    <row r="56" spans="1:10" x14ac:dyDescent="0.3">
      <c r="A56" s="1">
        <v>3.07</v>
      </c>
      <c r="B56" s="1">
        <v>251</v>
      </c>
      <c r="C56" s="1">
        <f>Table4[Vsen (mV rms)]/206.5</f>
        <v>1.2154963680387409</v>
      </c>
      <c r="D56" s="1">
        <v>2.71</v>
      </c>
      <c r="E56" s="1">
        <v>167</v>
      </c>
      <c r="F56" s="1">
        <f t="shared" si="3"/>
        <v>4.3976646706586825E-2</v>
      </c>
      <c r="G56" s="1">
        <v>48</v>
      </c>
      <c r="H56" s="1">
        <f>Table4[[#This Row],[It (A)]]*Table4[[#This Row],[VS]]*SQRT(2)/3.141592</f>
        <v>1.6797987604678051</v>
      </c>
      <c r="I56" s="1">
        <f>Table4[[#This Row],[Pr(W)]]/Table4[[#This Row],[Pt(W)]]*100</f>
        <v>2.6179711368723608</v>
      </c>
    </row>
    <row r="57" spans="1:10" x14ac:dyDescent="0.3">
      <c r="A57" s="1">
        <v>3.52</v>
      </c>
      <c r="B57" s="1">
        <v>288</v>
      </c>
      <c r="C57" s="1">
        <f>Table4[Vsen (mV rms)]/206.5</f>
        <v>1.3946731234866827</v>
      </c>
      <c r="D57" s="1">
        <v>3.09</v>
      </c>
      <c r="E57" s="1">
        <v>167</v>
      </c>
      <c r="F57" s="1">
        <f t="shared" si="3"/>
        <v>5.7174251497005987E-2</v>
      </c>
      <c r="G57" s="1">
        <v>48</v>
      </c>
      <c r="H57" s="1">
        <f>Table4[[#This Row],[It (A)]]*Table4[[#This Row],[VS]]*SQRT(2)/3.141592</f>
        <v>2.2099391248190847</v>
      </c>
      <c r="I57" s="1">
        <f>Table4[[#This Row],[Pr(W)]]/Table4[[#This Row],[Pt(W)]]*100</f>
        <v>2.587141467151794</v>
      </c>
    </row>
    <row r="58" spans="1:10" x14ac:dyDescent="0.3">
      <c r="A58" s="1">
        <v>4.0599999999999996</v>
      </c>
      <c r="B58" s="1">
        <v>330</v>
      </c>
      <c r="C58" s="1">
        <f>Table4[Vsen (mV rms)]/206.5</f>
        <v>1.5980629539951574</v>
      </c>
      <c r="D58" s="1">
        <v>3.54</v>
      </c>
      <c r="E58" s="1">
        <v>167</v>
      </c>
      <c r="F58" s="1">
        <f t="shared" si="3"/>
        <v>7.5039520958083833E-2</v>
      </c>
      <c r="G58" s="1">
        <v>48</v>
      </c>
      <c r="H58" s="1">
        <f>Table4[[#This Row],[It (A)]]*Table4[[#This Row],[VS]]*SQRT(2)/3.141592</f>
        <v>2.9206877756398057</v>
      </c>
      <c r="I58" s="1">
        <f>Table4[[#This Row],[Pr(W)]]/Table4[[#This Row],[Pt(W)]]*100</f>
        <v>2.5692414500432412</v>
      </c>
    </row>
    <row r="59" spans="1:10" x14ac:dyDescent="0.3">
      <c r="A59" s="1">
        <v>4.54</v>
      </c>
      <c r="B59" s="1">
        <v>369</v>
      </c>
      <c r="C59" s="1">
        <f>Table4[Vsen (mV rms)]/206.5</f>
        <v>1.7869249394673123</v>
      </c>
      <c r="D59" s="1">
        <v>3.92</v>
      </c>
      <c r="E59" s="1">
        <v>167</v>
      </c>
      <c r="F59" s="1">
        <f t="shared" si="3"/>
        <v>9.2014371257485017E-2</v>
      </c>
      <c r="G59" s="1">
        <v>48</v>
      </c>
      <c r="H59" s="1">
        <f>Table4[[#This Row],[It (A)]]*Table4[[#This Row],[VS]]*SQRT(2)/3.141592</f>
        <v>3.6519714905346632</v>
      </c>
      <c r="I59" s="1">
        <f>Table4[[#This Row],[Pr(W)]]/Table4[[#This Row],[Pt(W)]]*100</f>
        <v>2.5195807660594238</v>
      </c>
    </row>
    <row r="60" spans="1:10" x14ac:dyDescent="0.3">
      <c r="A60" s="1">
        <v>5.01</v>
      </c>
      <c r="B60" s="1">
        <v>408</v>
      </c>
      <c r="C60" s="1">
        <f>Table4[Vsen (mV rms)]/206.5</f>
        <v>1.9757869249394673</v>
      </c>
      <c r="D60" s="1">
        <v>4.3</v>
      </c>
      <c r="E60" s="1">
        <v>167</v>
      </c>
      <c r="F60" s="1">
        <f t="shared" si="3"/>
        <v>0.11071856287425148</v>
      </c>
      <c r="G60" s="1">
        <v>48</v>
      </c>
      <c r="H60" s="1">
        <f>Table4[[#This Row],[It (A)]]*Table4[[#This Row],[VS]]*SQRT(2)/3.141592</f>
        <v>4.4559781075009814</v>
      </c>
      <c r="I60" s="1">
        <f>Table4[[#This Row],[Pr(W)]]/Table4[[#This Row],[Pt(W)]]*100</f>
        <v>2.4847196328876286</v>
      </c>
    </row>
    <row r="61" spans="1:10" x14ac:dyDescent="0.3">
      <c r="A61" s="1">
        <v>5.55</v>
      </c>
      <c r="B61" s="1">
        <v>450</v>
      </c>
      <c r="C61" s="1">
        <f>Table4[Vsen (mV rms)]/206.5</f>
        <v>2.179176755447942</v>
      </c>
      <c r="D61" s="1">
        <v>4.72</v>
      </c>
      <c r="E61" s="1">
        <v>167</v>
      </c>
      <c r="F61" s="1">
        <f t="shared" si="3"/>
        <v>0.13340359281437125</v>
      </c>
      <c r="G61" s="1">
        <v>48</v>
      </c>
      <c r="H61" s="1">
        <f>Table4[[#This Row],[It (A)]]*Table4[[#This Row],[VS]]*SQRT(2)/3.141592</f>
        <v>5.4444079113751425</v>
      </c>
      <c r="I61" s="1">
        <f>Table4[[#This Row],[Pr(W)]]/Table4[[#This Row],[Pt(W)]]*100</f>
        <v>2.4502865139044352</v>
      </c>
    </row>
    <row r="62" spans="1:10" x14ac:dyDescent="0.3">
      <c r="A62" s="1">
        <v>5.92</v>
      </c>
      <c r="B62" s="1">
        <v>479</v>
      </c>
      <c r="C62" s="1">
        <f>Table4[Vsen (mV rms)]/206.5</f>
        <v>2.3196125907990313</v>
      </c>
      <c r="D62" s="1">
        <v>5</v>
      </c>
      <c r="E62" s="1">
        <v>167</v>
      </c>
      <c r="F62" s="1">
        <f t="shared" si="3"/>
        <v>0.1497005988023952</v>
      </c>
      <c r="G62" s="1">
        <v>48</v>
      </c>
      <c r="H62" s="1">
        <f>Table4[[#This Row],[It (A)]]*Table4[[#This Row],[VS]]*SQRT(2)/3.141592</f>
        <v>6.1816210715228275</v>
      </c>
      <c r="I62" s="1">
        <f>Table4[[#This Row],[Pr(W)]]/Table4[[#This Row],[Pt(W)]]*100</f>
        <v>2.4217045508018629</v>
      </c>
    </row>
    <row r="63" spans="1:10" x14ac:dyDescent="0.3">
      <c r="A63" s="1">
        <v>6.37</v>
      </c>
      <c r="B63" s="1">
        <v>515</v>
      </c>
      <c r="C63" s="1">
        <f>Table4[Vsen (mV rms)]/206.5</f>
        <v>2.4939467312348667</v>
      </c>
      <c r="D63" s="1">
        <v>5.33</v>
      </c>
      <c r="E63" s="1">
        <v>167</v>
      </c>
      <c r="F63" s="1">
        <f t="shared" si="3"/>
        <v>0.1701131736526946</v>
      </c>
      <c r="G63" s="1">
        <v>48</v>
      </c>
      <c r="H63" s="1">
        <f>Table4[[#This Row],[It (A)]]*Table4[[#This Row],[VS]]*SQRT(2)/3.141592</f>
        <v>7.151412361826516</v>
      </c>
      <c r="I63" s="1">
        <f>Table4[[#This Row],[Pr(W)]]/Table4[[#This Row],[Pt(W)]]*100</f>
        <v>2.3787353468909269</v>
      </c>
    </row>
    <row r="64" spans="1:10" x14ac:dyDescent="0.3">
      <c r="A64" s="1">
        <v>6.92</v>
      </c>
      <c r="B64" s="1">
        <v>559</v>
      </c>
      <c r="C64" s="1">
        <f>Table4[Vsen (mV rms)]/206.5</f>
        <v>2.7070217917675543</v>
      </c>
      <c r="D64" s="1">
        <v>5.74</v>
      </c>
      <c r="E64" s="1">
        <v>167</v>
      </c>
      <c r="F64" s="1">
        <f t="shared" si="3"/>
        <v>0.19729101796407186</v>
      </c>
      <c r="G64" s="1">
        <v>48</v>
      </c>
      <c r="H64" s="1">
        <f>Table4[[#This Row],[It (A)]]*Table4[[#This Row],[VS]]*SQRT(2)/3.141592</f>
        <v>8.4326303244901837</v>
      </c>
      <c r="I64" s="1">
        <f>Table4[[#This Row],[Pr(W)]]/Table4[[#This Row],[Pt(W)]]*100</f>
        <v>2.3396142172993883</v>
      </c>
    </row>
    <row r="65" spans="1:9" x14ac:dyDescent="0.3">
      <c r="A65" s="1">
        <v>7.37</v>
      </c>
      <c r="B65" s="1">
        <v>595</v>
      </c>
      <c r="C65" s="1">
        <f>Table4[Vsen (mV rms)]/206.5</f>
        <v>2.8813559322033897</v>
      </c>
      <c r="D65" s="1">
        <v>6.4</v>
      </c>
      <c r="E65" s="1">
        <v>167</v>
      </c>
      <c r="F65" s="1">
        <f t="shared" si="3"/>
        <v>0.24526946107784436</v>
      </c>
      <c r="G65" s="1">
        <v>48</v>
      </c>
      <c r="H65" s="1">
        <f>Table4[[#This Row],[It (A)]]*Table4[[#This Row],[VS]]*SQRT(2)/3.141592</f>
        <v>9.5593775185452277</v>
      </c>
      <c r="I65" s="1">
        <f>Table4[[#This Row],[Pr(W)]]/Table4[[#This Row],[Pt(W)]]*100</f>
        <v>2.5657472006102982</v>
      </c>
    </row>
    <row r="66" spans="1:9" x14ac:dyDescent="0.3">
      <c r="A66" s="1">
        <v>7.87</v>
      </c>
      <c r="B66" s="1">
        <v>631</v>
      </c>
      <c r="C66" s="1">
        <f>Table4[Vsen (mV rms)]/206.5</f>
        <v>3.0556900726392251</v>
      </c>
      <c r="D66" s="1">
        <v>6.32</v>
      </c>
      <c r="E66" s="1">
        <v>167</v>
      </c>
      <c r="F66" s="1">
        <f t="shared" si="3"/>
        <v>0.23917604790419164</v>
      </c>
      <c r="G66" s="1">
        <v>48</v>
      </c>
      <c r="H66" s="1">
        <f>Table4[[#This Row],[It (A)]]*Table4[[#This Row],[VS]]*SQRT(2)/3.141592</f>
        <v>10.825532074334982</v>
      </c>
      <c r="I66" s="1">
        <f>Table4[[#This Row],[Pr(W)]]/Table4[[#This Row],[Pt(W)]]*100</f>
        <v>2.2093699068263519</v>
      </c>
    </row>
    <row r="67" spans="1:9" x14ac:dyDescent="0.3">
      <c r="A67" s="1">
        <v>8.16</v>
      </c>
      <c r="B67" s="1">
        <v>650</v>
      </c>
      <c r="C67" s="1">
        <f>Table4[Vsen (mV rms)]/206.5</f>
        <v>3.1476997578692494</v>
      </c>
      <c r="D67" s="1">
        <v>6.5</v>
      </c>
      <c r="E67" s="1">
        <v>167</v>
      </c>
      <c r="F67" s="1">
        <f t="shared" si="3"/>
        <v>0.25299401197604793</v>
      </c>
      <c r="G67" s="1">
        <v>48</v>
      </c>
      <c r="H67" s="1">
        <f>Table4[[#This Row],[It (A)]]*Table4[[#This Row],[VS]]*SQRT(2)/3.141592</f>
        <v>11.56241824301652</v>
      </c>
      <c r="I67" s="1">
        <f>Table4[[#This Row],[Pr(W)]]/Table4[[#This Row],[Pt(W)]]*100</f>
        <v>2.1880717913733272</v>
      </c>
    </row>
    <row r="68" spans="1:9" x14ac:dyDescent="0.3">
      <c r="A68" s="1">
        <v>8.49</v>
      </c>
      <c r="B68" s="1">
        <v>670</v>
      </c>
      <c r="C68" s="1">
        <f>Table4[Vsen (mV rms)]/206.5</f>
        <v>3.2445520581113803</v>
      </c>
      <c r="D68" s="1">
        <v>6.66</v>
      </c>
      <c r="E68" s="1">
        <v>167</v>
      </c>
      <c r="F68" s="1">
        <f t="shared" si="3"/>
        <v>0.26560239520958084</v>
      </c>
      <c r="G68" s="1">
        <v>48</v>
      </c>
      <c r="H68" s="1">
        <f>Table4[[#This Row],[It (A)]]*Table4[[#This Row],[VS]]*SQRT(2)/3.141592</f>
        <v>12.40017037928938</v>
      </c>
      <c r="I68" s="1">
        <f>Table4[[#This Row],[Pr(W)]]/Table4[[#This Row],[Pt(W)]]*100</f>
        <v>2.1419253694544946</v>
      </c>
    </row>
    <row r="69" spans="1:9" x14ac:dyDescent="0.3">
      <c r="A69" s="1">
        <v>9.2100000000000009</v>
      </c>
      <c r="B69" s="1">
        <v>726</v>
      </c>
      <c r="C69" s="1">
        <f>Table4[Vsen (mV rms)]/206.5</f>
        <v>3.5157384987893461</v>
      </c>
      <c r="D69" s="1">
        <v>7.14</v>
      </c>
      <c r="E69" s="1">
        <v>167</v>
      </c>
      <c r="F69" s="1">
        <f t="shared" si="3"/>
        <v>0.30526706586826347</v>
      </c>
      <c r="G69" s="1">
        <v>48</v>
      </c>
      <c r="H69" s="1">
        <f>Table4[[#This Row],[It (A)]]*Table4[[#This Row],[VS]]*SQRT(2)/3.141592</f>
        <v>14.576102391629005</v>
      </c>
      <c r="I69" s="1">
        <f>Table4[[#This Row],[Pr(W)]]/Table4[[#This Row],[Pt(W)]]*100</f>
        <v>2.0942983087411422</v>
      </c>
    </row>
    <row r="70" spans="1:9" x14ac:dyDescent="0.3">
      <c r="A70" s="1">
        <v>9.6300000000000008</v>
      </c>
      <c r="B70" s="1">
        <v>760</v>
      </c>
      <c r="C70" s="1">
        <f>Table4[Vsen (mV rms)]/206.5</f>
        <v>3.6803874092009687</v>
      </c>
      <c r="D70" s="1">
        <v>7.35</v>
      </c>
      <c r="E70" s="1">
        <v>167</v>
      </c>
      <c r="F70" s="1">
        <f t="shared" si="3"/>
        <v>0.32348802395209575</v>
      </c>
      <c r="G70" s="1">
        <v>48</v>
      </c>
      <c r="H70" s="1">
        <f>Table4[[#This Row],[It (A)]]*Table4[[#This Row],[VS]]*SQRT(2)/3.141592</f>
        <v>15.954567616325283</v>
      </c>
      <c r="I70" s="1">
        <f>Table4[[#This Row],[Pr(W)]]/Table4[[#This Row],[Pt(W)]]*100</f>
        <v>2.0275574476934821</v>
      </c>
    </row>
  </sheetData>
  <mergeCells count="1">
    <mergeCell ref="A1:F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2021-07-22T07:36:41Z</dcterms:modified>
</cp:coreProperties>
</file>