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vn\gestione\Clienti\Ifoa\corsi\2018_sicurezza_sistemi_informatici\"/>
    </mc:Choice>
  </mc:AlternateContent>
  <bookViews>
    <workbookView xWindow="0" yWindow="0" windowWidth="28800" windowHeight="12210"/>
  </bookViews>
  <sheets>
    <sheet name="Calendario " sheetId="1" r:id="rId1"/>
  </sheets>
  <definedNames>
    <definedName name="_xlnm._FilterDatabase" localSheetId="0" hidden="1">'Calendario '!$A$12:$L$198</definedName>
    <definedName name="Mat">#REF!</definedName>
    <definedName name="Pom">#REF!</definedName>
    <definedName name="tit_1">'Calendario '!$A$4:$A$8</definedName>
    <definedName name="Tit_2">'Calendario '!$H$4</definedName>
    <definedName name="tit_3">'Calendario '!$I$4</definedName>
    <definedName name="tit_4">'Calendario '!$K$4</definedName>
    <definedName name="_xlnm.Print_Titles" localSheetId="0">'Calendario '!$3:$13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40" i="1" l="1"/>
  <c r="F126" i="1" l="1"/>
  <c r="F122" i="1"/>
  <c r="F116" i="1"/>
  <c r="F115" i="1"/>
  <c r="N167" i="1" l="1"/>
  <c r="N140" i="1"/>
  <c r="F19" i="1" l="1"/>
  <c r="F25" i="1"/>
  <c r="F28" i="1"/>
  <c r="F32" i="1"/>
  <c r="I228" i="1"/>
  <c r="F61" i="1"/>
  <c r="F71" i="1"/>
  <c r="F79" i="1"/>
  <c r="F87" i="1"/>
  <c r="F14" i="1"/>
  <c r="F17" i="1"/>
  <c r="F20" i="1"/>
  <c r="F21" i="1"/>
  <c r="F23" i="1"/>
  <c r="F24" i="1"/>
  <c r="F26" i="1"/>
  <c r="F29" i="1"/>
  <c r="F33" i="1"/>
  <c r="F36" i="1"/>
  <c r="F38" i="1"/>
  <c r="F39" i="1"/>
  <c r="F40" i="1"/>
  <c r="F41" i="1"/>
  <c r="F42" i="1"/>
  <c r="F43" i="1"/>
  <c r="F44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2" i="1"/>
  <c r="F63" i="1"/>
  <c r="F64" i="1"/>
  <c r="F65" i="1"/>
  <c r="F66" i="1"/>
  <c r="F67" i="1"/>
  <c r="F68" i="1"/>
  <c r="F69" i="1"/>
  <c r="F70" i="1"/>
  <c r="F72" i="1"/>
  <c r="F73" i="1"/>
  <c r="F74" i="1"/>
  <c r="F75" i="1"/>
  <c r="F76" i="1"/>
  <c r="F77" i="1"/>
  <c r="F78" i="1"/>
  <c r="F80" i="1"/>
  <c r="F81" i="1"/>
  <c r="F82" i="1"/>
  <c r="F83" i="1"/>
  <c r="F84" i="1"/>
  <c r="F86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9" i="1"/>
  <c r="F110" i="1"/>
  <c r="F111" i="1"/>
  <c r="F112" i="1"/>
  <c r="F113" i="1"/>
  <c r="F114" i="1"/>
  <c r="F117" i="1"/>
  <c r="F118" i="1"/>
  <c r="F119" i="1"/>
  <c r="F120" i="1"/>
  <c r="F121" i="1"/>
  <c r="I215" i="1" s="1"/>
  <c r="F123" i="1"/>
  <c r="F124" i="1"/>
  <c r="F125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7" i="1"/>
  <c r="F188" i="1"/>
  <c r="F189" i="1"/>
  <c r="F190" i="1"/>
  <c r="F191" i="1"/>
  <c r="F194" i="1"/>
  <c r="F195" i="1"/>
  <c r="F196" i="1"/>
  <c r="F197" i="1"/>
  <c r="F198" i="1"/>
  <c r="I226" i="1"/>
  <c r="I217" i="1"/>
  <c r="I220" i="1"/>
  <c r="I221" i="1"/>
  <c r="I206" i="1"/>
  <c r="L14" i="1"/>
  <c r="L15" i="1" s="1"/>
  <c r="L16" i="1" s="1"/>
  <c r="F203" i="1"/>
  <c r="J222" i="1"/>
  <c r="J242" i="1"/>
  <c r="I216" i="1" l="1"/>
  <c r="I219" i="1"/>
  <c r="I239" i="1"/>
  <c r="I227" i="1"/>
  <c r="L17" i="1"/>
  <c r="L18" i="1" s="1"/>
  <c r="L19" i="1" s="1"/>
  <c r="I238" i="1"/>
  <c r="I218" i="1"/>
  <c r="I237" i="1"/>
  <c r="I207" i="1"/>
  <c r="I208" i="1"/>
  <c r="I241" i="1"/>
  <c r="I234" i="1"/>
  <c r="I230" i="1"/>
  <c r="I214" i="1"/>
  <c r="I236" i="1"/>
  <c r="I235" i="1"/>
  <c r="I229" i="1"/>
  <c r="I231" i="1"/>
  <c r="I211" i="1"/>
  <c r="I212" i="1"/>
  <c r="I210" i="1"/>
  <c r="L20" i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I209" i="1"/>
  <c r="I233" i="1"/>
  <c r="I232" i="1"/>
  <c r="I213" i="1"/>
  <c r="I222" i="1" l="1"/>
  <c r="I242" i="1"/>
  <c r="L80" i="1" l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l="1"/>
  <c r="L116" i="1" s="1"/>
  <c r="L117" i="1" s="1"/>
  <c r="L118" i="1" s="1"/>
  <c r="L119" i="1" s="1"/>
  <c r="L120" i="1" s="1"/>
  <c r="L121" i="1" s="1"/>
  <c r="L122" i="1" l="1"/>
  <c r="L123" i="1" s="1"/>
  <c r="L124" i="1" s="1"/>
  <c r="L125" i="1" s="1"/>
  <c r="L126" i="1" l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</calcChain>
</file>

<file path=xl/sharedStrings.xml><?xml version="1.0" encoding="utf-8"?>
<sst xmlns="http://schemas.openxmlformats.org/spreadsheetml/2006/main" count="500" uniqueCount="75">
  <si>
    <t>Soggetto gestore</t>
  </si>
  <si>
    <t>Coordinatore</t>
  </si>
  <si>
    <t>Tutor</t>
  </si>
  <si>
    <t>Dalle</t>
  </si>
  <si>
    <t>Alle</t>
  </si>
  <si>
    <t>Docente</t>
  </si>
  <si>
    <t>Istituto Formazione Operatori Aziendali</t>
  </si>
  <si>
    <t>Data</t>
  </si>
  <si>
    <t>Totale ore teoria</t>
  </si>
  <si>
    <t>Totale ore stage</t>
  </si>
  <si>
    <t>Totale ore corso</t>
  </si>
  <si>
    <t>N. ore</t>
  </si>
  <si>
    <t>Aula</t>
  </si>
  <si>
    <t>Sede del corso</t>
  </si>
  <si>
    <t>T</t>
  </si>
  <si>
    <t>Titolo dell'Operazione</t>
  </si>
  <si>
    <t>Titolo Progetto</t>
  </si>
  <si>
    <t>teoria
pratica
verifiche</t>
  </si>
  <si>
    <t>MODULI</t>
  </si>
  <si>
    <t>UC DI COMPETENZA (SE PREVISTA)</t>
  </si>
  <si>
    <t>Pomeriggio</t>
  </si>
  <si>
    <t>Mattino</t>
  </si>
  <si>
    <t>Progressivo
H</t>
  </si>
  <si>
    <t>ORE</t>
  </si>
  <si>
    <t>Via G. Giglioli Valle, 11</t>
  </si>
  <si>
    <t>42124 Reggio Emilia</t>
  </si>
  <si>
    <t>CALENDARIO CORSO DQ 04/04 rev. 23/04/15</t>
  </si>
  <si>
    <t>da progetto</t>
  </si>
  <si>
    <t>LISTA Docenti</t>
  </si>
  <si>
    <t>Alda Manini</t>
  </si>
  <si>
    <t>Giorgio Montanari</t>
  </si>
  <si>
    <t>totale</t>
  </si>
  <si>
    <t>Gimmi Pietrucci</t>
  </si>
  <si>
    <t>IFOA 
Via Giglioli Valle 11, Reggio Emilia
41124 Reggio Emilia</t>
  </si>
  <si>
    <t>Festa_Pasquetta</t>
  </si>
  <si>
    <t>Festa</t>
  </si>
  <si>
    <t>•Tecnico per la progettazione e lo sviluppo di applicazioni informatiche - Smart Software Solutions Developer</t>
  </si>
  <si>
    <t>UF rif.</t>
  </si>
  <si>
    <t>Comunicazione interpersonale e approccio al mondo del lavoro</t>
  </si>
  <si>
    <t>Sicurezza e salute sui luoghi di lavoro</t>
  </si>
  <si>
    <t>Elementi di statistica e analisi dei dati</t>
  </si>
  <si>
    <t>Inglese tecnico</t>
  </si>
  <si>
    <t>L'impresa e i processi aziendali</t>
  </si>
  <si>
    <t>Sistemi operativi ed elementi di networking</t>
  </si>
  <si>
    <t>Sviluppo di applicazioni con linguaggi imperativi</t>
  </si>
  <si>
    <t>Sviluppo di applicazioni con linguaggi object-oriented</t>
  </si>
  <si>
    <t>Sviluppo di applicazioni per dispositivi mobili</t>
  </si>
  <si>
    <t>InternetOfThimgs e sistemi embedded</t>
  </si>
  <si>
    <t>Struttura dei database e tecnologie di accesso ai dati</t>
  </si>
  <si>
    <t>Metodologie e ciclo di sviluppo dei sistemi software</t>
  </si>
  <si>
    <t>Cloud Computing e servizi software</t>
  </si>
  <si>
    <t>Sicurezza sistemi informatici</t>
  </si>
  <si>
    <t>Integrazione e distrubuzione delle applicazioni</t>
  </si>
  <si>
    <t>Tecnico per la progettazione e lo sviluppo di applicazioni informatiche - Smart Software Solutions Developer</t>
  </si>
  <si>
    <t>Cod. MUR</t>
  </si>
  <si>
    <t>FESTA</t>
  </si>
  <si>
    <t>Martina Cavalllari</t>
  </si>
  <si>
    <t>Matteo Francesconi</t>
  </si>
  <si>
    <t>Stefano Bonaretti</t>
  </si>
  <si>
    <t>Vincent Corsentino</t>
  </si>
  <si>
    <t>Ignazio Simeone</t>
  </si>
  <si>
    <t>Sviluppo di applicazioni per il web</t>
  </si>
  <si>
    <t>Aula non disponibile</t>
  </si>
  <si>
    <t>NO LEZIONE</t>
  </si>
  <si>
    <t>no  aula</t>
  </si>
  <si>
    <t>Gianluca Golinelli</t>
  </si>
  <si>
    <t>inglese tecnico</t>
  </si>
  <si>
    <t>Giulio Destri</t>
  </si>
  <si>
    <t>Paolo Facini</t>
  </si>
  <si>
    <t>Annamaria Vecchi</t>
  </si>
  <si>
    <t>Salvo Finistrella</t>
  </si>
  <si>
    <t>Nicola Bicocchi</t>
  </si>
  <si>
    <t>Giovanni Perteghella</t>
  </si>
  <si>
    <t>Massimo Nannini</t>
  </si>
  <si>
    <t>Massimiliano Rossi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</si>
</sst>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\/mm\/yy"/>
    <numFmt numFmtId="165" formatCode="ddd\ \ \ dd/mm/yy"/>
    <numFmt numFmtId="166" formatCode="h:mm;@"/>
    <numFmt numFmtId="167" formatCode="[h]:mm;@"/>
  </numFmts>
  <fonts count="17" x14ac:knownFonts="1">
    <font>
      <sz val="12"/>
      <name val="Arial"/>
      <family val="2"/>
    </font>
    <font>
      <sz val="11"/>
      <name val="Calibri"/>
      <family val="2"/>
      <scheme val="minor"/>
    </font>
    <font>
      <b/>
      <sz val="11"/>
      <color indexed="62"/>
      <name val="Calibri"/>
      <family val="2"/>
      <scheme val="minor"/>
    </font>
    <font>
      <sz val="11"/>
      <color indexed="63"/>
      <name val="Calibri"/>
      <family val="2"/>
      <scheme val="minor"/>
    </font>
    <font>
      <b/>
      <i/>
      <sz val="11"/>
      <color indexed="18"/>
      <name val="Calibri"/>
      <family val="2"/>
      <scheme val="minor"/>
    </font>
    <font>
      <b/>
      <sz val="11"/>
      <color indexed="10"/>
      <name val="Calibri"/>
      <family val="2"/>
      <scheme val="minor"/>
    </font>
    <font>
      <b/>
      <sz val="11"/>
      <color indexed="18"/>
      <name val="Calibri"/>
      <family val="2"/>
      <scheme val="minor"/>
    </font>
    <font>
      <i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2"/>
      <name val="Times New Roman"/>
      <family val="1"/>
    </font>
    <font>
      <b/>
      <sz val="11"/>
      <name val="Arial"/>
      <family val="2"/>
    </font>
    <font>
      <b/>
      <sz val="11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EC84D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78">
    <xf numFmtId="0" fontId="0" fillId="0" borderId="0" xfId="0"/>
    <xf numFmtId="0" fontId="1" fillId="2" borderId="5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2" fillId="2" borderId="6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3" fillId="2" borderId="0" xfId="0" applyFont="1" applyFill="1" applyBorder="1" applyAlignment="1"/>
    <xf numFmtId="0" fontId="3" fillId="2" borderId="9" xfId="0" applyFont="1" applyFill="1" applyBorder="1" applyAlignment="1"/>
    <xf numFmtId="0" fontId="1" fillId="0" borderId="0" xfId="0" applyFont="1" applyBorder="1" applyAlignment="1">
      <alignment vertical="center"/>
    </xf>
    <xf numFmtId="0" fontId="4" fillId="2" borderId="6" xfId="0" applyFont="1" applyFill="1" applyBorder="1" applyAlignment="1" applyProtection="1">
      <alignment horizontal="left" vertical="center"/>
      <protection locked="0"/>
    </xf>
    <xf numFmtId="0" fontId="4" fillId="2" borderId="0" xfId="0" applyFont="1" applyFill="1" applyBorder="1" applyAlignment="1" applyProtection="1">
      <alignment horizontal="right" vertical="center"/>
      <protection locked="0"/>
    </xf>
    <xf numFmtId="0" fontId="1" fillId="2" borderId="0" xfId="0" applyFont="1" applyFill="1" applyBorder="1" applyAlignment="1">
      <alignment horizontal="left" vertical="center"/>
    </xf>
    <xf numFmtId="14" fontId="1" fillId="2" borderId="0" xfId="0" applyNumberFormat="1" applyFont="1" applyFill="1" applyBorder="1" applyAlignment="1">
      <alignment horizontal="left" vertical="center"/>
    </xf>
    <xf numFmtId="0" fontId="5" fillId="2" borderId="9" xfId="0" applyFont="1" applyFill="1" applyBorder="1" applyAlignment="1">
      <alignment vertical="center"/>
    </xf>
    <xf numFmtId="0" fontId="4" fillId="2" borderId="7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right" vertical="center"/>
    </xf>
    <xf numFmtId="0" fontId="5" fillId="2" borderId="10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6" fontId="1" fillId="0" borderId="4" xfId="0" applyNumberFormat="1" applyFont="1" applyFill="1" applyBorder="1" applyAlignment="1" applyProtection="1">
      <alignment horizontal="center" vertical="center"/>
      <protection locked="0"/>
    </xf>
    <xf numFmtId="166" fontId="1" fillId="0" borderId="4" xfId="0" applyNumberFormat="1" applyFont="1" applyFill="1" applyBorder="1" applyAlignment="1">
      <alignment horizontal="center" vertical="center"/>
    </xf>
    <xf numFmtId="167" fontId="1" fillId="0" borderId="4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165" fontId="1" fillId="0" borderId="4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8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4" fillId="2" borderId="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4" xfId="0" applyNumberFormat="1" applyFont="1" applyFill="1" applyBorder="1" applyAlignment="1">
      <alignment horizontal="left" vertical="center"/>
    </xf>
    <xf numFmtId="3" fontId="9" fillId="0" borderId="4" xfId="0" applyNumberFormat="1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Fill="1" applyBorder="1" applyAlignment="1" applyProtection="1">
      <alignment horizontal="left" vertical="center"/>
    </xf>
    <xf numFmtId="0" fontId="1" fillId="0" borderId="4" xfId="0" applyFont="1" applyFill="1" applyBorder="1" applyAlignment="1">
      <alignment horizontal="left"/>
    </xf>
    <xf numFmtId="0" fontId="9" fillId="0" borderId="0" xfId="0" applyFont="1" applyFill="1" applyAlignment="1">
      <alignment vertical="center"/>
    </xf>
    <xf numFmtId="164" fontId="1" fillId="0" borderId="0" xfId="0" applyNumberFormat="1" applyFont="1" applyFill="1" applyBorder="1" applyAlignment="1">
      <alignment horizontal="center" vertical="center"/>
    </xf>
    <xf numFmtId="20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Continuous" vertical="center"/>
    </xf>
    <xf numFmtId="0" fontId="5" fillId="0" borderId="0" xfId="0" applyFont="1" applyFill="1" applyAlignment="1">
      <alignment vertical="center"/>
    </xf>
    <xf numFmtId="0" fontId="9" fillId="0" borderId="11" xfId="0" applyFont="1" applyFill="1" applyBorder="1" applyAlignment="1">
      <alignment vertical="center"/>
    </xf>
    <xf numFmtId="167" fontId="9" fillId="0" borderId="12" xfId="0" applyNumberFormat="1" applyFont="1" applyFill="1" applyBorder="1" applyAlignment="1">
      <alignment vertical="center"/>
    </xf>
    <xf numFmtId="1" fontId="9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" fillId="0" borderId="11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4" xfId="0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Continuous" vertical="center"/>
    </xf>
    <xf numFmtId="0" fontId="1" fillId="0" borderId="4" xfId="0" applyFont="1" applyFill="1" applyBorder="1" applyAlignment="1">
      <alignment vertical="center"/>
    </xf>
    <xf numFmtId="167" fontId="9" fillId="0" borderId="4" xfId="0" applyNumberFormat="1" applyFont="1" applyFill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vertical="center"/>
    </xf>
    <xf numFmtId="2" fontId="7" fillId="0" borderId="0" xfId="0" applyNumberFormat="1" applyFont="1" applyFill="1" applyAlignment="1">
      <alignment horizontal="right" vertical="center"/>
    </xf>
    <xf numFmtId="1" fontId="11" fillId="0" borderId="4" xfId="0" applyNumberFormat="1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left"/>
    </xf>
    <xf numFmtId="1" fontId="10" fillId="0" borderId="4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6" xfId="0" applyFont="1" applyBorder="1" applyAlignment="1">
      <alignment vertical="center"/>
    </xf>
    <xf numFmtId="167" fontId="15" fillId="0" borderId="12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/>
    <xf numFmtId="1" fontId="1" fillId="0" borderId="0" xfId="0" applyNumberFormat="1" applyFont="1" applyFill="1" applyAlignment="1">
      <alignment vertical="center"/>
    </xf>
    <xf numFmtId="0" fontId="9" fillId="0" borderId="1" xfId="0" applyFont="1" applyBorder="1" applyAlignment="1">
      <alignment vertical="center"/>
    </xf>
    <xf numFmtId="165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1" fillId="4" borderId="4" xfId="0" applyNumberFormat="1" applyFont="1" applyFill="1" applyBorder="1" applyAlignment="1">
      <alignment horizontal="center" vertical="center"/>
    </xf>
    <xf numFmtId="167" fontId="1" fillId="4" borderId="4" xfId="0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9" fillId="4" borderId="4" xfId="0" applyFont="1" applyFill="1" applyBorder="1" applyAlignment="1" applyProtection="1">
      <alignment horizontal="left" vertical="center"/>
    </xf>
    <xf numFmtId="3" fontId="9" fillId="4" borderId="4" xfId="0" applyNumberFormat="1" applyFont="1" applyFill="1" applyBorder="1" applyAlignment="1">
      <alignment horizontal="center" vertical="center"/>
    </xf>
    <xf numFmtId="49" fontId="9" fillId="0" borderId="4" xfId="0" applyNumberFormat="1" applyFont="1" applyFill="1" applyBorder="1" applyAlignment="1">
      <alignment horizontal="left" vertical="center"/>
    </xf>
    <xf numFmtId="0" fontId="9" fillId="0" borderId="4" xfId="0" applyFont="1" applyFill="1" applyBorder="1" applyAlignment="1" applyProtection="1">
      <alignment horizontal="left" vertical="center"/>
    </xf>
    <xf numFmtId="0" fontId="9" fillId="4" borderId="4" xfId="0" applyFont="1" applyFill="1" applyBorder="1" applyAlignment="1">
      <alignment horizontal="left"/>
    </xf>
    <xf numFmtId="1" fontId="9" fillId="0" borderId="4" xfId="0" applyNumberFormat="1" applyFont="1" applyFill="1" applyBorder="1" applyAlignment="1">
      <alignment horizontal="center" vertical="center"/>
    </xf>
    <xf numFmtId="165" fontId="1" fillId="5" borderId="4" xfId="0" applyNumberFormat="1" applyFont="1" applyFill="1" applyBorder="1" applyAlignment="1">
      <alignment horizontal="center" vertical="center"/>
    </xf>
    <xf numFmtId="166" fontId="1" fillId="5" borderId="4" xfId="0" applyNumberFormat="1" applyFont="1" applyFill="1" applyBorder="1" applyAlignment="1" applyProtection="1">
      <alignment horizontal="center" vertical="center"/>
      <protection locked="0"/>
    </xf>
    <xf numFmtId="166" fontId="1" fillId="5" borderId="4" xfId="0" applyNumberFormat="1" applyFont="1" applyFill="1" applyBorder="1" applyAlignment="1">
      <alignment horizontal="center" vertical="center"/>
    </xf>
    <xf numFmtId="167" fontId="1" fillId="5" borderId="4" xfId="0" applyNumberFormat="1" applyFont="1" applyFill="1" applyBorder="1" applyAlignment="1">
      <alignment horizontal="center" vertical="center"/>
    </xf>
    <xf numFmtId="1" fontId="1" fillId="5" borderId="4" xfId="0" applyNumberFormat="1" applyFont="1" applyFill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left" vertical="center"/>
    </xf>
    <xf numFmtId="0" fontId="1" fillId="5" borderId="4" xfId="0" applyFont="1" applyFill="1" applyBorder="1" applyAlignment="1" applyProtection="1">
      <alignment horizontal="left" vertical="center"/>
    </xf>
    <xf numFmtId="3" fontId="9" fillId="5" borderId="4" xfId="0" applyNumberFormat="1" applyFont="1" applyFill="1" applyBorder="1" applyAlignment="1">
      <alignment horizontal="center" vertical="center"/>
    </xf>
    <xf numFmtId="49" fontId="9" fillId="5" borderId="4" xfId="0" applyNumberFormat="1" applyFont="1" applyFill="1" applyBorder="1" applyAlignment="1">
      <alignment horizontal="left" vertical="center"/>
    </xf>
    <xf numFmtId="0" fontId="9" fillId="5" borderId="4" xfId="0" applyFont="1" applyFill="1" applyBorder="1" applyAlignment="1" applyProtection="1">
      <alignment horizontal="left" vertical="center"/>
    </xf>
    <xf numFmtId="165" fontId="1" fillId="6" borderId="4" xfId="0" applyNumberFormat="1" applyFont="1" applyFill="1" applyBorder="1" applyAlignment="1">
      <alignment horizontal="center" vertical="center"/>
    </xf>
    <xf numFmtId="166" fontId="1" fillId="6" borderId="4" xfId="0" applyNumberFormat="1" applyFont="1" applyFill="1" applyBorder="1" applyAlignment="1" applyProtection="1">
      <alignment horizontal="center" vertical="center"/>
      <protection locked="0"/>
    </xf>
    <xf numFmtId="166" fontId="1" fillId="6" borderId="4" xfId="0" applyNumberFormat="1" applyFont="1" applyFill="1" applyBorder="1" applyAlignment="1">
      <alignment horizontal="center" vertical="center"/>
    </xf>
    <xf numFmtId="167" fontId="1" fillId="6" borderId="4" xfId="0" applyNumberFormat="1" applyFont="1" applyFill="1" applyBorder="1" applyAlignment="1">
      <alignment horizontal="center" vertical="center"/>
    </xf>
    <xf numFmtId="1" fontId="1" fillId="6" borderId="4" xfId="0" applyNumberFormat="1" applyFont="1" applyFill="1" applyBorder="1" applyAlignment="1">
      <alignment horizontal="center" vertical="center"/>
    </xf>
    <xf numFmtId="49" fontId="9" fillId="6" borderId="4" xfId="0" applyNumberFormat="1" applyFont="1" applyFill="1" applyBorder="1" applyAlignment="1">
      <alignment horizontal="left" vertical="center"/>
    </xf>
    <xf numFmtId="0" fontId="9" fillId="6" borderId="4" xfId="0" applyFont="1" applyFill="1" applyBorder="1" applyAlignment="1" applyProtection="1">
      <alignment horizontal="left" vertical="center"/>
    </xf>
    <xf numFmtId="3" fontId="9" fillId="6" borderId="4" xfId="0" applyNumberFormat="1" applyFont="1" applyFill="1" applyBorder="1" applyAlignment="1">
      <alignment horizontal="center" vertical="center"/>
    </xf>
    <xf numFmtId="1" fontId="9" fillId="6" borderId="4" xfId="0" applyNumberFormat="1" applyFont="1" applyFill="1" applyBorder="1" applyAlignment="1">
      <alignment horizontal="center" vertical="center"/>
    </xf>
    <xf numFmtId="165" fontId="1" fillId="7" borderId="4" xfId="0" applyNumberFormat="1" applyFont="1" applyFill="1" applyBorder="1" applyAlignment="1">
      <alignment horizontal="center" vertical="center"/>
    </xf>
    <xf numFmtId="166" fontId="1" fillId="7" borderId="4" xfId="0" applyNumberFormat="1" applyFont="1" applyFill="1" applyBorder="1" applyAlignment="1" applyProtection="1">
      <alignment horizontal="center" vertical="center"/>
      <protection locked="0"/>
    </xf>
    <xf numFmtId="166" fontId="1" fillId="7" borderId="4" xfId="0" applyNumberFormat="1" applyFont="1" applyFill="1" applyBorder="1" applyAlignment="1">
      <alignment horizontal="center" vertical="center"/>
    </xf>
    <xf numFmtId="167" fontId="1" fillId="7" borderId="4" xfId="0" applyNumberFormat="1" applyFont="1" applyFill="1" applyBorder="1" applyAlignment="1">
      <alignment horizontal="center" vertical="center"/>
    </xf>
    <xf numFmtId="1" fontId="1" fillId="7" borderId="4" xfId="0" applyNumberFormat="1" applyFont="1" applyFill="1" applyBorder="1" applyAlignment="1">
      <alignment horizontal="center" vertical="center"/>
    </xf>
    <xf numFmtId="49" fontId="9" fillId="7" borderId="4" xfId="0" applyNumberFormat="1" applyFont="1" applyFill="1" applyBorder="1" applyAlignment="1">
      <alignment horizontal="left" vertical="center"/>
    </xf>
    <xf numFmtId="0" fontId="9" fillId="7" borderId="4" xfId="0" applyFont="1" applyFill="1" applyBorder="1" applyAlignment="1" applyProtection="1">
      <alignment horizontal="left" vertical="center"/>
    </xf>
    <xf numFmtId="3" fontId="9" fillId="7" borderId="4" xfId="0" applyNumberFormat="1" applyFont="1" applyFill="1" applyBorder="1" applyAlignment="1">
      <alignment horizontal="center" vertical="center"/>
    </xf>
    <xf numFmtId="165" fontId="1" fillId="8" borderId="4" xfId="0" applyNumberFormat="1" applyFont="1" applyFill="1" applyBorder="1" applyAlignment="1">
      <alignment horizontal="center" vertical="center"/>
    </xf>
    <xf numFmtId="166" fontId="1" fillId="8" borderId="4" xfId="0" applyNumberFormat="1" applyFont="1" applyFill="1" applyBorder="1" applyAlignment="1" applyProtection="1">
      <alignment horizontal="center" vertical="center"/>
      <protection locked="0"/>
    </xf>
    <xf numFmtId="166" fontId="1" fillId="8" borderId="4" xfId="0" applyNumberFormat="1" applyFont="1" applyFill="1" applyBorder="1" applyAlignment="1">
      <alignment horizontal="center" vertical="center"/>
    </xf>
    <xf numFmtId="167" fontId="1" fillId="8" borderId="4" xfId="0" applyNumberFormat="1" applyFont="1" applyFill="1" applyBorder="1" applyAlignment="1">
      <alignment horizontal="center" vertical="center"/>
    </xf>
    <xf numFmtId="1" fontId="1" fillId="8" borderId="4" xfId="0" applyNumberFormat="1" applyFont="1" applyFill="1" applyBorder="1" applyAlignment="1">
      <alignment horizontal="center" vertical="center"/>
    </xf>
    <xf numFmtId="49" fontId="9" fillId="8" borderId="4" xfId="0" applyNumberFormat="1" applyFont="1" applyFill="1" applyBorder="1" applyAlignment="1">
      <alignment horizontal="left" vertical="center"/>
    </xf>
    <xf numFmtId="0" fontId="9" fillId="8" borderId="4" xfId="0" applyFont="1" applyFill="1" applyBorder="1" applyAlignment="1" applyProtection="1">
      <alignment horizontal="left" vertical="center"/>
    </xf>
    <xf numFmtId="3" fontId="9" fillId="8" borderId="4" xfId="0" applyNumberFormat="1" applyFont="1" applyFill="1" applyBorder="1" applyAlignment="1">
      <alignment horizontal="center" vertical="center"/>
    </xf>
    <xf numFmtId="165" fontId="1" fillId="9" borderId="4" xfId="0" applyNumberFormat="1" applyFont="1" applyFill="1" applyBorder="1" applyAlignment="1">
      <alignment horizontal="center" vertical="center"/>
    </xf>
    <xf numFmtId="166" fontId="1" fillId="9" borderId="4" xfId="0" applyNumberFormat="1" applyFont="1" applyFill="1" applyBorder="1" applyAlignment="1" applyProtection="1">
      <alignment horizontal="center" vertical="center"/>
      <protection locked="0"/>
    </xf>
    <xf numFmtId="166" fontId="1" fillId="9" borderId="4" xfId="0" applyNumberFormat="1" applyFont="1" applyFill="1" applyBorder="1" applyAlignment="1">
      <alignment horizontal="center" vertical="center"/>
    </xf>
    <xf numFmtId="167" fontId="1" fillId="9" borderId="4" xfId="0" applyNumberFormat="1" applyFont="1" applyFill="1" applyBorder="1" applyAlignment="1">
      <alignment horizontal="center" vertical="center"/>
    </xf>
    <xf numFmtId="1" fontId="1" fillId="9" borderId="4" xfId="0" applyNumberFormat="1" applyFont="1" applyFill="1" applyBorder="1" applyAlignment="1">
      <alignment horizontal="center" vertical="center"/>
    </xf>
    <xf numFmtId="49" fontId="9" fillId="9" borderId="4" xfId="0" applyNumberFormat="1" applyFont="1" applyFill="1" applyBorder="1" applyAlignment="1">
      <alignment horizontal="left" vertical="center"/>
    </xf>
    <xf numFmtId="0" fontId="9" fillId="9" borderId="4" xfId="0" applyFont="1" applyFill="1" applyBorder="1" applyAlignment="1" applyProtection="1">
      <alignment horizontal="left" vertical="center"/>
    </xf>
    <xf numFmtId="3" fontId="9" fillId="9" borderId="4" xfId="0" applyNumberFormat="1" applyFont="1" applyFill="1" applyBorder="1" applyAlignment="1">
      <alignment horizontal="center" vertical="center"/>
    </xf>
    <xf numFmtId="1" fontId="9" fillId="9" borderId="4" xfId="0" applyNumberFormat="1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left"/>
    </xf>
    <xf numFmtId="0" fontId="12" fillId="7" borderId="4" xfId="0" applyFont="1" applyFill="1" applyBorder="1" applyAlignment="1">
      <alignment horizontal="justify"/>
    </xf>
    <xf numFmtId="0" fontId="12" fillId="6" borderId="4" xfId="0" applyFont="1" applyFill="1" applyBorder="1" applyAlignment="1">
      <alignment horizontal="justify"/>
    </xf>
    <xf numFmtId="0" fontId="13" fillId="8" borderId="4" xfId="0" applyFont="1" applyFill="1" applyBorder="1" applyAlignment="1"/>
    <xf numFmtId="165" fontId="1" fillId="10" borderId="4" xfId="0" applyNumberFormat="1" applyFont="1" applyFill="1" applyBorder="1" applyAlignment="1">
      <alignment horizontal="center" vertical="center"/>
    </xf>
    <xf numFmtId="166" fontId="1" fillId="10" borderId="4" xfId="0" applyNumberFormat="1" applyFont="1" applyFill="1" applyBorder="1" applyAlignment="1" applyProtection="1">
      <alignment horizontal="center" vertical="center"/>
      <protection locked="0"/>
    </xf>
    <xf numFmtId="166" fontId="1" fillId="10" borderId="4" xfId="0" applyNumberFormat="1" applyFont="1" applyFill="1" applyBorder="1" applyAlignment="1">
      <alignment horizontal="center" vertical="center"/>
    </xf>
    <xf numFmtId="167" fontId="1" fillId="10" borderId="4" xfId="0" applyNumberFormat="1" applyFont="1" applyFill="1" applyBorder="1" applyAlignment="1">
      <alignment horizontal="center" vertical="center"/>
    </xf>
    <xf numFmtId="1" fontId="1" fillId="10" borderId="4" xfId="0" applyNumberFormat="1" applyFont="1" applyFill="1" applyBorder="1" applyAlignment="1">
      <alignment horizontal="center" vertical="center"/>
    </xf>
    <xf numFmtId="49" fontId="9" fillId="10" borderId="4" xfId="0" applyNumberFormat="1" applyFont="1" applyFill="1" applyBorder="1" applyAlignment="1">
      <alignment horizontal="left" vertical="center"/>
    </xf>
    <xf numFmtId="0" fontId="9" fillId="10" borderId="4" xfId="0" applyFont="1" applyFill="1" applyBorder="1" applyAlignment="1" applyProtection="1">
      <alignment horizontal="left" vertical="center"/>
    </xf>
    <xf numFmtId="3" fontId="9" fillId="10" borderId="4" xfId="0" applyNumberFormat="1" applyFont="1" applyFill="1" applyBorder="1" applyAlignment="1">
      <alignment horizontal="center" vertical="center"/>
    </xf>
    <xf numFmtId="0" fontId="12" fillId="10" borderId="4" xfId="0" applyFont="1" applyFill="1" applyBorder="1" applyAlignment="1">
      <alignment horizontal="justify"/>
    </xf>
    <xf numFmtId="49" fontId="16" fillId="0" borderId="4" xfId="0" applyNumberFormat="1" applyFont="1" applyFill="1" applyBorder="1" applyAlignment="1">
      <alignment horizontal="left" vertical="center"/>
    </xf>
    <xf numFmtId="3" fontId="16" fillId="0" borderId="4" xfId="0" applyNumberFormat="1" applyFont="1" applyFill="1" applyBorder="1" applyAlignment="1">
      <alignment horizontal="center" vertical="center"/>
    </xf>
    <xf numFmtId="0" fontId="9" fillId="6" borderId="0" xfId="0" applyFont="1" applyFill="1" applyAlignment="1">
      <alignment vertical="center"/>
    </xf>
    <xf numFmtId="165" fontId="1" fillId="11" borderId="4" xfId="0" applyNumberFormat="1" applyFont="1" applyFill="1" applyBorder="1" applyAlignment="1">
      <alignment horizontal="center" vertical="center"/>
    </xf>
    <xf numFmtId="166" fontId="1" fillId="11" borderId="4" xfId="0" applyNumberFormat="1" applyFont="1" applyFill="1" applyBorder="1" applyAlignment="1" applyProtection="1">
      <alignment horizontal="center" vertical="center"/>
      <protection locked="0"/>
    </xf>
    <xf numFmtId="166" fontId="1" fillId="11" borderId="4" xfId="0" applyNumberFormat="1" applyFont="1" applyFill="1" applyBorder="1" applyAlignment="1">
      <alignment horizontal="center" vertical="center"/>
    </xf>
    <xf numFmtId="167" fontId="1" fillId="11" borderId="4" xfId="0" applyNumberFormat="1" applyFont="1" applyFill="1" applyBorder="1" applyAlignment="1">
      <alignment horizontal="center" vertical="center"/>
    </xf>
    <xf numFmtId="1" fontId="1" fillId="11" borderId="4" xfId="0" applyNumberFormat="1" applyFont="1" applyFill="1" applyBorder="1" applyAlignment="1">
      <alignment horizontal="center" vertical="center"/>
    </xf>
    <xf numFmtId="49" fontId="9" fillId="11" borderId="4" xfId="0" applyNumberFormat="1" applyFont="1" applyFill="1" applyBorder="1" applyAlignment="1">
      <alignment horizontal="left" vertical="center"/>
    </xf>
    <xf numFmtId="0" fontId="9" fillId="11" borderId="4" xfId="0" applyFont="1" applyFill="1" applyBorder="1" applyAlignment="1" applyProtection="1">
      <alignment horizontal="left" vertical="center"/>
    </xf>
    <xf numFmtId="3" fontId="9" fillId="11" borderId="4" xfId="0" applyNumberFormat="1" applyFont="1" applyFill="1" applyBorder="1" applyAlignment="1">
      <alignment horizontal="center" vertical="center"/>
    </xf>
    <xf numFmtId="0" fontId="13" fillId="11" borderId="4" xfId="0" applyFont="1" applyFill="1" applyBorder="1" applyAlignment="1"/>
    <xf numFmtId="165" fontId="1" fillId="12" borderId="4" xfId="0" applyNumberFormat="1" applyFont="1" applyFill="1" applyBorder="1" applyAlignment="1">
      <alignment horizontal="center" vertical="center"/>
    </xf>
    <xf numFmtId="166" fontId="1" fillId="12" borderId="4" xfId="0" applyNumberFormat="1" applyFont="1" applyFill="1" applyBorder="1" applyAlignment="1" applyProtection="1">
      <alignment horizontal="center" vertical="center"/>
      <protection locked="0"/>
    </xf>
    <xf numFmtId="166" fontId="1" fillId="12" borderId="4" xfId="0" applyNumberFormat="1" applyFont="1" applyFill="1" applyBorder="1" applyAlignment="1">
      <alignment horizontal="center" vertical="center"/>
    </xf>
    <xf numFmtId="167" fontId="1" fillId="12" borderId="4" xfId="0" applyNumberFormat="1" applyFont="1" applyFill="1" applyBorder="1" applyAlignment="1">
      <alignment horizontal="center" vertical="center"/>
    </xf>
    <xf numFmtId="1" fontId="1" fillId="12" borderId="4" xfId="0" applyNumberFormat="1" applyFont="1" applyFill="1" applyBorder="1" applyAlignment="1">
      <alignment horizontal="center" vertical="center"/>
    </xf>
    <xf numFmtId="49" fontId="9" fillId="12" borderId="4" xfId="0" applyNumberFormat="1" applyFont="1" applyFill="1" applyBorder="1" applyAlignment="1">
      <alignment horizontal="left" vertical="center"/>
    </xf>
    <xf numFmtId="0" fontId="9" fillId="12" borderId="4" xfId="0" applyFont="1" applyFill="1" applyBorder="1" applyAlignment="1" applyProtection="1">
      <alignment horizontal="left" vertical="center"/>
    </xf>
    <xf numFmtId="3" fontId="9" fillId="12" borderId="4" xfId="0" applyNumberFormat="1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left"/>
    </xf>
    <xf numFmtId="165" fontId="1" fillId="13" borderId="4" xfId="0" applyNumberFormat="1" applyFont="1" applyFill="1" applyBorder="1" applyAlignment="1">
      <alignment horizontal="center" vertical="center"/>
    </xf>
    <xf numFmtId="166" fontId="1" fillId="13" borderId="4" xfId="0" applyNumberFormat="1" applyFont="1" applyFill="1" applyBorder="1" applyAlignment="1" applyProtection="1">
      <alignment horizontal="center" vertical="center"/>
      <protection locked="0"/>
    </xf>
    <xf numFmtId="166" fontId="1" fillId="13" borderId="4" xfId="0" applyNumberFormat="1" applyFont="1" applyFill="1" applyBorder="1" applyAlignment="1">
      <alignment horizontal="center" vertical="center"/>
    </xf>
    <xf numFmtId="167" fontId="1" fillId="13" borderId="4" xfId="0" applyNumberFormat="1" applyFont="1" applyFill="1" applyBorder="1" applyAlignment="1">
      <alignment horizontal="center" vertical="center"/>
    </xf>
    <xf numFmtId="1" fontId="1" fillId="13" borderId="4" xfId="0" applyNumberFormat="1" applyFont="1" applyFill="1" applyBorder="1" applyAlignment="1">
      <alignment horizontal="center" vertical="center"/>
    </xf>
    <xf numFmtId="49" fontId="9" fillId="13" borderId="4" xfId="0" applyNumberFormat="1" applyFont="1" applyFill="1" applyBorder="1" applyAlignment="1">
      <alignment horizontal="left" vertical="center"/>
    </xf>
    <xf numFmtId="0" fontId="9" fillId="13" borderId="4" xfId="0" applyFont="1" applyFill="1" applyBorder="1" applyAlignment="1" applyProtection="1">
      <alignment horizontal="left" vertical="center"/>
    </xf>
    <xf numFmtId="3" fontId="9" fillId="13" borderId="4" xfId="0" applyNumberFormat="1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left"/>
    </xf>
    <xf numFmtId="0" fontId="12" fillId="14" borderId="4" xfId="0" applyFont="1" applyFill="1" applyBorder="1" applyAlignment="1">
      <alignment horizontal="justify"/>
    </xf>
    <xf numFmtId="165" fontId="1" fillId="14" borderId="4" xfId="0" applyNumberFormat="1" applyFont="1" applyFill="1" applyBorder="1" applyAlignment="1">
      <alignment horizontal="center" vertical="center"/>
    </xf>
    <xf numFmtId="166" fontId="1" fillId="14" borderId="4" xfId="0" applyNumberFormat="1" applyFont="1" applyFill="1" applyBorder="1" applyAlignment="1" applyProtection="1">
      <alignment horizontal="center" vertical="center"/>
      <protection locked="0"/>
    </xf>
    <xf numFmtId="166" fontId="1" fillId="14" borderId="4" xfId="0" applyNumberFormat="1" applyFont="1" applyFill="1" applyBorder="1" applyAlignment="1">
      <alignment horizontal="center" vertical="center"/>
    </xf>
    <xf numFmtId="167" fontId="1" fillId="14" borderId="4" xfId="0" applyNumberFormat="1" applyFont="1" applyFill="1" applyBorder="1" applyAlignment="1">
      <alignment horizontal="center" vertical="center"/>
    </xf>
    <xf numFmtId="1" fontId="1" fillId="14" borderId="4" xfId="0" applyNumberFormat="1" applyFont="1" applyFill="1" applyBorder="1" applyAlignment="1">
      <alignment horizontal="center" vertical="center"/>
    </xf>
    <xf numFmtId="49" fontId="9" fillId="14" borderId="4" xfId="0" applyNumberFormat="1" applyFont="1" applyFill="1" applyBorder="1" applyAlignment="1">
      <alignment horizontal="left" vertical="center"/>
    </xf>
    <xf numFmtId="0" fontId="9" fillId="14" borderId="4" xfId="0" applyFont="1" applyFill="1" applyBorder="1" applyAlignment="1" applyProtection="1">
      <alignment horizontal="left" vertical="center"/>
    </xf>
    <xf numFmtId="3" fontId="9" fillId="14" borderId="4" xfId="0" applyNumberFormat="1" applyFont="1" applyFill="1" applyBorder="1" applyAlignment="1">
      <alignment horizontal="center" vertical="center"/>
    </xf>
    <xf numFmtId="0" fontId="13" fillId="15" borderId="4" xfId="0" applyFont="1" applyFill="1" applyBorder="1" applyAlignment="1"/>
    <xf numFmtId="165" fontId="1" fillId="15" borderId="4" xfId="0" applyNumberFormat="1" applyFont="1" applyFill="1" applyBorder="1" applyAlignment="1">
      <alignment horizontal="center" vertical="center"/>
    </xf>
    <xf numFmtId="166" fontId="1" fillId="15" borderId="4" xfId="0" applyNumberFormat="1" applyFont="1" applyFill="1" applyBorder="1" applyAlignment="1" applyProtection="1">
      <alignment horizontal="center" vertical="center"/>
      <protection locked="0"/>
    </xf>
    <xf numFmtId="166" fontId="1" fillId="15" borderId="4" xfId="0" applyNumberFormat="1" applyFont="1" applyFill="1" applyBorder="1" applyAlignment="1">
      <alignment horizontal="center" vertical="center"/>
    </xf>
    <xf numFmtId="167" fontId="1" fillId="15" borderId="4" xfId="0" applyNumberFormat="1" applyFont="1" applyFill="1" applyBorder="1" applyAlignment="1">
      <alignment horizontal="center" vertical="center"/>
    </xf>
    <xf numFmtId="1" fontId="1" fillId="15" borderId="4" xfId="0" applyNumberFormat="1" applyFont="1" applyFill="1" applyBorder="1" applyAlignment="1">
      <alignment horizontal="center" vertical="center"/>
    </xf>
    <xf numFmtId="0" fontId="9" fillId="15" borderId="4" xfId="0" applyFont="1" applyFill="1" applyBorder="1" applyAlignment="1" applyProtection="1">
      <alignment horizontal="left" vertical="center"/>
    </xf>
    <xf numFmtId="3" fontId="9" fillId="15" borderId="4" xfId="0" applyNumberFormat="1" applyFont="1" applyFill="1" applyBorder="1" applyAlignment="1">
      <alignment horizontal="center" vertical="center"/>
    </xf>
    <xf numFmtId="1" fontId="9" fillId="15" borderId="4" xfId="0" applyNumberFormat="1" applyFont="1" applyFill="1" applyBorder="1" applyAlignment="1">
      <alignment horizontal="center" vertical="center"/>
    </xf>
    <xf numFmtId="49" fontId="1" fillId="15" borderId="4" xfId="0" applyNumberFormat="1" applyFont="1" applyFill="1" applyBorder="1" applyAlignment="1">
      <alignment horizontal="left" vertical="center"/>
    </xf>
    <xf numFmtId="0" fontId="1" fillId="15" borderId="4" xfId="0" applyFont="1" applyFill="1" applyBorder="1" applyAlignment="1" applyProtection="1">
      <alignment horizontal="left" vertical="center"/>
    </xf>
    <xf numFmtId="0" fontId="13" fillId="16" borderId="4" xfId="0" applyFont="1" applyFill="1" applyBorder="1" applyAlignment="1"/>
    <xf numFmtId="165" fontId="1" fillId="16" borderId="4" xfId="0" applyNumberFormat="1" applyFont="1" applyFill="1" applyBorder="1" applyAlignment="1">
      <alignment horizontal="center" vertical="center"/>
    </xf>
    <xf numFmtId="166" fontId="1" fillId="16" borderId="4" xfId="0" applyNumberFormat="1" applyFont="1" applyFill="1" applyBorder="1" applyAlignment="1" applyProtection="1">
      <alignment horizontal="center" vertical="center"/>
      <protection locked="0"/>
    </xf>
    <xf numFmtId="166" fontId="1" fillId="16" borderId="4" xfId="0" applyNumberFormat="1" applyFont="1" applyFill="1" applyBorder="1" applyAlignment="1">
      <alignment horizontal="center" vertical="center"/>
    </xf>
    <xf numFmtId="167" fontId="1" fillId="16" borderId="4" xfId="0" applyNumberFormat="1" applyFont="1" applyFill="1" applyBorder="1" applyAlignment="1">
      <alignment horizontal="center" vertical="center"/>
    </xf>
    <xf numFmtId="1" fontId="1" fillId="16" borderId="4" xfId="0" applyNumberFormat="1" applyFont="1" applyFill="1" applyBorder="1" applyAlignment="1">
      <alignment horizontal="center" vertical="center"/>
    </xf>
    <xf numFmtId="49" fontId="9" fillId="16" borderId="4" xfId="0" applyNumberFormat="1" applyFont="1" applyFill="1" applyBorder="1" applyAlignment="1">
      <alignment horizontal="left" vertical="center"/>
    </xf>
    <xf numFmtId="0" fontId="9" fillId="16" borderId="4" xfId="0" applyFont="1" applyFill="1" applyBorder="1" applyAlignment="1" applyProtection="1">
      <alignment horizontal="left" vertical="center"/>
    </xf>
    <xf numFmtId="3" fontId="9" fillId="16" borderId="4" xfId="0" applyNumberFormat="1" applyFont="1" applyFill="1" applyBorder="1" applyAlignment="1">
      <alignment horizontal="center" vertical="center"/>
    </xf>
    <xf numFmtId="165" fontId="1" fillId="17" borderId="4" xfId="0" applyNumberFormat="1" applyFont="1" applyFill="1" applyBorder="1" applyAlignment="1">
      <alignment horizontal="center" vertical="center"/>
    </xf>
    <xf numFmtId="166" fontId="1" fillId="17" borderId="4" xfId="0" applyNumberFormat="1" applyFont="1" applyFill="1" applyBorder="1" applyAlignment="1" applyProtection="1">
      <alignment horizontal="center" vertical="center"/>
      <protection locked="0"/>
    </xf>
    <xf numFmtId="166" fontId="1" fillId="17" borderId="4" xfId="0" applyNumberFormat="1" applyFont="1" applyFill="1" applyBorder="1" applyAlignment="1">
      <alignment horizontal="center" vertical="center"/>
    </xf>
    <xf numFmtId="167" fontId="1" fillId="17" borderId="4" xfId="0" applyNumberFormat="1" applyFont="1" applyFill="1" applyBorder="1" applyAlignment="1">
      <alignment horizontal="center" vertical="center"/>
    </xf>
    <xf numFmtId="1" fontId="1" fillId="17" borderId="4" xfId="0" applyNumberFormat="1" applyFont="1" applyFill="1" applyBorder="1" applyAlignment="1">
      <alignment horizontal="center" vertical="center"/>
    </xf>
    <xf numFmtId="49" fontId="1" fillId="17" borderId="4" xfId="0" applyNumberFormat="1" applyFont="1" applyFill="1" applyBorder="1" applyAlignment="1">
      <alignment horizontal="left" vertical="center"/>
    </xf>
    <xf numFmtId="0" fontId="1" fillId="17" borderId="4" xfId="0" applyFont="1" applyFill="1" applyBorder="1" applyAlignment="1" applyProtection="1">
      <alignment horizontal="left" vertical="center"/>
    </xf>
    <xf numFmtId="3" fontId="9" fillId="17" borderId="4" xfId="0" applyNumberFormat="1" applyFont="1" applyFill="1" applyBorder="1" applyAlignment="1">
      <alignment horizontal="center" vertical="center"/>
    </xf>
    <xf numFmtId="0" fontId="13" fillId="17" borderId="4" xfId="0" applyFont="1" applyFill="1" applyBorder="1" applyAlignment="1"/>
    <xf numFmtId="0" fontId="13" fillId="18" borderId="4" xfId="0" applyFont="1" applyFill="1" applyBorder="1" applyAlignment="1"/>
    <xf numFmtId="0" fontId="13" fillId="19" borderId="4" xfId="0" applyFont="1" applyFill="1" applyBorder="1" applyAlignment="1"/>
    <xf numFmtId="165" fontId="1" fillId="19" borderId="4" xfId="0" applyNumberFormat="1" applyFont="1" applyFill="1" applyBorder="1" applyAlignment="1">
      <alignment horizontal="center" vertical="center"/>
    </xf>
    <xf numFmtId="166" fontId="1" fillId="19" borderId="4" xfId="0" applyNumberFormat="1" applyFont="1" applyFill="1" applyBorder="1" applyAlignment="1" applyProtection="1">
      <alignment horizontal="center" vertical="center"/>
      <protection locked="0"/>
    </xf>
    <xf numFmtId="166" fontId="1" fillId="19" borderId="4" xfId="0" applyNumberFormat="1" applyFont="1" applyFill="1" applyBorder="1" applyAlignment="1">
      <alignment horizontal="center" vertical="center"/>
    </xf>
    <xf numFmtId="167" fontId="1" fillId="19" borderId="4" xfId="0" applyNumberFormat="1" applyFont="1" applyFill="1" applyBorder="1" applyAlignment="1">
      <alignment horizontal="center" vertical="center"/>
    </xf>
    <xf numFmtId="1" fontId="1" fillId="19" borderId="4" xfId="0" applyNumberFormat="1" applyFont="1" applyFill="1" applyBorder="1" applyAlignment="1">
      <alignment horizontal="center" vertical="center"/>
    </xf>
    <xf numFmtId="0" fontId="9" fillId="19" borderId="4" xfId="0" applyFont="1" applyFill="1" applyBorder="1" applyAlignment="1" applyProtection="1">
      <alignment horizontal="left" vertical="center"/>
    </xf>
    <xf numFmtId="3" fontId="9" fillId="19" borderId="4" xfId="0" applyNumberFormat="1" applyFont="1" applyFill="1" applyBorder="1" applyAlignment="1">
      <alignment horizontal="center" vertical="center"/>
    </xf>
    <xf numFmtId="165" fontId="1" fillId="18" borderId="4" xfId="0" applyNumberFormat="1" applyFont="1" applyFill="1" applyBorder="1" applyAlignment="1">
      <alignment horizontal="center" vertical="center"/>
    </xf>
    <xf numFmtId="166" fontId="1" fillId="18" borderId="4" xfId="0" applyNumberFormat="1" applyFont="1" applyFill="1" applyBorder="1" applyAlignment="1" applyProtection="1">
      <alignment horizontal="center" vertical="center"/>
      <protection locked="0"/>
    </xf>
    <xf numFmtId="166" fontId="1" fillId="18" borderId="4" xfId="0" applyNumberFormat="1" applyFont="1" applyFill="1" applyBorder="1" applyAlignment="1">
      <alignment horizontal="center" vertical="center"/>
    </xf>
    <xf numFmtId="167" fontId="1" fillId="18" borderId="4" xfId="0" applyNumberFormat="1" applyFont="1" applyFill="1" applyBorder="1" applyAlignment="1">
      <alignment horizontal="center" vertical="center"/>
    </xf>
    <xf numFmtId="1" fontId="1" fillId="18" borderId="4" xfId="0" applyNumberFormat="1" applyFont="1" applyFill="1" applyBorder="1" applyAlignment="1">
      <alignment horizontal="center" vertical="center"/>
    </xf>
    <xf numFmtId="0" fontId="1" fillId="18" borderId="4" xfId="0" applyFont="1" applyFill="1" applyBorder="1" applyAlignment="1" applyProtection="1">
      <alignment horizontal="left" vertical="center"/>
    </xf>
    <xf numFmtId="3" fontId="9" fillId="18" borderId="4" xfId="0" applyNumberFormat="1" applyFont="1" applyFill="1" applyBorder="1" applyAlignment="1">
      <alignment horizontal="center" vertical="center"/>
    </xf>
    <xf numFmtId="165" fontId="1" fillId="20" borderId="4" xfId="0" applyNumberFormat="1" applyFont="1" applyFill="1" applyBorder="1" applyAlignment="1">
      <alignment horizontal="center" vertical="center"/>
    </xf>
    <xf numFmtId="166" fontId="1" fillId="20" borderId="4" xfId="0" applyNumberFormat="1" applyFont="1" applyFill="1" applyBorder="1" applyAlignment="1" applyProtection="1">
      <alignment horizontal="center" vertical="center"/>
      <protection locked="0"/>
    </xf>
    <xf numFmtId="166" fontId="1" fillId="20" borderId="4" xfId="0" applyNumberFormat="1" applyFont="1" applyFill="1" applyBorder="1" applyAlignment="1">
      <alignment horizontal="center" vertical="center"/>
    </xf>
    <xf numFmtId="167" fontId="1" fillId="20" borderId="4" xfId="0" applyNumberFormat="1" applyFont="1" applyFill="1" applyBorder="1" applyAlignment="1">
      <alignment horizontal="center" vertical="center"/>
    </xf>
    <xf numFmtId="1" fontId="1" fillId="20" borderId="4" xfId="0" applyNumberFormat="1" applyFont="1" applyFill="1" applyBorder="1" applyAlignment="1">
      <alignment horizontal="center" vertical="center"/>
    </xf>
    <xf numFmtId="49" fontId="9" fillId="20" borderId="4" xfId="0" applyNumberFormat="1" applyFont="1" applyFill="1" applyBorder="1" applyAlignment="1">
      <alignment horizontal="left" vertical="center"/>
    </xf>
    <xf numFmtId="0" fontId="9" fillId="20" borderId="4" xfId="0" applyFont="1" applyFill="1" applyBorder="1" applyAlignment="1" applyProtection="1">
      <alignment horizontal="left" vertical="center"/>
    </xf>
    <xf numFmtId="3" fontId="9" fillId="20" borderId="4" xfId="0" applyNumberFormat="1" applyFont="1" applyFill="1" applyBorder="1" applyAlignment="1">
      <alignment horizontal="center" vertical="center"/>
    </xf>
    <xf numFmtId="0" fontId="13" fillId="21" borderId="4" xfId="0" applyFont="1" applyFill="1" applyBorder="1" applyAlignment="1"/>
    <xf numFmtId="0" fontId="9" fillId="21" borderId="4" xfId="0" applyFont="1" applyFill="1" applyBorder="1" applyAlignment="1" applyProtection="1">
      <alignment horizontal="left" vertical="center"/>
    </xf>
    <xf numFmtId="0" fontId="13" fillId="20" borderId="4" xfId="0" applyFont="1" applyFill="1" applyBorder="1" applyAlignment="1"/>
    <xf numFmtId="0" fontId="9" fillId="0" borderId="11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9" fontId="6" fillId="3" borderId="14" xfId="0" applyNumberFormat="1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165" fontId="1" fillId="21" borderId="4" xfId="0" applyNumberFormat="1" applyFont="1" applyFill="1" applyBorder="1" applyAlignment="1">
      <alignment horizontal="center" vertical="center"/>
    </xf>
    <xf numFmtId="166" fontId="1" fillId="21" borderId="4" xfId="0" applyNumberFormat="1" applyFont="1" applyFill="1" applyBorder="1" applyAlignment="1" applyProtection="1">
      <alignment horizontal="center" vertical="center"/>
      <protection locked="0"/>
    </xf>
    <xf numFmtId="166" fontId="1" fillId="21" borderId="4" xfId="0" applyNumberFormat="1" applyFont="1" applyFill="1" applyBorder="1" applyAlignment="1">
      <alignment horizontal="center" vertical="center"/>
    </xf>
    <xf numFmtId="167" fontId="1" fillId="21" borderId="4" xfId="0" applyNumberFormat="1" applyFont="1" applyFill="1" applyBorder="1" applyAlignment="1">
      <alignment horizontal="center" vertical="center"/>
    </xf>
    <xf numFmtId="1" fontId="1" fillId="21" borderId="4" xfId="0" applyNumberFormat="1" applyFont="1" applyFill="1" applyBorder="1" applyAlignment="1">
      <alignment horizontal="center" vertical="center"/>
    </xf>
    <xf numFmtId="3" fontId="9" fillId="21" borderId="4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7"/>
      <tableStyleElement type="headerRow" dxfId="36"/>
    </tableStyle>
  </tableStyles>
  <colors>
    <mruColors>
      <color rgb="FF9999FF"/>
      <color rgb="FFFF0066"/>
      <color rgb="FF00FFFF"/>
      <color rgb="FFEC84D6"/>
      <color rgb="FF6666FF"/>
      <color rgb="FF008000"/>
      <color rgb="FF66FF33"/>
      <color rgb="FFFFFF66"/>
      <color rgb="FFB7FB73"/>
      <color rgb="FF1165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866775</xdr:colOff>
      <xdr:row>0</xdr:row>
      <xdr:rowOff>171450</xdr:rowOff>
    </xdr:from>
    <xdr:to>
      <xdr:col>11</xdr:col>
      <xdr:colOff>566939</xdr:colOff>
      <xdr:row>0</xdr:row>
      <xdr:rowOff>876300</xdr:rowOff>
    </xdr:to>
    <xdr:pic>
      <xdr:nvPicPr>
        <xdr:cNvPr id="1077" name="Picture 6" descr="IFOA_VERT_2 (11)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15800" y="171450"/>
          <a:ext cx="56197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523875</xdr:colOff>
      <xdr:row>0</xdr:row>
      <xdr:rowOff>190500</xdr:rowOff>
    </xdr:from>
    <xdr:to>
      <xdr:col>11</xdr:col>
      <xdr:colOff>828675</xdr:colOff>
      <xdr:row>0</xdr:row>
      <xdr:rowOff>495300</xdr:rowOff>
    </xdr:to>
    <xdr:pic>
      <xdr:nvPicPr>
        <xdr:cNvPr id="1078" name="Picture 7" descr="LOGO%20CSQ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82575" y="190500"/>
          <a:ext cx="3048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180975</xdr:colOff>
      <xdr:row>0</xdr:row>
      <xdr:rowOff>314325</xdr:rowOff>
    </xdr:from>
    <xdr:to>
      <xdr:col>2</xdr:col>
      <xdr:colOff>459317</xdr:colOff>
      <xdr:row>0</xdr:row>
      <xdr:rowOff>1590675</xdr:rowOff>
    </xdr:to>
    <xdr:pic>
      <xdr:nvPicPr>
        <xdr:cNvPr id="1079" name="Immagine 1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314325"/>
          <a:ext cx="1790700" cy="1276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618564</xdr:colOff>
      <xdr:row>0</xdr:row>
      <xdr:rowOff>585507</xdr:rowOff>
    </xdr:from>
    <xdr:to>
      <xdr:col>8</xdr:col>
      <xdr:colOff>517871</xdr:colOff>
      <xdr:row>0</xdr:row>
      <xdr:rowOff>1147482</xdr:rowOff>
    </xdr:to>
    <xdr:pic>
      <xdr:nvPicPr>
        <xdr:cNvPr id="1080" name="Immagine 2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1829" y="585507"/>
          <a:ext cx="4224778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2"/>
  <sheetViews>
    <sheetView tabSelected="1" topLeftCell="A140" zoomScaleNormal="100" zoomScalePageLayoutView="85" workbookViewId="0">
      <selection activeCell="H147" sqref="H147"/>
    </sheetView>
  </sheetViews>
  <sheetFormatPr defaultColWidth="8.88671875" defaultRowHeight="15" x14ac:dyDescent="0.2"/>
  <cols>
    <col min="1" max="1" width="11.6640625" style="3" customWidth="1"/>
    <col min="2" max="5" width="5.6640625" style="3" customWidth="1"/>
    <col min="6" max="6" width="11.109375" style="3" customWidth="1"/>
    <col min="7" max="7" width="7.6640625" style="3" customWidth="1"/>
    <col min="8" max="8" width="42.5546875" style="3" customWidth="1"/>
    <col min="9" max="9" width="16.109375" style="3" customWidth="1"/>
    <col min="10" max="10" width="9.5546875" style="38" customWidth="1"/>
    <col min="11" max="11" width="7.88671875" style="3" customWidth="1"/>
    <col min="12" max="12" width="11.6640625" style="37" customWidth="1"/>
    <col min="13" max="13" width="1.6640625" style="3" customWidth="1"/>
    <col min="14" max="14" width="16.33203125" style="3" customWidth="1"/>
    <col min="15" max="16384" width="8.88671875" style="3"/>
  </cols>
  <sheetData>
    <row r="1" spans="1:16" ht="138.75" customHeight="1" x14ac:dyDescent="0.25">
      <c r="B1" s="31"/>
      <c r="C1" s="31"/>
      <c r="D1" s="31"/>
      <c r="E1" s="31"/>
      <c r="F1" s="31"/>
      <c r="G1" s="31"/>
      <c r="H1" s="31"/>
      <c r="I1" s="31"/>
      <c r="J1" s="32"/>
      <c r="K1" s="31"/>
      <c r="L1" s="33"/>
    </row>
    <row r="2" spans="1:16" s="34" customFormat="1" ht="28.5" customHeight="1" x14ac:dyDescent="0.2">
      <c r="A2" s="247" t="s">
        <v>26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9"/>
    </row>
    <row r="3" spans="1:16" x14ac:dyDescent="0.25">
      <c r="A3" s="245" t="s">
        <v>0</v>
      </c>
      <c r="B3" s="246"/>
      <c r="C3" s="246"/>
      <c r="D3" s="246"/>
      <c r="E3" s="246"/>
      <c r="F3" s="246"/>
      <c r="G3" s="35"/>
      <c r="H3" s="35" t="s">
        <v>15</v>
      </c>
      <c r="I3" s="36" t="s">
        <v>16</v>
      </c>
      <c r="J3" s="31"/>
      <c r="K3" s="36" t="s">
        <v>13</v>
      </c>
      <c r="L3" s="11"/>
    </row>
    <row r="4" spans="1:16" ht="15" customHeight="1" x14ac:dyDescent="0.2">
      <c r="A4" s="1"/>
      <c r="B4" s="2"/>
      <c r="C4" s="2"/>
      <c r="D4" s="2"/>
      <c r="E4" s="2"/>
      <c r="F4" s="2"/>
      <c r="G4" s="2"/>
      <c r="H4" s="264" t="s">
        <v>53</v>
      </c>
      <c r="I4" s="252" t="s">
        <v>36</v>
      </c>
      <c r="J4" s="253"/>
      <c r="K4" s="258" t="s">
        <v>33</v>
      </c>
      <c r="L4" s="259"/>
    </row>
    <row r="5" spans="1:16" x14ac:dyDescent="0.25">
      <c r="A5" s="4" t="s">
        <v>6</v>
      </c>
      <c r="B5" s="5"/>
      <c r="C5" s="6"/>
      <c r="D5" s="5"/>
      <c r="E5" s="6"/>
      <c r="F5" s="5"/>
      <c r="G5" s="5"/>
      <c r="H5" s="265"/>
      <c r="I5" s="254"/>
      <c r="J5" s="255"/>
      <c r="K5" s="260"/>
      <c r="L5" s="261"/>
    </row>
    <row r="6" spans="1:16" x14ac:dyDescent="0.25">
      <c r="A6" s="7" t="s">
        <v>24</v>
      </c>
      <c r="B6" s="5"/>
      <c r="C6" s="6"/>
      <c r="D6" s="5"/>
      <c r="E6" s="6"/>
      <c r="F6" s="5"/>
      <c r="G6" s="5"/>
      <c r="H6" s="41" t="s">
        <v>54</v>
      </c>
      <c r="I6" s="254"/>
      <c r="J6" s="255"/>
      <c r="K6" s="260"/>
      <c r="L6" s="261"/>
    </row>
    <row r="7" spans="1:16" x14ac:dyDescent="0.25">
      <c r="A7" s="7" t="s">
        <v>25</v>
      </c>
      <c r="B7" s="5"/>
      <c r="C7" s="6"/>
      <c r="D7" s="5"/>
      <c r="E7" s="6"/>
      <c r="F7" s="5"/>
      <c r="G7" s="5"/>
      <c r="H7" s="76"/>
      <c r="I7" s="254"/>
      <c r="J7" s="255"/>
      <c r="K7" s="260"/>
      <c r="L7" s="261"/>
    </row>
    <row r="8" spans="1:16" x14ac:dyDescent="0.2">
      <c r="A8" s="8"/>
      <c r="B8" s="9"/>
      <c r="C8" s="9"/>
      <c r="D8" s="9"/>
      <c r="E8" s="9"/>
      <c r="F8" s="9"/>
      <c r="G8" s="9"/>
      <c r="H8" s="42"/>
      <c r="I8" s="256"/>
      <c r="J8" s="257"/>
      <c r="K8" s="262"/>
      <c r="L8" s="263"/>
    </row>
    <row r="9" spans="1:16" s="12" customFormat="1" ht="9" customHeight="1" x14ac:dyDescent="0.25">
      <c r="A9" s="250"/>
      <c r="B9" s="251"/>
      <c r="C9" s="251"/>
      <c r="D9" s="251"/>
      <c r="E9" s="251"/>
      <c r="F9" s="251"/>
      <c r="G9" s="251"/>
      <c r="H9" s="251"/>
      <c r="I9" s="251"/>
      <c r="J9" s="251"/>
      <c r="K9" s="10"/>
      <c r="L9" s="11"/>
    </row>
    <row r="10" spans="1:16" s="12" customFormat="1" x14ac:dyDescent="0.2">
      <c r="A10" s="13" t="s">
        <v>1</v>
      </c>
      <c r="B10" s="244" t="s">
        <v>29</v>
      </c>
      <c r="C10" s="244"/>
      <c r="D10" s="244"/>
      <c r="E10" s="244"/>
      <c r="F10" s="244"/>
      <c r="G10" s="14" t="s">
        <v>2</v>
      </c>
      <c r="H10" s="15" t="s">
        <v>32</v>
      </c>
      <c r="I10" s="15"/>
      <c r="J10" s="16"/>
      <c r="K10" s="5"/>
      <c r="L10" s="17"/>
    </row>
    <row r="11" spans="1:16" s="12" customFormat="1" ht="6" customHeight="1" x14ac:dyDescent="0.2">
      <c r="A11" s="18"/>
      <c r="B11" s="19"/>
      <c r="C11" s="19"/>
      <c r="D11" s="19"/>
      <c r="E11" s="19"/>
      <c r="F11" s="19"/>
      <c r="G11" s="19"/>
      <c r="H11" s="20"/>
      <c r="I11" s="19"/>
      <c r="J11" s="19"/>
      <c r="K11" s="19"/>
      <c r="L11" s="21"/>
    </row>
    <row r="12" spans="1:16" ht="15" customHeight="1" x14ac:dyDescent="0.2">
      <c r="A12" s="266" t="s">
        <v>7</v>
      </c>
      <c r="B12" s="270" t="s">
        <v>21</v>
      </c>
      <c r="C12" s="271"/>
      <c r="D12" s="270" t="s">
        <v>20</v>
      </c>
      <c r="E12" s="271"/>
      <c r="F12" s="266" t="s">
        <v>11</v>
      </c>
      <c r="G12" s="266" t="s">
        <v>17</v>
      </c>
      <c r="H12" s="268" t="s">
        <v>18</v>
      </c>
      <c r="I12" s="266" t="s">
        <v>5</v>
      </c>
      <c r="J12" s="268" t="s">
        <v>12</v>
      </c>
      <c r="K12" s="268" t="s">
        <v>19</v>
      </c>
      <c r="L12" s="266" t="s">
        <v>22</v>
      </c>
    </row>
    <row r="13" spans="1:16" s="23" customFormat="1" ht="29.25" customHeight="1" x14ac:dyDescent="0.2">
      <c r="A13" s="267"/>
      <c r="B13" s="22" t="s">
        <v>3</v>
      </c>
      <c r="C13" s="22" t="s">
        <v>4</v>
      </c>
      <c r="D13" s="22" t="s">
        <v>3</v>
      </c>
      <c r="E13" s="22" t="s">
        <v>4</v>
      </c>
      <c r="F13" s="267"/>
      <c r="G13" s="267"/>
      <c r="H13" s="269"/>
      <c r="I13" s="267"/>
      <c r="J13" s="269"/>
      <c r="K13" s="269"/>
      <c r="L13" s="267"/>
      <c r="O13" s="24"/>
      <c r="P13" s="24"/>
    </row>
    <row r="14" spans="1:16" s="29" customFormat="1" x14ac:dyDescent="0.25">
      <c r="A14" s="77">
        <v>43068</v>
      </c>
      <c r="B14" s="78">
        <v>0.45833333333333331</v>
      </c>
      <c r="C14" s="78">
        <v>0.54166666666666663</v>
      </c>
      <c r="D14" s="79"/>
      <c r="E14" s="79"/>
      <c r="F14" s="80">
        <f>(C14-B14)+(E14-D14)</f>
        <v>8.3333333333333315E-2</v>
      </c>
      <c r="G14" s="81" t="s">
        <v>14</v>
      </c>
      <c r="H14" s="86" t="s">
        <v>38</v>
      </c>
      <c r="I14" s="82" t="s">
        <v>29</v>
      </c>
      <c r="J14" s="83">
        <v>1</v>
      </c>
      <c r="K14" s="81"/>
      <c r="L14" s="80">
        <f>F14</f>
        <v>8.3333333333333315E-2</v>
      </c>
    </row>
    <row r="15" spans="1:16" s="29" customFormat="1" x14ac:dyDescent="0.2">
      <c r="A15" s="30">
        <v>43068</v>
      </c>
      <c r="B15" s="25"/>
      <c r="C15" s="25"/>
      <c r="D15" s="26">
        <v>0.58333333333333337</v>
      </c>
      <c r="E15" s="26">
        <v>0.75</v>
      </c>
      <c r="F15" s="27"/>
      <c r="G15" s="28" t="s">
        <v>14</v>
      </c>
      <c r="H15" s="145" t="s">
        <v>62</v>
      </c>
      <c r="I15" s="85"/>
      <c r="J15" s="146" t="s">
        <v>64</v>
      </c>
      <c r="K15" s="28"/>
      <c r="L15" s="27">
        <f t="shared" ref="L15:L46" si="0">L14+F15</f>
        <v>8.3333333333333315E-2</v>
      </c>
    </row>
    <row r="16" spans="1:16" s="29" customFormat="1" x14ac:dyDescent="0.2">
      <c r="A16" s="30">
        <v>43069</v>
      </c>
      <c r="B16" s="25">
        <v>0.375</v>
      </c>
      <c r="C16" s="25">
        <v>0.54166666666666663</v>
      </c>
      <c r="D16" s="26"/>
      <c r="E16" s="26"/>
      <c r="F16" s="27"/>
      <c r="G16" s="28" t="s">
        <v>14</v>
      </c>
      <c r="H16" s="84"/>
      <c r="I16" s="85"/>
      <c r="J16" s="40">
        <v>1</v>
      </c>
      <c r="K16" s="28"/>
      <c r="L16" s="27">
        <f t="shared" si="0"/>
        <v>8.3333333333333315E-2</v>
      </c>
    </row>
    <row r="17" spans="1:12" s="29" customFormat="1" x14ac:dyDescent="0.2">
      <c r="A17" s="98">
        <v>43069</v>
      </c>
      <c r="B17" s="99"/>
      <c r="C17" s="99"/>
      <c r="D17" s="100">
        <v>0.58333333333333337</v>
      </c>
      <c r="E17" s="100">
        <v>0.75</v>
      </c>
      <c r="F17" s="101">
        <f>(C17-B17)+(E17-D17)</f>
        <v>0.16666666666666663</v>
      </c>
      <c r="G17" s="102" t="s">
        <v>14</v>
      </c>
      <c r="H17" s="103" t="s">
        <v>44</v>
      </c>
      <c r="I17" s="104" t="s">
        <v>70</v>
      </c>
      <c r="J17" s="105">
        <v>1</v>
      </c>
      <c r="K17" s="102"/>
      <c r="L17" s="101">
        <f t="shared" si="0"/>
        <v>0.24999999999999994</v>
      </c>
    </row>
    <row r="18" spans="1:12" s="29" customFormat="1" x14ac:dyDescent="0.2">
      <c r="A18" s="88">
        <v>43070</v>
      </c>
      <c r="B18" s="89">
        <v>0.375</v>
      </c>
      <c r="C18" s="89">
        <v>0.54166666666666663</v>
      </c>
      <c r="D18" s="90"/>
      <c r="E18" s="90"/>
      <c r="F18" s="91"/>
      <c r="G18" s="92" t="s">
        <v>14</v>
      </c>
      <c r="H18" s="96" t="s">
        <v>62</v>
      </c>
      <c r="I18" s="97"/>
      <c r="J18" s="95">
        <v>1</v>
      </c>
      <c r="K18" s="92"/>
      <c r="L18" s="91">
        <f t="shared" si="0"/>
        <v>0.24999999999999994</v>
      </c>
    </row>
    <row r="19" spans="1:12" s="29" customFormat="1" x14ac:dyDescent="0.2">
      <c r="A19" s="123">
        <v>43073</v>
      </c>
      <c r="B19" s="124">
        <v>0.375</v>
      </c>
      <c r="C19" s="124">
        <v>0.54166666666666663</v>
      </c>
      <c r="D19" s="125"/>
      <c r="E19" s="125"/>
      <c r="F19" s="126">
        <f>(C19-B19)+(E19-D19)</f>
        <v>0.16666666666666663</v>
      </c>
      <c r="G19" s="127" t="s">
        <v>14</v>
      </c>
      <c r="H19" s="128" t="s">
        <v>38</v>
      </c>
      <c r="I19" s="129" t="s">
        <v>30</v>
      </c>
      <c r="J19" s="130">
        <v>1</v>
      </c>
      <c r="K19" s="127"/>
      <c r="L19" s="126">
        <f t="shared" si="0"/>
        <v>0.41666666666666657</v>
      </c>
    </row>
    <row r="20" spans="1:12" s="29" customFormat="1" x14ac:dyDescent="0.2">
      <c r="A20" s="98">
        <v>43073</v>
      </c>
      <c r="B20" s="99"/>
      <c r="C20" s="99"/>
      <c r="D20" s="100">
        <v>0.58333333333333337</v>
      </c>
      <c r="E20" s="100">
        <v>0.75</v>
      </c>
      <c r="F20" s="101">
        <f>(C20-B20)+(E20-D20)</f>
        <v>0.16666666666666663</v>
      </c>
      <c r="G20" s="102" t="s">
        <v>14</v>
      </c>
      <c r="H20" s="103" t="s">
        <v>44</v>
      </c>
      <c r="I20" s="104" t="s">
        <v>70</v>
      </c>
      <c r="J20" s="105">
        <v>1</v>
      </c>
      <c r="K20" s="102"/>
      <c r="L20" s="101">
        <f t="shared" si="0"/>
        <v>0.58333333333333326</v>
      </c>
    </row>
    <row r="21" spans="1:12" s="29" customFormat="1" x14ac:dyDescent="0.2">
      <c r="A21" s="136">
        <v>43074</v>
      </c>
      <c r="B21" s="137">
        <v>0.375</v>
      </c>
      <c r="C21" s="137">
        <v>0.54166666666666663</v>
      </c>
      <c r="D21" s="138"/>
      <c r="E21" s="138"/>
      <c r="F21" s="139">
        <f>(C21-B21)+(E21-D21)</f>
        <v>0.16666666666666663</v>
      </c>
      <c r="G21" s="140" t="s">
        <v>14</v>
      </c>
      <c r="H21" s="141" t="s">
        <v>66</v>
      </c>
      <c r="I21" s="142" t="s">
        <v>59</v>
      </c>
      <c r="J21" s="143">
        <v>1</v>
      </c>
      <c r="K21" s="140"/>
      <c r="L21" s="139">
        <f t="shared" si="0"/>
        <v>0.74999999999999989</v>
      </c>
    </row>
    <row r="22" spans="1:12" s="29" customFormat="1" x14ac:dyDescent="0.2">
      <c r="A22" s="88">
        <v>43074</v>
      </c>
      <c r="B22" s="89"/>
      <c r="C22" s="89"/>
      <c r="D22" s="90">
        <v>0.58333333333333337</v>
      </c>
      <c r="E22" s="90">
        <v>0.75</v>
      </c>
      <c r="F22" s="91"/>
      <c r="G22" s="92" t="s">
        <v>14</v>
      </c>
      <c r="H22" s="96" t="s">
        <v>62</v>
      </c>
      <c r="I22" s="97"/>
      <c r="J22" s="95">
        <v>1</v>
      </c>
      <c r="K22" s="92"/>
      <c r="L22" s="91">
        <f t="shared" si="0"/>
        <v>0.74999999999999989</v>
      </c>
    </row>
    <row r="23" spans="1:12" s="29" customFormat="1" x14ac:dyDescent="0.2">
      <c r="A23" s="166">
        <v>43075</v>
      </c>
      <c r="B23" s="167">
        <v>0.375</v>
      </c>
      <c r="C23" s="167">
        <v>0.54166666666666663</v>
      </c>
      <c r="D23" s="168"/>
      <c r="E23" s="168"/>
      <c r="F23" s="169">
        <f>(C23-B23)+(E23-D23)</f>
        <v>0.16666666666666663</v>
      </c>
      <c r="G23" s="170" t="s">
        <v>14</v>
      </c>
      <c r="H23" s="171" t="s">
        <v>40</v>
      </c>
      <c r="I23" s="172" t="s">
        <v>58</v>
      </c>
      <c r="J23" s="173">
        <v>1</v>
      </c>
      <c r="K23" s="170"/>
      <c r="L23" s="169">
        <f t="shared" si="0"/>
        <v>0.91666666666666652</v>
      </c>
    </row>
    <row r="24" spans="1:12" s="29" customFormat="1" x14ac:dyDescent="0.2">
      <c r="A24" s="176">
        <v>43075</v>
      </c>
      <c r="B24" s="177"/>
      <c r="C24" s="177"/>
      <c r="D24" s="178">
        <v>0.58333333333333337</v>
      </c>
      <c r="E24" s="178">
        <v>0.75</v>
      </c>
      <c r="F24" s="179">
        <f>(C24-B24)+(E24-D24)</f>
        <v>0.16666666666666663</v>
      </c>
      <c r="G24" s="180" t="s">
        <v>14</v>
      </c>
      <c r="H24" s="181" t="s">
        <v>42</v>
      </c>
      <c r="I24" s="182" t="s">
        <v>68</v>
      </c>
      <c r="J24" s="183">
        <v>1</v>
      </c>
      <c r="K24" s="180"/>
      <c r="L24" s="179">
        <f t="shared" si="0"/>
        <v>1.083333333333333</v>
      </c>
    </row>
    <row r="25" spans="1:12" s="29" customFormat="1" x14ac:dyDescent="0.2">
      <c r="A25" s="123">
        <v>43076</v>
      </c>
      <c r="B25" s="124">
        <v>0.375</v>
      </c>
      <c r="C25" s="124">
        <v>0.54166666666666663</v>
      </c>
      <c r="D25" s="125"/>
      <c r="E25" s="125"/>
      <c r="F25" s="126">
        <f>(C25-B25)+(E25-D25)</f>
        <v>0.16666666666666663</v>
      </c>
      <c r="G25" s="127" t="s">
        <v>14</v>
      </c>
      <c r="H25" s="128" t="s">
        <v>38</v>
      </c>
      <c r="I25" s="129" t="s">
        <v>30</v>
      </c>
      <c r="J25" s="130">
        <v>1</v>
      </c>
      <c r="K25" s="127"/>
      <c r="L25" s="126">
        <f t="shared" si="0"/>
        <v>1.2499999999999996</v>
      </c>
    </row>
    <row r="26" spans="1:12" s="29" customFormat="1" x14ac:dyDescent="0.2">
      <c r="A26" s="98">
        <v>43076</v>
      </c>
      <c r="B26" s="99"/>
      <c r="C26" s="99"/>
      <c r="D26" s="100">
        <v>0.58333333333333337</v>
      </c>
      <c r="E26" s="100">
        <v>0.75</v>
      </c>
      <c r="F26" s="101">
        <f>(C26-B26)+(E26-D26)</f>
        <v>0.16666666666666663</v>
      </c>
      <c r="G26" s="102" t="s">
        <v>14</v>
      </c>
      <c r="H26" s="103" t="s">
        <v>44</v>
      </c>
      <c r="I26" s="104" t="s">
        <v>70</v>
      </c>
      <c r="J26" s="105">
        <v>1</v>
      </c>
      <c r="K26" s="102"/>
      <c r="L26" s="101">
        <f t="shared" si="0"/>
        <v>1.4166666666666661</v>
      </c>
    </row>
    <row r="27" spans="1:12" s="29" customFormat="1" x14ac:dyDescent="0.2">
      <c r="A27" s="88">
        <v>43077</v>
      </c>
      <c r="B27" s="89">
        <v>0.375</v>
      </c>
      <c r="C27" s="89">
        <v>0.54166666666666663</v>
      </c>
      <c r="D27" s="90"/>
      <c r="E27" s="90"/>
      <c r="F27" s="91"/>
      <c r="G27" s="92" t="s">
        <v>14</v>
      </c>
      <c r="H27" s="96" t="s">
        <v>55</v>
      </c>
      <c r="I27" s="97"/>
      <c r="J27" s="95"/>
      <c r="K27" s="92"/>
      <c r="L27" s="91">
        <f t="shared" si="0"/>
        <v>1.4166666666666661</v>
      </c>
    </row>
    <row r="28" spans="1:12" s="29" customFormat="1" x14ac:dyDescent="0.2">
      <c r="A28" s="123">
        <v>43080</v>
      </c>
      <c r="B28" s="124">
        <v>0.375</v>
      </c>
      <c r="C28" s="124">
        <v>0.54166666666666663</v>
      </c>
      <c r="D28" s="125"/>
      <c r="E28" s="125"/>
      <c r="F28" s="126">
        <f>(C28-B28)+(E28-D28)</f>
        <v>0.16666666666666663</v>
      </c>
      <c r="G28" s="127" t="s">
        <v>14</v>
      </c>
      <c r="H28" s="128" t="s">
        <v>38</v>
      </c>
      <c r="I28" s="129" t="s">
        <v>30</v>
      </c>
      <c r="J28" s="130">
        <v>1</v>
      </c>
      <c r="K28" s="131"/>
      <c r="L28" s="126">
        <f t="shared" si="0"/>
        <v>1.5833333333333326</v>
      </c>
    </row>
    <row r="29" spans="1:12" s="29" customFormat="1" x14ac:dyDescent="0.2">
      <c r="A29" s="98">
        <v>43080</v>
      </c>
      <c r="B29" s="99"/>
      <c r="C29" s="99"/>
      <c r="D29" s="100">
        <v>0.58333333333333337</v>
      </c>
      <c r="E29" s="100">
        <v>0.75</v>
      </c>
      <c r="F29" s="101">
        <f>(C29-B29)+(E29-D29)</f>
        <v>0.16666666666666663</v>
      </c>
      <c r="G29" s="102" t="s">
        <v>14</v>
      </c>
      <c r="H29" s="103" t="s">
        <v>44</v>
      </c>
      <c r="I29" s="104" t="s">
        <v>70</v>
      </c>
      <c r="J29" s="105">
        <v>1</v>
      </c>
      <c r="K29" s="102"/>
      <c r="L29" s="101">
        <f t="shared" si="0"/>
        <v>1.7499999999999991</v>
      </c>
    </row>
    <row r="30" spans="1:12" s="29" customFormat="1" x14ac:dyDescent="0.2">
      <c r="A30" s="88">
        <v>43081</v>
      </c>
      <c r="B30" s="89">
        <v>0.375</v>
      </c>
      <c r="C30" s="89">
        <v>0.54166666666666663</v>
      </c>
      <c r="D30" s="90"/>
      <c r="E30" s="90"/>
      <c r="F30" s="91"/>
      <c r="G30" s="92" t="s">
        <v>14</v>
      </c>
      <c r="H30" s="96" t="s">
        <v>62</v>
      </c>
      <c r="I30" s="97"/>
      <c r="J30" s="95">
        <v>1</v>
      </c>
      <c r="K30" s="92"/>
      <c r="L30" s="91">
        <f t="shared" si="0"/>
        <v>1.7499999999999991</v>
      </c>
    </row>
    <row r="31" spans="1:12" s="29" customFormat="1" x14ac:dyDescent="0.2">
      <c r="A31" s="88">
        <v>43081</v>
      </c>
      <c r="B31" s="89"/>
      <c r="C31" s="89"/>
      <c r="D31" s="90">
        <v>0.58333333333333337</v>
      </c>
      <c r="E31" s="90">
        <v>0.75</v>
      </c>
      <c r="F31" s="91"/>
      <c r="G31" s="92" t="s">
        <v>14</v>
      </c>
      <c r="H31" s="96" t="s">
        <v>62</v>
      </c>
      <c r="I31" s="97"/>
      <c r="J31" s="95">
        <v>1</v>
      </c>
      <c r="K31" s="92"/>
      <c r="L31" s="91">
        <f t="shared" si="0"/>
        <v>1.7499999999999991</v>
      </c>
    </row>
    <row r="32" spans="1:12" s="29" customFormat="1" x14ac:dyDescent="0.2">
      <c r="A32" s="123">
        <v>43082</v>
      </c>
      <c r="B32" s="124">
        <v>0.375</v>
      </c>
      <c r="C32" s="124">
        <v>0.54166666666666663</v>
      </c>
      <c r="D32" s="125"/>
      <c r="E32" s="125"/>
      <c r="F32" s="126">
        <f>(C32-B32)+(E32-D32)</f>
        <v>0.16666666666666663</v>
      </c>
      <c r="G32" s="127" t="s">
        <v>14</v>
      </c>
      <c r="H32" s="128" t="s">
        <v>38</v>
      </c>
      <c r="I32" s="129" t="s">
        <v>30</v>
      </c>
      <c r="J32" s="130">
        <v>1</v>
      </c>
      <c r="K32" s="127"/>
      <c r="L32" s="126">
        <f t="shared" si="0"/>
        <v>1.9166666666666656</v>
      </c>
    </row>
    <row r="33" spans="1:12" s="29" customFormat="1" x14ac:dyDescent="0.2">
      <c r="A33" s="98">
        <v>43082</v>
      </c>
      <c r="B33" s="99"/>
      <c r="C33" s="99"/>
      <c r="D33" s="100">
        <v>0.58333333333333337</v>
      </c>
      <c r="E33" s="100">
        <v>0.75</v>
      </c>
      <c r="F33" s="101">
        <f>(C33-B33)+(E33-D33)</f>
        <v>0.16666666666666663</v>
      </c>
      <c r="G33" s="102" t="s">
        <v>14</v>
      </c>
      <c r="H33" s="103" t="s">
        <v>44</v>
      </c>
      <c r="I33" s="104" t="s">
        <v>70</v>
      </c>
      <c r="J33" s="105">
        <v>1</v>
      </c>
      <c r="K33" s="102"/>
      <c r="L33" s="101">
        <f t="shared" si="0"/>
        <v>2.0833333333333321</v>
      </c>
    </row>
    <row r="34" spans="1:12" s="29" customFormat="1" x14ac:dyDescent="0.2">
      <c r="A34" s="88">
        <v>43083</v>
      </c>
      <c r="B34" s="89">
        <v>0.375</v>
      </c>
      <c r="C34" s="89">
        <v>0.54166666666666663</v>
      </c>
      <c r="D34" s="90"/>
      <c r="E34" s="90"/>
      <c r="F34" s="91"/>
      <c r="G34" s="92" t="s">
        <v>14</v>
      </c>
      <c r="H34" s="96" t="s">
        <v>62</v>
      </c>
      <c r="I34" s="97"/>
      <c r="J34" s="95">
        <v>1</v>
      </c>
      <c r="K34" s="92"/>
      <c r="L34" s="91">
        <f t="shared" si="0"/>
        <v>2.0833333333333321</v>
      </c>
    </row>
    <row r="35" spans="1:12" s="29" customFormat="1" x14ac:dyDescent="0.2">
      <c r="A35" s="30">
        <v>43083</v>
      </c>
      <c r="B35" s="25"/>
      <c r="C35" s="25"/>
      <c r="D35" s="26">
        <v>0.58333333333333337</v>
      </c>
      <c r="E35" s="26">
        <v>0.75</v>
      </c>
      <c r="F35" s="27"/>
      <c r="G35" s="28" t="s">
        <v>14</v>
      </c>
      <c r="H35" s="84"/>
      <c r="I35" s="85"/>
      <c r="J35" s="40">
        <v>1</v>
      </c>
      <c r="K35" s="28"/>
      <c r="L35" s="27">
        <f t="shared" si="0"/>
        <v>2.0833333333333321</v>
      </c>
    </row>
    <row r="36" spans="1:12" s="29" customFormat="1" x14ac:dyDescent="0.2">
      <c r="A36" s="176">
        <v>43084</v>
      </c>
      <c r="B36" s="177">
        <v>0.375</v>
      </c>
      <c r="C36" s="177">
        <v>0.54166666666666663</v>
      </c>
      <c r="D36" s="178"/>
      <c r="E36" s="178"/>
      <c r="F36" s="179">
        <f>(C36-B36)+(E36-D36)</f>
        <v>0.16666666666666663</v>
      </c>
      <c r="G36" s="180" t="s">
        <v>14</v>
      </c>
      <c r="H36" s="181" t="s">
        <v>42</v>
      </c>
      <c r="I36" s="182" t="s">
        <v>68</v>
      </c>
      <c r="J36" s="183">
        <v>1</v>
      </c>
      <c r="K36" s="180"/>
      <c r="L36" s="179">
        <f t="shared" si="0"/>
        <v>2.2499999999999987</v>
      </c>
    </row>
    <row r="37" spans="1:12" s="29" customFormat="1" x14ac:dyDescent="0.2">
      <c r="A37" s="30">
        <v>43087</v>
      </c>
      <c r="B37" s="25">
        <v>0.375</v>
      </c>
      <c r="C37" s="25">
        <v>0.54166666666666663</v>
      </c>
      <c r="D37" s="26"/>
      <c r="E37" s="26"/>
      <c r="F37" s="27"/>
      <c r="G37" s="28" t="s">
        <v>14</v>
      </c>
      <c r="H37" s="84"/>
      <c r="I37" s="85"/>
      <c r="J37" s="40">
        <v>1</v>
      </c>
      <c r="K37" s="28"/>
      <c r="L37" s="27">
        <f t="shared" si="0"/>
        <v>2.2499999999999987</v>
      </c>
    </row>
    <row r="38" spans="1:12" s="29" customFormat="1" x14ac:dyDescent="0.2">
      <c r="A38" s="98">
        <v>43087</v>
      </c>
      <c r="B38" s="99"/>
      <c r="C38" s="99"/>
      <c r="D38" s="100">
        <v>0.58333333333333337</v>
      </c>
      <c r="E38" s="100">
        <v>0.75</v>
      </c>
      <c r="F38" s="101">
        <f t="shared" ref="F38:F44" si="1">(C38-B38)+(E38-D38)</f>
        <v>0.16666666666666663</v>
      </c>
      <c r="G38" s="102" t="s">
        <v>14</v>
      </c>
      <c r="H38" s="103" t="s">
        <v>44</v>
      </c>
      <c r="I38" s="104" t="s">
        <v>70</v>
      </c>
      <c r="J38" s="105">
        <v>1</v>
      </c>
      <c r="K38" s="102"/>
      <c r="L38" s="101">
        <f t="shared" si="0"/>
        <v>2.4166666666666652</v>
      </c>
    </row>
    <row r="39" spans="1:12" s="29" customFormat="1" x14ac:dyDescent="0.2">
      <c r="A39" s="136">
        <v>43088</v>
      </c>
      <c r="B39" s="137">
        <v>0.375</v>
      </c>
      <c r="C39" s="137">
        <v>0.54166666666666663</v>
      </c>
      <c r="D39" s="138"/>
      <c r="E39" s="138"/>
      <c r="F39" s="139">
        <f t="shared" si="1"/>
        <v>0.16666666666666663</v>
      </c>
      <c r="G39" s="140" t="s">
        <v>14</v>
      </c>
      <c r="H39" s="141" t="s">
        <v>66</v>
      </c>
      <c r="I39" s="142" t="s">
        <v>59</v>
      </c>
      <c r="J39" s="143">
        <v>1</v>
      </c>
      <c r="K39" s="140"/>
      <c r="L39" s="139">
        <f t="shared" si="0"/>
        <v>2.5833333333333317</v>
      </c>
    </row>
    <row r="40" spans="1:12" s="29" customFormat="1" x14ac:dyDescent="0.2">
      <c r="A40" s="157">
        <v>43088</v>
      </c>
      <c r="B40" s="158"/>
      <c r="C40" s="158"/>
      <c r="D40" s="159">
        <v>0.58333333333333337</v>
      </c>
      <c r="E40" s="159">
        <v>0.75</v>
      </c>
      <c r="F40" s="160">
        <f t="shared" si="1"/>
        <v>0.16666666666666663</v>
      </c>
      <c r="G40" s="161" t="s">
        <v>14</v>
      </c>
      <c r="H40" s="162" t="s">
        <v>39</v>
      </c>
      <c r="I40" s="163" t="s">
        <v>57</v>
      </c>
      <c r="J40" s="164">
        <v>1</v>
      </c>
      <c r="K40" s="161"/>
      <c r="L40" s="160">
        <f t="shared" si="0"/>
        <v>2.7499999999999982</v>
      </c>
    </row>
    <row r="41" spans="1:12" s="29" customFormat="1" x14ac:dyDescent="0.2">
      <c r="A41" s="176">
        <v>43089</v>
      </c>
      <c r="B41" s="177">
        <v>0.375</v>
      </c>
      <c r="C41" s="177">
        <v>0.54166666666666663</v>
      </c>
      <c r="D41" s="178"/>
      <c r="E41" s="178"/>
      <c r="F41" s="179">
        <f t="shared" si="1"/>
        <v>0.16666666666666663</v>
      </c>
      <c r="G41" s="180" t="s">
        <v>14</v>
      </c>
      <c r="H41" s="181" t="s">
        <v>42</v>
      </c>
      <c r="I41" s="182" t="s">
        <v>68</v>
      </c>
      <c r="J41" s="183">
        <v>1</v>
      </c>
      <c r="K41" s="180"/>
      <c r="L41" s="179">
        <f t="shared" si="0"/>
        <v>2.9166666666666647</v>
      </c>
    </row>
    <row r="42" spans="1:12" s="29" customFormat="1" x14ac:dyDescent="0.2">
      <c r="A42" s="166">
        <v>43089</v>
      </c>
      <c r="B42" s="167"/>
      <c r="C42" s="167"/>
      <c r="D42" s="168">
        <v>0.58333333333333337</v>
      </c>
      <c r="E42" s="168">
        <v>0.75</v>
      </c>
      <c r="F42" s="169">
        <f t="shared" si="1"/>
        <v>0.16666666666666663</v>
      </c>
      <c r="G42" s="170" t="s">
        <v>14</v>
      </c>
      <c r="H42" s="171" t="s">
        <v>40</v>
      </c>
      <c r="I42" s="172" t="s">
        <v>58</v>
      </c>
      <c r="J42" s="173">
        <v>1</v>
      </c>
      <c r="K42" s="170"/>
      <c r="L42" s="169">
        <f t="shared" si="0"/>
        <v>3.0833333333333313</v>
      </c>
    </row>
    <row r="43" spans="1:12" s="29" customFormat="1" x14ac:dyDescent="0.2">
      <c r="A43" s="157">
        <v>43090</v>
      </c>
      <c r="B43" s="158">
        <v>0.375</v>
      </c>
      <c r="C43" s="158">
        <v>0.54166666666666663</v>
      </c>
      <c r="D43" s="159"/>
      <c r="E43" s="159"/>
      <c r="F43" s="160">
        <f t="shared" si="1"/>
        <v>0.16666666666666663</v>
      </c>
      <c r="G43" s="161" t="s">
        <v>14</v>
      </c>
      <c r="H43" s="162" t="s">
        <v>39</v>
      </c>
      <c r="I43" s="163" t="s">
        <v>57</v>
      </c>
      <c r="J43" s="164">
        <v>1</v>
      </c>
      <c r="K43" s="161"/>
      <c r="L43" s="160">
        <f t="shared" si="0"/>
        <v>3.2499999999999978</v>
      </c>
    </row>
    <row r="44" spans="1:12" s="29" customFormat="1" x14ac:dyDescent="0.2">
      <c r="A44" s="98">
        <v>43090</v>
      </c>
      <c r="B44" s="99"/>
      <c r="C44" s="99"/>
      <c r="D44" s="100">
        <v>0.58333333333333337</v>
      </c>
      <c r="E44" s="100">
        <v>0.75</v>
      </c>
      <c r="F44" s="101">
        <f t="shared" si="1"/>
        <v>0.16666666666666663</v>
      </c>
      <c r="G44" s="102" t="s">
        <v>14</v>
      </c>
      <c r="H44" s="103" t="s">
        <v>44</v>
      </c>
      <c r="I44" s="104" t="s">
        <v>70</v>
      </c>
      <c r="J44" s="105">
        <v>1</v>
      </c>
      <c r="K44" s="102"/>
      <c r="L44" s="101">
        <f t="shared" si="0"/>
        <v>3.4166666666666643</v>
      </c>
    </row>
    <row r="45" spans="1:12" s="29" customFormat="1" x14ac:dyDescent="0.2">
      <c r="A45" s="88">
        <v>43091</v>
      </c>
      <c r="B45" s="89">
        <v>0.375</v>
      </c>
      <c r="C45" s="89">
        <v>0.54166666666666663</v>
      </c>
      <c r="D45" s="90"/>
      <c r="E45" s="90"/>
      <c r="F45" s="91"/>
      <c r="G45" s="92" t="s">
        <v>14</v>
      </c>
      <c r="H45" s="96" t="s">
        <v>63</v>
      </c>
      <c r="I45" s="97"/>
      <c r="J45" s="95">
        <v>1</v>
      </c>
      <c r="K45" s="92"/>
      <c r="L45" s="91">
        <f t="shared" si="0"/>
        <v>3.4166666666666643</v>
      </c>
    </row>
    <row r="46" spans="1:12" s="29" customFormat="1" x14ac:dyDescent="0.2">
      <c r="A46" s="30">
        <v>43108</v>
      </c>
      <c r="B46" s="25">
        <v>0.375</v>
      </c>
      <c r="C46" s="25">
        <v>0.54166666666666663</v>
      </c>
      <c r="D46" s="26"/>
      <c r="E46" s="26"/>
      <c r="F46" s="27">
        <f t="shared" ref="F46:F77" si="2">(C46-B46)+(E46-D46)</f>
        <v>0.16666666666666663</v>
      </c>
      <c r="G46" s="28" t="s">
        <v>14</v>
      </c>
      <c r="H46" s="84"/>
      <c r="I46" s="85"/>
      <c r="J46" s="40">
        <v>1</v>
      </c>
      <c r="K46" s="87"/>
      <c r="L46" s="27">
        <f t="shared" si="0"/>
        <v>3.5833333333333308</v>
      </c>
    </row>
    <row r="47" spans="1:12" s="29" customFormat="1" x14ac:dyDescent="0.2">
      <c r="A47" s="98">
        <v>43108</v>
      </c>
      <c r="B47" s="99"/>
      <c r="C47" s="99"/>
      <c r="D47" s="100">
        <v>0.58333333333333337</v>
      </c>
      <c r="E47" s="100">
        <v>0.75</v>
      </c>
      <c r="F47" s="101">
        <f t="shared" si="2"/>
        <v>0.16666666666666663</v>
      </c>
      <c r="G47" s="102" t="s">
        <v>14</v>
      </c>
      <c r="H47" s="103" t="s">
        <v>44</v>
      </c>
      <c r="I47" s="104" t="s">
        <v>70</v>
      </c>
      <c r="J47" s="105">
        <v>1</v>
      </c>
      <c r="K47" s="106"/>
      <c r="L47" s="101">
        <f t="shared" ref="L47:L78" si="3">L46+F47</f>
        <v>3.7499999999999973</v>
      </c>
    </row>
    <row r="48" spans="1:12" s="29" customFormat="1" x14ac:dyDescent="0.2">
      <c r="A48" s="136">
        <v>43109</v>
      </c>
      <c r="B48" s="137">
        <v>0.375</v>
      </c>
      <c r="C48" s="137">
        <v>0.54166666666666663</v>
      </c>
      <c r="D48" s="138"/>
      <c r="E48" s="138"/>
      <c r="F48" s="139">
        <f t="shared" si="2"/>
        <v>0.16666666666666663</v>
      </c>
      <c r="G48" s="140" t="s">
        <v>14</v>
      </c>
      <c r="H48" s="141" t="s">
        <v>66</v>
      </c>
      <c r="I48" s="142" t="s">
        <v>59</v>
      </c>
      <c r="J48" s="143">
        <v>1</v>
      </c>
      <c r="K48" s="140"/>
      <c r="L48" s="139">
        <f t="shared" si="3"/>
        <v>3.9166666666666639</v>
      </c>
    </row>
    <row r="49" spans="1:12" s="29" customFormat="1" x14ac:dyDescent="0.2">
      <c r="A49" s="30">
        <v>43109</v>
      </c>
      <c r="B49" s="25"/>
      <c r="C49" s="25"/>
      <c r="D49" s="26">
        <v>0.58333333333333337</v>
      </c>
      <c r="E49" s="26">
        <v>0.75</v>
      </c>
      <c r="F49" s="27">
        <f t="shared" si="2"/>
        <v>0.16666666666666663</v>
      </c>
      <c r="G49" s="28" t="s">
        <v>14</v>
      </c>
      <c r="H49" s="84"/>
      <c r="I49" s="85"/>
      <c r="J49" s="40">
        <v>1</v>
      </c>
      <c r="K49" s="28"/>
      <c r="L49" s="27">
        <f t="shared" si="3"/>
        <v>4.0833333333333304</v>
      </c>
    </row>
    <row r="50" spans="1:12" s="29" customFormat="1" x14ac:dyDescent="0.2">
      <c r="A50" s="30">
        <v>43110</v>
      </c>
      <c r="B50" s="25">
        <v>0.375</v>
      </c>
      <c r="C50" s="25">
        <v>0.54166666666666663</v>
      </c>
      <c r="D50" s="26"/>
      <c r="E50" s="26"/>
      <c r="F50" s="27">
        <f t="shared" si="2"/>
        <v>0.16666666666666663</v>
      </c>
      <c r="G50" s="28" t="s">
        <v>14</v>
      </c>
      <c r="H50" s="84"/>
      <c r="I50" s="85"/>
      <c r="J50" s="40">
        <v>1</v>
      </c>
      <c r="K50" s="28"/>
      <c r="L50" s="27">
        <f t="shared" si="3"/>
        <v>4.2499999999999973</v>
      </c>
    </row>
    <row r="51" spans="1:12" s="29" customFormat="1" x14ac:dyDescent="0.2">
      <c r="A51" s="98">
        <v>43110</v>
      </c>
      <c r="B51" s="99"/>
      <c r="C51" s="99"/>
      <c r="D51" s="100">
        <v>0.58333333333333337</v>
      </c>
      <c r="E51" s="100">
        <v>0.75</v>
      </c>
      <c r="F51" s="101">
        <f t="shared" si="2"/>
        <v>0.16666666666666663</v>
      </c>
      <c r="G51" s="102" t="s">
        <v>14</v>
      </c>
      <c r="H51" s="103" t="s">
        <v>44</v>
      </c>
      <c r="I51" s="104" t="s">
        <v>70</v>
      </c>
      <c r="J51" s="105">
        <v>1</v>
      </c>
      <c r="K51" s="102"/>
      <c r="L51" s="101">
        <f t="shared" si="3"/>
        <v>4.4166666666666643</v>
      </c>
    </row>
    <row r="52" spans="1:12" s="29" customFormat="1" x14ac:dyDescent="0.2">
      <c r="A52" s="166">
        <v>43111</v>
      </c>
      <c r="B52" s="167">
        <v>0.375</v>
      </c>
      <c r="C52" s="167">
        <v>0.54166666666666663</v>
      </c>
      <c r="D52" s="168"/>
      <c r="E52" s="168"/>
      <c r="F52" s="169">
        <f t="shared" si="2"/>
        <v>0.16666666666666663</v>
      </c>
      <c r="G52" s="170" t="s">
        <v>14</v>
      </c>
      <c r="H52" s="171" t="s">
        <v>40</v>
      </c>
      <c r="I52" s="172" t="s">
        <v>58</v>
      </c>
      <c r="J52" s="173">
        <v>1</v>
      </c>
      <c r="K52" s="170"/>
      <c r="L52" s="169">
        <f t="shared" si="3"/>
        <v>4.5833333333333313</v>
      </c>
    </row>
    <row r="53" spans="1:12" s="29" customFormat="1" x14ac:dyDescent="0.2">
      <c r="A53" s="98">
        <v>43111</v>
      </c>
      <c r="B53" s="99"/>
      <c r="C53" s="99"/>
      <c r="D53" s="100">
        <v>0.58333333333333337</v>
      </c>
      <c r="E53" s="100">
        <v>0.75</v>
      </c>
      <c r="F53" s="101">
        <f t="shared" si="2"/>
        <v>0.16666666666666663</v>
      </c>
      <c r="G53" s="102" t="s">
        <v>14</v>
      </c>
      <c r="H53" s="147" t="s">
        <v>44</v>
      </c>
      <c r="I53" s="104" t="s">
        <v>70</v>
      </c>
      <c r="J53" s="105">
        <v>1</v>
      </c>
      <c r="K53" s="102"/>
      <c r="L53" s="101">
        <f t="shared" si="3"/>
        <v>4.7499999999999982</v>
      </c>
    </row>
    <row r="54" spans="1:12" s="29" customFormat="1" x14ac:dyDescent="0.2">
      <c r="A54" s="166">
        <v>43112</v>
      </c>
      <c r="B54" s="167">
        <v>0.375</v>
      </c>
      <c r="C54" s="167">
        <v>0.54166666666666663</v>
      </c>
      <c r="D54" s="168"/>
      <c r="E54" s="168"/>
      <c r="F54" s="169">
        <f t="shared" si="2"/>
        <v>0.16666666666666663</v>
      </c>
      <c r="G54" s="170" t="s">
        <v>14</v>
      </c>
      <c r="H54" s="171" t="s">
        <v>40</v>
      </c>
      <c r="I54" s="172" t="s">
        <v>58</v>
      </c>
      <c r="J54" s="173">
        <v>1</v>
      </c>
      <c r="K54" s="170"/>
      <c r="L54" s="169">
        <f t="shared" si="3"/>
        <v>4.9166666666666652</v>
      </c>
    </row>
    <row r="55" spans="1:12" s="29" customFormat="1" x14ac:dyDescent="0.2">
      <c r="A55" s="185">
        <v>43115</v>
      </c>
      <c r="B55" s="186">
        <v>0.375</v>
      </c>
      <c r="C55" s="186">
        <v>0.54166666666666663</v>
      </c>
      <c r="D55" s="187"/>
      <c r="E55" s="187"/>
      <c r="F55" s="188">
        <f t="shared" si="2"/>
        <v>0.16666666666666663</v>
      </c>
      <c r="G55" s="189" t="s">
        <v>14</v>
      </c>
      <c r="H55" s="184" t="s">
        <v>48</v>
      </c>
      <c r="I55" s="190" t="s">
        <v>69</v>
      </c>
      <c r="J55" s="191">
        <v>1</v>
      </c>
      <c r="K55" s="192"/>
      <c r="L55" s="188">
        <f t="shared" si="3"/>
        <v>5.0833333333333321</v>
      </c>
    </row>
    <row r="56" spans="1:12" s="29" customFormat="1" x14ac:dyDescent="0.2">
      <c r="A56" s="185">
        <v>43115</v>
      </c>
      <c r="B56" s="186"/>
      <c r="C56" s="186"/>
      <c r="D56" s="187">
        <v>0.58333333333333337</v>
      </c>
      <c r="E56" s="187">
        <v>0.75</v>
      </c>
      <c r="F56" s="188">
        <f t="shared" si="2"/>
        <v>0.16666666666666663</v>
      </c>
      <c r="G56" s="189" t="s">
        <v>14</v>
      </c>
      <c r="H56" s="184" t="s">
        <v>48</v>
      </c>
      <c r="I56" s="190" t="s">
        <v>69</v>
      </c>
      <c r="J56" s="191">
        <v>1</v>
      </c>
      <c r="K56" s="189"/>
      <c r="L56" s="188">
        <f t="shared" si="3"/>
        <v>5.2499999999999991</v>
      </c>
    </row>
    <row r="57" spans="1:12" s="29" customFormat="1" x14ac:dyDescent="0.2">
      <c r="A57" s="136">
        <v>43116</v>
      </c>
      <c r="B57" s="137">
        <v>0.375</v>
      </c>
      <c r="C57" s="137">
        <v>0.54166666666666663</v>
      </c>
      <c r="D57" s="138"/>
      <c r="E57" s="138"/>
      <c r="F57" s="139">
        <f t="shared" si="2"/>
        <v>0.16666666666666663</v>
      </c>
      <c r="G57" s="140" t="s">
        <v>14</v>
      </c>
      <c r="H57" s="141" t="s">
        <v>66</v>
      </c>
      <c r="I57" s="142" t="s">
        <v>59</v>
      </c>
      <c r="J57" s="143">
        <v>1</v>
      </c>
      <c r="K57" s="140"/>
      <c r="L57" s="139">
        <f t="shared" si="3"/>
        <v>5.4166666666666661</v>
      </c>
    </row>
    <row r="58" spans="1:12" s="29" customFormat="1" x14ac:dyDescent="0.2">
      <c r="A58" s="98">
        <v>43116</v>
      </c>
      <c r="B58" s="99"/>
      <c r="C58" s="99"/>
      <c r="D58" s="100">
        <v>0.58333333333333337</v>
      </c>
      <c r="E58" s="100">
        <v>0.75</v>
      </c>
      <c r="F58" s="101">
        <f t="shared" si="2"/>
        <v>0.16666666666666663</v>
      </c>
      <c r="G58" s="102" t="s">
        <v>14</v>
      </c>
      <c r="H58" s="103" t="s">
        <v>44</v>
      </c>
      <c r="I58" s="104" t="s">
        <v>70</v>
      </c>
      <c r="J58" s="105">
        <v>1</v>
      </c>
      <c r="K58" s="102"/>
      <c r="L58" s="101">
        <f t="shared" si="3"/>
        <v>5.583333333333333</v>
      </c>
    </row>
    <row r="59" spans="1:12" s="29" customFormat="1" x14ac:dyDescent="0.2">
      <c r="A59" s="166">
        <v>43117</v>
      </c>
      <c r="B59" s="167">
        <v>0.375</v>
      </c>
      <c r="C59" s="167">
        <v>0.54166666666666663</v>
      </c>
      <c r="D59" s="168"/>
      <c r="E59" s="168"/>
      <c r="F59" s="169">
        <f t="shared" si="2"/>
        <v>0.16666666666666663</v>
      </c>
      <c r="G59" s="170" t="s">
        <v>14</v>
      </c>
      <c r="H59" s="171" t="s">
        <v>40</v>
      </c>
      <c r="I59" s="172" t="s">
        <v>58</v>
      </c>
      <c r="J59" s="173">
        <v>1</v>
      </c>
      <c r="K59" s="170"/>
      <c r="L59" s="169">
        <f t="shared" si="3"/>
        <v>5.75</v>
      </c>
    </row>
    <row r="60" spans="1:12" s="29" customFormat="1" x14ac:dyDescent="0.2">
      <c r="A60" s="185">
        <v>43117</v>
      </c>
      <c r="B60" s="186"/>
      <c r="C60" s="186"/>
      <c r="D60" s="187">
        <v>0.58333333333333337</v>
      </c>
      <c r="E60" s="187">
        <v>0.75</v>
      </c>
      <c r="F60" s="188">
        <f t="shared" si="2"/>
        <v>0.16666666666666663</v>
      </c>
      <c r="G60" s="189" t="s">
        <v>14</v>
      </c>
      <c r="H60" s="184" t="s">
        <v>48</v>
      </c>
      <c r="I60" s="190" t="s">
        <v>69</v>
      </c>
      <c r="J60" s="191">
        <v>1</v>
      </c>
      <c r="K60" s="189"/>
      <c r="L60" s="188">
        <f t="shared" si="3"/>
        <v>5.916666666666667</v>
      </c>
    </row>
    <row r="61" spans="1:12" s="29" customFormat="1" x14ac:dyDescent="0.2">
      <c r="A61" s="107">
        <v>43118</v>
      </c>
      <c r="B61" s="108">
        <v>0.375</v>
      </c>
      <c r="C61" s="108">
        <v>0.54166666666666663</v>
      </c>
      <c r="D61" s="109"/>
      <c r="E61" s="109"/>
      <c r="F61" s="110">
        <f t="shared" si="2"/>
        <v>0.16666666666666663</v>
      </c>
      <c r="G61" s="111" t="s">
        <v>14</v>
      </c>
      <c r="H61" s="112" t="s">
        <v>43</v>
      </c>
      <c r="I61" s="113" t="s">
        <v>60</v>
      </c>
      <c r="J61" s="114">
        <v>1</v>
      </c>
      <c r="K61" s="111"/>
      <c r="L61" s="110">
        <f t="shared" si="3"/>
        <v>6.0833333333333339</v>
      </c>
    </row>
    <row r="62" spans="1:12" s="29" customFormat="1" x14ac:dyDescent="0.2">
      <c r="A62" s="115">
        <v>43118</v>
      </c>
      <c r="B62" s="116"/>
      <c r="C62" s="116"/>
      <c r="D62" s="117">
        <v>0.58333333333333337</v>
      </c>
      <c r="E62" s="117">
        <v>0.75</v>
      </c>
      <c r="F62" s="118">
        <f t="shared" si="2"/>
        <v>0.16666666666666663</v>
      </c>
      <c r="G62" s="119" t="s">
        <v>14</v>
      </c>
      <c r="H62" s="120" t="s">
        <v>61</v>
      </c>
      <c r="I62" s="121" t="s">
        <v>70</v>
      </c>
      <c r="J62" s="122">
        <v>1</v>
      </c>
      <c r="K62" s="119"/>
      <c r="L62" s="118">
        <f t="shared" si="3"/>
        <v>6.2500000000000009</v>
      </c>
    </row>
    <row r="63" spans="1:12" s="29" customFormat="1" x14ac:dyDescent="0.2">
      <c r="A63" s="30">
        <v>43119</v>
      </c>
      <c r="B63" s="25">
        <v>0.375</v>
      </c>
      <c r="C63" s="25">
        <v>0.54166666666666663</v>
      </c>
      <c r="D63" s="26"/>
      <c r="E63" s="26"/>
      <c r="F63" s="27">
        <f t="shared" si="2"/>
        <v>0.16666666666666663</v>
      </c>
      <c r="G63" s="28" t="s">
        <v>14</v>
      </c>
      <c r="H63" s="84"/>
      <c r="I63" s="85"/>
      <c r="J63" s="40">
        <v>1</v>
      </c>
      <c r="K63" s="28"/>
      <c r="L63" s="27">
        <f t="shared" si="3"/>
        <v>6.4166666666666679</v>
      </c>
    </row>
    <row r="64" spans="1:12" s="29" customFormat="1" x14ac:dyDescent="0.2">
      <c r="A64" s="185">
        <v>43122</v>
      </c>
      <c r="B64" s="186">
        <v>0.375</v>
      </c>
      <c r="C64" s="186">
        <v>0.54166666666666663</v>
      </c>
      <c r="D64" s="187"/>
      <c r="E64" s="187"/>
      <c r="F64" s="188">
        <f t="shared" si="2"/>
        <v>0.16666666666666663</v>
      </c>
      <c r="G64" s="189" t="s">
        <v>14</v>
      </c>
      <c r="H64" s="184" t="s">
        <v>48</v>
      </c>
      <c r="I64" s="190" t="s">
        <v>69</v>
      </c>
      <c r="J64" s="191">
        <v>1</v>
      </c>
      <c r="K64" s="189"/>
      <c r="L64" s="188">
        <f t="shared" si="3"/>
        <v>6.5833333333333348</v>
      </c>
    </row>
    <row r="65" spans="1:12" s="29" customFormat="1" x14ac:dyDescent="0.2">
      <c r="A65" s="115">
        <v>43122</v>
      </c>
      <c r="B65" s="116"/>
      <c r="C65" s="116"/>
      <c r="D65" s="117">
        <v>0.58333333333333337</v>
      </c>
      <c r="E65" s="117">
        <v>0.75</v>
      </c>
      <c r="F65" s="118">
        <f t="shared" si="2"/>
        <v>0.16666666666666663</v>
      </c>
      <c r="G65" s="119" t="s">
        <v>14</v>
      </c>
      <c r="H65" s="120" t="s">
        <v>61</v>
      </c>
      <c r="I65" s="121" t="s">
        <v>70</v>
      </c>
      <c r="J65" s="122">
        <v>1</v>
      </c>
      <c r="K65" s="119"/>
      <c r="L65" s="118">
        <f t="shared" si="3"/>
        <v>6.7500000000000018</v>
      </c>
    </row>
    <row r="66" spans="1:12" s="29" customFormat="1" x14ac:dyDescent="0.2">
      <c r="A66" s="136">
        <v>43123</v>
      </c>
      <c r="B66" s="137">
        <v>0.375</v>
      </c>
      <c r="C66" s="137">
        <v>0.54166666666666663</v>
      </c>
      <c r="D66" s="138"/>
      <c r="E66" s="138"/>
      <c r="F66" s="139">
        <f t="shared" si="2"/>
        <v>0.16666666666666663</v>
      </c>
      <c r="G66" s="140" t="s">
        <v>14</v>
      </c>
      <c r="H66" s="141" t="s">
        <v>66</v>
      </c>
      <c r="I66" s="142" t="s">
        <v>59</v>
      </c>
      <c r="J66" s="143">
        <v>1</v>
      </c>
      <c r="K66" s="140"/>
      <c r="L66" s="139">
        <f t="shared" si="3"/>
        <v>6.9166666666666687</v>
      </c>
    </row>
    <row r="67" spans="1:12" s="29" customFormat="1" x14ac:dyDescent="0.2">
      <c r="A67" s="185">
        <v>43123</v>
      </c>
      <c r="B67" s="186"/>
      <c r="C67" s="186"/>
      <c r="D67" s="187">
        <v>0.58333333333333337</v>
      </c>
      <c r="E67" s="187">
        <v>0.75</v>
      </c>
      <c r="F67" s="188">
        <f t="shared" si="2"/>
        <v>0.16666666666666663</v>
      </c>
      <c r="G67" s="189" t="s">
        <v>14</v>
      </c>
      <c r="H67" s="184" t="s">
        <v>48</v>
      </c>
      <c r="I67" s="190" t="s">
        <v>69</v>
      </c>
      <c r="J67" s="191">
        <v>1</v>
      </c>
      <c r="K67" s="192"/>
      <c r="L67" s="188">
        <f t="shared" si="3"/>
        <v>7.0833333333333357</v>
      </c>
    </row>
    <row r="68" spans="1:12" s="29" customFormat="1" x14ac:dyDescent="0.2">
      <c r="A68" s="185">
        <v>43124</v>
      </c>
      <c r="B68" s="186">
        <v>0.375</v>
      </c>
      <c r="C68" s="186">
        <v>0.54166666666666663</v>
      </c>
      <c r="D68" s="187"/>
      <c r="E68" s="187"/>
      <c r="F68" s="188">
        <f t="shared" si="2"/>
        <v>0.16666666666666663</v>
      </c>
      <c r="G68" s="189" t="s">
        <v>14</v>
      </c>
      <c r="H68" s="184" t="s">
        <v>48</v>
      </c>
      <c r="I68" s="190" t="s">
        <v>69</v>
      </c>
      <c r="J68" s="191">
        <v>1</v>
      </c>
      <c r="K68" s="189"/>
      <c r="L68" s="188">
        <f t="shared" si="3"/>
        <v>7.2500000000000027</v>
      </c>
    </row>
    <row r="69" spans="1:12" s="29" customFormat="1" x14ac:dyDescent="0.2">
      <c r="A69" s="115">
        <v>43124</v>
      </c>
      <c r="B69" s="116"/>
      <c r="C69" s="116"/>
      <c r="D69" s="117">
        <v>0.58333333333333337</v>
      </c>
      <c r="E69" s="117">
        <v>0.75</v>
      </c>
      <c r="F69" s="118">
        <f t="shared" si="2"/>
        <v>0.16666666666666663</v>
      </c>
      <c r="G69" s="119" t="s">
        <v>14</v>
      </c>
      <c r="H69" s="120" t="s">
        <v>61</v>
      </c>
      <c r="I69" s="121" t="s">
        <v>70</v>
      </c>
      <c r="J69" s="122">
        <v>1</v>
      </c>
      <c r="K69" s="119"/>
      <c r="L69" s="118">
        <f t="shared" si="3"/>
        <v>7.4166666666666696</v>
      </c>
    </row>
    <row r="70" spans="1:12" s="29" customFormat="1" x14ac:dyDescent="0.2">
      <c r="A70" s="185">
        <v>43125</v>
      </c>
      <c r="B70" s="186">
        <v>0.375</v>
      </c>
      <c r="C70" s="186">
        <v>0.54166666666666663</v>
      </c>
      <c r="D70" s="187"/>
      <c r="E70" s="187"/>
      <c r="F70" s="188">
        <f t="shared" si="2"/>
        <v>0.16666666666666663</v>
      </c>
      <c r="G70" s="189" t="s">
        <v>14</v>
      </c>
      <c r="H70" s="184" t="s">
        <v>48</v>
      </c>
      <c r="I70" s="190" t="s">
        <v>69</v>
      </c>
      <c r="J70" s="191">
        <v>1</v>
      </c>
      <c r="K70" s="189"/>
      <c r="L70" s="188">
        <f t="shared" si="3"/>
        <v>7.5833333333333366</v>
      </c>
    </row>
    <row r="71" spans="1:12" s="29" customFormat="1" x14ac:dyDescent="0.2">
      <c r="A71" s="107">
        <v>43125</v>
      </c>
      <c r="B71" s="108"/>
      <c r="C71" s="108"/>
      <c r="D71" s="109">
        <v>0.58333333333333337</v>
      </c>
      <c r="E71" s="109">
        <v>0.75</v>
      </c>
      <c r="F71" s="110">
        <f t="shared" si="2"/>
        <v>0.16666666666666663</v>
      </c>
      <c r="G71" s="111" t="s">
        <v>14</v>
      </c>
      <c r="H71" s="112" t="s">
        <v>43</v>
      </c>
      <c r="I71" s="113" t="s">
        <v>60</v>
      </c>
      <c r="J71" s="114">
        <v>1</v>
      </c>
      <c r="K71" s="111"/>
      <c r="L71" s="110">
        <f t="shared" si="3"/>
        <v>7.7500000000000036</v>
      </c>
    </row>
    <row r="72" spans="1:12" s="29" customFormat="1" x14ac:dyDescent="0.2">
      <c r="A72" s="30">
        <v>43126</v>
      </c>
      <c r="B72" s="25">
        <v>0.375</v>
      </c>
      <c r="C72" s="25">
        <v>0.54166666666666663</v>
      </c>
      <c r="D72" s="26"/>
      <c r="E72" s="26"/>
      <c r="F72" s="27">
        <f t="shared" si="2"/>
        <v>0.16666666666666663</v>
      </c>
      <c r="G72" s="28" t="s">
        <v>14</v>
      </c>
      <c r="H72" s="84"/>
      <c r="I72" s="85"/>
      <c r="J72" s="40">
        <v>1</v>
      </c>
      <c r="K72" s="28"/>
      <c r="L72" s="27">
        <f t="shared" si="3"/>
        <v>7.9166666666666705</v>
      </c>
    </row>
    <row r="73" spans="1:12" s="29" customFormat="1" x14ac:dyDescent="0.2">
      <c r="A73" s="185">
        <v>43129</v>
      </c>
      <c r="B73" s="186">
        <v>0.375</v>
      </c>
      <c r="C73" s="186">
        <v>0.54166666666666663</v>
      </c>
      <c r="D73" s="187"/>
      <c r="E73" s="187"/>
      <c r="F73" s="188">
        <f t="shared" si="2"/>
        <v>0.16666666666666663</v>
      </c>
      <c r="G73" s="189" t="s">
        <v>14</v>
      </c>
      <c r="H73" s="184" t="s">
        <v>48</v>
      </c>
      <c r="I73" s="190" t="s">
        <v>69</v>
      </c>
      <c r="J73" s="191">
        <v>1</v>
      </c>
      <c r="K73" s="189"/>
      <c r="L73" s="188">
        <f t="shared" si="3"/>
        <v>8.0833333333333375</v>
      </c>
    </row>
    <row r="74" spans="1:12" s="29" customFormat="1" x14ac:dyDescent="0.2">
      <c r="A74" s="115">
        <v>43129</v>
      </c>
      <c r="B74" s="116"/>
      <c r="C74" s="116"/>
      <c r="D74" s="117">
        <v>0.58333333333333337</v>
      </c>
      <c r="E74" s="117">
        <v>0.75</v>
      </c>
      <c r="F74" s="118">
        <f t="shared" si="2"/>
        <v>0.16666666666666663</v>
      </c>
      <c r="G74" s="119" t="s">
        <v>14</v>
      </c>
      <c r="H74" s="120" t="s">
        <v>61</v>
      </c>
      <c r="I74" s="121" t="s">
        <v>70</v>
      </c>
      <c r="J74" s="122">
        <v>1</v>
      </c>
      <c r="K74" s="119"/>
      <c r="L74" s="118">
        <f t="shared" si="3"/>
        <v>8.2500000000000036</v>
      </c>
    </row>
    <row r="75" spans="1:12" s="29" customFormat="1" x14ac:dyDescent="0.2">
      <c r="A75" s="136">
        <v>43130</v>
      </c>
      <c r="B75" s="137">
        <v>0.375</v>
      </c>
      <c r="C75" s="137">
        <v>0.54166666666666663</v>
      </c>
      <c r="D75" s="138"/>
      <c r="E75" s="138"/>
      <c r="F75" s="139">
        <f t="shared" si="2"/>
        <v>0.16666666666666663</v>
      </c>
      <c r="G75" s="140" t="s">
        <v>14</v>
      </c>
      <c r="H75" s="141" t="s">
        <v>66</v>
      </c>
      <c r="I75" s="142" t="s">
        <v>59</v>
      </c>
      <c r="J75" s="143">
        <v>1</v>
      </c>
      <c r="K75" s="140"/>
      <c r="L75" s="139">
        <f t="shared" si="3"/>
        <v>8.4166666666666696</v>
      </c>
    </row>
    <row r="76" spans="1:12" s="29" customFormat="1" x14ac:dyDescent="0.2">
      <c r="A76" s="185">
        <v>43130</v>
      </c>
      <c r="B76" s="186"/>
      <c r="C76" s="186"/>
      <c r="D76" s="187">
        <v>0.58333333333333337</v>
      </c>
      <c r="E76" s="187">
        <v>0.75</v>
      </c>
      <c r="F76" s="188">
        <f t="shared" si="2"/>
        <v>0.16666666666666663</v>
      </c>
      <c r="G76" s="189" t="s">
        <v>14</v>
      </c>
      <c r="H76" s="184" t="s">
        <v>48</v>
      </c>
      <c r="I76" s="190" t="s">
        <v>69</v>
      </c>
      <c r="J76" s="191">
        <v>1</v>
      </c>
      <c r="K76" s="189"/>
      <c r="L76" s="188">
        <f t="shared" si="3"/>
        <v>8.5833333333333357</v>
      </c>
    </row>
    <row r="77" spans="1:12" s="29" customFormat="1" x14ac:dyDescent="0.2">
      <c r="A77" s="30">
        <v>43131</v>
      </c>
      <c r="B77" s="25">
        <v>0.375</v>
      </c>
      <c r="C77" s="25">
        <v>0.54166666666666663</v>
      </c>
      <c r="D77" s="26"/>
      <c r="E77" s="26"/>
      <c r="F77" s="27">
        <f t="shared" si="2"/>
        <v>0.16666666666666663</v>
      </c>
      <c r="G77" s="28" t="s">
        <v>14</v>
      </c>
      <c r="H77" s="74"/>
      <c r="I77" s="85"/>
      <c r="J77" s="40">
        <v>1</v>
      </c>
      <c r="K77" s="28"/>
      <c r="L77" s="27">
        <f t="shared" si="3"/>
        <v>8.7500000000000018</v>
      </c>
    </row>
    <row r="78" spans="1:12" s="29" customFormat="1" x14ac:dyDescent="0.2">
      <c r="A78" s="115">
        <v>43131</v>
      </c>
      <c r="B78" s="116"/>
      <c r="C78" s="116"/>
      <c r="D78" s="117">
        <v>0.58333333333333337</v>
      </c>
      <c r="E78" s="117">
        <v>0.75</v>
      </c>
      <c r="F78" s="118">
        <f t="shared" ref="F78:F109" si="4">(C78-B78)+(E78-D78)</f>
        <v>0.16666666666666663</v>
      </c>
      <c r="G78" s="119" t="s">
        <v>14</v>
      </c>
      <c r="H78" s="120" t="s">
        <v>61</v>
      </c>
      <c r="I78" s="121" t="s">
        <v>70</v>
      </c>
      <c r="J78" s="122">
        <v>1</v>
      </c>
      <c r="K78" s="119"/>
      <c r="L78" s="118">
        <f t="shared" si="3"/>
        <v>8.9166666666666679</v>
      </c>
    </row>
    <row r="79" spans="1:12" s="29" customFormat="1" x14ac:dyDescent="0.2">
      <c r="A79" s="107">
        <v>43132</v>
      </c>
      <c r="B79" s="108">
        <v>0.375</v>
      </c>
      <c r="C79" s="108">
        <v>0.54166666666666663</v>
      </c>
      <c r="D79" s="109"/>
      <c r="E79" s="109"/>
      <c r="F79" s="110">
        <f t="shared" si="4"/>
        <v>0.16666666666666663</v>
      </c>
      <c r="G79" s="111" t="s">
        <v>14</v>
      </c>
      <c r="H79" s="112" t="s">
        <v>43</v>
      </c>
      <c r="I79" s="113" t="s">
        <v>60</v>
      </c>
      <c r="J79" s="114">
        <v>1</v>
      </c>
      <c r="K79" s="111"/>
      <c r="L79" s="110">
        <f t="shared" ref="L79:L110" si="5">L78+F79</f>
        <v>9.0833333333333339</v>
      </c>
    </row>
    <row r="80" spans="1:12" s="29" customFormat="1" x14ac:dyDescent="0.2">
      <c r="A80" s="185">
        <v>43132</v>
      </c>
      <c r="B80" s="186"/>
      <c r="C80" s="186"/>
      <c r="D80" s="187">
        <v>0.58333333333333337</v>
      </c>
      <c r="E80" s="187">
        <v>0.75</v>
      </c>
      <c r="F80" s="188">
        <f t="shared" si="4"/>
        <v>0.16666666666666663</v>
      </c>
      <c r="G80" s="189" t="s">
        <v>14</v>
      </c>
      <c r="H80" s="193" t="s">
        <v>48</v>
      </c>
      <c r="I80" s="194" t="s">
        <v>69</v>
      </c>
      <c r="J80" s="191">
        <v>1</v>
      </c>
      <c r="K80" s="189"/>
      <c r="L80" s="188">
        <f t="shared" si="5"/>
        <v>9.25</v>
      </c>
    </row>
    <row r="81" spans="1:12" s="29" customFormat="1" x14ac:dyDescent="0.2">
      <c r="A81" s="30">
        <v>43133</v>
      </c>
      <c r="B81" s="25">
        <v>0.375</v>
      </c>
      <c r="C81" s="25">
        <v>0.54166666666666663</v>
      </c>
      <c r="D81" s="26"/>
      <c r="E81" s="26"/>
      <c r="F81" s="27">
        <f t="shared" si="4"/>
        <v>0.16666666666666663</v>
      </c>
      <c r="G81" s="28" t="s">
        <v>14</v>
      </c>
      <c r="H81" s="84"/>
      <c r="I81" s="85"/>
      <c r="J81" s="40">
        <v>1</v>
      </c>
      <c r="K81" s="28"/>
      <c r="L81" s="27">
        <f t="shared" si="5"/>
        <v>9.4166666666666661</v>
      </c>
    </row>
    <row r="82" spans="1:12" s="29" customFormat="1" x14ac:dyDescent="0.2">
      <c r="A82" s="148">
        <v>43136</v>
      </c>
      <c r="B82" s="149">
        <v>0.375</v>
      </c>
      <c r="C82" s="149">
        <v>0.54166666666666663</v>
      </c>
      <c r="D82" s="150"/>
      <c r="E82" s="150"/>
      <c r="F82" s="151">
        <f t="shared" si="4"/>
        <v>0.16666666666666663</v>
      </c>
      <c r="G82" s="152" t="s">
        <v>14</v>
      </c>
      <c r="H82" s="153" t="s">
        <v>45</v>
      </c>
      <c r="I82" s="154" t="s">
        <v>67</v>
      </c>
      <c r="J82" s="155">
        <v>1</v>
      </c>
      <c r="K82" s="152"/>
      <c r="L82" s="151">
        <f t="shared" si="5"/>
        <v>9.5833333333333321</v>
      </c>
    </row>
    <row r="83" spans="1:12" s="29" customFormat="1" x14ac:dyDescent="0.2">
      <c r="A83" s="148">
        <v>43136</v>
      </c>
      <c r="B83" s="149"/>
      <c r="C83" s="149"/>
      <c r="D83" s="150">
        <v>0.58333333333333337</v>
      </c>
      <c r="E83" s="150">
        <v>0.75</v>
      </c>
      <c r="F83" s="151">
        <f t="shared" si="4"/>
        <v>0.16666666666666663</v>
      </c>
      <c r="G83" s="152" t="s">
        <v>14</v>
      </c>
      <c r="H83" s="153" t="s">
        <v>45</v>
      </c>
      <c r="I83" s="154" t="s">
        <v>67</v>
      </c>
      <c r="J83" s="155">
        <v>1</v>
      </c>
      <c r="K83" s="152"/>
      <c r="L83" s="151">
        <f t="shared" si="5"/>
        <v>9.7499999999999982</v>
      </c>
    </row>
    <row r="84" spans="1:12" s="29" customFormat="1" x14ac:dyDescent="0.2">
      <c r="A84" s="136">
        <v>43137</v>
      </c>
      <c r="B84" s="137">
        <v>0.375</v>
      </c>
      <c r="C84" s="137">
        <v>0.54166666666666663</v>
      </c>
      <c r="D84" s="138"/>
      <c r="E84" s="138"/>
      <c r="F84" s="139">
        <f t="shared" si="4"/>
        <v>0.16666666666666663</v>
      </c>
      <c r="G84" s="140" t="s">
        <v>14</v>
      </c>
      <c r="H84" s="141" t="s">
        <v>66</v>
      </c>
      <c r="I84" s="142" t="s">
        <v>59</v>
      </c>
      <c r="J84" s="143">
        <v>1</v>
      </c>
      <c r="K84" s="140"/>
      <c r="L84" s="139">
        <f t="shared" si="5"/>
        <v>9.9166666666666643</v>
      </c>
    </row>
    <row r="85" spans="1:12" s="29" customFormat="1" x14ac:dyDescent="0.2">
      <c r="A85" s="30">
        <v>43137</v>
      </c>
      <c r="B85" s="25"/>
      <c r="C85" s="25"/>
      <c r="D85" s="26">
        <v>0.58333333333333337</v>
      </c>
      <c r="E85" s="26">
        <v>0.75</v>
      </c>
      <c r="F85" s="27"/>
      <c r="G85" s="28" t="s">
        <v>14</v>
      </c>
      <c r="H85" s="39" t="s">
        <v>63</v>
      </c>
      <c r="I85" s="43"/>
      <c r="J85" s="40">
        <v>1</v>
      </c>
      <c r="K85" s="28"/>
      <c r="L85" s="27">
        <f t="shared" si="5"/>
        <v>9.9166666666666643</v>
      </c>
    </row>
    <row r="86" spans="1:12" s="29" customFormat="1" x14ac:dyDescent="0.2">
      <c r="A86" s="185">
        <v>43138</v>
      </c>
      <c r="B86" s="186">
        <v>0.375</v>
      </c>
      <c r="C86" s="186">
        <v>0.54166666666666663</v>
      </c>
      <c r="D86" s="187"/>
      <c r="E86" s="187"/>
      <c r="F86" s="188">
        <f t="shared" si="4"/>
        <v>0.16666666666666663</v>
      </c>
      <c r="G86" s="189" t="s">
        <v>14</v>
      </c>
      <c r="H86" s="184" t="s">
        <v>48</v>
      </c>
      <c r="I86" s="190" t="s">
        <v>69</v>
      </c>
      <c r="J86" s="191">
        <v>1</v>
      </c>
      <c r="K86" s="189"/>
      <c r="L86" s="188">
        <f t="shared" si="5"/>
        <v>10.08333333333333</v>
      </c>
    </row>
    <row r="87" spans="1:12" s="29" customFormat="1" x14ac:dyDescent="0.2">
      <c r="A87" s="107">
        <v>43138</v>
      </c>
      <c r="B87" s="108"/>
      <c r="C87" s="108"/>
      <c r="D87" s="109">
        <v>0.58333333333333337</v>
      </c>
      <c r="E87" s="109">
        <v>0.75</v>
      </c>
      <c r="F87" s="110">
        <f t="shared" si="4"/>
        <v>0.16666666666666663</v>
      </c>
      <c r="G87" s="111" t="s">
        <v>14</v>
      </c>
      <c r="H87" s="112" t="s">
        <v>43</v>
      </c>
      <c r="I87" s="113" t="s">
        <v>60</v>
      </c>
      <c r="J87" s="114">
        <v>1</v>
      </c>
      <c r="K87" s="111"/>
      <c r="L87" s="110">
        <f t="shared" si="5"/>
        <v>10.249999999999996</v>
      </c>
    </row>
    <row r="88" spans="1:12" s="29" customFormat="1" x14ac:dyDescent="0.2">
      <c r="A88" s="148">
        <v>43139</v>
      </c>
      <c r="B88" s="149">
        <v>0.375</v>
      </c>
      <c r="C88" s="149">
        <v>0.54166666666666663</v>
      </c>
      <c r="D88" s="150"/>
      <c r="E88" s="150"/>
      <c r="F88" s="151">
        <f t="shared" si="4"/>
        <v>0.16666666666666663</v>
      </c>
      <c r="G88" s="152" t="s">
        <v>14</v>
      </c>
      <c r="H88" s="153" t="s">
        <v>45</v>
      </c>
      <c r="I88" s="154" t="s">
        <v>67</v>
      </c>
      <c r="J88" s="155">
        <v>1</v>
      </c>
      <c r="K88" s="152"/>
      <c r="L88" s="151">
        <f t="shared" si="5"/>
        <v>10.416666666666663</v>
      </c>
    </row>
    <row r="89" spans="1:12" s="29" customFormat="1" x14ac:dyDescent="0.2">
      <c r="A89" s="148">
        <v>43139</v>
      </c>
      <c r="B89" s="149"/>
      <c r="C89" s="149"/>
      <c r="D89" s="150">
        <v>0.58333333333333337</v>
      </c>
      <c r="E89" s="150">
        <v>0.75</v>
      </c>
      <c r="F89" s="151">
        <f t="shared" si="4"/>
        <v>0.16666666666666663</v>
      </c>
      <c r="G89" s="152" t="s">
        <v>14</v>
      </c>
      <c r="H89" s="153" t="s">
        <v>45</v>
      </c>
      <c r="I89" s="154" t="s">
        <v>67</v>
      </c>
      <c r="J89" s="155">
        <v>1</v>
      </c>
      <c r="K89" s="152"/>
      <c r="L89" s="151">
        <f t="shared" si="5"/>
        <v>10.583333333333329</v>
      </c>
    </row>
    <row r="90" spans="1:12" s="29" customFormat="1" x14ac:dyDescent="0.2">
      <c r="A90" s="196">
        <v>43140</v>
      </c>
      <c r="B90" s="197">
        <v>0.375</v>
      </c>
      <c r="C90" s="197">
        <v>0.54166666666666663</v>
      </c>
      <c r="D90" s="198"/>
      <c r="E90" s="198"/>
      <c r="F90" s="199">
        <f t="shared" si="4"/>
        <v>0.16666666666666663</v>
      </c>
      <c r="G90" s="200" t="s">
        <v>14</v>
      </c>
      <c r="H90" s="201" t="s">
        <v>49</v>
      </c>
      <c r="I90" s="202" t="s">
        <v>71</v>
      </c>
      <c r="J90" s="203">
        <v>1</v>
      </c>
      <c r="K90" s="200"/>
      <c r="L90" s="199">
        <f t="shared" si="5"/>
        <v>10.749999999999995</v>
      </c>
    </row>
    <row r="91" spans="1:12" s="29" customFormat="1" x14ac:dyDescent="0.2">
      <c r="A91" s="229">
        <v>43143</v>
      </c>
      <c r="B91" s="230">
        <v>0.375</v>
      </c>
      <c r="C91" s="230">
        <v>0.54166666666666663</v>
      </c>
      <c r="D91" s="231"/>
      <c r="E91" s="231"/>
      <c r="F91" s="232">
        <f t="shared" si="4"/>
        <v>0.16666666666666663</v>
      </c>
      <c r="G91" s="233" t="s">
        <v>14</v>
      </c>
      <c r="H91" s="234"/>
      <c r="I91" s="235"/>
      <c r="J91" s="236">
        <v>1</v>
      </c>
      <c r="K91" s="233"/>
      <c r="L91" s="232">
        <f t="shared" si="5"/>
        <v>10.916666666666661</v>
      </c>
    </row>
    <row r="92" spans="1:12" s="29" customFormat="1" x14ac:dyDescent="0.2">
      <c r="A92" s="229">
        <v>43143</v>
      </c>
      <c r="B92" s="230"/>
      <c r="C92" s="230"/>
      <c r="D92" s="231">
        <v>0.58333333333333337</v>
      </c>
      <c r="E92" s="231">
        <v>0.75</v>
      </c>
      <c r="F92" s="232">
        <f t="shared" si="4"/>
        <v>0.16666666666666663</v>
      </c>
      <c r="G92" s="233" t="s">
        <v>14</v>
      </c>
      <c r="H92" s="234"/>
      <c r="I92" s="235"/>
      <c r="J92" s="236">
        <v>1</v>
      </c>
      <c r="K92" s="233"/>
      <c r="L92" s="232">
        <f t="shared" si="5"/>
        <v>11.083333333333327</v>
      </c>
    </row>
    <row r="93" spans="1:12" s="29" customFormat="1" x14ac:dyDescent="0.2">
      <c r="A93" s="196">
        <v>43144</v>
      </c>
      <c r="B93" s="197">
        <v>0.375</v>
      </c>
      <c r="C93" s="197">
        <v>0.54166666666666663</v>
      </c>
      <c r="D93" s="198"/>
      <c r="E93" s="198"/>
      <c r="F93" s="199">
        <f t="shared" si="4"/>
        <v>0.16666666666666663</v>
      </c>
      <c r="G93" s="200" t="s">
        <v>14</v>
      </c>
      <c r="H93" s="201" t="s">
        <v>49</v>
      </c>
      <c r="I93" s="202" t="s">
        <v>71</v>
      </c>
      <c r="J93" s="203">
        <v>1</v>
      </c>
      <c r="K93" s="200"/>
      <c r="L93" s="199">
        <f t="shared" si="5"/>
        <v>11.249999999999993</v>
      </c>
    </row>
    <row r="94" spans="1:12" s="29" customFormat="1" x14ac:dyDescent="0.2">
      <c r="A94" s="196">
        <v>43144</v>
      </c>
      <c r="B94" s="197"/>
      <c r="C94" s="197"/>
      <c r="D94" s="198">
        <v>0.58333333333333337</v>
      </c>
      <c r="E94" s="198">
        <v>0.75</v>
      </c>
      <c r="F94" s="199">
        <f t="shared" si="4"/>
        <v>0.16666666666666663</v>
      </c>
      <c r="G94" s="200" t="s">
        <v>14</v>
      </c>
      <c r="H94" s="201" t="s">
        <v>49</v>
      </c>
      <c r="I94" s="202" t="s">
        <v>71</v>
      </c>
      <c r="J94" s="203">
        <v>1</v>
      </c>
      <c r="K94" s="200"/>
      <c r="L94" s="199">
        <f t="shared" si="5"/>
        <v>11.416666666666659</v>
      </c>
    </row>
    <row r="95" spans="1:12" s="29" customFormat="1" x14ac:dyDescent="0.2">
      <c r="A95" s="196">
        <v>43145</v>
      </c>
      <c r="B95" s="197">
        <v>0.375</v>
      </c>
      <c r="C95" s="197">
        <v>0.54166666666666663</v>
      </c>
      <c r="D95" s="198"/>
      <c r="E95" s="198"/>
      <c r="F95" s="199">
        <f t="shared" si="4"/>
        <v>0.16666666666666663</v>
      </c>
      <c r="G95" s="200" t="s">
        <v>14</v>
      </c>
      <c r="H95" s="201" t="s">
        <v>49</v>
      </c>
      <c r="I95" s="202" t="s">
        <v>71</v>
      </c>
      <c r="J95" s="203">
        <v>1</v>
      </c>
      <c r="K95" s="200"/>
      <c r="L95" s="199">
        <f t="shared" si="5"/>
        <v>11.583333333333325</v>
      </c>
    </row>
    <row r="96" spans="1:12" s="29" customFormat="1" x14ac:dyDescent="0.2">
      <c r="A96" s="107">
        <v>43145</v>
      </c>
      <c r="B96" s="108"/>
      <c r="C96" s="108"/>
      <c r="D96" s="109">
        <v>0.58333333333333337</v>
      </c>
      <c r="E96" s="109">
        <v>0.75</v>
      </c>
      <c r="F96" s="110">
        <f t="shared" si="4"/>
        <v>0.16666666666666663</v>
      </c>
      <c r="G96" s="111" t="s">
        <v>14</v>
      </c>
      <c r="H96" s="112" t="s">
        <v>43</v>
      </c>
      <c r="I96" s="113" t="s">
        <v>60</v>
      </c>
      <c r="J96" s="114">
        <v>1</v>
      </c>
      <c r="K96" s="111"/>
      <c r="L96" s="110">
        <f t="shared" si="5"/>
        <v>11.749999999999991</v>
      </c>
    </row>
    <row r="97" spans="1:12" s="29" customFormat="1" x14ac:dyDescent="0.2">
      <c r="A97" s="229">
        <v>43146</v>
      </c>
      <c r="B97" s="230">
        <v>0.375</v>
      </c>
      <c r="C97" s="230">
        <v>0.54166666666666663</v>
      </c>
      <c r="D97" s="231"/>
      <c r="E97" s="231"/>
      <c r="F97" s="232">
        <f t="shared" si="4"/>
        <v>0.16666666666666663</v>
      </c>
      <c r="G97" s="233" t="s">
        <v>14</v>
      </c>
      <c r="H97" s="234"/>
      <c r="I97" s="235"/>
      <c r="J97" s="236">
        <v>1</v>
      </c>
      <c r="K97" s="233"/>
      <c r="L97" s="232">
        <f t="shared" si="5"/>
        <v>11.916666666666657</v>
      </c>
    </row>
    <row r="98" spans="1:12" s="29" customFormat="1" x14ac:dyDescent="0.2">
      <c r="A98" s="229">
        <v>43146</v>
      </c>
      <c r="B98" s="230"/>
      <c r="C98" s="230"/>
      <c r="D98" s="231">
        <v>0.58333333333333337</v>
      </c>
      <c r="E98" s="231">
        <v>0.75</v>
      </c>
      <c r="F98" s="232">
        <f t="shared" si="4"/>
        <v>0.16666666666666663</v>
      </c>
      <c r="G98" s="233" t="s">
        <v>14</v>
      </c>
      <c r="H98" s="234"/>
      <c r="I98" s="235"/>
      <c r="J98" s="236">
        <v>1</v>
      </c>
      <c r="K98" s="233"/>
      <c r="L98" s="232">
        <f t="shared" si="5"/>
        <v>12.083333333333323</v>
      </c>
    </row>
    <row r="99" spans="1:12" s="29" customFormat="1" x14ac:dyDescent="0.2">
      <c r="A99" s="196">
        <v>43147</v>
      </c>
      <c r="B99" s="197">
        <v>0.375</v>
      </c>
      <c r="C99" s="197">
        <v>0.54166666666666663</v>
      </c>
      <c r="D99" s="198"/>
      <c r="E99" s="198"/>
      <c r="F99" s="199">
        <f t="shared" si="4"/>
        <v>0.16666666666666663</v>
      </c>
      <c r="G99" s="200" t="s">
        <v>14</v>
      </c>
      <c r="H99" s="201" t="s">
        <v>49</v>
      </c>
      <c r="I99" s="202" t="s">
        <v>71</v>
      </c>
      <c r="J99" s="203">
        <v>1</v>
      </c>
      <c r="K99" s="200"/>
      <c r="L99" s="199">
        <f t="shared" si="5"/>
        <v>12.249999999999989</v>
      </c>
    </row>
    <row r="100" spans="1:12" s="29" customFormat="1" x14ac:dyDescent="0.2">
      <c r="A100" s="148">
        <v>43150</v>
      </c>
      <c r="B100" s="149">
        <v>0.375</v>
      </c>
      <c r="C100" s="149">
        <v>0.54166666666666663</v>
      </c>
      <c r="D100" s="150"/>
      <c r="E100" s="150"/>
      <c r="F100" s="151">
        <f t="shared" si="4"/>
        <v>0.16666666666666663</v>
      </c>
      <c r="G100" s="152" t="s">
        <v>14</v>
      </c>
      <c r="H100" s="153" t="s">
        <v>45</v>
      </c>
      <c r="I100" s="154" t="s">
        <v>67</v>
      </c>
      <c r="J100" s="155">
        <v>1</v>
      </c>
      <c r="K100" s="152"/>
      <c r="L100" s="151">
        <f t="shared" si="5"/>
        <v>12.416666666666655</v>
      </c>
    </row>
    <row r="101" spans="1:12" s="29" customFormat="1" x14ac:dyDescent="0.2">
      <c r="A101" s="148">
        <v>43150</v>
      </c>
      <c r="B101" s="149"/>
      <c r="C101" s="149"/>
      <c r="D101" s="150">
        <v>0.58333333333333337</v>
      </c>
      <c r="E101" s="150">
        <v>0.75</v>
      </c>
      <c r="F101" s="151">
        <f t="shared" si="4"/>
        <v>0.16666666666666663</v>
      </c>
      <c r="G101" s="152" t="s">
        <v>14</v>
      </c>
      <c r="H101" s="153" t="s">
        <v>45</v>
      </c>
      <c r="I101" s="154" t="s">
        <v>67</v>
      </c>
      <c r="J101" s="155">
        <v>1</v>
      </c>
      <c r="K101" s="152"/>
      <c r="L101" s="151">
        <f t="shared" si="5"/>
        <v>12.583333333333321</v>
      </c>
    </row>
    <row r="102" spans="1:12" s="29" customFormat="1" x14ac:dyDescent="0.2">
      <c r="A102" s="115">
        <v>43151</v>
      </c>
      <c r="B102" s="116">
        <v>0.375</v>
      </c>
      <c r="C102" s="116">
        <v>0.54166666666666663</v>
      </c>
      <c r="D102" s="117"/>
      <c r="E102" s="117"/>
      <c r="F102" s="118">
        <f t="shared" si="4"/>
        <v>0.16666666666666663</v>
      </c>
      <c r="G102" s="119" t="s">
        <v>14</v>
      </c>
      <c r="H102" s="120" t="s">
        <v>61</v>
      </c>
      <c r="I102" s="121" t="s">
        <v>65</v>
      </c>
      <c r="J102" s="122">
        <v>1</v>
      </c>
      <c r="K102" s="119"/>
      <c r="L102" s="118">
        <f t="shared" si="5"/>
        <v>12.749999999999988</v>
      </c>
    </row>
    <row r="103" spans="1:12" s="29" customFormat="1" x14ac:dyDescent="0.2">
      <c r="A103" s="115">
        <v>43151</v>
      </c>
      <c r="B103" s="116"/>
      <c r="C103" s="116"/>
      <c r="D103" s="117">
        <v>0.58333333333333337</v>
      </c>
      <c r="E103" s="117">
        <v>0.75</v>
      </c>
      <c r="F103" s="118">
        <f t="shared" si="4"/>
        <v>0.16666666666666663</v>
      </c>
      <c r="G103" s="119" t="s">
        <v>14</v>
      </c>
      <c r="H103" s="120" t="s">
        <v>61</v>
      </c>
      <c r="I103" s="121" t="s">
        <v>65</v>
      </c>
      <c r="J103" s="122">
        <v>1</v>
      </c>
      <c r="K103" s="119"/>
      <c r="L103" s="118">
        <f t="shared" si="5"/>
        <v>12.916666666666654</v>
      </c>
    </row>
    <row r="104" spans="1:12" s="29" customFormat="1" x14ac:dyDescent="0.2">
      <c r="A104" s="115">
        <v>43152</v>
      </c>
      <c r="B104" s="116">
        <v>0.375</v>
      </c>
      <c r="C104" s="116">
        <v>0.54166666666666663</v>
      </c>
      <c r="D104" s="117"/>
      <c r="E104" s="117"/>
      <c r="F104" s="118">
        <f t="shared" si="4"/>
        <v>0.16666666666666663</v>
      </c>
      <c r="G104" s="119" t="s">
        <v>14</v>
      </c>
      <c r="H104" s="120" t="s">
        <v>61</v>
      </c>
      <c r="I104" s="121" t="s">
        <v>65</v>
      </c>
      <c r="J104" s="122">
        <v>1</v>
      </c>
      <c r="K104" s="119"/>
      <c r="L104" s="118">
        <f t="shared" si="5"/>
        <v>13.08333333333332</v>
      </c>
    </row>
    <row r="105" spans="1:12" s="29" customFormat="1" x14ac:dyDescent="0.2">
      <c r="A105" s="115">
        <v>43152</v>
      </c>
      <c r="B105" s="116"/>
      <c r="C105" s="116"/>
      <c r="D105" s="117">
        <v>0.58333333333333337</v>
      </c>
      <c r="E105" s="117">
        <v>0.75</v>
      </c>
      <c r="F105" s="118">
        <f t="shared" si="4"/>
        <v>0.16666666666666663</v>
      </c>
      <c r="G105" s="119" t="s">
        <v>14</v>
      </c>
      <c r="H105" s="120" t="s">
        <v>61</v>
      </c>
      <c r="I105" s="121" t="s">
        <v>65</v>
      </c>
      <c r="J105" s="122">
        <v>1</v>
      </c>
      <c r="K105" s="119"/>
      <c r="L105" s="118">
        <f t="shared" si="5"/>
        <v>13.249999999999986</v>
      </c>
    </row>
    <row r="106" spans="1:12" s="29" customFormat="1" x14ac:dyDescent="0.2">
      <c r="A106" s="30">
        <v>43153</v>
      </c>
      <c r="B106" s="25">
        <v>0.375</v>
      </c>
      <c r="C106" s="25">
        <v>0.54166666666666663</v>
      </c>
      <c r="D106" s="26"/>
      <c r="E106" s="26"/>
      <c r="F106" s="27">
        <f t="shared" si="4"/>
        <v>0.16666666666666663</v>
      </c>
      <c r="G106" s="28" t="s">
        <v>14</v>
      </c>
      <c r="H106" s="84"/>
      <c r="I106" s="85"/>
      <c r="J106" s="40">
        <v>1</v>
      </c>
      <c r="K106" s="28"/>
      <c r="L106" s="27">
        <f t="shared" si="5"/>
        <v>13.416666666666652</v>
      </c>
    </row>
    <row r="107" spans="1:12" s="29" customFormat="1" x14ac:dyDescent="0.2">
      <c r="A107" s="107">
        <v>43153</v>
      </c>
      <c r="B107" s="108"/>
      <c r="C107" s="108"/>
      <c r="D107" s="109">
        <v>0.58333333333333337</v>
      </c>
      <c r="E107" s="109">
        <v>0.75</v>
      </c>
      <c r="F107" s="110">
        <f t="shared" si="4"/>
        <v>0.16666666666666663</v>
      </c>
      <c r="G107" s="111" t="s">
        <v>14</v>
      </c>
      <c r="H107" s="112" t="s">
        <v>43</v>
      </c>
      <c r="I107" s="113" t="s">
        <v>60</v>
      </c>
      <c r="J107" s="114">
        <v>1</v>
      </c>
      <c r="K107" s="111"/>
      <c r="L107" s="110">
        <f t="shared" si="5"/>
        <v>13.583333333333318</v>
      </c>
    </row>
    <row r="108" spans="1:12" s="29" customFormat="1" x14ac:dyDescent="0.2">
      <c r="A108" s="30">
        <v>43154</v>
      </c>
      <c r="B108" s="25">
        <v>0.375</v>
      </c>
      <c r="C108" s="25">
        <v>0.54166666666666663</v>
      </c>
      <c r="D108" s="26"/>
      <c r="E108" s="26"/>
      <c r="F108" s="27"/>
      <c r="G108" s="28" t="s">
        <v>14</v>
      </c>
      <c r="H108" s="84" t="s">
        <v>63</v>
      </c>
      <c r="I108" s="85"/>
      <c r="J108" s="40">
        <v>1</v>
      </c>
      <c r="K108" s="28"/>
      <c r="L108" s="27">
        <f t="shared" si="5"/>
        <v>13.583333333333318</v>
      </c>
    </row>
    <row r="109" spans="1:12" s="29" customFormat="1" x14ac:dyDescent="0.2">
      <c r="A109" s="115">
        <v>43157</v>
      </c>
      <c r="B109" s="116">
        <v>0.375</v>
      </c>
      <c r="C109" s="116">
        <v>0.54166666666666663</v>
      </c>
      <c r="D109" s="117"/>
      <c r="E109" s="117"/>
      <c r="F109" s="118">
        <f t="shared" si="4"/>
        <v>0.16666666666666663</v>
      </c>
      <c r="G109" s="119" t="s">
        <v>14</v>
      </c>
      <c r="H109" s="120" t="s">
        <v>61</v>
      </c>
      <c r="I109" s="121" t="s">
        <v>65</v>
      </c>
      <c r="J109" s="122">
        <v>1</v>
      </c>
      <c r="K109" s="119"/>
      <c r="L109" s="118">
        <f t="shared" si="5"/>
        <v>13.749999999999984</v>
      </c>
    </row>
    <row r="110" spans="1:12" s="29" customFormat="1" x14ac:dyDescent="0.2">
      <c r="A110" s="115">
        <v>43157</v>
      </c>
      <c r="B110" s="116"/>
      <c r="C110" s="116"/>
      <c r="D110" s="117">
        <v>0.58333333333333337</v>
      </c>
      <c r="E110" s="117">
        <v>0.75</v>
      </c>
      <c r="F110" s="118">
        <f t="shared" ref="F110:F141" si="6">(C110-B110)+(E110-D110)</f>
        <v>0.16666666666666663</v>
      </c>
      <c r="G110" s="119" t="s">
        <v>14</v>
      </c>
      <c r="H110" s="120" t="s">
        <v>61</v>
      </c>
      <c r="I110" s="121" t="s">
        <v>65</v>
      </c>
      <c r="J110" s="122">
        <v>1</v>
      </c>
      <c r="K110" s="119"/>
      <c r="L110" s="118">
        <f t="shared" si="5"/>
        <v>13.91666666666665</v>
      </c>
    </row>
    <row r="111" spans="1:12" s="29" customFormat="1" x14ac:dyDescent="0.2">
      <c r="A111" s="115">
        <v>43158</v>
      </c>
      <c r="B111" s="116">
        <v>0.375</v>
      </c>
      <c r="C111" s="116">
        <v>0.54166666666666663</v>
      </c>
      <c r="D111" s="117"/>
      <c r="E111" s="117"/>
      <c r="F111" s="118">
        <f t="shared" si="6"/>
        <v>0.16666666666666663</v>
      </c>
      <c r="G111" s="119" t="s">
        <v>14</v>
      </c>
      <c r="H111" s="120" t="s">
        <v>61</v>
      </c>
      <c r="I111" s="121" t="s">
        <v>65</v>
      </c>
      <c r="J111" s="122">
        <v>1</v>
      </c>
      <c r="K111" s="119"/>
      <c r="L111" s="118">
        <f t="shared" ref="L111:L142" si="7">L110+F111</f>
        <v>14.083333333333316</v>
      </c>
    </row>
    <row r="112" spans="1:12" s="29" customFormat="1" x14ac:dyDescent="0.2">
      <c r="A112" s="115">
        <v>43158</v>
      </c>
      <c r="B112" s="116"/>
      <c r="C112" s="116"/>
      <c r="D112" s="117">
        <v>0.58333333333333337</v>
      </c>
      <c r="E112" s="117">
        <v>0.75</v>
      </c>
      <c r="F112" s="118">
        <f t="shared" si="6"/>
        <v>0.16666666666666663</v>
      </c>
      <c r="G112" s="119" t="s">
        <v>14</v>
      </c>
      <c r="H112" s="120" t="s">
        <v>61</v>
      </c>
      <c r="I112" s="121" t="s">
        <v>65</v>
      </c>
      <c r="J112" s="122">
        <v>1</v>
      </c>
      <c r="K112" s="119"/>
      <c r="L112" s="118">
        <f t="shared" si="7"/>
        <v>14.249999999999982</v>
      </c>
    </row>
    <row r="113" spans="1:14" s="29" customFormat="1" x14ac:dyDescent="0.2">
      <c r="A113" s="30">
        <v>43159</v>
      </c>
      <c r="B113" s="25">
        <v>0.375</v>
      </c>
      <c r="C113" s="25">
        <v>0.54166666666666663</v>
      </c>
      <c r="D113" s="26"/>
      <c r="E113" s="26"/>
      <c r="F113" s="27">
        <f t="shared" si="6"/>
        <v>0.16666666666666663</v>
      </c>
      <c r="G113" s="28" t="s">
        <v>14</v>
      </c>
      <c r="H113" s="84"/>
      <c r="I113" s="85"/>
      <c r="J113" s="40">
        <v>1</v>
      </c>
      <c r="K113" s="28"/>
      <c r="L113" s="27">
        <f t="shared" si="7"/>
        <v>14.416666666666648</v>
      </c>
    </row>
    <row r="114" spans="1:14" s="29" customFormat="1" x14ac:dyDescent="0.2">
      <c r="A114" s="107">
        <v>43159</v>
      </c>
      <c r="B114" s="108"/>
      <c r="C114" s="108"/>
      <c r="D114" s="109">
        <v>0.58333333333333337</v>
      </c>
      <c r="E114" s="109">
        <v>0.75</v>
      </c>
      <c r="F114" s="110">
        <f t="shared" si="6"/>
        <v>0.16666666666666663</v>
      </c>
      <c r="G114" s="111" t="s">
        <v>14</v>
      </c>
      <c r="H114" s="112" t="s">
        <v>43</v>
      </c>
      <c r="I114" s="113" t="s">
        <v>60</v>
      </c>
      <c r="J114" s="114">
        <v>1</v>
      </c>
      <c r="K114" s="111"/>
      <c r="L114" s="110">
        <f t="shared" si="7"/>
        <v>14.583333333333314</v>
      </c>
    </row>
    <row r="115" spans="1:14" s="29" customFormat="1" x14ac:dyDescent="0.2">
      <c r="A115" s="148">
        <v>43160</v>
      </c>
      <c r="B115" s="149">
        <v>0.375</v>
      </c>
      <c r="C115" s="149">
        <v>0.54166666666666663</v>
      </c>
      <c r="D115" s="150"/>
      <c r="E115" s="150"/>
      <c r="F115" s="151">
        <f t="shared" si="6"/>
        <v>0.16666666666666663</v>
      </c>
      <c r="G115" s="152" t="s">
        <v>14</v>
      </c>
      <c r="H115" s="153" t="s">
        <v>45</v>
      </c>
      <c r="I115" s="154" t="s">
        <v>67</v>
      </c>
      <c r="J115" s="155">
        <v>1</v>
      </c>
      <c r="K115" s="152"/>
      <c r="L115" s="151">
        <f t="shared" si="7"/>
        <v>14.74999999999998</v>
      </c>
    </row>
    <row r="116" spans="1:14" s="29" customFormat="1" x14ac:dyDescent="0.2">
      <c r="A116" s="148">
        <v>43160</v>
      </c>
      <c r="B116" s="149"/>
      <c r="C116" s="149"/>
      <c r="D116" s="150">
        <v>0.58333333333333337</v>
      </c>
      <c r="E116" s="150">
        <v>0.75</v>
      </c>
      <c r="F116" s="151">
        <f t="shared" si="6"/>
        <v>0.16666666666666663</v>
      </c>
      <c r="G116" s="152" t="s">
        <v>14</v>
      </c>
      <c r="H116" s="153" t="s">
        <v>45</v>
      </c>
      <c r="I116" s="154" t="s">
        <v>67</v>
      </c>
      <c r="J116" s="155">
        <v>1</v>
      </c>
      <c r="K116" s="152"/>
      <c r="L116" s="151">
        <f t="shared" si="7"/>
        <v>14.916666666666647</v>
      </c>
    </row>
    <row r="117" spans="1:14" s="29" customFormat="1" x14ac:dyDescent="0.2">
      <c r="A117" s="30">
        <v>43161</v>
      </c>
      <c r="B117" s="25">
        <v>0.375</v>
      </c>
      <c r="C117" s="25">
        <v>0.54166666666666663</v>
      </c>
      <c r="D117" s="26"/>
      <c r="E117" s="26"/>
      <c r="F117" s="27">
        <f t="shared" si="6"/>
        <v>0.16666666666666663</v>
      </c>
      <c r="G117" s="28" t="s">
        <v>14</v>
      </c>
      <c r="H117" s="84"/>
      <c r="I117" s="85"/>
      <c r="J117" s="40">
        <v>1</v>
      </c>
      <c r="K117" s="28"/>
      <c r="L117" s="27">
        <f t="shared" si="7"/>
        <v>15.083333333333313</v>
      </c>
    </row>
    <row r="118" spans="1:14" s="29" customFormat="1" x14ac:dyDescent="0.2">
      <c r="A118" s="115">
        <v>43164</v>
      </c>
      <c r="B118" s="116">
        <v>0.375</v>
      </c>
      <c r="C118" s="116">
        <v>0.54166666666666663</v>
      </c>
      <c r="D118" s="117"/>
      <c r="E118" s="117"/>
      <c r="F118" s="118">
        <f t="shared" si="6"/>
        <v>0.16666666666666663</v>
      </c>
      <c r="G118" s="119" t="s">
        <v>14</v>
      </c>
      <c r="H118" s="120" t="s">
        <v>61</v>
      </c>
      <c r="I118" s="121" t="s">
        <v>65</v>
      </c>
      <c r="J118" s="122">
        <v>1</v>
      </c>
      <c r="K118" s="119"/>
      <c r="L118" s="118">
        <f t="shared" si="7"/>
        <v>15.249999999999979</v>
      </c>
    </row>
    <row r="119" spans="1:14" s="29" customFormat="1" x14ac:dyDescent="0.2">
      <c r="A119" s="115">
        <v>43164</v>
      </c>
      <c r="B119" s="116"/>
      <c r="C119" s="116"/>
      <c r="D119" s="117">
        <v>0.58333333333333337</v>
      </c>
      <c r="E119" s="117">
        <v>0.75</v>
      </c>
      <c r="F119" s="118">
        <f t="shared" si="6"/>
        <v>0.16666666666666663</v>
      </c>
      <c r="G119" s="119" t="s">
        <v>14</v>
      </c>
      <c r="H119" s="120" t="s">
        <v>61</v>
      </c>
      <c r="I119" s="121" t="s">
        <v>65</v>
      </c>
      <c r="J119" s="122">
        <v>1</v>
      </c>
      <c r="K119" s="119"/>
      <c r="L119" s="118">
        <f t="shared" si="7"/>
        <v>15.416666666666645</v>
      </c>
    </row>
    <row r="120" spans="1:14" s="29" customFormat="1" x14ac:dyDescent="0.2">
      <c r="A120" s="215">
        <v>43165</v>
      </c>
      <c r="B120" s="216">
        <v>0.375</v>
      </c>
      <c r="C120" s="216">
        <v>0.54166666666666663</v>
      </c>
      <c r="D120" s="217"/>
      <c r="E120" s="217"/>
      <c r="F120" s="218">
        <f t="shared" si="6"/>
        <v>0.16666666666666663</v>
      </c>
      <c r="G120" s="219" t="s">
        <v>14</v>
      </c>
      <c r="H120" s="214" t="s">
        <v>46</v>
      </c>
      <c r="I120" s="220" t="s">
        <v>73</v>
      </c>
      <c r="J120" s="221">
        <v>1</v>
      </c>
      <c r="K120" s="219"/>
      <c r="L120" s="218">
        <f t="shared" si="7"/>
        <v>15.583333333333311</v>
      </c>
      <c r="N120" s="29">
        <v>4</v>
      </c>
    </row>
    <row r="121" spans="1:14" s="29" customFormat="1" x14ac:dyDescent="0.2">
      <c r="A121" s="215">
        <v>43165</v>
      </c>
      <c r="B121" s="216"/>
      <c r="C121" s="216"/>
      <c r="D121" s="217">
        <v>0.58333333333333337</v>
      </c>
      <c r="E121" s="217">
        <v>0.75</v>
      </c>
      <c r="F121" s="218">
        <f t="shared" si="6"/>
        <v>0.16666666666666663</v>
      </c>
      <c r="G121" s="219" t="s">
        <v>14</v>
      </c>
      <c r="H121" s="214" t="s">
        <v>46</v>
      </c>
      <c r="I121" s="220" t="s">
        <v>73</v>
      </c>
      <c r="J121" s="221">
        <v>1</v>
      </c>
      <c r="K121" s="219"/>
      <c r="L121" s="218">
        <f t="shared" si="7"/>
        <v>15.749999999999977</v>
      </c>
      <c r="N121" s="29">
        <v>4</v>
      </c>
    </row>
    <row r="122" spans="1:14" s="29" customFormat="1" x14ac:dyDescent="0.2">
      <c r="A122" s="148">
        <v>43166</v>
      </c>
      <c r="B122" s="149">
        <v>0.375</v>
      </c>
      <c r="C122" s="149">
        <v>0.54166666666666663</v>
      </c>
      <c r="D122" s="150"/>
      <c r="E122" s="150"/>
      <c r="F122" s="151">
        <f t="shared" ref="F122" si="8">(C122-B122)+(E122-D122)</f>
        <v>0.16666666666666663</v>
      </c>
      <c r="G122" s="152" t="s">
        <v>14</v>
      </c>
      <c r="H122" s="153" t="s">
        <v>45</v>
      </c>
      <c r="I122" s="154" t="s">
        <v>67</v>
      </c>
      <c r="J122" s="155">
        <v>1</v>
      </c>
      <c r="K122" s="152"/>
      <c r="L122" s="151">
        <f t="shared" ref="L122" si="9">L121+F122</f>
        <v>15.916666666666643</v>
      </c>
    </row>
    <row r="123" spans="1:14" s="29" customFormat="1" x14ac:dyDescent="0.2">
      <c r="A123" s="107">
        <v>43166</v>
      </c>
      <c r="B123" s="108"/>
      <c r="C123" s="108"/>
      <c r="D123" s="109">
        <v>0.58333333333333337</v>
      </c>
      <c r="E123" s="109">
        <v>0.75</v>
      </c>
      <c r="F123" s="110">
        <f t="shared" si="6"/>
        <v>0.16666666666666663</v>
      </c>
      <c r="G123" s="111" t="s">
        <v>14</v>
      </c>
      <c r="H123" s="112" t="s">
        <v>43</v>
      </c>
      <c r="I123" s="113" t="s">
        <v>60</v>
      </c>
      <c r="J123" s="114">
        <v>1</v>
      </c>
      <c r="K123" s="111"/>
      <c r="L123" s="110">
        <f t="shared" si="7"/>
        <v>16.083333333333311</v>
      </c>
    </row>
    <row r="124" spans="1:14" s="29" customFormat="1" x14ac:dyDescent="0.2">
      <c r="A124" s="215">
        <v>43167</v>
      </c>
      <c r="B124" s="216">
        <v>0.375</v>
      </c>
      <c r="C124" s="216">
        <v>0.54166666666666663</v>
      </c>
      <c r="D124" s="217"/>
      <c r="E124" s="217"/>
      <c r="F124" s="218">
        <f t="shared" si="6"/>
        <v>0.16666666666666663</v>
      </c>
      <c r="G124" s="219" t="s">
        <v>14</v>
      </c>
      <c r="H124" s="214" t="s">
        <v>46</v>
      </c>
      <c r="I124" s="220" t="s">
        <v>73</v>
      </c>
      <c r="J124" s="221">
        <v>1</v>
      </c>
      <c r="K124" s="219"/>
      <c r="L124" s="218">
        <f t="shared" si="7"/>
        <v>16.249999999999979</v>
      </c>
      <c r="N124" s="29">
        <v>4</v>
      </c>
    </row>
    <row r="125" spans="1:14" s="29" customFormat="1" x14ac:dyDescent="0.2">
      <c r="A125" s="215">
        <v>43167</v>
      </c>
      <c r="B125" s="216"/>
      <c r="C125" s="216"/>
      <c r="D125" s="217">
        <v>0.58333333333333337</v>
      </c>
      <c r="E125" s="217">
        <v>0.75</v>
      </c>
      <c r="F125" s="218">
        <f t="shared" si="6"/>
        <v>0.16666666666666663</v>
      </c>
      <c r="G125" s="219" t="s">
        <v>14</v>
      </c>
      <c r="H125" s="214" t="s">
        <v>46</v>
      </c>
      <c r="I125" s="220" t="s">
        <v>73</v>
      </c>
      <c r="J125" s="221">
        <v>1</v>
      </c>
      <c r="K125" s="219"/>
      <c r="L125" s="218">
        <f t="shared" si="7"/>
        <v>16.416666666666647</v>
      </c>
      <c r="N125" s="29">
        <v>4</v>
      </c>
    </row>
    <row r="126" spans="1:14" s="29" customFormat="1" x14ac:dyDescent="0.2">
      <c r="A126" s="148">
        <v>43168</v>
      </c>
      <c r="B126" s="149">
        <v>0.375</v>
      </c>
      <c r="C126" s="149">
        <v>0.54166666666666663</v>
      </c>
      <c r="D126" s="150"/>
      <c r="E126" s="150"/>
      <c r="F126" s="151">
        <f t="shared" ref="F126" si="10">(C126-B126)+(E126-D126)</f>
        <v>0.16666666666666663</v>
      </c>
      <c r="G126" s="152" t="s">
        <v>14</v>
      </c>
      <c r="H126" s="153" t="s">
        <v>45</v>
      </c>
      <c r="I126" s="154" t="s">
        <v>67</v>
      </c>
      <c r="J126" s="155">
        <v>1</v>
      </c>
      <c r="K126" s="152"/>
      <c r="L126" s="151">
        <f t="shared" ref="L126" si="11">L125+F126</f>
        <v>16.583333333333314</v>
      </c>
    </row>
    <row r="127" spans="1:14" s="29" customFormat="1" x14ac:dyDescent="0.2">
      <c r="A127" s="215">
        <v>43171</v>
      </c>
      <c r="B127" s="216">
        <v>0.375</v>
      </c>
      <c r="C127" s="216">
        <v>0.54166666666666663</v>
      </c>
      <c r="D127" s="217"/>
      <c r="E127" s="217"/>
      <c r="F127" s="218">
        <f t="shared" si="6"/>
        <v>0.16666666666666663</v>
      </c>
      <c r="G127" s="219" t="s">
        <v>14</v>
      </c>
      <c r="H127" s="214" t="s">
        <v>46</v>
      </c>
      <c r="I127" s="220" t="s">
        <v>73</v>
      </c>
      <c r="J127" s="221">
        <v>1</v>
      </c>
      <c r="K127" s="219"/>
      <c r="L127" s="218">
        <f t="shared" si="7"/>
        <v>16.749999999999982</v>
      </c>
      <c r="N127" s="29">
        <v>4</v>
      </c>
    </row>
    <row r="128" spans="1:14" s="29" customFormat="1" x14ac:dyDescent="0.2">
      <c r="A128" s="215">
        <v>43171</v>
      </c>
      <c r="B128" s="216"/>
      <c r="C128" s="216"/>
      <c r="D128" s="217">
        <v>0.58333333333333337</v>
      </c>
      <c r="E128" s="217">
        <v>0.75</v>
      </c>
      <c r="F128" s="218">
        <f t="shared" si="6"/>
        <v>0.16666666666666663</v>
      </c>
      <c r="G128" s="219" t="s">
        <v>14</v>
      </c>
      <c r="H128" s="214" t="s">
        <v>46</v>
      </c>
      <c r="I128" s="220" t="s">
        <v>73</v>
      </c>
      <c r="J128" s="221">
        <v>1</v>
      </c>
      <c r="K128" s="219"/>
      <c r="L128" s="218">
        <f t="shared" si="7"/>
        <v>16.91666666666665</v>
      </c>
      <c r="N128" s="29">
        <v>4</v>
      </c>
    </row>
    <row r="129" spans="1:14" s="29" customFormat="1" x14ac:dyDescent="0.2">
      <c r="A129" s="215">
        <v>43172</v>
      </c>
      <c r="B129" s="216">
        <v>0.375</v>
      </c>
      <c r="C129" s="216">
        <v>0.54166666666666663</v>
      </c>
      <c r="D129" s="217"/>
      <c r="E129" s="217"/>
      <c r="F129" s="218">
        <f t="shared" si="6"/>
        <v>0.16666666666666663</v>
      </c>
      <c r="G129" s="219" t="s">
        <v>14</v>
      </c>
      <c r="H129" s="214" t="s">
        <v>46</v>
      </c>
      <c r="I129" s="220" t="s">
        <v>73</v>
      </c>
      <c r="J129" s="221">
        <v>1</v>
      </c>
      <c r="K129" s="219"/>
      <c r="L129" s="218">
        <f t="shared" si="7"/>
        <v>17.083333333333318</v>
      </c>
      <c r="N129" s="29">
        <v>4</v>
      </c>
    </row>
    <row r="130" spans="1:14" s="29" customFormat="1" x14ac:dyDescent="0.2">
      <c r="A130" s="215">
        <v>43172</v>
      </c>
      <c r="B130" s="216"/>
      <c r="C130" s="216"/>
      <c r="D130" s="217">
        <v>0.58333333333333337</v>
      </c>
      <c r="E130" s="217">
        <v>0.75</v>
      </c>
      <c r="F130" s="218">
        <f t="shared" si="6"/>
        <v>0.16666666666666663</v>
      </c>
      <c r="G130" s="219" t="s">
        <v>14</v>
      </c>
      <c r="H130" s="214" t="s">
        <v>46</v>
      </c>
      <c r="I130" s="220" t="s">
        <v>73</v>
      </c>
      <c r="J130" s="221">
        <v>1</v>
      </c>
      <c r="K130" s="219"/>
      <c r="L130" s="218">
        <f t="shared" si="7"/>
        <v>17.249999999999986</v>
      </c>
      <c r="N130" s="29">
        <v>4</v>
      </c>
    </row>
    <row r="131" spans="1:14" s="29" customFormat="1" x14ac:dyDescent="0.2">
      <c r="A131" s="30">
        <v>43173</v>
      </c>
      <c r="B131" s="25">
        <v>0.375</v>
      </c>
      <c r="C131" s="25">
        <v>0.54166666666666663</v>
      </c>
      <c r="D131" s="26"/>
      <c r="E131" s="26"/>
      <c r="F131" s="27">
        <f t="shared" si="6"/>
        <v>0.16666666666666663</v>
      </c>
      <c r="G131" s="28" t="s">
        <v>14</v>
      </c>
      <c r="H131" s="74"/>
      <c r="I131" s="85"/>
      <c r="J131" s="40">
        <v>1</v>
      </c>
      <c r="K131" s="28"/>
      <c r="L131" s="27">
        <f t="shared" si="7"/>
        <v>17.416666666666654</v>
      </c>
    </row>
    <row r="132" spans="1:14" s="29" customFormat="1" x14ac:dyDescent="0.2">
      <c r="A132" s="30">
        <v>43173</v>
      </c>
      <c r="B132" s="25"/>
      <c r="C132" s="25"/>
      <c r="D132" s="26">
        <v>0.58333333333333337</v>
      </c>
      <c r="E132" s="26">
        <v>0.75</v>
      </c>
      <c r="F132" s="27">
        <f t="shared" si="6"/>
        <v>0.16666666666666663</v>
      </c>
      <c r="G132" s="28" t="s">
        <v>14</v>
      </c>
      <c r="H132" s="74"/>
      <c r="I132" s="85"/>
      <c r="J132" s="40">
        <v>1</v>
      </c>
      <c r="K132" s="28"/>
      <c r="L132" s="27">
        <f t="shared" si="7"/>
        <v>17.583333333333321</v>
      </c>
    </row>
    <row r="133" spans="1:14" s="29" customFormat="1" x14ac:dyDescent="0.2">
      <c r="A133" s="107">
        <v>43174</v>
      </c>
      <c r="B133" s="108">
        <v>0.375</v>
      </c>
      <c r="C133" s="108">
        <v>0.54166666666666663</v>
      </c>
      <c r="D133" s="109"/>
      <c r="E133" s="109"/>
      <c r="F133" s="110">
        <f t="shared" si="6"/>
        <v>0.16666666666666663</v>
      </c>
      <c r="G133" s="111" t="s">
        <v>14</v>
      </c>
      <c r="H133" s="112" t="s">
        <v>43</v>
      </c>
      <c r="I133" s="113" t="s">
        <v>60</v>
      </c>
      <c r="J133" s="114">
        <v>1</v>
      </c>
      <c r="K133" s="111"/>
      <c r="L133" s="110">
        <f t="shared" si="7"/>
        <v>17.749999999999989</v>
      </c>
    </row>
    <row r="134" spans="1:14" s="29" customFormat="1" x14ac:dyDescent="0.2">
      <c r="A134" s="30">
        <v>43174</v>
      </c>
      <c r="B134" s="25"/>
      <c r="C134" s="25"/>
      <c r="D134" s="26">
        <v>0.58333333333333337</v>
      </c>
      <c r="E134" s="26">
        <v>0.75</v>
      </c>
      <c r="F134" s="27">
        <f t="shared" si="6"/>
        <v>0.16666666666666663</v>
      </c>
      <c r="G134" s="28" t="s">
        <v>14</v>
      </c>
      <c r="H134" s="84"/>
      <c r="I134" s="85"/>
      <c r="J134" s="40">
        <v>1</v>
      </c>
      <c r="K134" s="28"/>
      <c r="L134" s="27">
        <f t="shared" si="7"/>
        <v>17.916666666666657</v>
      </c>
    </row>
    <row r="135" spans="1:14" s="29" customFormat="1" x14ac:dyDescent="0.2">
      <c r="A135" s="30">
        <v>43175</v>
      </c>
      <c r="B135" s="25">
        <v>0.375</v>
      </c>
      <c r="C135" s="25">
        <v>0.54166666666666663</v>
      </c>
      <c r="D135" s="26"/>
      <c r="E135" s="26"/>
      <c r="F135" s="27">
        <f t="shared" si="6"/>
        <v>0.16666666666666663</v>
      </c>
      <c r="G135" s="28" t="s">
        <v>14</v>
      </c>
      <c r="H135" s="84"/>
      <c r="I135" s="85"/>
      <c r="J135" s="40">
        <v>1</v>
      </c>
      <c r="K135" s="28"/>
      <c r="L135" s="27">
        <f t="shared" si="7"/>
        <v>18.083333333333325</v>
      </c>
    </row>
    <row r="136" spans="1:14" s="29" customFormat="1" x14ac:dyDescent="0.2">
      <c r="A136" s="215">
        <v>43178</v>
      </c>
      <c r="B136" s="216">
        <v>0.375</v>
      </c>
      <c r="C136" s="216">
        <v>0.54166666666666663</v>
      </c>
      <c r="D136" s="217"/>
      <c r="E136" s="217"/>
      <c r="F136" s="218">
        <f t="shared" si="6"/>
        <v>0.16666666666666663</v>
      </c>
      <c r="G136" s="219" t="s">
        <v>14</v>
      </c>
      <c r="H136" s="214" t="s">
        <v>46</v>
      </c>
      <c r="I136" s="220" t="s">
        <v>73</v>
      </c>
      <c r="J136" s="221">
        <v>1</v>
      </c>
      <c r="K136" s="219"/>
      <c r="L136" s="218">
        <f t="shared" si="7"/>
        <v>18.249999999999993</v>
      </c>
      <c r="N136" s="29">
        <v>4</v>
      </c>
    </row>
    <row r="137" spans="1:14" s="29" customFormat="1" x14ac:dyDescent="0.2">
      <c r="A137" s="215">
        <v>43178</v>
      </c>
      <c r="B137" s="216"/>
      <c r="C137" s="216"/>
      <c r="D137" s="217">
        <v>0.58333333333333337</v>
      </c>
      <c r="E137" s="217">
        <v>0.75</v>
      </c>
      <c r="F137" s="218">
        <f t="shared" si="6"/>
        <v>0.16666666666666663</v>
      </c>
      <c r="G137" s="219" t="s">
        <v>14</v>
      </c>
      <c r="H137" s="214" t="s">
        <v>46</v>
      </c>
      <c r="I137" s="220" t="s">
        <v>73</v>
      </c>
      <c r="J137" s="221">
        <v>1</v>
      </c>
      <c r="K137" s="219"/>
      <c r="L137" s="218">
        <f t="shared" si="7"/>
        <v>18.416666666666661</v>
      </c>
      <c r="N137" s="29">
        <v>4</v>
      </c>
    </row>
    <row r="138" spans="1:14" s="29" customFormat="1" x14ac:dyDescent="0.2">
      <c r="A138" s="215">
        <v>43179</v>
      </c>
      <c r="B138" s="216">
        <v>0.375</v>
      </c>
      <c r="C138" s="216">
        <v>0.54166666666666663</v>
      </c>
      <c r="D138" s="217"/>
      <c r="E138" s="217"/>
      <c r="F138" s="218">
        <f t="shared" si="6"/>
        <v>0.16666666666666663</v>
      </c>
      <c r="G138" s="219" t="s">
        <v>14</v>
      </c>
      <c r="H138" s="214" t="s">
        <v>46</v>
      </c>
      <c r="I138" s="220" t="s">
        <v>73</v>
      </c>
      <c r="J138" s="221">
        <v>1</v>
      </c>
      <c r="K138" s="219"/>
      <c r="L138" s="218">
        <f t="shared" si="7"/>
        <v>18.583333333333329</v>
      </c>
      <c r="N138" s="29">
        <v>4</v>
      </c>
    </row>
    <row r="139" spans="1:14" s="29" customFormat="1" x14ac:dyDescent="0.2">
      <c r="A139" s="215">
        <v>43179</v>
      </c>
      <c r="B139" s="216"/>
      <c r="C139" s="216"/>
      <c r="D139" s="217">
        <v>0.58333333333333337</v>
      </c>
      <c r="E139" s="217">
        <v>0.75</v>
      </c>
      <c r="F139" s="218">
        <f t="shared" si="6"/>
        <v>0.16666666666666663</v>
      </c>
      <c r="G139" s="219" t="s">
        <v>14</v>
      </c>
      <c r="H139" s="214" t="s">
        <v>46</v>
      </c>
      <c r="I139" s="220" t="s">
        <v>73</v>
      </c>
      <c r="J139" s="221">
        <v>1</v>
      </c>
      <c r="K139" s="219"/>
      <c r="L139" s="218">
        <f t="shared" si="7"/>
        <v>18.749999999999996</v>
      </c>
      <c r="N139" s="29">
        <v>4</v>
      </c>
    </row>
    <row r="140" spans="1:14" s="29" customFormat="1" x14ac:dyDescent="0.2">
      <c r="A140" s="30">
        <v>43180</v>
      </c>
      <c r="B140" s="25">
        <v>0.375</v>
      </c>
      <c r="C140" s="25">
        <v>0.54166666666666663</v>
      </c>
      <c r="D140" s="26"/>
      <c r="E140" s="26"/>
      <c r="F140" s="27">
        <f t="shared" si="6"/>
        <v>0.16666666666666663</v>
      </c>
      <c r="G140" s="28" t="s">
        <v>14</v>
      </c>
      <c r="H140" s="62"/>
      <c r="I140" s="62"/>
      <c r="J140" s="40">
        <v>1</v>
      </c>
      <c r="K140" s="28"/>
      <c r="L140" s="27">
        <f t="shared" si="7"/>
        <v>18.916666666666664</v>
      </c>
      <c r="N140" s="29">
        <f xml:space="preserve"> SUM(N114:N139)</f>
        <v>48</v>
      </c>
    </row>
    <row r="141" spans="1:14" s="29" customFormat="1" x14ac:dyDescent="0.2">
      <c r="A141" s="30">
        <v>43180</v>
      </c>
      <c r="B141" s="25"/>
      <c r="C141" s="25"/>
      <c r="D141" s="26">
        <v>0.58333333333333337</v>
      </c>
      <c r="E141" s="26">
        <v>0.75</v>
      </c>
      <c r="F141" s="27">
        <f t="shared" si="6"/>
        <v>0.16666666666666663</v>
      </c>
      <c r="G141" s="28" t="s">
        <v>14</v>
      </c>
      <c r="H141" s="62"/>
      <c r="I141" s="62"/>
      <c r="J141" s="40">
        <v>1</v>
      </c>
      <c r="K141" s="28"/>
      <c r="L141" s="27">
        <f t="shared" si="7"/>
        <v>19.083333333333332</v>
      </c>
    </row>
    <row r="142" spans="1:14" s="29" customFormat="1" x14ac:dyDescent="0.2">
      <c r="A142" s="107">
        <v>43181</v>
      </c>
      <c r="B142" s="108">
        <v>0.375</v>
      </c>
      <c r="C142" s="108">
        <v>0.54166666666666663</v>
      </c>
      <c r="D142" s="109"/>
      <c r="E142" s="109"/>
      <c r="F142" s="110">
        <f t="shared" ref="F142:F153" si="12">(C142-B142)+(E142-D142)</f>
        <v>0.16666666666666663</v>
      </c>
      <c r="G142" s="111" t="s">
        <v>14</v>
      </c>
      <c r="H142" s="112" t="s">
        <v>43</v>
      </c>
      <c r="I142" s="113" t="s">
        <v>60</v>
      </c>
      <c r="J142" s="114">
        <v>1</v>
      </c>
      <c r="K142" s="111"/>
      <c r="L142" s="110">
        <f t="shared" si="7"/>
        <v>19.25</v>
      </c>
    </row>
    <row r="143" spans="1:14" s="29" customFormat="1" x14ac:dyDescent="0.2">
      <c r="A143" s="272">
        <v>43181</v>
      </c>
      <c r="B143" s="273"/>
      <c r="C143" s="273"/>
      <c r="D143" s="274">
        <v>0.58333333333333337</v>
      </c>
      <c r="E143" s="274">
        <v>0.75</v>
      </c>
      <c r="F143" s="275">
        <f t="shared" si="12"/>
        <v>0.16666666666666663</v>
      </c>
      <c r="G143" s="276" t="s">
        <v>14</v>
      </c>
      <c r="H143" s="237" t="s">
        <v>51</v>
      </c>
      <c r="I143" s="238" t="s">
        <v>74</v>
      </c>
      <c r="J143" s="277">
        <v>1</v>
      </c>
      <c r="K143" s="276"/>
      <c r="L143" s="275">
        <f t="shared" ref="L143:L174" si="13">L142+F143</f>
        <v>19.416666666666668</v>
      </c>
    </row>
    <row r="144" spans="1:14" s="29" customFormat="1" x14ac:dyDescent="0.2">
      <c r="A144" s="272">
        <v>43182</v>
      </c>
      <c r="B144" s="273">
        <v>0.375</v>
      </c>
      <c r="C144" s="273">
        <v>0.54166666666666663</v>
      </c>
      <c r="D144" s="274"/>
      <c r="E144" s="274"/>
      <c r="F144" s="275">
        <f t="shared" si="12"/>
        <v>0.16666666666666663</v>
      </c>
      <c r="G144" s="276" t="s">
        <v>14</v>
      </c>
      <c r="H144" s="237" t="s">
        <v>51</v>
      </c>
      <c r="I144" s="238" t="s">
        <v>74</v>
      </c>
      <c r="J144" s="277">
        <v>1</v>
      </c>
      <c r="K144" s="276"/>
      <c r="L144" s="275">
        <f t="shared" si="13"/>
        <v>19.583333333333336</v>
      </c>
    </row>
    <row r="145" spans="1:14" s="29" customFormat="1" x14ac:dyDescent="0.2">
      <c r="A145" s="272">
        <v>43185</v>
      </c>
      <c r="B145" s="273">
        <v>0.375</v>
      </c>
      <c r="C145" s="273">
        <v>0.54166666666666663</v>
      </c>
      <c r="D145" s="274"/>
      <c r="E145" s="274"/>
      <c r="F145" s="275">
        <f t="shared" si="12"/>
        <v>0.16666666666666663</v>
      </c>
      <c r="G145" s="276" t="s">
        <v>14</v>
      </c>
      <c r="H145" s="237" t="s">
        <v>51</v>
      </c>
      <c r="I145" s="238" t="s">
        <v>74</v>
      </c>
      <c r="J145" s="277">
        <v>1</v>
      </c>
      <c r="K145" s="276"/>
      <c r="L145" s="275">
        <f t="shared" si="13"/>
        <v>19.750000000000004</v>
      </c>
    </row>
    <row r="146" spans="1:14" s="29" customFormat="1" x14ac:dyDescent="0.2">
      <c r="A146" s="30">
        <v>43185</v>
      </c>
      <c r="B146" s="25"/>
      <c r="C146" s="25"/>
      <c r="D146" s="26">
        <v>0.58333333333333337</v>
      </c>
      <c r="E146" s="26">
        <v>0.75</v>
      </c>
      <c r="F146" s="27">
        <f t="shared" si="12"/>
        <v>0.16666666666666663</v>
      </c>
      <c r="G146" s="28" t="s">
        <v>14</v>
      </c>
      <c r="H146" s="239"/>
      <c r="I146" s="235"/>
      <c r="J146" s="40">
        <v>1</v>
      </c>
      <c r="K146" s="28"/>
      <c r="L146" s="27">
        <f t="shared" si="13"/>
        <v>19.916666666666671</v>
      </c>
    </row>
    <row r="147" spans="1:14" s="29" customFormat="1" x14ac:dyDescent="0.2">
      <c r="A147" s="204">
        <v>43186</v>
      </c>
      <c r="B147" s="205">
        <v>0.375</v>
      </c>
      <c r="C147" s="205">
        <v>0.54166666666666663</v>
      </c>
      <c r="D147" s="206"/>
      <c r="E147" s="206"/>
      <c r="F147" s="207">
        <f t="shared" si="12"/>
        <v>0.16666666666666663</v>
      </c>
      <c r="G147" s="208" t="s">
        <v>14</v>
      </c>
      <c r="H147" s="209" t="s">
        <v>50</v>
      </c>
      <c r="I147" s="210" t="s">
        <v>72</v>
      </c>
      <c r="J147" s="211">
        <v>1</v>
      </c>
      <c r="K147" s="208"/>
      <c r="L147" s="207">
        <f t="shared" si="13"/>
        <v>20.083333333333339</v>
      </c>
    </row>
    <row r="148" spans="1:14" s="29" customFormat="1" x14ac:dyDescent="0.2">
      <c r="A148" s="204">
        <v>43186</v>
      </c>
      <c r="B148" s="205"/>
      <c r="C148" s="205"/>
      <c r="D148" s="206">
        <v>0.58333333333333337</v>
      </c>
      <c r="E148" s="206">
        <v>0.75</v>
      </c>
      <c r="F148" s="207">
        <f t="shared" si="12"/>
        <v>0.16666666666666663</v>
      </c>
      <c r="G148" s="208" t="s">
        <v>14</v>
      </c>
      <c r="H148" s="209" t="s">
        <v>50</v>
      </c>
      <c r="I148" s="210" t="s">
        <v>72</v>
      </c>
      <c r="J148" s="211">
        <v>1</v>
      </c>
      <c r="K148" s="208"/>
      <c r="L148" s="207">
        <f t="shared" si="13"/>
        <v>20.250000000000007</v>
      </c>
    </row>
    <row r="149" spans="1:14" s="29" customFormat="1" x14ac:dyDescent="0.2">
      <c r="A149" s="204">
        <v>43187</v>
      </c>
      <c r="B149" s="205">
        <v>0.375</v>
      </c>
      <c r="C149" s="205">
        <v>0.54166666666666663</v>
      </c>
      <c r="D149" s="206"/>
      <c r="E149" s="206"/>
      <c r="F149" s="207">
        <f t="shared" si="12"/>
        <v>0.16666666666666663</v>
      </c>
      <c r="G149" s="208" t="s">
        <v>14</v>
      </c>
      <c r="H149" s="209" t="s">
        <v>50</v>
      </c>
      <c r="I149" s="210" t="s">
        <v>72</v>
      </c>
      <c r="J149" s="211">
        <v>1</v>
      </c>
      <c r="K149" s="208"/>
      <c r="L149" s="207">
        <f t="shared" si="13"/>
        <v>20.416666666666675</v>
      </c>
    </row>
    <row r="150" spans="1:14" s="29" customFormat="1" x14ac:dyDescent="0.2">
      <c r="A150" s="272">
        <v>43187</v>
      </c>
      <c r="B150" s="273"/>
      <c r="C150" s="273"/>
      <c r="D150" s="274">
        <v>0.58333333333333337</v>
      </c>
      <c r="E150" s="274">
        <v>0.75</v>
      </c>
      <c r="F150" s="275">
        <f t="shared" si="12"/>
        <v>0.16666666666666663</v>
      </c>
      <c r="G150" s="276" t="s">
        <v>14</v>
      </c>
      <c r="H150" s="237" t="s">
        <v>51</v>
      </c>
      <c r="I150" s="238" t="s">
        <v>74</v>
      </c>
      <c r="J150" s="277">
        <v>1</v>
      </c>
      <c r="K150" s="276"/>
      <c r="L150" s="275">
        <f t="shared" si="13"/>
        <v>20.583333333333343</v>
      </c>
    </row>
    <row r="151" spans="1:14" s="29" customFormat="1" x14ac:dyDescent="0.2">
      <c r="A151" s="222">
        <v>43188</v>
      </c>
      <c r="B151" s="223">
        <v>0.375</v>
      </c>
      <c r="C151" s="223">
        <v>0.54166666666666663</v>
      </c>
      <c r="D151" s="224"/>
      <c r="E151" s="224"/>
      <c r="F151" s="225">
        <f t="shared" si="12"/>
        <v>0.16666666666666663</v>
      </c>
      <c r="G151" s="226" t="s">
        <v>14</v>
      </c>
      <c r="H151" s="213" t="s">
        <v>47</v>
      </c>
      <c r="I151" s="227" t="s">
        <v>73</v>
      </c>
      <c r="J151" s="228">
        <v>1</v>
      </c>
      <c r="K151" s="226"/>
      <c r="L151" s="225">
        <f t="shared" si="13"/>
        <v>20.750000000000011</v>
      </c>
      <c r="N151" s="29">
        <v>4</v>
      </c>
    </row>
    <row r="152" spans="1:14" s="29" customFormat="1" x14ac:dyDescent="0.2">
      <c r="A152" s="222">
        <v>43188</v>
      </c>
      <c r="B152" s="223"/>
      <c r="C152" s="223"/>
      <c r="D152" s="224">
        <v>0.58333333333333337</v>
      </c>
      <c r="E152" s="224">
        <v>0.75</v>
      </c>
      <c r="F152" s="225">
        <f t="shared" si="12"/>
        <v>0.16666666666666663</v>
      </c>
      <c r="G152" s="226" t="s">
        <v>14</v>
      </c>
      <c r="H152" s="213" t="s">
        <v>47</v>
      </c>
      <c r="I152" s="227" t="s">
        <v>73</v>
      </c>
      <c r="J152" s="228">
        <v>1</v>
      </c>
      <c r="K152" s="226"/>
      <c r="L152" s="225">
        <f t="shared" si="13"/>
        <v>20.916666666666679</v>
      </c>
      <c r="N152" s="29">
        <v>4</v>
      </c>
    </row>
    <row r="153" spans="1:14" s="29" customFormat="1" x14ac:dyDescent="0.2">
      <c r="A153" s="30">
        <v>43189</v>
      </c>
      <c r="B153" s="25">
        <v>0.375</v>
      </c>
      <c r="C153" s="25">
        <v>0.54166666666666663</v>
      </c>
      <c r="D153" s="26"/>
      <c r="E153" s="26"/>
      <c r="F153" s="27">
        <f t="shared" si="12"/>
        <v>0.16666666666666663</v>
      </c>
      <c r="G153" s="28" t="s">
        <v>14</v>
      </c>
      <c r="H153" s="39"/>
      <c r="I153" s="43"/>
      <c r="J153" s="40">
        <v>1</v>
      </c>
      <c r="K153" s="28"/>
      <c r="L153" s="27">
        <f t="shared" si="13"/>
        <v>21.083333333333346</v>
      </c>
    </row>
    <row r="154" spans="1:14" s="29" customFormat="1" x14ac:dyDescent="0.2">
      <c r="A154" s="88">
        <v>43192</v>
      </c>
      <c r="B154" s="89">
        <v>0.375</v>
      </c>
      <c r="C154" s="89">
        <v>0.54166666666666663</v>
      </c>
      <c r="D154" s="90"/>
      <c r="E154" s="90"/>
      <c r="F154" s="91"/>
      <c r="G154" s="92" t="s">
        <v>14</v>
      </c>
      <c r="H154" s="93" t="s">
        <v>34</v>
      </c>
      <c r="I154" s="94"/>
      <c r="J154" s="95"/>
      <c r="K154" s="92"/>
      <c r="L154" s="91">
        <f t="shared" si="13"/>
        <v>21.083333333333346</v>
      </c>
    </row>
    <row r="155" spans="1:14" s="29" customFormat="1" x14ac:dyDescent="0.2">
      <c r="A155" s="88">
        <v>43192</v>
      </c>
      <c r="B155" s="89"/>
      <c r="C155" s="89"/>
      <c r="D155" s="90">
        <v>0.58333333333333337</v>
      </c>
      <c r="E155" s="90">
        <v>0.75</v>
      </c>
      <c r="F155" s="91"/>
      <c r="G155" s="92" t="s">
        <v>14</v>
      </c>
      <c r="H155" s="93" t="s">
        <v>34</v>
      </c>
      <c r="I155" s="94"/>
      <c r="J155" s="95"/>
      <c r="K155" s="92"/>
      <c r="L155" s="91">
        <f t="shared" si="13"/>
        <v>21.083333333333346</v>
      </c>
    </row>
    <row r="156" spans="1:14" s="29" customFormat="1" x14ac:dyDescent="0.2">
      <c r="A156" s="222">
        <v>43193</v>
      </c>
      <c r="B156" s="223">
        <v>0.375</v>
      </c>
      <c r="C156" s="223">
        <v>0.54166666666666663</v>
      </c>
      <c r="D156" s="224"/>
      <c r="E156" s="224"/>
      <c r="F156" s="225">
        <f t="shared" ref="F156:F184" si="14">(C156-B156)+(E156-D156)</f>
        <v>0.16666666666666663</v>
      </c>
      <c r="G156" s="226" t="s">
        <v>14</v>
      </c>
      <c r="H156" s="213" t="s">
        <v>47</v>
      </c>
      <c r="I156" s="227" t="s">
        <v>73</v>
      </c>
      <c r="J156" s="228">
        <v>1</v>
      </c>
      <c r="K156" s="226"/>
      <c r="L156" s="225">
        <f t="shared" si="13"/>
        <v>21.250000000000014</v>
      </c>
      <c r="N156" s="29">
        <v>4</v>
      </c>
    </row>
    <row r="157" spans="1:14" s="29" customFormat="1" x14ac:dyDescent="0.2">
      <c r="A157" s="222">
        <v>43193</v>
      </c>
      <c r="B157" s="223"/>
      <c r="C157" s="223"/>
      <c r="D157" s="224">
        <v>0.58333333333333337</v>
      </c>
      <c r="E157" s="224">
        <v>0.75</v>
      </c>
      <c r="F157" s="225">
        <f t="shared" si="14"/>
        <v>0.16666666666666663</v>
      </c>
      <c r="G157" s="226" t="s">
        <v>14</v>
      </c>
      <c r="H157" s="213" t="s">
        <v>47</v>
      </c>
      <c r="I157" s="227" t="s">
        <v>73</v>
      </c>
      <c r="J157" s="228">
        <v>1</v>
      </c>
      <c r="K157" s="226"/>
      <c r="L157" s="225">
        <f t="shared" si="13"/>
        <v>21.416666666666682</v>
      </c>
      <c r="N157" s="29">
        <v>4</v>
      </c>
    </row>
    <row r="158" spans="1:14" s="29" customFormat="1" x14ac:dyDescent="0.2">
      <c r="A158" s="222">
        <v>43194</v>
      </c>
      <c r="B158" s="223">
        <v>0.375</v>
      </c>
      <c r="C158" s="223">
        <v>0.54166666666666663</v>
      </c>
      <c r="D158" s="224"/>
      <c r="E158" s="224"/>
      <c r="F158" s="225">
        <f t="shared" si="14"/>
        <v>0.16666666666666663</v>
      </c>
      <c r="G158" s="226" t="s">
        <v>14</v>
      </c>
      <c r="H158" s="213" t="s">
        <v>47</v>
      </c>
      <c r="I158" s="227" t="s">
        <v>73</v>
      </c>
      <c r="J158" s="228">
        <v>1</v>
      </c>
      <c r="K158" s="226"/>
      <c r="L158" s="225">
        <f t="shared" si="13"/>
        <v>21.58333333333335</v>
      </c>
      <c r="N158" s="29">
        <v>4</v>
      </c>
    </row>
    <row r="159" spans="1:14" s="29" customFormat="1" x14ac:dyDescent="0.2">
      <c r="A159" s="222">
        <v>43194</v>
      </c>
      <c r="B159" s="223"/>
      <c r="C159" s="223"/>
      <c r="D159" s="224">
        <v>0.58333333333333337</v>
      </c>
      <c r="E159" s="224">
        <v>0.75</v>
      </c>
      <c r="F159" s="225">
        <f t="shared" si="14"/>
        <v>0.16666666666666663</v>
      </c>
      <c r="G159" s="226" t="s">
        <v>14</v>
      </c>
      <c r="H159" s="213" t="s">
        <v>47</v>
      </c>
      <c r="I159" s="227" t="s">
        <v>73</v>
      </c>
      <c r="J159" s="228">
        <v>1</v>
      </c>
      <c r="K159" s="226"/>
      <c r="L159" s="225">
        <f t="shared" si="13"/>
        <v>21.750000000000018</v>
      </c>
      <c r="N159" s="29">
        <v>4</v>
      </c>
    </row>
    <row r="160" spans="1:14" s="29" customFormat="1" x14ac:dyDescent="0.2">
      <c r="A160" s="30">
        <v>43195</v>
      </c>
      <c r="B160" s="25">
        <v>0.375</v>
      </c>
      <c r="C160" s="25">
        <v>0.54166666666666663</v>
      </c>
      <c r="D160" s="26"/>
      <c r="E160" s="26"/>
      <c r="F160" s="27">
        <f t="shared" si="14"/>
        <v>0.16666666666666663</v>
      </c>
      <c r="G160" s="28" t="s">
        <v>14</v>
      </c>
      <c r="H160" s="39"/>
      <c r="I160" s="43"/>
      <c r="J160" s="40">
        <v>1</v>
      </c>
      <c r="K160" s="28"/>
      <c r="L160" s="27">
        <f t="shared" si="13"/>
        <v>21.916666666666686</v>
      </c>
    </row>
    <row r="161" spans="1:14" s="29" customFormat="1" x14ac:dyDescent="0.2">
      <c r="A161" s="30">
        <v>43195</v>
      </c>
      <c r="B161" s="25"/>
      <c r="C161" s="25"/>
      <c r="D161" s="26">
        <v>0.58333333333333337</v>
      </c>
      <c r="E161" s="26">
        <v>0.75</v>
      </c>
      <c r="F161" s="27">
        <f t="shared" si="14"/>
        <v>0.16666666666666663</v>
      </c>
      <c r="G161" s="28" t="s">
        <v>14</v>
      </c>
      <c r="H161" s="39"/>
      <c r="I161" s="43"/>
      <c r="J161" s="40">
        <v>1</v>
      </c>
      <c r="K161" s="28"/>
      <c r="L161" s="27">
        <f t="shared" si="13"/>
        <v>22.083333333333353</v>
      </c>
    </row>
    <row r="162" spans="1:14" s="29" customFormat="1" x14ac:dyDescent="0.2">
      <c r="A162" s="30">
        <v>43196</v>
      </c>
      <c r="B162" s="25">
        <v>0.375</v>
      </c>
      <c r="C162" s="25">
        <v>0.54166666666666663</v>
      </c>
      <c r="D162" s="26"/>
      <c r="E162" s="26"/>
      <c r="F162" s="27">
        <f t="shared" si="14"/>
        <v>0.16666666666666663</v>
      </c>
      <c r="G162" s="28" t="s">
        <v>14</v>
      </c>
      <c r="H162" s="39"/>
      <c r="I162" s="43"/>
      <c r="J162" s="40">
        <v>1</v>
      </c>
      <c r="K162" s="28"/>
      <c r="L162" s="27">
        <f t="shared" si="13"/>
        <v>22.250000000000021</v>
      </c>
    </row>
    <row r="163" spans="1:14" s="29" customFormat="1" x14ac:dyDescent="0.2">
      <c r="A163" s="222">
        <v>43199</v>
      </c>
      <c r="B163" s="223">
        <v>0.375</v>
      </c>
      <c r="C163" s="223">
        <v>0.54166666666666663</v>
      </c>
      <c r="D163" s="224"/>
      <c r="E163" s="224"/>
      <c r="F163" s="225">
        <f t="shared" si="14"/>
        <v>0.16666666666666663</v>
      </c>
      <c r="G163" s="226" t="s">
        <v>14</v>
      </c>
      <c r="H163" s="213" t="s">
        <v>47</v>
      </c>
      <c r="I163" s="227" t="s">
        <v>73</v>
      </c>
      <c r="J163" s="228">
        <v>1</v>
      </c>
      <c r="K163" s="226"/>
      <c r="L163" s="225">
        <f t="shared" si="13"/>
        <v>22.416666666666689</v>
      </c>
      <c r="N163" s="29">
        <v>4</v>
      </c>
    </row>
    <row r="164" spans="1:14" s="29" customFormat="1" x14ac:dyDescent="0.2">
      <c r="A164" s="222">
        <v>43199</v>
      </c>
      <c r="B164" s="223"/>
      <c r="C164" s="223"/>
      <c r="D164" s="224">
        <v>0.58333333333333337</v>
      </c>
      <c r="E164" s="224">
        <v>0.75</v>
      </c>
      <c r="F164" s="225">
        <f t="shared" si="14"/>
        <v>0.16666666666666663</v>
      </c>
      <c r="G164" s="226" t="s">
        <v>14</v>
      </c>
      <c r="H164" s="213" t="s">
        <v>47</v>
      </c>
      <c r="I164" s="227" t="s">
        <v>73</v>
      </c>
      <c r="J164" s="228">
        <v>1</v>
      </c>
      <c r="K164" s="226"/>
      <c r="L164" s="225">
        <f t="shared" si="13"/>
        <v>22.583333333333357</v>
      </c>
      <c r="N164" s="29">
        <v>4</v>
      </c>
    </row>
    <row r="165" spans="1:14" s="29" customFormat="1" x14ac:dyDescent="0.2">
      <c r="A165" s="222">
        <v>43200</v>
      </c>
      <c r="B165" s="223">
        <v>0.375</v>
      </c>
      <c r="C165" s="223">
        <v>0.54166666666666663</v>
      </c>
      <c r="D165" s="224"/>
      <c r="E165" s="224"/>
      <c r="F165" s="225">
        <f t="shared" si="14"/>
        <v>0.16666666666666663</v>
      </c>
      <c r="G165" s="226" t="s">
        <v>14</v>
      </c>
      <c r="H165" s="213" t="s">
        <v>47</v>
      </c>
      <c r="I165" s="227" t="s">
        <v>73</v>
      </c>
      <c r="J165" s="228">
        <v>1</v>
      </c>
      <c r="K165" s="226"/>
      <c r="L165" s="225">
        <f t="shared" si="13"/>
        <v>22.750000000000025</v>
      </c>
      <c r="N165" s="29">
        <v>4</v>
      </c>
    </row>
    <row r="166" spans="1:14" s="29" customFormat="1" x14ac:dyDescent="0.2">
      <c r="A166" s="222">
        <v>43200</v>
      </c>
      <c r="B166" s="223"/>
      <c r="C166" s="223"/>
      <c r="D166" s="224">
        <v>0.58333333333333337</v>
      </c>
      <c r="E166" s="224">
        <v>0.75</v>
      </c>
      <c r="F166" s="225">
        <f t="shared" si="14"/>
        <v>0.16666666666666663</v>
      </c>
      <c r="G166" s="226" t="s">
        <v>14</v>
      </c>
      <c r="H166" s="213" t="s">
        <v>47</v>
      </c>
      <c r="I166" s="227" t="s">
        <v>73</v>
      </c>
      <c r="J166" s="228">
        <v>1</v>
      </c>
      <c r="K166" s="226"/>
      <c r="L166" s="225">
        <f t="shared" si="13"/>
        <v>22.916666666666693</v>
      </c>
      <c r="N166" s="29">
        <v>4</v>
      </c>
    </row>
    <row r="167" spans="1:14" s="29" customFormat="1" x14ac:dyDescent="0.2">
      <c r="A167" s="30">
        <v>43201</v>
      </c>
      <c r="B167" s="25">
        <v>0.375</v>
      </c>
      <c r="C167" s="25">
        <v>0.54166666666666663</v>
      </c>
      <c r="D167" s="26"/>
      <c r="E167" s="26"/>
      <c r="F167" s="27">
        <f t="shared" si="14"/>
        <v>0.16666666666666663</v>
      </c>
      <c r="G167" s="28" t="s">
        <v>14</v>
      </c>
      <c r="H167" s="74"/>
      <c r="I167" s="43"/>
      <c r="J167" s="40">
        <v>1</v>
      </c>
      <c r="K167" s="28"/>
      <c r="L167" s="27">
        <f t="shared" si="13"/>
        <v>23.083333333333361</v>
      </c>
      <c r="N167" s="29">
        <f>SUM(N145:N166)</f>
        <v>40</v>
      </c>
    </row>
    <row r="168" spans="1:14" s="29" customFormat="1" x14ac:dyDescent="0.2">
      <c r="A168" s="30">
        <v>43201</v>
      </c>
      <c r="B168" s="25"/>
      <c r="C168" s="25"/>
      <c r="D168" s="26">
        <v>0.58333333333333337</v>
      </c>
      <c r="E168" s="26">
        <v>0.75</v>
      </c>
      <c r="F168" s="27">
        <f t="shared" si="14"/>
        <v>0.16666666666666663</v>
      </c>
      <c r="G168" s="28" t="s">
        <v>14</v>
      </c>
      <c r="H168" s="74"/>
      <c r="I168" s="43"/>
      <c r="J168" s="40">
        <v>1</v>
      </c>
      <c r="K168" s="28"/>
      <c r="L168" s="27">
        <f t="shared" si="13"/>
        <v>23.250000000000028</v>
      </c>
    </row>
    <row r="169" spans="1:14" s="29" customFormat="1" x14ac:dyDescent="0.2">
      <c r="A169" s="30">
        <v>43202</v>
      </c>
      <c r="B169" s="25">
        <v>0.375</v>
      </c>
      <c r="C169" s="25">
        <v>0.54166666666666663</v>
      </c>
      <c r="D169" s="26"/>
      <c r="E169" s="26"/>
      <c r="F169" s="27">
        <f t="shared" si="14"/>
        <v>0.16666666666666663</v>
      </c>
      <c r="G169" s="28" t="s">
        <v>14</v>
      </c>
      <c r="H169" s="39"/>
      <c r="I169" s="43"/>
      <c r="J169" s="40">
        <v>1</v>
      </c>
      <c r="K169" s="28"/>
      <c r="L169" s="27">
        <f t="shared" si="13"/>
        <v>23.416666666666696</v>
      </c>
    </row>
    <row r="170" spans="1:14" s="29" customFormat="1" x14ac:dyDescent="0.2">
      <c r="A170" s="30">
        <v>43202</v>
      </c>
      <c r="B170" s="25"/>
      <c r="C170" s="25"/>
      <c r="D170" s="26">
        <v>0.58333333333333337</v>
      </c>
      <c r="E170" s="26">
        <v>0.75</v>
      </c>
      <c r="F170" s="27">
        <f t="shared" si="14"/>
        <v>0.16666666666666663</v>
      </c>
      <c r="G170" s="28" t="s">
        <v>14</v>
      </c>
      <c r="H170" s="39"/>
      <c r="I170" s="43"/>
      <c r="J170" s="40">
        <v>1</v>
      </c>
      <c r="K170" s="28"/>
      <c r="L170" s="27">
        <f t="shared" si="13"/>
        <v>23.583333333333364</v>
      </c>
    </row>
    <row r="171" spans="1:14" s="29" customFormat="1" x14ac:dyDescent="0.2">
      <c r="A171" s="30">
        <v>43203</v>
      </c>
      <c r="B171" s="25">
        <v>0.375</v>
      </c>
      <c r="C171" s="25">
        <v>0.54166666666666663</v>
      </c>
      <c r="D171" s="26"/>
      <c r="E171" s="26"/>
      <c r="F171" s="27">
        <f t="shared" si="14"/>
        <v>0.16666666666666663</v>
      </c>
      <c r="G171" s="28" t="s">
        <v>14</v>
      </c>
      <c r="H171" s="39"/>
      <c r="I171" s="43"/>
      <c r="J171" s="40">
        <v>1</v>
      </c>
      <c r="K171" s="28"/>
      <c r="L171" s="27">
        <f t="shared" si="13"/>
        <v>23.750000000000032</v>
      </c>
    </row>
    <row r="172" spans="1:14" s="29" customFormat="1" x14ac:dyDescent="0.2">
      <c r="A172" s="30">
        <v>43206</v>
      </c>
      <c r="B172" s="25">
        <v>0.375</v>
      </c>
      <c r="C172" s="25">
        <v>0.54166666666666663</v>
      </c>
      <c r="D172" s="26"/>
      <c r="E172" s="26"/>
      <c r="F172" s="27">
        <f t="shared" si="14"/>
        <v>0.16666666666666663</v>
      </c>
      <c r="G172" s="28" t="s">
        <v>14</v>
      </c>
      <c r="H172" s="74"/>
      <c r="I172" s="43"/>
      <c r="J172" s="40">
        <v>1</v>
      </c>
      <c r="K172" s="28"/>
      <c r="L172" s="27">
        <f t="shared" si="13"/>
        <v>23.9166666666667</v>
      </c>
    </row>
    <row r="173" spans="1:14" s="29" customFormat="1" x14ac:dyDescent="0.2">
      <c r="A173" s="30">
        <v>43206</v>
      </c>
      <c r="B173" s="25"/>
      <c r="C173" s="25"/>
      <c r="D173" s="26">
        <v>0.58333333333333337</v>
      </c>
      <c r="E173" s="26">
        <v>0.75</v>
      </c>
      <c r="F173" s="27">
        <f t="shared" si="14"/>
        <v>0.16666666666666663</v>
      </c>
      <c r="G173" s="28" t="s">
        <v>14</v>
      </c>
      <c r="H173" s="74"/>
      <c r="I173" s="43"/>
      <c r="J173" s="40">
        <v>1</v>
      </c>
      <c r="K173" s="28"/>
      <c r="L173" s="27">
        <f t="shared" si="13"/>
        <v>24.083333333333368</v>
      </c>
    </row>
    <row r="174" spans="1:14" s="29" customFormat="1" x14ac:dyDescent="0.2">
      <c r="A174" s="30">
        <v>43207</v>
      </c>
      <c r="B174" s="25">
        <v>0.375</v>
      </c>
      <c r="C174" s="25">
        <v>0.54166666666666663</v>
      </c>
      <c r="D174" s="26"/>
      <c r="E174" s="26"/>
      <c r="F174" s="27">
        <f t="shared" si="14"/>
        <v>0.16666666666666663</v>
      </c>
      <c r="G174" s="28" t="s">
        <v>14</v>
      </c>
      <c r="H174" s="39"/>
      <c r="I174" s="43"/>
      <c r="J174" s="40">
        <v>1</v>
      </c>
      <c r="K174" s="28"/>
      <c r="L174" s="27">
        <f t="shared" si="13"/>
        <v>24.250000000000036</v>
      </c>
    </row>
    <row r="175" spans="1:14" s="29" customFormat="1" x14ac:dyDescent="0.2">
      <c r="A175" s="30">
        <v>43207</v>
      </c>
      <c r="B175" s="25"/>
      <c r="C175" s="25"/>
      <c r="D175" s="26">
        <v>0.58333333333333337</v>
      </c>
      <c r="E175" s="26">
        <v>0.75</v>
      </c>
      <c r="F175" s="27">
        <f t="shared" si="14"/>
        <v>0.16666666666666663</v>
      </c>
      <c r="G175" s="28" t="s">
        <v>14</v>
      </c>
      <c r="H175" s="39"/>
      <c r="I175" s="43"/>
      <c r="J175" s="40">
        <v>1</v>
      </c>
      <c r="K175" s="28"/>
      <c r="L175" s="27">
        <f t="shared" ref="L175:L198" si="15">L174+F175</f>
        <v>24.416666666666703</v>
      </c>
    </row>
    <row r="176" spans="1:14" s="29" customFormat="1" x14ac:dyDescent="0.2">
      <c r="A176" s="30">
        <v>43208</v>
      </c>
      <c r="B176" s="25">
        <v>0.375</v>
      </c>
      <c r="C176" s="25">
        <v>0.54166666666666663</v>
      </c>
      <c r="D176" s="26"/>
      <c r="E176" s="26"/>
      <c r="F176" s="27">
        <f t="shared" si="14"/>
        <v>0.16666666666666663</v>
      </c>
      <c r="G176" s="28" t="s">
        <v>14</v>
      </c>
      <c r="H176" s="74"/>
      <c r="I176" s="43"/>
      <c r="J176" s="40">
        <v>1</v>
      </c>
      <c r="K176" s="28"/>
      <c r="L176" s="27">
        <f t="shared" si="15"/>
        <v>24.583333333333371</v>
      </c>
    </row>
    <row r="177" spans="1:12" s="29" customFormat="1" x14ac:dyDescent="0.2">
      <c r="A177" s="30">
        <v>43208</v>
      </c>
      <c r="B177" s="25"/>
      <c r="C177" s="25"/>
      <c r="D177" s="26">
        <v>0.58333333333333337</v>
      </c>
      <c r="E177" s="26">
        <v>0.75</v>
      </c>
      <c r="F177" s="27">
        <f t="shared" si="14"/>
        <v>0.16666666666666663</v>
      </c>
      <c r="G177" s="28" t="s">
        <v>14</v>
      </c>
      <c r="H177" s="74"/>
      <c r="I177" s="43"/>
      <c r="J177" s="40">
        <v>1</v>
      </c>
      <c r="K177" s="28"/>
      <c r="L177" s="27">
        <f t="shared" si="15"/>
        <v>24.750000000000039</v>
      </c>
    </row>
    <row r="178" spans="1:12" s="29" customFormat="1" x14ac:dyDescent="0.2">
      <c r="A178" s="30">
        <v>43209</v>
      </c>
      <c r="B178" s="25">
        <v>0.375</v>
      </c>
      <c r="C178" s="25">
        <v>0.54166666666666663</v>
      </c>
      <c r="D178" s="26"/>
      <c r="E178" s="26"/>
      <c r="F178" s="27">
        <f t="shared" si="14"/>
        <v>0.16666666666666663</v>
      </c>
      <c r="G178" s="28" t="s">
        <v>14</v>
      </c>
      <c r="H178" s="39"/>
      <c r="I178" s="43"/>
      <c r="J178" s="40">
        <v>1</v>
      </c>
      <c r="K178" s="28"/>
      <c r="L178" s="27">
        <f t="shared" si="15"/>
        <v>24.916666666666707</v>
      </c>
    </row>
    <row r="179" spans="1:12" s="29" customFormat="1" x14ac:dyDescent="0.2">
      <c r="A179" s="30">
        <v>43209</v>
      </c>
      <c r="B179" s="25"/>
      <c r="C179" s="25"/>
      <c r="D179" s="26">
        <v>0.58333333333333337</v>
      </c>
      <c r="E179" s="26">
        <v>0.75</v>
      </c>
      <c r="F179" s="27">
        <f t="shared" si="14"/>
        <v>0.16666666666666663</v>
      </c>
      <c r="G179" s="28" t="s">
        <v>14</v>
      </c>
      <c r="H179" s="39"/>
      <c r="I179" s="43"/>
      <c r="J179" s="40">
        <v>1</v>
      </c>
      <c r="K179" s="28"/>
      <c r="L179" s="27">
        <f t="shared" si="15"/>
        <v>25.083333333333375</v>
      </c>
    </row>
    <row r="180" spans="1:12" s="29" customFormat="1" x14ac:dyDescent="0.2">
      <c r="A180" s="30">
        <v>43210</v>
      </c>
      <c r="B180" s="25">
        <v>0.375</v>
      </c>
      <c r="C180" s="25">
        <v>0.54166666666666663</v>
      </c>
      <c r="D180" s="26"/>
      <c r="E180" s="26"/>
      <c r="F180" s="27">
        <f t="shared" si="14"/>
        <v>0.16666666666666663</v>
      </c>
      <c r="G180" s="28" t="s">
        <v>14</v>
      </c>
      <c r="H180" s="39"/>
      <c r="I180" s="43"/>
      <c r="J180" s="40">
        <v>1</v>
      </c>
      <c r="K180" s="28"/>
      <c r="L180" s="27">
        <f t="shared" si="15"/>
        <v>25.250000000000043</v>
      </c>
    </row>
    <row r="181" spans="1:12" s="29" customFormat="1" x14ac:dyDescent="0.2">
      <c r="A181" s="30">
        <v>43213</v>
      </c>
      <c r="B181" s="25">
        <v>0.375</v>
      </c>
      <c r="C181" s="25">
        <v>0.54166666666666663</v>
      </c>
      <c r="D181" s="26"/>
      <c r="E181" s="26"/>
      <c r="F181" s="27">
        <f t="shared" si="14"/>
        <v>0.16666666666666663</v>
      </c>
      <c r="G181" s="28" t="s">
        <v>14</v>
      </c>
      <c r="H181" s="39"/>
      <c r="I181" s="43"/>
      <c r="J181" s="40">
        <v>1</v>
      </c>
      <c r="K181" s="28"/>
      <c r="L181" s="27">
        <f t="shared" si="15"/>
        <v>25.41666666666671</v>
      </c>
    </row>
    <row r="182" spans="1:12" s="29" customFormat="1" x14ac:dyDescent="0.2">
      <c r="A182" s="30">
        <v>43213</v>
      </c>
      <c r="B182" s="25"/>
      <c r="C182" s="25"/>
      <c r="D182" s="26">
        <v>0.58333333333333337</v>
      </c>
      <c r="E182" s="26">
        <v>0.75</v>
      </c>
      <c r="F182" s="27">
        <f t="shared" si="14"/>
        <v>0.16666666666666663</v>
      </c>
      <c r="G182" s="28" t="s">
        <v>14</v>
      </c>
      <c r="H182" s="39"/>
      <c r="I182" s="43"/>
      <c r="J182" s="40">
        <v>1</v>
      </c>
      <c r="K182" s="28"/>
      <c r="L182" s="27">
        <f t="shared" si="15"/>
        <v>25.583333333333378</v>
      </c>
    </row>
    <row r="183" spans="1:12" s="29" customFormat="1" x14ac:dyDescent="0.2">
      <c r="A183" s="30">
        <v>43214</v>
      </c>
      <c r="B183" s="25">
        <v>0.375</v>
      </c>
      <c r="C183" s="25">
        <v>0.54166666666666663</v>
      </c>
      <c r="D183" s="26"/>
      <c r="E183" s="26"/>
      <c r="F183" s="27">
        <f t="shared" si="14"/>
        <v>0.16666666666666663</v>
      </c>
      <c r="G183" s="28" t="s">
        <v>14</v>
      </c>
      <c r="H183" s="39"/>
      <c r="I183" s="43"/>
      <c r="J183" s="40">
        <v>1</v>
      </c>
      <c r="K183" s="28"/>
      <c r="L183" s="27">
        <f t="shared" si="15"/>
        <v>25.750000000000046</v>
      </c>
    </row>
    <row r="184" spans="1:12" s="29" customFormat="1" x14ac:dyDescent="0.2">
      <c r="A184" s="30">
        <v>43214</v>
      </c>
      <c r="B184" s="25"/>
      <c r="C184" s="25"/>
      <c r="D184" s="26">
        <v>0.58333333333333337</v>
      </c>
      <c r="E184" s="26">
        <v>0.75</v>
      </c>
      <c r="F184" s="27">
        <f t="shared" si="14"/>
        <v>0.16666666666666663</v>
      </c>
      <c r="G184" s="28" t="s">
        <v>14</v>
      </c>
      <c r="H184" s="39"/>
      <c r="I184" s="43"/>
      <c r="J184" s="40">
        <v>1</v>
      </c>
      <c r="K184" s="28"/>
      <c r="L184" s="27">
        <f t="shared" si="15"/>
        <v>25.916666666666714</v>
      </c>
    </row>
    <row r="185" spans="1:12" s="29" customFormat="1" x14ac:dyDescent="0.2">
      <c r="A185" s="88">
        <v>43215</v>
      </c>
      <c r="B185" s="89">
        <v>0.375</v>
      </c>
      <c r="C185" s="89">
        <v>0.54166666666666663</v>
      </c>
      <c r="D185" s="90"/>
      <c r="E185" s="90"/>
      <c r="F185" s="91"/>
      <c r="G185" s="92" t="s">
        <v>14</v>
      </c>
      <c r="H185" s="93" t="s">
        <v>35</v>
      </c>
      <c r="I185" s="94"/>
      <c r="J185" s="95"/>
      <c r="K185" s="92"/>
      <c r="L185" s="91">
        <f t="shared" si="15"/>
        <v>25.916666666666714</v>
      </c>
    </row>
    <row r="186" spans="1:12" s="29" customFormat="1" x14ac:dyDescent="0.2">
      <c r="A186" s="88">
        <v>43215</v>
      </c>
      <c r="B186" s="89"/>
      <c r="C186" s="89"/>
      <c r="D186" s="90">
        <v>0.58333333333333337</v>
      </c>
      <c r="E186" s="90">
        <v>0.75</v>
      </c>
      <c r="F186" s="91"/>
      <c r="G186" s="92" t="s">
        <v>14</v>
      </c>
      <c r="H186" s="93" t="s">
        <v>35</v>
      </c>
      <c r="I186" s="94"/>
      <c r="J186" s="95"/>
      <c r="K186" s="92"/>
      <c r="L186" s="91">
        <f t="shared" si="15"/>
        <v>25.916666666666714</v>
      </c>
    </row>
    <row r="187" spans="1:12" s="29" customFormat="1" x14ac:dyDescent="0.2">
      <c r="A187" s="30">
        <v>43216</v>
      </c>
      <c r="B187" s="25">
        <v>0.375</v>
      </c>
      <c r="C187" s="25">
        <v>0.54166666666666663</v>
      </c>
      <c r="D187" s="26"/>
      <c r="E187" s="26"/>
      <c r="F187" s="27">
        <f>(C187-B187)+(E187-D187)</f>
        <v>0.16666666666666663</v>
      </c>
      <c r="G187" s="28" t="s">
        <v>14</v>
      </c>
      <c r="H187" s="39"/>
      <c r="I187" s="43"/>
      <c r="J187" s="40">
        <v>1</v>
      </c>
      <c r="K187" s="28"/>
      <c r="L187" s="27">
        <f t="shared" si="15"/>
        <v>26.083333333333382</v>
      </c>
    </row>
    <row r="188" spans="1:12" s="29" customFormat="1" x14ac:dyDescent="0.2">
      <c r="A188" s="30">
        <v>43216</v>
      </c>
      <c r="B188" s="25"/>
      <c r="C188" s="25"/>
      <c r="D188" s="26">
        <v>0.58333333333333337</v>
      </c>
      <c r="E188" s="26">
        <v>0.75</v>
      </c>
      <c r="F188" s="27">
        <f>(C188-B188)+(E188-D188)</f>
        <v>0.16666666666666663</v>
      </c>
      <c r="G188" s="28" t="s">
        <v>14</v>
      </c>
      <c r="H188" s="39"/>
      <c r="I188" s="43"/>
      <c r="J188" s="40">
        <v>1</v>
      </c>
      <c r="K188" s="28"/>
      <c r="L188" s="27">
        <f t="shared" si="15"/>
        <v>26.25000000000005</v>
      </c>
    </row>
    <row r="189" spans="1:12" s="29" customFormat="1" x14ac:dyDescent="0.2">
      <c r="A189" s="30">
        <v>43217</v>
      </c>
      <c r="B189" s="25">
        <v>0.375</v>
      </c>
      <c r="C189" s="25">
        <v>0.54166666666666663</v>
      </c>
      <c r="D189" s="26"/>
      <c r="E189" s="26"/>
      <c r="F189" s="27">
        <f>(C189-B189)+(E189-D189)</f>
        <v>0.16666666666666663</v>
      </c>
      <c r="G189" s="28" t="s">
        <v>14</v>
      </c>
      <c r="H189" s="39"/>
      <c r="I189" s="43"/>
      <c r="J189" s="40">
        <v>1</v>
      </c>
      <c r="K189" s="28"/>
      <c r="L189" s="27">
        <f t="shared" si="15"/>
        <v>26.416666666666718</v>
      </c>
    </row>
    <row r="190" spans="1:12" s="29" customFormat="1" x14ac:dyDescent="0.2">
      <c r="A190" s="30">
        <v>43220</v>
      </c>
      <c r="B190" s="25">
        <v>0.375</v>
      </c>
      <c r="C190" s="25">
        <v>0.54166666666666663</v>
      </c>
      <c r="D190" s="26"/>
      <c r="E190" s="26"/>
      <c r="F190" s="27">
        <f>(C190-B190)+(E190-D190)</f>
        <v>0.16666666666666663</v>
      </c>
      <c r="G190" s="28" t="s">
        <v>14</v>
      </c>
      <c r="H190" s="39"/>
      <c r="I190" s="43"/>
      <c r="J190" s="40">
        <v>1</v>
      </c>
      <c r="K190" s="28"/>
      <c r="L190" s="27">
        <f t="shared" si="15"/>
        <v>26.583333333333385</v>
      </c>
    </row>
    <row r="191" spans="1:12" s="29" customFormat="1" x14ac:dyDescent="0.2">
      <c r="A191" s="30">
        <v>43220</v>
      </c>
      <c r="B191" s="25"/>
      <c r="C191" s="25"/>
      <c r="D191" s="26">
        <v>0.58333333333333337</v>
      </c>
      <c r="E191" s="26">
        <v>0.75</v>
      </c>
      <c r="F191" s="27">
        <f>(C191-B191)+(E191-D191)</f>
        <v>0.16666666666666663</v>
      </c>
      <c r="G191" s="28" t="s">
        <v>14</v>
      </c>
      <c r="H191" s="39"/>
      <c r="I191" s="43"/>
      <c r="J191" s="40">
        <v>1</v>
      </c>
      <c r="K191" s="28"/>
      <c r="L191" s="27">
        <f t="shared" si="15"/>
        <v>26.750000000000053</v>
      </c>
    </row>
    <row r="192" spans="1:12" s="29" customFormat="1" x14ac:dyDescent="0.2">
      <c r="A192" s="88">
        <v>43221</v>
      </c>
      <c r="B192" s="89">
        <v>0.375</v>
      </c>
      <c r="C192" s="89">
        <v>0.54166666666666663</v>
      </c>
      <c r="D192" s="90"/>
      <c r="E192" s="90"/>
      <c r="F192" s="91"/>
      <c r="G192" s="92" t="s">
        <v>14</v>
      </c>
      <c r="H192" s="93" t="s">
        <v>35</v>
      </c>
      <c r="I192" s="94"/>
      <c r="J192" s="95"/>
      <c r="K192" s="92"/>
      <c r="L192" s="91">
        <f t="shared" si="15"/>
        <v>26.750000000000053</v>
      </c>
    </row>
    <row r="193" spans="1:13" s="29" customFormat="1" x14ac:dyDescent="0.2">
      <c r="A193" s="88">
        <v>43221</v>
      </c>
      <c r="B193" s="89"/>
      <c r="C193" s="89"/>
      <c r="D193" s="90">
        <v>0.58333333333333337</v>
      </c>
      <c r="E193" s="90">
        <v>0.75</v>
      </c>
      <c r="F193" s="91"/>
      <c r="G193" s="92" t="s">
        <v>14</v>
      </c>
      <c r="H193" s="93" t="s">
        <v>35</v>
      </c>
      <c r="I193" s="94"/>
      <c r="J193" s="95"/>
      <c r="K193" s="92"/>
      <c r="L193" s="91">
        <f t="shared" si="15"/>
        <v>26.750000000000053</v>
      </c>
    </row>
    <row r="194" spans="1:13" s="29" customFormat="1" x14ac:dyDescent="0.2">
      <c r="A194" s="30">
        <v>43222</v>
      </c>
      <c r="B194" s="25">
        <v>0.375</v>
      </c>
      <c r="C194" s="25">
        <v>0.54166666666666663</v>
      </c>
      <c r="D194" s="26"/>
      <c r="E194" s="26"/>
      <c r="F194" s="27">
        <f>(C194-B194)+(E194-D194)</f>
        <v>0.16666666666666663</v>
      </c>
      <c r="G194" s="28" t="s">
        <v>14</v>
      </c>
      <c r="H194" s="39"/>
      <c r="I194" s="43"/>
      <c r="J194" s="40">
        <v>1</v>
      </c>
      <c r="K194" s="28"/>
      <c r="L194" s="27">
        <f t="shared" si="15"/>
        <v>26.916666666666721</v>
      </c>
    </row>
    <row r="195" spans="1:13" s="29" customFormat="1" x14ac:dyDescent="0.2">
      <c r="A195" s="30">
        <v>43222</v>
      </c>
      <c r="B195" s="25"/>
      <c r="C195" s="25"/>
      <c r="D195" s="26">
        <v>0.58333333333333337</v>
      </c>
      <c r="E195" s="26">
        <v>0.75</v>
      </c>
      <c r="F195" s="27">
        <f>(C195-B195)+(E195-D195)</f>
        <v>0.16666666666666663</v>
      </c>
      <c r="G195" s="28" t="s">
        <v>14</v>
      </c>
      <c r="H195" s="39"/>
      <c r="I195" s="43"/>
      <c r="J195" s="40">
        <v>1</v>
      </c>
      <c r="K195" s="28"/>
      <c r="L195" s="27">
        <f t="shared" si="15"/>
        <v>27.083333333333389</v>
      </c>
    </row>
    <row r="196" spans="1:13" s="29" customFormat="1" x14ac:dyDescent="0.2">
      <c r="A196" s="30">
        <v>43223</v>
      </c>
      <c r="B196" s="25">
        <v>0.375</v>
      </c>
      <c r="C196" s="25">
        <v>0.54166666666666663</v>
      </c>
      <c r="D196" s="26"/>
      <c r="E196" s="26"/>
      <c r="F196" s="27">
        <f>(C196-B196)+(E196-D196)</f>
        <v>0.16666666666666663</v>
      </c>
      <c r="G196" s="28" t="s">
        <v>14</v>
      </c>
      <c r="H196" s="39"/>
      <c r="I196" s="43"/>
      <c r="J196" s="40">
        <v>1</v>
      </c>
      <c r="K196" s="28"/>
      <c r="L196" s="27">
        <f t="shared" si="15"/>
        <v>27.250000000000057</v>
      </c>
    </row>
    <row r="197" spans="1:13" s="29" customFormat="1" x14ac:dyDescent="0.2">
      <c r="A197" s="30">
        <v>43223</v>
      </c>
      <c r="B197" s="25"/>
      <c r="C197" s="25"/>
      <c r="D197" s="26">
        <v>0.58333333333333337</v>
      </c>
      <c r="E197" s="26">
        <v>0.75</v>
      </c>
      <c r="F197" s="27">
        <f>(C197-B197)+(E197-D197)</f>
        <v>0.16666666666666663</v>
      </c>
      <c r="G197" s="28" t="s">
        <v>14</v>
      </c>
      <c r="H197" s="39"/>
      <c r="I197" s="43"/>
      <c r="J197" s="40">
        <v>1</v>
      </c>
      <c r="K197" s="28"/>
      <c r="L197" s="27">
        <f t="shared" si="15"/>
        <v>27.416666666666725</v>
      </c>
    </row>
    <row r="198" spans="1:13" s="29" customFormat="1" x14ac:dyDescent="0.2">
      <c r="A198" s="30">
        <v>43224</v>
      </c>
      <c r="B198" s="25">
        <v>0.375</v>
      </c>
      <c r="C198" s="25">
        <v>0.54166666666666663</v>
      </c>
      <c r="D198" s="26"/>
      <c r="E198" s="26"/>
      <c r="F198" s="27">
        <f>(C198-B198)+(E198-D198)</f>
        <v>0.16666666666666663</v>
      </c>
      <c r="G198" s="28" t="s">
        <v>14</v>
      </c>
      <c r="H198" s="39"/>
      <c r="I198" s="43"/>
      <c r="J198" s="40">
        <v>1</v>
      </c>
      <c r="K198" s="28"/>
      <c r="L198" s="27">
        <f t="shared" si="15"/>
        <v>27.583333333333393</v>
      </c>
    </row>
    <row r="199" spans="1:13" s="29" customFormat="1" x14ac:dyDescent="0.2">
      <c r="A199" s="46"/>
      <c r="B199" s="46"/>
      <c r="C199" s="47"/>
      <c r="D199" s="46"/>
      <c r="E199" s="47"/>
      <c r="F199" s="47"/>
      <c r="G199" s="47"/>
      <c r="H199" s="47"/>
      <c r="I199" s="48"/>
      <c r="J199" s="48"/>
      <c r="K199" s="49"/>
      <c r="L199" s="50"/>
    </row>
    <row r="200" spans="1:13" s="29" customFormat="1" x14ac:dyDescent="0.2">
      <c r="A200" s="240" t="s">
        <v>8</v>
      </c>
      <c r="B200" s="241"/>
      <c r="C200" s="241"/>
      <c r="D200" s="242"/>
      <c r="E200" s="51"/>
      <c r="F200" s="52"/>
      <c r="G200" s="53"/>
      <c r="H200" s="54"/>
      <c r="I200" s="45"/>
      <c r="J200" s="55"/>
      <c r="K200" s="45"/>
      <c r="L200" s="50"/>
      <c r="M200" s="45"/>
    </row>
    <row r="201" spans="1:13" s="29" customFormat="1" x14ac:dyDescent="0.2">
      <c r="A201" s="240" t="s">
        <v>9</v>
      </c>
      <c r="B201" s="241"/>
      <c r="C201" s="241"/>
      <c r="D201" s="242"/>
      <c r="E201" s="56"/>
      <c r="F201" s="52">
        <v>13.333333333333334</v>
      </c>
      <c r="G201" s="57"/>
      <c r="H201" s="54"/>
      <c r="J201" s="58"/>
      <c r="L201" s="50"/>
    </row>
    <row r="202" spans="1:13" s="29" customFormat="1" x14ac:dyDescent="0.2">
      <c r="A202" s="243"/>
      <c r="B202" s="243"/>
      <c r="C202" s="243"/>
      <c r="D202" s="243"/>
      <c r="E202" s="243"/>
      <c r="F202" s="243"/>
      <c r="G202" s="45"/>
      <c r="J202" s="58"/>
      <c r="L202" s="50"/>
    </row>
    <row r="203" spans="1:13" s="29" customFormat="1" x14ac:dyDescent="0.2">
      <c r="A203" s="240" t="s">
        <v>10</v>
      </c>
      <c r="B203" s="241"/>
      <c r="C203" s="241"/>
      <c r="D203" s="242"/>
      <c r="E203" s="59"/>
      <c r="F203" s="52">
        <f>F201+F200</f>
        <v>13.333333333333334</v>
      </c>
      <c r="G203" s="53"/>
      <c r="H203" s="54"/>
      <c r="J203" s="58"/>
      <c r="L203" s="50"/>
    </row>
    <row r="204" spans="1:13" s="29" customFormat="1" x14ac:dyDescent="0.2">
      <c r="J204" s="58"/>
      <c r="L204" s="45"/>
    </row>
    <row r="205" spans="1:13" s="29" customFormat="1" x14ac:dyDescent="0.25">
      <c r="A205" s="46"/>
      <c r="B205" s="46"/>
      <c r="C205" s="47"/>
      <c r="D205" s="46"/>
      <c r="E205" s="47"/>
      <c r="F205" s="47"/>
      <c r="G205" s="44" t="s">
        <v>37</v>
      </c>
      <c r="H205" s="44"/>
      <c r="I205" s="60" t="s">
        <v>23</v>
      </c>
      <c r="J205" s="60" t="s">
        <v>27</v>
      </c>
      <c r="K205" s="61"/>
      <c r="L205" s="45"/>
    </row>
    <row r="206" spans="1:13" s="29" customFormat="1" x14ac:dyDescent="0.25">
      <c r="G206" s="62">
        <v>1</v>
      </c>
      <c r="H206" s="132" t="s">
        <v>38</v>
      </c>
      <c r="I206" s="63">
        <f>SUMIF(H$14:H$198,H206,F$14:F$198)</f>
        <v>0.74999999999999989</v>
      </c>
      <c r="J206" s="64">
        <v>28</v>
      </c>
      <c r="K206" s="65"/>
      <c r="L206" s="45"/>
    </row>
    <row r="207" spans="1:13" s="29" customFormat="1" x14ac:dyDescent="0.25">
      <c r="G207" s="62">
        <v>2</v>
      </c>
      <c r="H207" s="165" t="s">
        <v>39</v>
      </c>
      <c r="I207" s="63">
        <f t="shared" ref="I207:I221" si="16">SUMIF(H$14:H$198,H207,F$14:F$198)</f>
        <v>0.33333333333333326</v>
      </c>
      <c r="J207" s="64">
        <v>8</v>
      </c>
      <c r="K207" s="65"/>
      <c r="L207" s="45"/>
    </row>
    <row r="208" spans="1:13" s="29" customFormat="1" x14ac:dyDescent="0.25">
      <c r="G208" s="62">
        <v>3</v>
      </c>
      <c r="H208" s="174" t="s">
        <v>40</v>
      </c>
      <c r="I208" s="63">
        <f t="shared" si="16"/>
        <v>0.83333333333333315</v>
      </c>
      <c r="J208" s="64">
        <v>20</v>
      </c>
      <c r="K208" s="65"/>
      <c r="L208" s="45"/>
    </row>
    <row r="209" spans="7:12" s="29" customFormat="1" x14ac:dyDescent="0.25">
      <c r="G209" s="62">
        <v>4</v>
      </c>
      <c r="H209" s="144" t="s">
        <v>41</v>
      </c>
      <c r="I209" s="63">
        <f t="shared" si="16"/>
        <v>1.1666666666666665</v>
      </c>
      <c r="J209" s="64">
        <v>28</v>
      </c>
      <c r="K209" s="66"/>
      <c r="L209" s="66"/>
    </row>
    <row r="210" spans="7:12" s="29" customFormat="1" x14ac:dyDescent="0.25">
      <c r="G210" s="62">
        <v>5</v>
      </c>
      <c r="H210" s="175" t="s">
        <v>42</v>
      </c>
      <c r="I210" s="63">
        <f t="shared" si="16"/>
        <v>0.49999999999999989</v>
      </c>
      <c r="J210" s="64">
        <v>12</v>
      </c>
      <c r="K210" s="65"/>
      <c r="L210" s="45"/>
    </row>
    <row r="211" spans="7:12" s="29" customFormat="1" x14ac:dyDescent="0.25">
      <c r="G211" s="62">
        <v>6</v>
      </c>
      <c r="H211" s="133" t="s">
        <v>43</v>
      </c>
      <c r="I211" s="63">
        <f t="shared" si="16"/>
        <v>1.6666666666666661</v>
      </c>
      <c r="J211" s="64">
        <v>40</v>
      </c>
      <c r="K211" s="65"/>
      <c r="L211" s="45"/>
    </row>
    <row r="212" spans="7:12" s="29" customFormat="1" x14ac:dyDescent="0.25">
      <c r="G212" s="62">
        <v>7</v>
      </c>
      <c r="H212" s="134" t="s">
        <v>44</v>
      </c>
      <c r="I212" s="63">
        <f t="shared" si="16"/>
        <v>1.8333333333333326</v>
      </c>
      <c r="J212" s="64">
        <v>44</v>
      </c>
      <c r="K212" s="65"/>
      <c r="L212" s="45"/>
    </row>
    <row r="213" spans="7:12" s="29" customFormat="1" x14ac:dyDescent="0.25">
      <c r="G213" s="62">
        <v>8</v>
      </c>
      <c r="H213" s="156" t="s">
        <v>45</v>
      </c>
      <c r="I213" s="63">
        <f t="shared" si="16"/>
        <v>1.6666666666666661</v>
      </c>
      <c r="J213" s="64">
        <v>40</v>
      </c>
      <c r="K213" s="65"/>
      <c r="L213" s="45"/>
    </row>
    <row r="214" spans="7:12" s="29" customFormat="1" x14ac:dyDescent="0.25">
      <c r="G214" s="62">
        <v>9</v>
      </c>
      <c r="H214" s="135" t="s">
        <v>61</v>
      </c>
      <c r="I214" s="63">
        <f t="shared" si="16"/>
        <v>2.4999999999999987</v>
      </c>
      <c r="J214" s="64">
        <v>60</v>
      </c>
      <c r="K214" s="65"/>
      <c r="L214" s="45"/>
    </row>
    <row r="215" spans="7:12" s="29" customFormat="1" x14ac:dyDescent="0.25">
      <c r="G215" s="62">
        <v>10</v>
      </c>
      <c r="H215" s="214" t="s">
        <v>46</v>
      </c>
      <c r="I215" s="63">
        <f t="shared" si="16"/>
        <v>1.9999999999999991</v>
      </c>
      <c r="J215" s="64">
        <v>48</v>
      </c>
      <c r="K215" s="65"/>
      <c r="L215" s="45"/>
    </row>
    <row r="216" spans="7:12" s="29" customFormat="1" x14ac:dyDescent="0.25">
      <c r="G216" s="62">
        <v>11</v>
      </c>
      <c r="H216" s="213" t="s">
        <v>47</v>
      </c>
      <c r="I216" s="63">
        <f t="shared" si="16"/>
        <v>1.6666666666666661</v>
      </c>
      <c r="J216" s="64">
        <v>40</v>
      </c>
      <c r="K216" s="65"/>
      <c r="L216" s="45"/>
    </row>
    <row r="217" spans="7:12" s="29" customFormat="1" x14ac:dyDescent="0.25">
      <c r="G217" s="62">
        <v>12</v>
      </c>
      <c r="H217" s="184" t="s">
        <v>48</v>
      </c>
      <c r="I217" s="63">
        <f t="shared" si="16"/>
        <v>1.8333333333333326</v>
      </c>
      <c r="J217" s="64">
        <v>44</v>
      </c>
      <c r="K217" s="65"/>
      <c r="L217" s="45"/>
    </row>
    <row r="218" spans="7:12" s="29" customFormat="1" x14ac:dyDescent="0.25">
      <c r="G218" s="62">
        <v>13</v>
      </c>
      <c r="H218" s="195" t="s">
        <v>49</v>
      </c>
      <c r="I218" s="63">
        <f t="shared" si="16"/>
        <v>0.83333333333333315</v>
      </c>
      <c r="J218" s="64">
        <v>20</v>
      </c>
      <c r="L218" s="45"/>
    </row>
    <row r="219" spans="7:12" s="29" customFormat="1" x14ac:dyDescent="0.25">
      <c r="G219" s="62">
        <v>14</v>
      </c>
      <c r="H219" s="212" t="s">
        <v>50</v>
      </c>
      <c r="I219" s="63">
        <f t="shared" si="16"/>
        <v>0.49999999999999989</v>
      </c>
      <c r="J219" s="64">
        <v>12</v>
      </c>
      <c r="L219" s="45"/>
    </row>
    <row r="220" spans="7:12" s="29" customFormat="1" x14ac:dyDescent="0.25">
      <c r="G220" s="62">
        <v>15</v>
      </c>
      <c r="H220" s="237" t="s">
        <v>51</v>
      </c>
      <c r="I220" s="63">
        <f t="shared" si="16"/>
        <v>0.66666666666666652</v>
      </c>
      <c r="J220" s="64">
        <v>16</v>
      </c>
      <c r="L220" s="45"/>
    </row>
    <row r="221" spans="7:12" s="29" customFormat="1" x14ac:dyDescent="0.25">
      <c r="G221" s="62">
        <v>16</v>
      </c>
      <c r="H221" s="74" t="s">
        <v>52</v>
      </c>
      <c r="I221" s="63">
        <f t="shared" si="16"/>
        <v>0</v>
      </c>
      <c r="J221" s="64">
        <v>20</v>
      </c>
      <c r="L221" s="45"/>
    </row>
    <row r="222" spans="7:12" s="29" customFormat="1" ht="15.75" x14ac:dyDescent="0.2">
      <c r="G222" s="62"/>
      <c r="I222" s="63">
        <f>SUM(I206:I221)</f>
        <v>18.749999999999993</v>
      </c>
      <c r="J222" s="67">
        <f>SUM(J206:J221)</f>
        <v>480</v>
      </c>
      <c r="L222" s="45"/>
    </row>
    <row r="223" spans="7:12" s="29" customFormat="1" x14ac:dyDescent="0.2">
      <c r="J223" s="58"/>
      <c r="L223" s="45"/>
    </row>
    <row r="224" spans="7:12" s="29" customFormat="1" x14ac:dyDescent="0.2">
      <c r="J224" s="58"/>
      <c r="L224" s="45"/>
    </row>
    <row r="225" spans="8:12" s="29" customFormat="1" x14ac:dyDescent="0.25">
      <c r="H225" s="44" t="s">
        <v>28</v>
      </c>
      <c r="I225" s="60" t="s">
        <v>23</v>
      </c>
      <c r="J225" s="60" t="s">
        <v>27</v>
      </c>
      <c r="L225" s="45"/>
    </row>
    <row r="226" spans="8:12" s="29" customFormat="1" ht="15.75" x14ac:dyDescent="0.25">
      <c r="H226" s="68" t="s">
        <v>29</v>
      </c>
      <c r="I226" s="63">
        <f>SUMIF(I$14:I$198,H226,F$14:F$198)</f>
        <v>8.3333333333333315E-2</v>
      </c>
      <c r="J226" s="64"/>
      <c r="L226" s="45"/>
    </row>
    <row r="227" spans="8:12" s="29" customFormat="1" ht="15.75" x14ac:dyDescent="0.25">
      <c r="H227" s="68" t="s">
        <v>30</v>
      </c>
      <c r="I227" s="63">
        <f t="shared" ref="I227:I241" si="17">SUMIF(I$14:I$198,H227,F$14:F$198)</f>
        <v>0.66666666666666652</v>
      </c>
      <c r="J227" s="64"/>
      <c r="L227" s="45"/>
    </row>
    <row r="228" spans="8:12" s="29" customFormat="1" ht="15.75" x14ac:dyDescent="0.25">
      <c r="H228" s="68" t="s">
        <v>56</v>
      </c>
      <c r="I228" s="63">
        <f t="shared" si="17"/>
        <v>0</v>
      </c>
      <c r="J228" s="64"/>
      <c r="L228" s="45"/>
    </row>
    <row r="229" spans="8:12" s="29" customFormat="1" ht="15.75" x14ac:dyDescent="0.25">
      <c r="H229" s="68" t="s">
        <v>57</v>
      </c>
      <c r="I229" s="63">
        <f t="shared" si="17"/>
        <v>0.33333333333333326</v>
      </c>
      <c r="J229" s="64"/>
      <c r="L229" s="45"/>
    </row>
    <row r="230" spans="8:12" s="29" customFormat="1" ht="15.75" x14ac:dyDescent="0.25">
      <c r="H230" s="68" t="s">
        <v>58</v>
      </c>
      <c r="I230" s="63">
        <f t="shared" si="17"/>
        <v>0.83333333333333315</v>
      </c>
      <c r="J230" s="64"/>
      <c r="L230" s="45"/>
    </row>
    <row r="231" spans="8:12" s="29" customFormat="1" ht="15.75" x14ac:dyDescent="0.25">
      <c r="H231" s="68" t="s">
        <v>59</v>
      </c>
      <c r="I231" s="63">
        <f t="shared" si="17"/>
        <v>1.1666666666666665</v>
      </c>
      <c r="J231" s="64"/>
      <c r="L231" s="45"/>
    </row>
    <row r="232" spans="8:12" s="29" customFormat="1" ht="15.75" x14ac:dyDescent="0.25">
      <c r="H232" s="68" t="s">
        <v>60</v>
      </c>
      <c r="I232" s="63">
        <f t="shared" si="17"/>
        <v>1.6666666666666661</v>
      </c>
      <c r="J232" s="64"/>
      <c r="L232" s="45"/>
    </row>
    <row r="233" spans="8:12" s="29" customFormat="1" ht="15.75" x14ac:dyDescent="0.25">
      <c r="H233" s="68" t="s">
        <v>70</v>
      </c>
      <c r="I233" s="63">
        <f t="shared" si="17"/>
        <v>2.6666666666666652</v>
      </c>
      <c r="J233" s="64"/>
      <c r="L233" s="45"/>
    </row>
    <row r="234" spans="8:12" s="29" customFormat="1" ht="15.75" x14ac:dyDescent="0.25">
      <c r="H234" s="68" t="s">
        <v>65</v>
      </c>
      <c r="I234" s="63">
        <f t="shared" si="17"/>
        <v>1.6666666666666661</v>
      </c>
      <c r="J234" s="64"/>
      <c r="K234" s="75"/>
      <c r="L234" s="45"/>
    </row>
    <row r="235" spans="8:12" s="29" customFormat="1" ht="15.75" x14ac:dyDescent="0.25">
      <c r="H235" s="68" t="s">
        <v>67</v>
      </c>
      <c r="I235" s="63">
        <f t="shared" si="17"/>
        <v>1.6666666666666661</v>
      </c>
      <c r="J235" s="64"/>
      <c r="L235" s="50"/>
    </row>
    <row r="236" spans="8:12" s="29" customFormat="1" ht="15.75" x14ac:dyDescent="0.25">
      <c r="H236" s="68" t="s">
        <v>68</v>
      </c>
      <c r="I236" s="63">
        <f t="shared" si="17"/>
        <v>0.49999999999999989</v>
      </c>
      <c r="J236" s="64"/>
      <c r="L236" s="50"/>
    </row>
    <row r="237" spans="8:12" s="29" customFormat="1" ht="15.75" x14ac:dyDescent="0.25">
      <c r="H237" s="68" t="s">
        <v>71</v>
      </c>
      <c r="I237" s="63">
        <f t="shared" si="17"/>
        <v>0.83333333333333315</v>
      </c>
      <c r="J237" s="64"/>
      <c r="L237" s="50"/>
    </row>
    <row r="238" spans="8:12" s="29" customFormat="1" ht="15.75" x14ac:dyDescent="0.25">
      <c r="H238" s="68" t="s">
        <v>72</v>
      </c>
      <c r="I238" s="63">
        <f t="shared" si="17"/>
        <v>0.49999999999999989</v>
      </c>
      <c r="J238" s="64"/>
      <c r="L238" s="50"/>
    </row>
    <row r="239" spans="8:12" s="29" customFormat="1" ht="15.75" x14ac:dyDescent="0.25">
      <c r="H239" s="68" t="s">
        <v>73</v>
      </c>
      <c r="I239" s="63">
        <f t="shared" si="17"/>
        <v>3.6666666666666643</v>
      </c>
      <c r="J239" s="64"/>
      <c r="L239" s="50"/>
    </row>
    <row r="240" spans="8:12" s="29" customFormat="1" ht="15.75" x14ac:dyDescent="0.25">
      <c r="H240" s="68" t="s">
        <v>74</v>
      </c>
      <c r="I240" s="63">
        <f t="shared" si="17"/>
        <v>0.66666666666666652</v>
      </c>
      <c r="J240" s="64"/>
      <c r="L240" s="50"/>
    </row>
    <row r="241" spans="7:11" ht="15.75" x14ac:dyDescent="0.25">
      <c r="G241" s="29"/>
      <c r="H241" s="68" t="s">
        <v>69</v>
      </c>
      <c r="I241" s="63">
        <f t="shared" si="17"/>
        <v>1.8333333333333326</v>
      </c>
      <c r="J241" s="64"/>
      <c r="K241" s="71"/>
    </row>
    <row r="242" spans="7:11" ht="15.75" x14ac:dyDescent="0.25">
      <c r="G242" s="29"/>
      <c r="H242" s="44" t="s">
        <v>31</v>
      </c>
      <c r="I242" s="63">
        <f>SUM(I226:I241)</f>
        <v>18.749999999999993</v>
      </c>
      <c r="J242" s="69">
        <f>SUM(J226:J241)</f>
        <v>0</v>
      </c>
      <c r="K242" s="71"/>
    </row>
    <row r="243" spans="7:11" ht="15.75" x14ac:dyDescent="0.2">
      <c r="G243" s="29"/>
      <c r="H243" s="29"/>
      <c r="I243" s="29"/>
      <c r="J243" s="58"/>
      <c r="K243" s="71"/>
    </row>
    <row r="244" spans="7:11" ht="15.75" x14ac:dyDescent="0.2">
      <c r="G244" s="29"/>
      <c r="H244" s="29"/>
      <c r="I244" s="29"/>
      <c r="J244" s="58"/>
      <c r="K244" s="71"/>
    </row>
    <row r="245" spans="7:11" ht="15.75" x14ac:dyDescent="0.2">
      <c r="G245" s="29"/>
      <c r="H245" s="70"/>
      <c r="I245" s="73"/>
      <c r="K245" s="71"/>
    </row>
    <row r="246" spans="7:11" ht="15.75" x14ac:dyDescent="0.2">
      <c r="G246" s="70"/>
      <c r="H246" s="72"/>
      <c r="I246" s="73"/>
      <c r="K246" s="71"/>
    </row>
    <row r="247" spans="7:11" ht="15.75" x14ac:dyDescent="0.2">
      <c r="G247" s="70"/>
      <c r="H247" s="72"/>
      <c r="I247" s="73"/>
      <c r="K247" s="71"/>
    </row>
    <row r="248" spans="7:11" ht="15.75" x14ac:dyDescent="0.2">
      <c r="G248" s="70"/>
      <c r="H248" s="72"/>
      <c r="I248" s="73"/>
    </row>
    <row r="249" spans="7:11" ht="15.75" x14ac:dyDescent="0.2">
      <c r="G249" s="70"/>
      <c r="H249" s="72"/>
      <c r="I249" s="73"/>
    </row>
    <row r="250" spans="7:11" ht="15.75" x14ac:dyDescent="0.2">
      <c r="G250" s="70"/>
      <c r="H250" s="72"/>
      <c r="I250" s="73"/>
    </row>
    <row r="251" spans="7:11" ht="15.75" x14ac:dyDescent="0.2">
      <c r="G251" s="70"/>
      <c r="H251" s="72"/>
      <c r="I251" s="73"/>
    </row>
    <row r="252" spans="7:11" ht="15.75" x14ac:dyDescent="0.2">
      <c r="G252" s="70"/>
      <c r="H252" s="72"/>
      <c r="I252" s="73"/>
    </row>
  </sheetData>
  <sheetProtection formatCells="0" formatColumns="0" formatRows="0" insertRows="0" selectLockedCells="1" sort="0"/>
  <autoFilter ref="A12:L198">
    <filterColumn colId="1" showButton="0"/>
    <filterColumn colId="3" showButton="0"/>
    <sortState ref="A15:L198">
      <sortCondition ref="A12:A198"/>
    </sortState>
  </autoFilter>
  <mergeCells count="21">
    <mergeCell ref="H12:H13"/>
    <mergeCell ref="B12:C12"/>
    <mergeCell ref="D12:E12"/>
    <mergeCell ref="A200:D200"/>
    <mergeCell ref="A201:D201"/>
    <mergeCell ref="A203:D203"/>
    <mergeCell ref="A202:F202"/>
    <mergeCell ref="B10:F10"/>
    <mergeCell ref="A3:F3"/>
    <mergeCell ref="A2:L2"/>
    <mergeCell ref="A9:J9"/>
    <mergeCell ref="I4:J8"/>
    <mergeCell ref="K4:L8"/>
    <mergeCell ref="H4:H5"/>
    <mergeCell ref="I12:I13"/>
    <mergeCell ref="J12:J13"/>
    <mergeCell ref="K12:K13"/>
    <mergeCell ref="L12:L13"/>
    <mergeCell ref="A12:A13"/>
    <mergeCell ref="F12:F13"/>
    <mergeCell ref="G12:G13"/>
  </mergeCells>
  <phoneticPr fontId="0" type="noConversion"/>
  <conditionalFormatting sqref="H212:H221">
    <cfRule type="duplicateValues" dxfId="35" priority="56" stopIfTrue="1"/>
  </conditionalFormatting>
  <conditionalFormatting sqref="H127">
    <cfRule type="duplicateValues" dxfId="34" priority="41" stopIfTrue="1"/>
  </conditionalFormatting>
  <conditionalFormatting sqref="H128">
    <cfRule type="duplicateValues" dxfId="33" priority="40" stopIfTrue="1"/>
  </conditionalFormatting>
  <conditionalFormatting sqref="H131">
    <cfRule type="duplicateValues" dxfId="32" priority="39" stopIfTrue="1"/>
  </conditionalFormatting>
  <conditionalFormatting sqref="H132">
    <cfRule type="duplicateValues" dxfId="31" priority="38" stopIfTrue="1"/>
  </conditionalFormatting>
  <conditionalFormatting sqref="H136">
    <cfRule type="duplicateValues" dxfId="30" priority="37" stopIfTrue="1"/>
  </conditionalFormatting>
  <conditionalFormatting sqref="H137">
    <cfRule type="duplicateValues" dxfId="29" priority="36" stopIfTrue="1"/>
  </conditionalFormatting>
  <conditionalFormatting sqref="H138">
    <cfRule type="duplicateValues" dxfId="28" priority="35" stopIfTrue="1"/>
  </conditionalFormatting>
  <conditionalFormatting sqref="H139">
    <cfRule type="duplicateValues" dxfId="27" priority="34" stopIfTrue="1"/>
  </conditionalFormatting>
  <conditionalFormatting sqref="H158">
    <cfRule type="duplicateValues" dxfId="26" priority="31" stopIfTrue="1"/>
  </conditionalFormatting>
  <conditionalFormatting sqref="H159">
    <cfRule type="duplicateValues" dxfId="25" priority="30" stopIfTrue="1"/>
  </conditionalFormatting>
  <conditionalFormatting sqref="H163">
    <cfRule type="duplicateValues" dxfId="24" priority="29" stopIfTrue="1"/>
  </conditionalFormatting>
  <conditionalFormatting sqref="H164">
    <cfRule type="duplicateValues" dxfId="23" priority="28" stopIfTrue="1"/>
  </conditionalFormatting>
  <conditionalFormatting sqref="H167">
    <cfRule type="duplicateValues" dxfId="22" priority="27" stopIfTrue="1"/>
  </conditionalFormatting>
  <conditionalFormatting sqref="H168">
    <cfRule type="duplicateValues" dxfId="21" priority="26" stopIfTrue="1"/>
  </conditionalFormatting>
  <conditionalFormatting sqref="H172">
    <cfRule type="duplicateValues" dxfId="20" priority="25" stopIfTrue="1"/>
  </conditionalFormatting>
  <conditionalFormatting sqref="H173">
    <cfRule type="duplicateValues" dxfId="19" priority="24" stopIfTrue="1"/>
  </conditionalFormatting>
  <conditionalFormatting sqref="H176">
    <cfRule type="duplicateValues" dxfId="18" priority="23" stopIfTrue="1"/>
  </conditionalFormatting>
  <conditionalFormatting sqref="H177">
    <cfRule type="duplicateValues" dxfId="17" priority="22" stopIfTrue="1"/>
  </conditionalFormatting>
  <conditionalFormatting sqref="H120">
    <cfRule type="duplicateValues" dxfId="16" priority="21" stopIfTrue="1"/>
  </conditionalFormatting>
  <conditionalFormatting sqref="H121">
    <cfRule type="duplicateValues" dxfId="15" priority="20" stopIfTrue="1"/>
  </conditionalFormatting>
  <conditionalFormatting sqref="H124">
    <cfRule type="duplicateValues" dxfId="14" priority="19" stopIfTrue="1"/>
  </conditionalFormatting>
  <conditionalFormatting sqref="H125">
    <cfRule type="duplicateValues" dxfId="13" priority="18" stopIfTrue="1"/>
  </conditionalFormatting>
  <conditionalFormatting sqref="H129">
    <cfRule type="duplicateValues" dxfId="12" priority="17" stopIfTrue="1"/>
  </conditionalFormatting>
  <conditionalFormatting sqref="H130">
    <cfRule type="duplicateValues" dxfId="11" priority="16" stopIfTrue="1"/>
  </conditionalFormatting>
  <conditionalFormatting sqref="H151">
    <cfRule type="duplicateValues" dxfId="10" priority="11" stopIfTrue="1"/>
  </conditionalFormatting>
  <conditionalFormatting sqref="H152">
    <cfRule type="duplicateValues" dxfId="9" priority="10" stopIfTrue="1"/>
  </conditionalFormatting>
  <conditionalFormatting sqref="H156">
    <cfRule type="duplicateValues" dxfId="8" priority="9" stopIfTrue="1"/>
  </conditionalFormatting>
  <conditionalFormatting sqref="H157">
    <cfRule type="duplicateValues" dxfId="7" priority="8" stopIfTrue="1"/>
  </conditionalFormatting>
  <conditionalFormatting sqref="H165">
    <cfRule type="duplicateValues" dxfId="6" priority="7" stopIfTrue="1"/>
  </conditionalFormatting>
  <conditionalFormatting sqref="H166">
    <cfRule type="duplicateValues" dxfId="5" priority="6" stopIfTrue="1"/>
  </conditionalFormatting>
  <conditionalFormatting sqref="H143">
    <cfRule type="duplicateValues" dxfId="4" priority="5" stopIfTrue="1"/>
  </conditionalFormatting>
  <conditionalFormatting sqref="H144">
    <cfRule type="duplicateValues" dxfId="3" priority="4" stopIfTrue="1"/>
  </conditionalFormatting>
  <conditionalFormatting sqref="H145">
    <cfRule type="duplicateValues" dxfId="2" priority="3" stopIfTrue="1"/>
  </conditionalFormatting>
  <conditionalFormatting sqref="H146">
    <cfRule type="duplicateValues" dxfId="1" priority="2" stopIfTrue="1"/>
  </conditionalFormatting>
  <conditionalFormatting sqref="H150">
    <cfRule type="duplicateValues" dxfId="0" priority="1" stopIfTrue="1"/>
  </conditionalFormatting>
  <dataValidations count="1">
    <dataValidation type="time" operator="greaterThan" allowBlank="1" showInputMessage="1" showErrorMessage="1" errorTitle="Formato non valido" error="inserire ore di stage in formato 00:00, se non c'è stage cancellare la cella" prompt="Inserire ore stage in formato 00:00 (con i due punti)" sqref="F201">
      <formula1>0</formula1>
    </dataValidation>
  </dataValidations>
  <printOptions horizontalCentered="1" verticalCentered="1"/>
  <pageMargins left="0.25" right="0.25" top="0.75" bottom="0.75" header="0.3" footer="0.3"/>
  <pageSetup paperSize="9" scale="75" orientation="landscape" r:id="rId1"/>
  <headerFooter alignWithMargins="0">
    <oddFooter>&amp;Raggiornato al  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5</vt:i4>
      </vt:variant>
    </vt:vector>
  </HeadingPairs>
  <TitlesOfParts>
    <vt:vector size="6" baseType="lpstr">
      <vt:lpstr>Calendario </vt:lpstr>
      <vt:lpstr>tit_1</vt:lpstr>
      <vt:lpstr>Tit_2</vt:lpstr>
      <vt:lpstr>tit_3</vt:lpstr>
      <vt:lpstr>tit_4</vt:lpstr>
      <vt:lpstr>'Calendario '!Titoli_stampa</vt:lpstr>
    </vt:vector>
  </TitlesOfParts>
  <Manager>OT</Manager>
  <Company>IFOA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Calendario lezioni</dc:title>
  <dc:creator>Daniele Garuti</dc:creator>
  <cp:keywords>calendario</cp:keywords>
  <cp:lastModifiedBy>Massimiliano Rossi</cp:lastModifiedBy>
  <cp:lastPrinted>2017-12-12T11:58:17Z</cp:lastPrinted>
  <dcterms:created xsi:type="dcterms:W3CDTF">1998-03-09T16:35:36Z</dcterms:created>
  <dcterms:modified xsi:type="dcterms:W3CDTF">2018-01-15T10:45:17Z</dcterms:modified>
  <cp:category>MODULISTICA DQ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88f6aa40-87ca-4d3c-9580-b9928ab8a983</vt:lpwstr>
  </property>
</Properties>
</file>