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65" yWindow="4620" windowWidth="11910" windowHeight="1260"/>
  </bookViews>
  <sheets>
    <sheet name="Entry_By_Prod" sheetId="26" r:id="rId1"/>
    <sheet name="Entry_By_Region" sheetId="27" r:id="rId2"/>
  </sheets>
  <definedNames>
    <definedName name="_xlnm.Print_Area" localSheetId="0">Entry_By_Prod!$F$37:$S$74</definedName>
    <definedName name="_xlnm.Print_Area" localSheetId="1">Entry_By_Region!$F$37:$S$37</definedName>
    <definedName name="_xlnm.Print_Titles" localSheetId="0">Entry_By_Prod!$34:$36</definedName>
    <definedName name="_xlnm.Print_Titles" localSheetId="1">Entry_By_Region!$34:$36</definedName>
    <definedName name="TM1REBUILDOPTION">0</definedName>
    <definedName name="TM1RPTDATARNGREVCTRY1" localSheetId="1">Entry_By_Region!$37:$37</definedName>
    <definedName name="TM1RPTDATARNGREVCTRY2" localSheetId="1">Entry_By_Region!$37:$49</definedName>
    <definedName name="TM1RPTDATARNGREVPROD1" localSheetId="0">Entry_By_Prod!$37:$73</definedName>
    <definedName name="TM1RPTDATARNGREVPROD1" localSheetId="1">Entry_By_Region!$37:$37</definedName>
    <definedName name="TM1RPTDATARNGREVREG1" localSheetId="1">Entry_By_Region!$37:$37</definedName>
    <definedName name="TM1RPTFMTIDCOL" localSheetId="0">Entry_By_Prod!$A$18:$A$25</definedName>
    <definedName name="TM1RPTFMTIDCOL" localSheetId="1">Entry_By_Region!$A$18:$A$25</definedName>
    <definedName name="TM1RPTFMTRNG" localSheetId="0">Entry_By_Prod!$F$18:$AB$25</definedName>
    <definedName name="TM1RPTFMTRNG" localSheetId="1">Entry_By_Region!$F$18:$AB$25</definedName>
  </definedNames>
  <calcPr calcId="145621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7" l="1"/>
  <c r="B10" i="27"/>
  <c r="I29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B8" i="27"/>
  <c r="F31" i="27"/>
  <c r="B9" i="27"/>
  <c r="F30" i="27"/>
  <c r="B32" i="27"/>
  <c r="F32" i="27"/>
  <c r="S11" i="27"/>
  <c r="AB11" i="27"/>
  <c r="AB49" i="27"/>
  <c r="AA11" i="27"/>
  <c r="AA49" i="27"/>
  <c r="B15" i="27"/>
  <c r="X11" i="27"/>
  <c r="B12" i="27"/>
  <c r="F33" i="27"/>
  <c r="X12" i="27"/>
  <c r="X49" i="27"/>
  <c r="S12" i="27"/>
  <c r="S49" i="27"/>
  <c r="Y49" i="27"/>
  <c r="U11" i="27"/>
  <c r="U12" i="27"/>
  <c r="U49" i="27"/>
  <c r="V49" i="27"/>
  <c r="R4" i="27"/>
  <c r="R11" i="27"/>
  <c r="R12" i="27"/>
  <c r="R49" i="27"/>
  <c r="Q4" i="27"/>
  <c r="Q11" i="27"/>
  <c r="Q12" i="27"/>
  <c r="Q49" i="27"/>
  <c r="P4" i="27"/>
  <c r="P11" i="27"/>
  <c r="P12" i="27"/>
  <c r="P49" i="27"/>
  <c r="O4" i="27"/>
  <c r="O11" i="27"/>
  <c r="O12" i="27"/>
  <c r="O49" i="27"/>
  <c r="N4" i="27"/>
  <c r="N11" i="27"/>
  <c r="N12" i="27"/>
  <c r="N49" i="27"/>
  <c r="M4" i="27"/>
  <c r="M11" i="27"/>
  <c r="M12" i="27"/>
  <c r="M49" i="27"/>
  <c r="L4" i="27"/>
  <c r="L11" i="27"/>
  <c r="L12" i="27"/>
  <c r="L49" i="27"/>
  <c r="K4" i="27"/>
  <c r="K11" i="27"/>
  <c r="K12" i="27"/>
  <c r="K49" i="27"/>
  <c r="J4" i="27"/>
  <c r="J11" i="27"/>
  <c r="J12" i="27"/>
  <c r="J49" i="27"/>
  <c r="I4" i="27"/>
  <c r="I11" i="27"/>
  <c r="I12" i="27"/>
  <c r="I49" i="27"/>
  <c r="H4" i="27"/>
  <c r="H11" i="27"/>
  <c r="H12" i="27"/>
  <c r="H49" i="27"/>
  <c r="G4" i="27"/>
  <c r="G11" i="27"/>
  <c r="G12" i="27"/>
  <c r="G49" i="27"/>
  <c r="AB48" i="27"/>
  <c r="AA48" i="27"/>
  <c r="X48" i="27"/>
  <c r="S48" i="27"/>
  <c r="Y48" i="27"/>
  <c r="U48" i="27"/>
  <c r="V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AB47" i="27"/>
  <c r="AA47" i="27"/>
  <c r="X47" i="27"/>
  <c r="S47" i="27"/>
  <c r="Y47" i="27"/>
  <c r="U47" i="27"/>
  <c r="V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AB46" i="27"/>
  <c r="AA46" i="27"/>
  <c r="X46" i="27"/>
  <c r="S46" i="27"/>
  <c r="Y46" i="27"/>
  <c r="U46" i="27"/>
  <c r="V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AB45" i="27"/>
  <c r="AA45" i="27"/>
  <c r="X45" i="27"/>
  <c r="S45" i="27"/>
  <c r="Y45" i="27"/>
  <c r="U45" i="27"/>
  <c r="V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AB44" i="27"/>
  <c r="AA44" i="27"/>
  <c r="X44" i="27"/>
  <c r="S44" i="27"/>
  <c r="Y44" i="27"/>
  <c r="U44" i="27"/>
  <c r="V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AB43" i="27"/>
  <c r="AA43" i="27"/>
  <c r="X43" i="27"/>
  <c r="S43" i="27"/>
  <c r="Y43" i="27"/>
  <c r="U43" i="27"/>
  <c r="V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AB42" i="27"/>
  <c r="AA42" i="27"/>
  <c r="X42" i="27"/>
  <c r="S42" i="27"/>
  <c r="Y42" i="27"/>
  <c r="U42" i="27"/>
  <c r="V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AB41" i="27"/>
  <c r="AA41" i="27"/>
  <c r="X41" i="27"/>
  <c r="S41" i="27"/>
  <c r="Y41" i="27"/>
  <c r="U41" i="27"/>
  <c r="V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AB40" i="27"/>
  <c r="AA40" i="27"/>
  <c r="X40" i="27"/>
  <c r="S40" i="27"/>
  <c r="Y40" i="27"/>
  <c r="U40" i="27"/>
  <c r="V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AB39" i="27"/>
  <c r="AA39" i="27"/>
  <c r="X39" i="27"/>
  <c r="S39" i="27"/>
  <c r="Y39" i="27"/>
  <c r="U39" i="27"/>
  <c r="V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AB38" i="27"/>
  <c r="AA38" i="27"/>
  <c r="X38" i="27"/>
  <c r="S38" i="27"/>
  <c r="Y38" i="27"/>
  <c r="U38" i="27"/>
  <c r="V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B3" i="26"/>
  <c r="B8" i="26"/>
  <c r="I29" i="26"/>
  <c r="A73" i="26"/>
  <c r="A72" i="26"/>
  <c r="A71" i="26"/>
  <c r="A70" i="26"/>
  <c r="A69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B9" i="26"/>
  <c r="F30" i="26"/>
  <c r="B10" i="26"/>
  <c r="F29" i="26"/>
  <c r="B32" i="26"/>
  <c r="F32" i="26"/>
  <c r="S11" i="26"/>
  <c r="AB11" i="26"/>
  <c r="AB73" i="26"/>
  <c r="AA11" i="26"/>
  <c r="AA73" i="26"/>
  <c r="B15" i="26"/>
  <c r="X11" i="26"/>
  <c r="B12" i="26"/>
  <c r="F33" i="26"/>
  <c r="X12" i="26"/>
  <c r="X73" i="26"/>
  <c r="S12" i="26"/>
  <c r="S73" i="26"/>
  <c r="Y73" i="26"/>
  <c r="U11" i="26"/>
  <c r="U12" i="26"/>
  <c r="U73" i="26"/>
  <c r="V73" i="26"/>
  <c r="R4" i="26"/>
  <c r="R11" i="26"/>
  <c r="R12" i="26"/>
  <c r="R73" i="26"/>
  <c r="Q4" i="26"/>
  <c r="Q11" i="26"/>
  <c r="Q12" i="26"/>
  <c r="Q73" i="26"/>
  <c r="P4" i="26"/>
  <c r="P11" i="26"/>
  <c r="P12" i="26"/>
  <c r="P73" i="26"/>
  <c r="O4" i="26"/>
  <c r="O11" i="26"/>
  <c r="O12" i="26"/>
  <c r="O73" i="26"/>
  <c r="N4" i="26"/>
  <c r="N11" i="26"/>
  <c r="N12" i="26"/>
  <c r="N73" i="26"/>
  <c r="M4" i="26"/>
  <c r="M11" i="26"/>
  <c r="M12" i="26"/>
  <c r="M73" i="26"/>
  <c r="L4" i="26"/>
  <c r="L11" i="26"/>
  <c r="L12" i="26"/>
  <c r="L73" i="26"/>
  <c r="K4" i="26"/>
  <c r="K11" i="26"/>
  <c r="K12" i="26"/>
  <c r="K73" i="26"/>
  <c r="J4" i="26"/>
  <c r="J11" i="26"/>
  <c r="J12" i="26"/>
  <c r="J73" i="26"/>
  <c r="I4" i="26"/>
  <c r="I11" i="26"/>
  <c r="I12" i="26"/>
  <c r="I73" i="26"/>
  <c r="H4" i="26"/>
  <c r="H11" i="26"/>
  <c r="H12" i="26"/>
  <c r="H73" i="26"/>
  <c r="G4" i="26"/>
  <c r="G11" i="26"/>
  <c r="G12" i="26"/>
  <c r="G73" i="26"/>
  <c r="AB72" i="26"/>
  <c r="AA72" i="26"/>
  <c r="X72" i="26"/>
  <c r="S72" i="26"/>
  <c r="Y72" i="26"/>
  <c r="U72" i="26"/>
  <c r="V72" i="26"/>
  <c r="R72" i="26"/>
  <c r="Q72" i="26"/>
  <c r="P72" i="26"/>
  <c r="O72" i="26"/>
  <c r="N72" i="26"/>
  <c r="M72" i="26"/>
  <c r="L72" i="26"/>
  <c r="K72" i="26"/>
  <c r="J72" i="26"/>
  <c r="I72" i="26"/>
  <c r="H72" i="26"/>
  <c r="G72" i="26"/>
  <c r="AB71" i="26"/>
  <c r="AA71" i="26"/>
  <c r="X71" i="26"/>
  <c r="S71" i="26"/>
  <c r="Y71" i="26"/>
  <c r="U71" i="26"/>
  <c r="V71" i="26"/>
  <c r="R71" i="26"/>
  <c r="Q71" i="26"/>
  <c r="P71" i="26"/>
  <c r="O71" i="26"/>
  <c r="N71" i="26"/>
  <c r="M71" i="26"/>
  <c r="L71" i="26"/>
  <c r="K71" i="26"/>
  <c r="J71" i="26"/>
  <c r="I71" i="26"/>
  <c r="H71" i="26"/>
  <c r="G71" i="26"/>
  <c r="AB70" i="26"/>
  <c r="AA70" i="26"/>
  <c r="X70" i="26"/>
  <c r="S70" i="26"/>
  <c r="Y70" i="26"/>
  <c r="U70" i="26"/>
  <c r="V70" i="26"/>
  <c r="R70" i="26"/>
  <c r="Q70" i="26"/>
  <c r="P70" i="26"/>
  <c r="O70" i="26"/>
  <c r="N70" i="26"/>
  <c r="M70" i="26"/>
  <c r="L70" i="26"/>
  <c r="K70" i="26"/>
  <c r="J70" i="26"/>
  <c r="I70" i="26"/>
  <c r="H70" i="26"/>
  <c r="G70" i="26"/>
  <c r="AB69" i="26"/>
  <c r="AA69" i="26"/>
  <c r="X69" i="26"/>
  <c r="S69" i="26"/>
  <c r="Y69" i="26"/>
  <c r="U69" i="26"/>
  <c r="V69" i="26"/>
  <c r="R69" i="26"/>
  <c r="Q69" i="26"/>
  <c r="P69" i="26"/>
  <c r="O69" i="26"/>
  <c r="N69" i="26"/>
  <c r="M69" i="26"/>
  <c r="L69" i="26"/>
  <c r="K69" i="26"/>
  <c r="J69" i="26"/>
  <c r="I69" i="26"/>
  <c r="H69" i="26"/>
  <c r="G69" i="26"/>
  <c r="AB68" i="26"/>
  <c r="AA68" i="26"/>
  <c r="X68" i="26"/>
  <c r="S68" i="26"/>
  <c r="Y68" i="26"/>
  <c r="U68" i="26"/>
  <c r="V68" i="26"/>
  <c r="R68" i="26"/>
  <c r="Q68" i="26"/>
  <c r="P68" i="26"/>
  <c r="O68" i="26"/>
  <c r="N68" i="26"/>
  <c r="M68" i="26"/>
  <c r="L68" i="26"/>
  <c r="K68" i="26"/>
  <c r="J68" i="26"/>
  <c r="I68" i="26"/>
  <c r="H68" i="26"/>
  <c r="G68" i="26"/>
  <c r="AB67" i="26"/>
  <c r="AA67" i="26"/>
  <c r="X67" i="26"/>
  <c r="S67" i="26"/>
  <c r="Y67" i="26"/>
  <c r="U67" i="26"/>
  <c r="V67" i="26"/>
  <c r="R67" i="26"/>
  <c r="Q67" i="26"/>
  <c r="P67" i="26"/>
  <c r="O67" i="26"/>
  <c r="N67" i="26"/>
  <c r="M67" i="26"/>
  <c r="L67" i="26"/>
  <c r="K67" i="26"/>
  <c r="J67" i="26"/>
  <c r="I67" i="26"/>
  <c r="H67" i="26"/>
  <c r="G67" i="26"/>
  <c r="AB66" i="26"/>
  <c r="AA66" i="26"/>
  <c r="X66" i="26"/>
  <c r="S66" i="26"/>
  <c r="Y66" i="26"/>
  <c r="U66" i="26"/>
  <c r="V66" i="26"/>
  <c r="R66" i="26"/>
  <c r="Q66" i="26"/>
  <c r="P66" i="26"/>
  <c r="O66" i="26"/>
  <c r="N66" i="26"/>
  <c r="M66" i="26"/>
  <c r="L66" i="26"/>
  <c r="K66" i="26"/>
  <c r="J66" i="26"/>
  <c r="I66" i="26"/>
  <c r="H66" i="26"/>
  <c r="G66" i="26"/>
  <c r="AB65" i="26"/>
  <c r="AA65" i="26"/>
  <c r="X65" i="26"/>
  <c r="S65" i="26"/>
  <c r="Y65" i="26"/>
  <c r="U65" i="26"/>
  <c r="V65" i="26"/>
  <c r="R65" i="26"/>
  <c r="Q65" i="26"/>
  <c r="P65" i="26"/>
  <c r="O65" i="26"/>
  <c r="N65" i="26"/>
  <c r="M65" i="26"/>
  <c r="L65" i="26"/>
  <c r="K65" i="26"/>
  <c r="J65" i="26"/>
  <c r="I65" i="26"/>
  <c r="H65" i="26"/>
  <c r="G65" i="26"/>
  <c r="AB64" i="26"/>
  <c r="AA64" i="26"/>
  <c r="X64" i="26"/>
  <c r="S64" i="26"/>
  <c r="Y64" i="26"/>
  <c r="U64" i="26"/>
  <c r="V64" i="26"/>
  <c r="R64" i="26"/>
  <c r="Q64" i="26"/>
  <c r="P64" i="26"/>
  <c r="O64" i="26"/>
  <c r="N64" i="26"/>
  <c r="M64" i="26"/>
  <c r="L64" i="26"/>
  <c r="K64" i="26"/>
  <c r="J64" i="26"/>
  <c r="I64" i="26"/>
  <c r="H64" i="26"/>
  <c r="G64" i="26"/>
  <c r="AB63" i="26"/>
  <c r="AA63" i="26"/>
  <c r="X63" i="26"/>
  <c r="S63" i="26"/>
  <c r="Y63" i="26"/>
  <c r="U63" i="26"/>
  <c r="V63" i="26"/>
  <c r="R63" i="26"/>
  <c r="Q63" i="26"/>
  <c r="P63" i="26"/>
  <c r="O63" i="26"/>
  <c r="N63" i="26"/>
  <c r="M63" i="26"/>
  <c r="L63" i="26"/>
  <c r="K63" i="26"/>
  <c r="J63" i="26"/>
  <c r="I63" i="26"/>
  <c r="H63" i="26"/>
  <c r="G63" i="26"/>
  <c r="AB62" i="26"/>
  <c r="AA62" i="26"/>
  <c r="X62" i="26"/>
  <c r="S62" i="26"/>
  <c r="Y62" i="26"/>
  <c r="U62" i="26"/>
  <c r="V62" i="26"/>
  <c r="R62" i="26"/>
  <c r="Q62" i="26"/>
  <c r="P62" i="26"/>
  <c r="O62" i="26"/>
  <c r="N62" i="26"/>
  <c r="M62" i="26"/>
  <c r="L62" i="26"/>
  <c r="K62" i="26"/>
  <c r="J62" i="26"/>
  <c r="I62" i="26"/>
  <c r="H62" i="26"/>
  <c r="G62" i="26"/>
  <c r="AB61" i="26"/>
  <c r="AA61" i="26"/>
  <c r="X61" i="26"/>
  <c r="S61" i="26"/>
  <c r="Y61" i="26"/>
  <c r="U61" i="26"/>
  <c r="V61" i="26"/>
  <c r="R61" i="26"/>
  <c r="Q61" i="26"/>
  <c r="P61" i="26"/>
  <c r="O61" i="26"/>
  <c r="N61" i="26"/>
  <c r="M61" i="26"/>
  <c r="L61" i="26"/>
  <c r="K61" i="26"/>
  <c r="J61" i="26"/>
  <c r="I61" i="26"/>
  <c r="H61" i="26"/>
  <c r="G61" i="26"/>
  <c r="AB60" i="26"/>
  <c r="AA60" i="26"/>
  <c r="X60" i="26"/>
  <c r="S60" i="26"/>
  <c r="Y60" i="26"/>
  <c r="U60" i="26"/>
  <c r="V60" i="26"/>
  <c r="R60" i="26"/>
  <c r="Q60" i="26"/>
  <c r="P60" i="26"/>
  <c r="O60" i="26"/>
  <c r="N60" i="26"/>
  <c r="M60" i="26"/>
  <c r="L60" i="26"/>
  <c r="K60" i="26"/>
  <c r="J60" i="26"/>
  <c r="I60" i="26"/>
  <c r="H60" i="26"/>
  <c r="G60" i="26"/>
  <c r="AB59" i="26"/>
  <c r="AA59" i="26"/>
  <c r="X59" i="26"/>
  <c r="S59" i="26"/>
  <c r="Y59" i="26"/>
  <c r="U59" i="26"/>
  <c r="V59" i="26"/>
  <c r="R59" i="26"/>
  <c r="Q59" i="26"/>
  <c r="P59" i="26"/>
  <c r="O59" i="26"/>
  <c r="N59" i="26"/>
  <c r="M59" i="26"/>
  <c r="L59" i="26"/>
  <c r="K59" i="26"/>
  <c r="J59" i="26"/>
  <c r="I59" i="26"/>
  <c r="H59" i="26"/>
  <c r="G59" i="26"/>
  <c r="AB58" i="26"/>
  <c r="AA58" i="26"/>
  <c r="X58" i="26"/>
  <c r="S58" i="26"/>
  <c r="Y58" i="26"/>
  <c r="U58" i="26"/>
  <c r="V58" i="26"/>
  <c r="R58" i="26"/>
  <c r="Q58" i="26"/>
  <c r="P58" i="26"/>
  <c r="O58" i="26"/>
  <c r="N58" i="26"/>
  <c r="M58" i="26"/>
  <c r="L58" i="26"/>
  <c r="K58" i="26"/>
  <c r="J58" i="26"/>
  <c r="I58" i="26"/>
  <c r="H58" i="26"/>
  <c r="G58" i="26"/>
  <c r="AB57" i="26"/>
  <c r="AA57" i="26"/>
  <c r="X57" i="26"/>
  <c r="S57" i="26"/>
  <c r="Y57" i="26"/>
  <c r="U57" i="26"/>
  <c r="V57" i="26"/>
  <c r="R57" i="26"/>
  <c r="Q57" i="26"/>
  <c r="P57" i="26"/>
  <c r="O57" i="26"/>
  <c r="N57" i="26"/>
  <c r="M57" i="26"/>
  <c r="L57" i="26"/>
  <c r="K57" i="26"/>
  <c r="J57" i="26"/>
  <c r="I57" i="26"/>
  <c r="H57" i="26"/>
  <c r="G57" i="26"/>
  <c r="AB56" i="26"/>
  <c r="AA56" i="26"/>
  <c r="X56" i="26"/>
  <c r="S56" i="26"/>
  <c r="Y56" i="26"/>
  <c r="U56" i="26"/>
  <c r="V56" i="26"/>
  <c r="R56" i="26"/>
  <c r="Q56" i="26"/>
  <c r="P56" i="26"/>
  <c r="O56" i="26"/>
  <c r="N56" i="26"/>
  <c r="M56" i="26"/>
  <c r="L56" i="26"/>
  <c r="K56" i="26"/>
  <c r="J56" i="26"/>
  <c r="I56" i="26"/>
  <c r="H56" i="26"/>
  <c r="G56" i="26"/>
  <c r="AB55" i="26"/>
  <c r="AA55" i="26"/>
  <c r="X55" i="26"/>
  <c r="S55" i="26"/>
  <c r="Y55" i="26"/>
  <c r="U55" i="26"/>
  <c r="V55" i="26"/>
  <c r="R55" i="26"/>
  <c r="Q55" i="26"/>
  <c r="P55" i="26"/>
  <c r="O55" i="26"/>
  <c r="N55" i="26"/>
  <c r="M55" i="26"/>
  <c r="L55" i="26"/>
  <c r="K55" i="26"/>
  <c r="J55" i="26"/>
  <c r="I55" i="26"/>
  <c r="H55" i="26"/>
  <c r="G55" i="26"/>
  <c r="AB54" i="26"/>
  <c r="AA54" i="26"/>
  <c r="X54" i="26"/>
  <c r="S54" i="26"/>
  <c r="Y54" i="26"/>
  <c r="U54" i="26"/>
  <c r="V54" i="26"/>
  <c r="R54" i="26"/>
  <c r="Q54" i="26"/>
  <c r="P54" i="26"/>
  <c r="O54" i="26"/>
  <c r="N54" i="26"/>
  <c r="M54" i="26"/>
  <c r="L54" i="26"/>
  <c r="K54" i="26"/>
  <c r="J54" i="26"/>
  <c r="I54" i="26"/>
  <c r="H54" i="26"/>
  <c r="G54" i="26"/>
  <c r="AB53" i="26"/>
  <c r="AA53" i="26"/>
  <c r="X53" i="26"/>
  <c r="S53" i="26"/>
  <c r="Y53" i="26"/>
  <c r="U53" i="26"/>
  <c r="V53" i="26"/>
  <c r="R53" i="26"/>
  <c r="Q53" i="26"/>
  <c r="P53" i="26"/>
  <c r="O53" i="26"/>
  <c r="N53" i="26"/>
  <c r="M53" i="26"/>
  <c r="L53" i="26"/>
  <c r="K53" i="26"/>
  <c r="J53" i="26"/>
  <c r="I53" i="26"/>
  <c r="H53" i="26"/>
  <c r="G53" i="26"/>
  <c r="AB52" i="26"/>
  <c r="AA52" i="26"/>
  <c r="X52" i="26"/>
  <c r="S52" i="26"/>
  <c r="Y52" i="26"/>
  <c r="U52" i="26"/>
  <c r="V52" i="26"/>
  <c r="R52" i="26"/>
  <c r="Q52" i="26"/>
  <c r="P52" i="26"/>
  <c r="O52" i="26"/>
  <c r="N52" i="26"/>
  <c r="M52" i="26"/>
  <c r="L52" i="26"/>
  <c r="K52" i="26"/>
  <c r="J52" i="26"/>
  <c r="I52" i="26"/>
  <c r="H52" i="26"/>
  <c r="G52" i="26"/>
  <c r="AB51" i="26"/>
  <c r="AA51" i="26"/>
  <c r="X51" i="26"/>
  <c r="S51" i="26"/>
  <c r="Y51" i="26"/>
  <c r="U51" i="26"/>
  <c r="V51" i="26"/>
  <c r="R51" i="26"/>
  <c r="Q51" i="26"/>
  <c r="P51" i="26"/>
  <c r="O51" i="26"/>
  <c r="N51" i="26"/>
  <c r="M51" i="26"/>
  <c r="L51" i="26"/>
  <c r="K51" i="26"/>
  <c r="J51" i="26"/>
  <c r="I51" i="26"/>
  <c r="H51" i="26"/>
  <c r="G51" i="26"/>
  <c r="AB50" i="26"/>
  <c r="AA50" i="26"/>
  <c r="X50" i="26"/>
  <c r="S50" i="26"/>
  <c r="Y50" i="26"/>
  <c r="U50" i="26"/>
  <c r="V50" i="26"/>
  <c r="R50" i="26"/>
  <c r="Q50" i="26"/>
  <c r="P50" i="26"/>
  <c r="O50" i="26"/>
  <c r="N50" i="26"/>
  <c r="M50" i="26"/>
  <c r="L50" i="26"/>
  <c r="K50" i="26"/>
  <c r="J50" i="26"/>
  <c r="I50" i="26"/>
  <c r="H50" i="26"/>
  <c r="G50" i="26"/>
  <c r="AB49" i="26"/>
  <c r="AA49" i="26"/>
  <c r="X49" i="26"/>
  <c r="S49" i="26"/>
  <c r="Y49" i="26"/>
  <c r="U49" i="26"/>
  <c r="V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AB48" i="26"/>
  <c r="AA48" i="26"/>
  <c r="X48" i="26"/>
  <c r="S48" i="26"/>
  <c r="Y48" i="26"/>
  <c r="U48" i="26"/>
  <c r="V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AB47" i="26"/>
  <c r="AA47" i="26"/>
  <c r="X47" i="26"/>
  <c r="S47" i="26"/>
  <c r="Y47" i="26"/>
  <c r="U47" i="26"/>
  <c r="V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AB46" i="26"/>
  <c r="AA46" i="26"/>
  <c r="X46" i="26"/>
  <c r="S46" i="26"/>
  <c r="Y46" i="26"/>
  <c r="U46" i="26"/>
  <c r="V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AB45" i="26"/>
  <c r="AA45" i="26"/>
  <c r="X45" i="26"/>
  <c r="S45" i="26"/>
  <c r="Y45" i="26"/>
  <c r="U45" i="26"/>
  <c r="V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AB44" i="26"/>
  <c r="AA44" i="26"/>
  <c r="X44" i="26"/>
  <c r="S44" i="26"/>
  <c r="Y44" i="26"/>
  <c r="U44" i="26"/>
  <c r="V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AB43" i="26"/>
  <c r="AA43" i="26"/>
  <c r="X43" i="26"/>
  <c r="S43" i="26"/>
  <c r="Y43" i="26"/>
  <c r="U43" i="26"/>
  <c r="V43" i="26"/>
  <c r="R43" i="26"/>
  <c r="Q43" i="26"/>
  <c r="P43" i="26"/>
  <c r="O43" i="26"/>
  <c r="N43" i="26"/>
  <c r="M43" i="26"/>
  <c r="L43" i="26"/>
  <c r="K43" i="26"/>
  <c r="J43" i="26"/>
  <c r="I43" i="26"/>
  <c r="H43" i="26"/>
  <c r="G43" i="26"/>
  <c r="AB42" i="26"/>
  <c r="AA42" i="26"/>
  <c r="X42" i="26"/>
  <c r="S42" i="26"/>
  <c r="Y42" i="26"/>
  <c r="U42" i="26"/>
  <c r="V42" i="26"/>
  <c r="R42" i="26"/>
  <c r="Q42" i="26"/>
  <c r="P42" i="26"/>
  <c r="O42" i="26"/>
  <c r="N42" i="26"/>
  <c r="M42" i="26"/>
  <c r="L42" i="26"/>
  <c r="K42" i="26"/>
  <c r="J42" i="26"/>
  <c r="I42" i="26"/>
  <c r="H42" i="26"/>
  <c r="G42" i="26"/>
  <c r="AB41" i="26"/>
  <c r="AA41" i="26"/>
  <c r="X41" i="26"/>
  <c r="S41" i="26"/>
  <c r="Y41" i="26"/>
  <c r="U41" i="26"/>
  <c r="V41" i="26"/>
  <c r="R41" i="26"/>
  <c r="Q41" i="26"/>
  <c r="P41" i="26"/>
  <c r="O41" i="26"/>
  <c r="N41" i="26"/>
  <c r="M41" i="26"/>
  <c r="L41" i="26"/>
  <c r="K41" i="26"/>
  <c r="J41" i="26"/>
  <c r="I41" i="26"/>
  <c r="H41" i="26"/>
  <c r="G41" i="26"/>
  <c r="AB40" i="26"/>
  <c r="AA40" i="26"/>
  <c r="X40" i="26"/>
  <c r="S40" i="26"/>
  <c r="Y40" i="26"/>
  <c r="U40" i="26"/>
  <c r="V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AB39" i="26"/>
  <c r="AA39" i="26"/>
  <c r="X39" i="26"/>
  <c r="S39" i="26"/>
  <c r="Y39" i="26"/>
  <c r="U39" i="26"/>
  <c r="V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AB38" i="26"/>
  <c r="AA38" i="26"/>
  <c r="X38" i="26"/>
  <c r="S38" i="26"/>
  <c r="Y38" i="26"/>
  <c r="U38" i="26"/>
  <c r="V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29" i="27"/>
  <c r="F37" i="27"/>
  <c r="AB37" i="27"/>
  <c r="AA37" i="27"/>
  <c r="F31" i="26"/>
  <c r="F37" i="26"/>
  <c r="AB37" i="26"/>
  <c r="AA37" i="26"/>
  <c r="X37" i="27"/>
  <c r="U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A37" i="27"/>
  <c r="X37" i="26"/>
  <c r="U37" i="26"/>
  <c r="S37" i="26"/>
  <c r="R37" i="26"/>
  <c r="Q37" i="26"/>
  <c r="P37" i="26"/>
  <c r="O37" i="26"/>
  <c r="N37" i="26"/>
  <c r="M37" i="26"/>
  <c r="L37" i="26"/>
  <c r="K37" i="26"/>
  <c r="J37" i="26"/>
  <c r="I37" i="26"/>
  <c r="H37" i="26"/>
  <c r="G37" i="26"/>
  <c r="C2" i="27"/>
  <c r="C2" i="26"/>
  <c r="Y37" i="27"/>
  <c r="V37" i="27"/>
  <c r="AA36" i="27"/>
  <c r="X36" i="27"/>
  <c r="U36" i="27"/>
  <c r="B16" i="27"/>
  <c r="R6" i="27"/>
  <c r="S6" i="27"/>
  <c r="S36" i="27"/>
  <c r="R36" i="27"/>
  <c r="Q6" i="27"/>
  <c r="Q36" i="27"/>
  <c r="P6" i="27"/>
  <c r="P36" i="27"/>
  <c r="O6" i="27"/>
  <c r="O36" i="27"/>
  <c r="N6" i="27"/>
  <c r="N36" i="27"/>
  <c r="M6" i="27"/>
  <c r="M36" i="27"/>
  <c r="L6" i="27"/>
  <c r="L36" i="27"/>
  <c r="K6" i="27"/>
  <c r="K36" i="27"/>
  <c r="J6" i="27"/>
  <c r="J36" i="27"/>
  <c r="I6" i="27"/>
  <c r="I36" i="27"/>
  <c r="H6" i="27"/>
  <c r="H36" i="27"/>
  <c r="G6" i="27"/>
  <c r="G36" i="27"/>
  <c r="AB35" i="27"/>
  <c r="AA35" i="27"/>
  <c r="X35" i="27"/>
  <c r="U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Y12" i="27"/>
  <c r="V12" i="27"/>
  <c r="B11" i="27"/>
  <c r="B7" i="27"/>
  <c r="B5" i="27"/>
  <c r="B7" i="26"/>
  <c r="A37" i="26"/>
  <c r="U35" i="26"/>
  <c r="AB35" i="26"/>
  <c r="B16" i="26"/>
  <c r="R6" i="26"/>
  <c r="Q6" i="26"/>
  <c r="P6" i="26"/>
  <c r="O6" i="26"/>
  <c r="N6" i="26"/>
  <c r="M6" i="26"/>
  <c r="L6" i="26"/>
  <c r="K6" i="26"/>
  <c r="J6" i="26"/>
  <c r="I6" i="26"/>
  <c r="H6" i="26"/>
  <c r="G6" i="26"/>
  <c r="X36" i="26"/>
  <c r="B11" i="26"/>
  <c r="X35" i="26"/>
  <c r="U36" i="26"/>
  <c r="S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G36" i="26"/>
  <c r="B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AA36" i="26"/>
  <c r="V37" i="26"/>
  <c r="Y12" i="26"/>
  <c r="V12" i="26"/>
  <c r="Y37" i="26"/>
  <c r="AA35" i="26"/>
</calcChain>
</file>

<file path=xl/sharedStrings.xml><?xml version="1.0" encoding="utf-8"?>
<sst xmlns="http://schemas.openxmlformats.org/spreadsheetml/2006/main" count="240" uniqueCount="114">
  <si>
    <t>SERVER:</t>
  </si>
  <si>
    <t>CUBE:</t>
  </si>
  <si>
    <t>#</t>
  </si>
  <si>
    <t>Dimension</t>
  </si>
  <si>
    <t>Where Used</t>
  </si>
  <si>
    <t>Subset/Value</t>
  </si>
  <si>
    <t>COL</t>
  </si>
  <si>
    <t>-</t>
  </si>
  <si>
    <t>[Begin Format Range]</t>
  </si>
  <si>
    <t>[End Format Range]</t>
  </si>
  <si>
    <t>TM1 Report View</t>
  </si>
  <si>
    <t xml:space="preserve">Level: </t>
  </si>
  <si>
    <t>Root</t>
  </si>
  <si>
    <t>Default</t>
  </si>
  <si>
    <t>Format</t>
  </si>
  <si>
    <t>Yes</t>
  </si>
  <si>
    <t xml:space="preserve">Allow Drill: </t>
  </si>
  <si>
    <t>xxxxxxxxxx</t>
  </si>
  <si>
    <t>COLUM HEADINGS  &gt;&gt;&gt;&gt;&gt;</t>
  </si>
  <si>
    <t>PICK</t>
  </si>
  <si>
    <t>ROW / PICK</t>
  </si>
  <si>
    <t>Plan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</si>
  <si>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</si>
  <si>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</si>
  <si>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</si>
  <si>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</si>
  <si>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</si>
  <si>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</si>
  <si>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</si>
  <si>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</si>
  <si>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</si>
  <si>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</si>
  <si>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</si>
  <si>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</si>
  <si>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%</t>
  </si>
  <si>
    <t>Change</t>
  </si>
  <si>
    <t>Determine Plan Months</t>
  </si>
  <si>
    <t>Msr:</t>
  </si>
  <si>
    <t xml:space="preserve">Indent: </t>
  </si>
  <si>
    <t xml:space="preserve">Exp Above: </t>
  </si>
  <si>
    <t xml:space="preserve">Suppress: </t>
  </si>
  <si>
    <t>Year:</t>
  </si>
  <si>
    <t>No</t>
  </si>
  <si>
    <t>Year</t>
  </si>
  <si>
    <t>Product</t>
  </si>
  <si>
    <t>Actuals</t>
  </si>
  <si>
    <t>xxxxx</t>
  </si>
  <si>
    <t>xxxxxxxxxxx</t>
  </si>
  <si>
    <t>Base</t>
  </si>
  <si>
    <t>SET / COL</t>
  </si>
  <si>
    <t>&lt;&lt; Used bpmYear &gt;&gt;</t>
  </si>
  <si>
    <t>Plan Years</t>
  </si>
  <si>
    <t xml:space="preserve">Channel: </t>
  </si>
  <si>
    <t>Planner Comment</t>
  </si>
  <si>
    <t>Manager Comment</t>
  </si>
  <si>
    <t>RPTVIEW OPTIONS ----&gt; HIDDEN</t>
  </si>
  <si>
    <t xml:space="preserve">Product: </t>
  </si>
  <si>
    <t>NOTE - Comments driven by CUBE NAME directly NOT RPTVIEW</t>
  </si>
  <si>
    <t>NOTE - Cond Formatting Applied - Disp Scenario</t>
  </si>
  <si>
    <t>Display Scenario for Column header</t>
  </si>
  <si>
    <t xml:space="preserve">Prod Root: </t>
  </si>
  <si>
    <t xml:space="preserve">Country: </t>
  </si>
  <si>
    <t xml:space="preserve">Ctry Root: </t>
  </si>
  <si>
    <t>Country</t>
  </si>
  <si>
    <t>Predictive</t>
  </si>
  <si>
    <t>PTR01-AC:</t>
  </si>
  <si>
    <t>Insect Repellents</t>
  </si>
  <si>
    <t>BugShield Extreme</t>
  </si>
  <si>
    <t>BugShield Lotion</t>
  </si>
  <si>
    <t>BugShield Lotion Lite</t>
  </si>
  <si>
    <t>BugShield Natural</t>
  </si>
  <si>
    <t>BugShield Spray</t>
  </si>
  <si>
    <t>Sunscreen</t>
  </si>
  <si>
    <t>Sun Blocker</t>
  </si>
  <si>
    <t>Sun Shelter 15</t>
  </si>
  <si>
    <t>Sun Shelter 30</t>
  </si>
  <si>
    <t>Sun Shelter Stick</t>
  </si>
  <si>
    <t>Sun Shield</t>
  </si>
  <si>
    <t>Tents</t>
  </si>
  <si>
    <t>Quarter Dome 2 Person</t>
  </si>
  <si>
    <t>Quarter Dome 4 Person</t>
  </si>
  <si>
    <t>Quarter Dome Family</t>
  </si>
  <si>
    <t>Kingdom Campsite 100</t>
  </si>
  <si>
    <t>Kingdom Campsite 150</t>
  </si>
  <si>
    <t>Kingdom Campsite 300</t>
  </si>
  <si>
    <t>Kingdom Campsite Deluxe Family</t>
  </si>
  <si>
    <t>BackPacks</t>
  </si>
  <si>
    <t>Trail Pack 40</t>
  </si>
  <si>
    <t>Trail Pack 60</t>
  </si>
  <si>
    <t>Trail Pack 32</t>
  </si>
  <si>
    <t>Day Pack Lite</t>
  </si>
  <si>
    <t>Day Pack 22</t>
  </si>
  <si>
    <t>Summit Pack 85</t>
  </si>
  <si>
    <t>Summit Pack 90</t>
  </si>
  <si>
    <t>Accessories</t>
  </si>
  <si>
    <t>Compression Dry Sack 100</t>
  </si>
  <si>
    <t>Compression Dry Sack 200</t>
  </si>
  <si>
    <t>Compression Dry Sack UltraLite</t>
  </si>
  <si>
    <t>Tent and Gear Waterproof Spray</t>
  </si>
  <si>
    <t>Tear Repair Tape</t>
  </si>
  <si>
    <t>Nylon Utility Cord 50ft</t>
  </si>
  <si>
    <t>Nylon Utility Cord 100ft</t>
  </si>
  <si>
    <t>Americas</t>
  </si>
  <si>
    <t>Canada</t>
  </si>
  <si>
    <t>United States</t>
  </si>
  <si>
    <t>Asia Pacific</t>
  </si>
  <si>
    <t>Australia</t>
  </si>
  <si>
    <t>China</t>
  </si>
  <si>
    <t>Japan</t>
  </si>
  <si>
    <t>Europe</t>
  </si>
  <si>
    <t>France</t>
  </si>
  <si>
    <t>Germany</t>
  </si>
  <si>
    <t>United Kingdom</t>
  </si>
  <si>
    <t>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</si>
</sst>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&quot;- &quot;@"/>
  </numFmts>
  <fonts count="13" x14ac:knownFonts="1">
    <font>
      <sz val="10"/>
      <color theme="1"/>
      <name val="Calibri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0"/>
      <name val="Calibri"/>
      <family val="2"/>
    </font>
    <font>
      <b/>
      <sz val="9"/>
      <color theme="1"/>
      <name val="Calibri"/>
      <family val="2"/>
    </font>
    <font>
      <b/>
      <u/>
      <sz val="9"/>
      <color theme="1"/>
      <name val="Calibri"/>
      <family val="2"/>
    </font>
    <font>
      <sz val="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2" fillId="0" borderId="0"/>
  </cellStyleXfs>
  <cellXfs count="64">
    <xf numFmtId="0" fontId="0" fillId="0" borderId="0" xfId="0"/>
    <xf numFmtId="0" fontId="5" fillId="0" borderId="0" xfId="0" applyFont="1" applyAlignment="1">
      <alignment horizontal="right"/>
    </xf>
    <xf numFmtId="0" fontId="1" fillId="6" borderId="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6" fillId="0" borderId="0" xfId="0" applyFont="1"/>
    <xf numFmtId="0" fontId="7" fillId="4" borderId="3" xfId="0" quotePrefix="1" applyFont="1" applyFill="1" applyBorder="1" applyAlignment="1" applyProtection="1">
      <alignment horizontal="center" vertical="center"/>
      <protection locked="0" hidden="1"/>
    </xf>
    <xf numFmtId="0" fontId="8" fillId="0" borderId="0" xfId="0" applyFont="1"/>
    <xf numFmtId="0" fontId="9" fillId="5" borderId="5" xfId="0" applyFont="1" applyFill="1" applyBorder="1" applyAlignment="1"/>
    <xf numFmtId="165" fontId="8" fillId="0" borderId="0" xfId="1" applyNumberFormat="1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right" indent="1"/>
    </xf>
    <xf numFmtId="0" fontId="8" fillId="0" borderId="5" xfId="0" applyFont="1" applyFill="1" applyBorder="1"/>
    <xf numFmtId="0" fontId="7" fillId="4" borderId="11" xfId="0" applyFont="1" applyFill="1" applyBorder="1" applyAlignment="1" applyProtection="1">
      <alignment horizontal="center" vertical="center"/>
      <protection locked="0" hidden="1"/>
    </xf>
    <xf numFmtId="0" fontId="7" fillId="4" borderId="12" xfId="0" applyFont="1" applyFill="1" applyBorder="1" applyAlignment="1" applyProtection="1">
      <alignment horizontal="center" vertical="center"/>
      <protection locked="0" hidden="1"/>
    </xf>
    <xf numFmtId="0" fontId="7" fillId="4" borderId="3" xfId="0" applyFont="1" applyFill="1" applyBorder="1" applyAlignment="1" applyProtection="1">
      <alignment horizontal="center" vertical="center"/>
      <protection locked="0" hidden="1"/>
    </xf>
    <xf numFmtId="0" fontId="10" fillId="0" borderId="0" xfId="0" applyFont="1" applyAlignment="1">
      <alignment horizontal="center"/>
    </xf>
    <xf numFmtId="0" fontId="10" fillId="0" borderId="0" xfId="0" applyFont="1"/>
    <xf numFmtId="0" fontId="8" fillId="0" borderId="5" xfId="0" applyFont="1" applyFill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8" fillId="0" borderId="1" xfId="0" applyFont="1" applyBorder="1"/>
    <xf numFmtId="0" fontId="8" fillId="0" borderId="2" xfId="0" applyFont="1" applyBorder="1"/>
    <xf numFmtId="0" fontId="8" fillId="0" borderId="6" xfId="0" applyFont="1" applyBorder="1"/>
    <xf numFmtId="0" fontId="8" fillId="0" borderId="5" xfId="0" applyFont="1" applyBorder="1"/>
    <xf numFmtId="0" fontId="8" fillId="0" borderId="0" xfId="0" applyFont="1" applyBorder="1"/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165" fontId="8" fillId="0" borderId="4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4" fontId="8" fillId="0" borderId="9" xfId="2" applyNumberFormat="1" applyFont="1" applyBorder="1" applyAlignment="1">
      <alignment horizontal="center" vertical="center"/>
    </xf>
    <xf numFmtId="165" fontId="8" fillId="0" borderId="10" xfId="1" applyNumberFormat="1" applyFont="1" applyBorder="1" applyAlignment="1">
      <alignment vertical="center"/>
    </xf>
    <xf numFmtId="165" fontId="10" fillId="2" borderId="5" xfId="1" applyNumberFormat="1" applyFont="1" applyFill="1" applyBorder="1" applyAlignment="1">
      <alignment vertical="center"/>
    </xf>
    <xf numFmtId="0" fontId="8" fillId="0" borderId="4" xfId="0" applyFont="1" applyBorder="1"/>
    <xf numFmtId="164" fontId="8" fillId="0" borderId="9" xfId="2" applyNumberFormat="1" applyFont="1" applyBorder="1" applyAlignment="1">
      <alignment horizontal="center"/>
    </xf>
    <xf numFmtId="0" fontId="8" fillId="0" borderId="10" xfId="0" applyFont="1" applyBorder="1"/>
    <xf numFmtId="0" fontId="10" fillId="0" borderId="0" xfId="0" applyFont="1" applyFill="1" applyAlignment="1">
      <alignment horizontal="right"/>
    </xf>
    <xf numFmtId="0" fontId="8" fillId="3" borderId="0" xfId="0" applyFont="1" applyFill="1"/>
    <xf numFmtId="165" fontId="8" fillId="3" borderId="0" xfId="1" applyNumberFormat="1" applyFont="1" applyFill="1"/>
    <xf numFmtId="0" fontId="10" fillId="6" borderId="8" xfId="0" applyFont="1" applyFill="1" applyBorder="1" applyAlignment="1">
      <alignment horizontal="left"/>
    </xf>
    <xf numFmtId="0" fontId="10" fillId="6" borderId="5" xfId="0" applyFont="1" applyFill="1" applyBorder="1" applyAlignment="1">
      <alignment horizontal="center"/>
    </xf>
    <xf numFmtId="0" fontId="10" fillId="6" borderId="5" xfId="0" quotePrefix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6" borderId="7" xfId="0" applyFont="1" applyFill="1" applyBorder="1" applyAlignment="1">
      <alignment horizontal="left"/>
    </xf>
    <xf numFmtId="165" fontId="7" fillId="6" borderId="5" xfId="1" applyNumberFormat="1" applyFont="1" applyFill="1" applyBorder="1" applyAlignment="1">
      <alignment vertical="center"/>
    </xf>
    <xf numFmtId="10" fontId="7" fillId="6" borderId="5" xfId="2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164" fontId="10" fillId="2" borderId="5" xfId="2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vertical="center"/>
    </xf>
    <xf numFmtId="165" fontId="8" fillId="7" borderId="5" xfId="1" applyNumberFormat="1" applyFont="1" applyFill="1" applyBorder="1" applyAlignment="1">
      <alignment vertical="center"/>
    </xf>
    <xf numFmtId="164" fontId="8" fillId="7" borderId="5" xfId="2" applyNumberFormat="1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vertical="center"/>
    </xf>
    <xf numFmtId="165" fontId="12" fillId="3" borderId="5" xfId="1" applyNumberFormat="1" applyFont="1" applyFill="1" applyBorder="1" applyAlignment="1">
      <alignment vertical="center"/>
    </xf>
    <xf numFmtId="0" fontId="6" fillId="0" borderId="5" xfId="0" applyFont="1" applyBorder="1"/>
    <xf numFmtId="0" fontId="8" fillId="0" borderId="14" xfId="0" applyFont="1" applyBorder="1"/>
    <xf numFmtId="0" fontId="8" fillId="0" borderId="8" xfId="0" quotePrefix="1" applyFont="1" applyBorder="1"/>
    <xf numFmtId="0" fontId="8" fillId="0" borderId="13" xfId="0" quotePrefix="1" applyFont="1" applyBorder="1"/>
    <xf numFmtId="0" fontId="8" fillId="0" borderId="0" xfId="0" quotePrefix="1" applyFont="1"/>
    <xf numFmtId="0" fontId="7" fillId="6" borderId="5" xfId="0" applyFont="1" applyFill="1" applyBorder="1" applyAlignment="1">
      <alignment horizontal="left" vertical="center"/>
    </xf>
    <xf numFmtId="166" fontId="7" fillId="6" borderId="5" xfId="0" applyNumberFormat="1" applyFont="1" applyFill="1" applyBorder="1" applyAlignment="1">
      <alignment horizontal="left" vertical="center"/>
    </xf>
    <xf numFmtId="0" fontId="7" fillId="0" borderId="0" xfId="0" applyFont="1"/>
    <xf numFmtId="166" fontId="7" fillId="2" borderId="1" xfId="0" applyNumberFormat="1" applyFont="1" applyFill="1" applyBorder="1" applyAlignment="1">
      <alignment horizontal="left" vertical="center" indent="1"/>
    </xf>
    <xf numFmtId="49" fontId="12" fillId="7" borderId="5" xfId="0" applyNumberFormat="1" applyFont="1" applyFill="1" applyBorder="1" applyAlignment="1">
      <alignment horizontal="left" vertical="center" indent="2"/>
    </xf>
    <xf numFmtId="0" fontId="9" fillId="5" borderId="5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2" xfId="3"/>
    <cellStyle name="Normal 3" xfId="4"/>
    <cellStyle name="Percent" xfId="2" builtinId="5"/>
  </cellStyles>
  <dxfs count="16"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31</xdr:row>
          <xdr:rowOff>0</xdr:rowOff>
        </xdr:from>
        <xdr:to>
          <xdr:col>7</xdr:col>
          <xdr:colOff>628650</xdr:colOff>
          <xdr:row>32</xdr:row>
          <xdr:rowOff>155575</xdr:rowOff>
        </xdr:to>
        <xdr:sp macro="" textlink="">
          <xdr:nvSpPr>
            <xdr:cNvPr id="2051" name="TIButton1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276225</xdr:colOff>
          <xdr:row>30</xdr:row>
          <xdr:rowOff>133350</xdr:rowOff>
        </xdr:from>
        <xdr:to>
          <xdr:col>8</xdr:col>
          <xdr:colOff>19050</xdr:colOff>
          <xdr:row>32</xdr:row>
          <xdr:rowOff>142875</xdr:rowOff>
        </xdr:to>
        <xdr:sp macro="" textlink="">
          <xdr:nvSpPr>
            <xdr:cNvPr id="1025" name="TI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70C0"/>
    <pageSetUpPr fitToPage="1"/>
  </sheetPr>
  <dimension ref="A1:ALL73"/>
  <sheetViews>
    <sheetView showGridLines="0" tabSelected="1" topLeftCell="E28" zoomScaleNormal="100" workbookViewId="0">
      <pane xSplit="2" ySplit="9" topLeftCell="G37" activePane="bottomRight" state="frozen"/>
      <selection activeCell="E28" sqref="E28"/>
      <selection pane="topRight" activeCell="G28" sqref="G28"/>
      <selection pane="bottomLeft" activeCell="E41" sqref="E41"/>
      <selection pane="bottomRight" activeCell="F36" sqref="F36"/>
    </sheetView>
  </sheetViews>
  <sheetFormatPr defaultRowHeight="12" outlineLevelRow="1" outlineLevelCol="1" x14ac:dyDescent="0.2"/>
  <cols>
    <col min="1" max="1" width="9.85546875" style="7" hidden="1" customWidth="1" outlineLevel="1"/>
    <col min="2" max="2" width="24.140625" style="7" hidden="1" customWidth="1" outlineLevel="1"/>
    <col min="3" max="3" width="10.7109375" style="7" hidden="1" customWidth="1" outlineLevel="1"/>
    <col min="4" max="4" width="17.140625" style="7" hidden="1" customWidth="1" outlineLevel="1"/>
    <col min="5" max="5" width="9.5703125" style="7" bestFit="1" customWidth="1" collapsed="1"/>
    <col min="6" max="6" width="31.5703125" style="7" customWidth="1"/>
    <col min="7" max="7" width="10.85546875" style="9" customWidth="1"/>
    <col min="8" max="19" width="10.85546875" style="7" customWidth="1"/>
    <col min="20" max="20" width="1.140625" style="7" customWidth="1"/>
    <col min="21" max="21" width="10.85546875" style="7" customWidth="1"/>
    <col min="22" max="22" width="10.85546875" style="10" customWidth="1"/>
    <col min="23" max="23" width="0.7109375" style="7" customWidth="1"/>
    <col min="24" max="24" width="10.85546875" style="7" customWidth="1"/>
    <col min="25" max="25" width="10.85546875" style="10" customWidth="1"/>
    <col min="26" max="26" width="1.140625" style="7" customWidth="1"/>
    <col min="27" max="28" width="46.140625" style="10" customWidth="1"/>
    <col min="29" max="29" width="1.7109375" style="7" customWidth="1"/>
    <col min="30" max="1000" width="0" style="7" hidden="1" customWidth="1"/>
    <col min="1001" max="16384" width="9.140625" style="7"/>
  </cols>
  <sheetData>
    <row r="1" spans="1:28" hidden="1" outlineLevel="1" x14ac:dyDescent="0.2">
      <c r="F1" s="8" t="s">
        <v>36</v>
      </c>
      <c r="AA1" s="16" t="s">
        <v>57</v>
      </c>
      <c r="AB1" s="16" t="s">
        <v>57</v>
      </c>
    </row>
    <row r="2" spans="1:28" hidden="1" outlineLevel="1" x14ac:dyDescent="0.2">
      <c r="A2" s="11" t="s">
        <v>0</v>
      </c>
      <c r="B2" s="12" t="s">
        <v>65</v>
      </c>
      <c r="C2" s="23" t="str">
        <f>LEFT(B2,LEN(B2)-1)</f>
        <v>PTR01-AC</v>
      </c>
      <c r="G2" s="6">
        <v>1</v>
      </c>
      <c r="H2" s="6">
        <v>2</v>
      </c>
      <c r="I2" s="6">
        <v>3</v>
      </c>
      <c r="J2" s="6">
        <v>4</v>
      </c>
      <c r="K2" s="6">
        <v>5</v>
      </c>
      <c r="L2" s="6">
        <v>6</v>
      </c>
      <c r="M2" s="6">
        <v>7</v>
      </c>
      <c r="N2" s="6">
        <v>8</v>
      </c>
      <c r="O2" s="6">
        <v>9</v>
      </c>
      <c r="P2" s="6">
        <v>10</v>
      </c>
      <c r="Q2" s="6">
        <v>11</v>
      </c>
      <c r="R2" s="6">
        <v>12</v>
      </c>
    </row>
    <row r="3" spans="1:28" hidden="1" outlineLevel="1" x14ac:dyDescent="0.2">
      <c r="A3" s="11" t="s">
        <v>1</v>
      </c>
      <c r="B3" s="12" t="str">
        <f>$B$2&amp;"bpmRevenues"</f>
        <v>PTR01-AC:bpmRevenues</v>
      </c>
      <c r="G3" s="6" t="s">
        <v>31</v>
      </c>
      <c r="H3" s="6" t="s">
        <v>32</v>
      </c>
      <c r="I3" s="6" t="s">
        <v>33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13" t="s">
        <v>43</v>
      </c>
      <c r="U3" s="14" t="s">
        <v>43</v>
      </c>
      <c r="X3" s="14" t="s">
        <v>43</v>
      </c>
    </row>
    <row r="4" spans="1:28" hidden="1" outlineLevel="1" x14ac:dyDescent="0.2">
      <c r="G4" s="15" t="str">
        <f t="shared" ref="G4:R4" ca="1" si="0">$F$32</f>
        <v>2016</v>
      </c>
      <c r="H4" s="15" t="str">
        <f t="shared" ca="1" si="0"/>
        <v>2016</v>
      </c>
      <c r="I4" s="15" t="str">
        <f t="shared" ca="1" si="0"/>
        <v>2016</v>
      </c>
      <c r="J4" s="15" t="str">
        <f t="shared" ca="1" si="0"/>
        <v>2016</v>
      </c>
      <c r="K4" s="15" t="str">
        <f t="shared" ca="1" si="0"/>
        <v>2016</v>
      </c>
      <c r="L4" s="15" t="str">
        <f t="shared" ca="1" si="0"/>
        <v>2016</v>
      </c>
      <c r="M4" s="15" t="str">
        <f t="shared" ca="1" si="0"/>
        <v>2016</v>
      </c>
      <c r="N4" s="15" t="str">
        <f t="shared" ca="1" si="0"/>
        <v>2016</v>
      </c>
      <c r="O4" s="15" t="str">
        <f t="shared" ca="1" si="0"/>
        <v>2016</v>
      </c>
      <c r="P4" s="15" t="str">
        <f t="shared" ca="1" si="0"/>
        <v>2016</v>
      </c>
      <c r="Q4" s="15" t="str">
        <f t="shared" ca="1" si="0"/>
        <v>2016</v>
      </c>
      <c r="R4" s="15" t="str">
        <f t="shared" ca="1" si="0"/>
        <v>2016</v>
      </c>
    </row>
    <row r="5" spans="1:28" hidden="1" outlineLevel="1" x14ac:dyDescent="0.2">
      <c r="B5" s="63" t="str">
        <f>B3</f>
        <v>PTR01-AC:bpmRevenues</v>
      </c>
      <c r="C5" s="63"/>
      <c r="D5" s="63"/>
      <c r="F5" s="8" t="s">
        <v>18</v>
      </c>
      <c r="G5" s="8"/>
    </row>
    <row r="6" spans="1:28" hidden="1" outlineLevel="1" x14ac:dyDescent="0.2">
      <c r="A6" s="16" t="s">
        <v>2</v>
      </c>
      <c r="B6" s="17" t="s">
        <v>3</v>
      </c>
      <c r="C6" s="16" t="s">
        <v>4</v>
      </c>
      <c r="D6" s="17" t="s">
        <v>5</v>
      </c>
      <c r="F6" s="5" t="s">
        <v>59</v>
      </c>
      <c r="G6" s="6" t="str">
        <f ca="1">IF(_xll.DBR($B$16,G$11,"IsPlanMonth")&gt;0,"Plan","Act")</f>
        <v>Act</v>
      </c>
      <c r="H6" s="6" t="str">
        <f ca="1">IF(_xll.DBR($B$16,H$11,"IsPlanMonth")&gt;0,"Plan","Act")</f>
        <v>Act</v>
      </c>
      <c r="I6" s="6" t="str">
        <f ca="1">IF(_xll.DBR($B$16,I$11,"IsPlanMonth")&gt;0,"Plan","Act")</f>
        <v>Act</v>
      </c>
      <c r="J6" s="6" t="str">
        <f ca="1">IF(_xll.DBR($B$16,J$11,"IsPlanMonth")&gt;0,"Plan","Act")</f>
        <v>Act</v>
      </c>
      <c r="K6" s="6" t="str">
        <f ca="1">IF(_xll.DBR($B$16,K$11,"IsPlanMonth")&gt;0,"Plan","Act")</f>
        <v>Plan</v>
      </c>
      <c r="L6" s="6" t="str">
        <f ca="1">IF(_xll.DBR($B$16,L$11,"IsPlanMonth")&gt;0,"Plan","Act")</f>
        <v>Plan</v>
      </c>
      <c r="M6" s="6" t="str">
        <f ca="1">IF(_xll.DBR($B$16,M$11,"IsPlanMonth")&gt;0,"Plan","Act")</f>
        <v>Plan</v>
      </c>
      <c r="N6" s="6" t="str">
        <f ca="1">IF(_xll.DBR($B$16,N$11,"IsPlanMonth")&gt;0,"Plan","Act")</f>
        <v>Plan</v>
      </c>
      <c r="O6" s="6" t="str">
        <f ca="1">IF(_xll.DBR($B$16,O$11,"IsPlanMonth")&gt;0,"Plan","Act")</f>
        <v>Plan</v>
      </c>
      <c r="P6" s="6" t="str">
        <f ca="1">IF(_xll.DBR($B$16,P$11,"IsPlanMonth")&gt;0,"Plan","Act")</f>
        <v>Plan</v>
      </c>
      <c r="Q6" s="6" t="str">
        <f ca="1">IF(_xll.DBR($B$16,Q$11,"IsPlanMonth")&gt;0,"Plan","Act")</f>
        <v>Plan</v>
      </c>
      <c r="R6" s="6" t="str">
        <f ca="1">IF(_xll.DBR($B$16,R$11,"IsPlanMonth")&gt;0,"Plan","Act")</f>
        <v>Plan</v>
      </c>
      <c r="S6" s="6" t="str">
        <f ca="1">IF(R6="Act","Act","Plan")</f>
        <v>Plan</v>
      </c>
      <c r="U6" s="9"/>
      <c r="X6" s="9"/>
    </row>
    <row r="7" spans="1:28" hidden="1" outlineLevel="1" x14ac:dyDescent="0.2">
      <c r="A7" s="16">
        <v>1</v>
      </c>
      <c r="B7" s="12" t="str">
        <f ca="1">$B$2&amp;_xll.TABDIM($B$3,A7)</f>
        <v>PTR01-AC:bpmScenario</v>
      </c>
      <c r="C7" s="18" t="s">
        <v>49</v>
      </c>
      <c r="D7" s="19"/>
      <c r="G7" s="6" t="s">
        <v>21</v>
      </c>
      <c r="H7" s="6" t="s">
        <v>21</v>
      </c>
      <c r="I7" s="6" t="s">
        <v>21</v>
      </c>
      <c r="J7" s="6" t="s">
        <v>21</v>
      </c>
      <c r="K7" s="6" t="s">
        <v>21</v>
      </c>
      <c r="L7" s="6" t="s">
        <v>21</v>
      </c>
      <c r="M7" s="6" t="s">
        <v>21</v>
      </c>
      <c r="N7" s="6" t="s">
        <v>21</v>
      </c>
      <c r="O7" s="6" t="s">
        <v>21</v>
      </c>
      <c r="P7" s="6" t="s">
        <v>21</v>
      </c>
      <c r="Q7" s="6" t="s">
        <v>21</v>
      </c>
      <c r="R7" s="6" t="s">
        <v>21</v>
      </c>
      <c r="S7" s="6" t="s">
        <v>21</v>
      </c>
      <c r="U7" s="15" t="s">
        <v>45</v>
      </c>
      <c r="V7" s="15" t="s">
        <v>7</v>
      </c>
      <c r="X7" s="15" t="s">
        <v>64</v>
      </c>
      <c r="Y7" s="15" t="s">
        <v>7</v>
      </c>
      <c r="AA7" s="6" t="s">
        <v>21</v>
      </c>
      <c r="AB7" s="6" t="s">
        <v>21</v>
      </c>
    </row>
    <row r="8" spans="1:28" hidden="1" outlineLevel="1" x14ac:dyDescent="0.2">
      <c r="A8" s="16">
        <v>2</v>
      </c>
      <c r="B8" s="12" t="str">
        <f ca="1">$B$2&amp;_xll.TABDIM($B$3,A8)</f>
        <v>PTR01-AC:bpmProducts</v>
      </c>
      <c r="C8" s="18" t="s">
        <v>20</v>
      </c>
      <c r="D8" s="19"/>
      <c r="G8" s="7"/>
      <c r="U8" s="9"/>
      <c r="X8" s="9"/>
      <c r="AA8" s="7"/>
      <c r="AB8" s="7"/>
    </row>
    <row r="9" spans="1:28" hidden="1" outlineLevel="1" x14ac:dyDescent="0.2">
      <c r="A9" s="16">
        <v>3</v>
      </c>
      <c r="B9" s="12" t="str">
        <f ca="1">$B$2&amp;_xll.TABDIM($B$3,A9)</f>
        <v>PTR01-AC:bpmChannel</v>
      </c>
      <c r="C9" s="18" t="s">
        <v>19</v>
      </c>
      <c r="D9" s="19"/>
      <c r="U9" s="9"/>
      <c r="X9" s="9"/>
      <c r="AA9" s="7"/>
      <c r="AB9" s="7"/>
    </row>
    <row r="10" spans="1:28" hidden="1" outlineLevel="1" x14ac:dyDescent="0.2">
      <c r="A10" s="16">
        <v>4</v>
      </c>
      <c r="B10" s="12" t="str">
        <f ca="1">$B$2&amp;_xll.TABDIM($B$3,A10)</f>
        <v>PTR01-AC:bpmCountry</v>
      </c>
      <c r="C10" s="18" t="s">
        <v>19</v>
      </c>
      <c r="D10" s="19"/>
    </row>
    <row r="11" spans="1:28" hidden="1" outlineLevel="1" x14ac:dyDescent="0.2">
      <c r="A11" s="16">
        <v>5</v>
      </c>
      <c r="B11" s="12" t="str">
        <f ca="1">$B$2&amp;_xll.TABDIM($B$3,A11)</f>
        <v>PTR01-AC:bpmPeriod</v>
      </c>
      <c r="C11" s="18" t="s">
        <v>6</v>
      </c>
      <c r="D11" s="19" t="s">
        <v>50</v>
      </c>
      <c r="G11" s="6" t="str">
        <f t="shared" ref="G11:R11" ca="1" si="1">G3&amp;" "&amp;G4</f>
        <v>Jan 2016</v>
      </c>
      <c r="H11" s="6" t="str">
        <f t="shared" ca="1" si="1"/>
        <v>Feb 2016</v>
      </c>
      <c r="I11" s="6" t="str">
        <f t="shared" ca="1" si="1"/>
        <v>Mar 2016</v>
      </c>
      <c r="J11" s="6" t="str">
        <f t="shared" ca="1" si="1"/>
        <v>Apr 2016</v>
      </c>
      <c r="K11" s="6" t="str">
        <f t="shared" ca="1" si="1"/>
        <v>May 2016</v>
      </c>
      <c r="L11" s="6" t="str">
        <f t="shared" ca="1" si="1"/>
        <v>Jun 2016</v>
      </c>
      <c r="M11" s="6" t="str">
        <f t="shared" ca="1" si="1"/>
        <v>Jul 2016</v>
      </c>
      <c r="N11" s="6" t="str">
        <f t="shared" ca="1" si="1"/>
        <v>Aug 2016</v>
      </c>
      <c r="O11" s="6" t="str">
        <f t="shared" ca="1" si="1"/>
        <v>Sep 2016</v>
      </c>
      <c r="P11" s="6" t="str">
        <f t="shared" ca="1" si="1"/>
        <v>Oct 2016</v>
      </c>
      <c r="Q11" s="6" t="str">
        <f t="shared" ca="1" si="1"/>
        <v>Nov 2016</v>
      </c>
      <c r="R11" s="6" t="str">
        <f t="shared" ca="1" si="1"/>
        <v>Dec 2016</v>
      </c>
      <c r="S11" s="6" t="str">
        <f ca="1">F32</f>
        <v>2016</v>
      </c>
      <c r="U11" s="15">
        <f ca="1">S11-1</f>
        <v>2015</v>
      </c>
      <c r="V11" s="15" t="s">
        <v>7</v>
      </c>
      <c r="X11" s="15" t="str">
        <f ca="1">$F$32</f>
        <v>2016</v>
      </c>
      <c r="Y11" s="15" t="s">
        <v>7</v>
      </c>
      <c r="AA11" s="15" t="str">
        <f ca="1">$S$11</f>
        <v>2016</v>
      </c>
      <c r="AB11" s="15" t="str">
        <f ca="1">$S$11</f>
        <v>2016</v>
      </c>
    </row>
    <row r="12" spans="1:28" hidden="1" outlineLevel="1" x14ac:dyDescent="0.2">
      <c r="A12" s="16">
        <v>6</v>
      </c>
      <c r="B12" s="12" t="str">
        <f ca="1">$B$2&amp;_xll.TABDIM($B$3,A12)</f>
        <v>PTR01-AC:bpmRevenue_Msr</v>
      </c>
      <c r="C12" s="18" t="s">
        <v>19</v>
      </c>
      <c r="D12" s="19" t="s">
        <v>13</v>
      </c>
      <c r="G12" s="6" t="str">
        <f t="shared" ref="G12:S12" ca="1" si="2">$F$33</f>
        <v>Volume - Units</v>
      </c>
      <c r="H12" s="6" t="str">
        <f t="shared" ca="1" si="2"/>
        <v>Volume - Units</v>
      </c>
      <c r="I12" s="6" t="str">
        <f t="shared" ca="1" si="2"/>
        <v>Volume - Units</v>
      </c>
      <c r="J12" s="6" t="str">
        <f t="shared" ca="1" si="2"/>
        <v>Volume - Units</v>
      </c>
      <c r="K12" s="6" t="str">
        <f t="shared" ca="1" si="2"/>
        <v>Volume - Units</v>
      </c>
      <c r="L12" s="6" t="str">
        <f t="shared" ca="1" si="2"/>
        <v>Volume - Units</v>
      </c>
      <c r="M12" s="6" t="str">
        <f t="shared" ca="1" si="2"/>
        <v>Volume - Units</v>
      </c>
      <c r="N12" s="6" t="str">
        <f t="shared" ca="1" si="2"/>
        <v>Volume - Units</v>
      </c>
      <c r="O12" s="6" t="str">
        <f t="shared" ca="1" si="2"/>
        <v>Volume - Units</v>
      </c>
      <c r="P12" s="6" t="str">
        <f t="shared" ca="1" si="2"/>
        <v>Volume - Units</v>
      </c>
      <c r="Q12" s="6" t="str">
        <f t="shared" ca="1" si="2"/>
        <v>Volume - Units</v>
      </c>
      <c r="R12" s="6" t="str">
        <f t="shared" ca="1" si="2"/>
        <v>Volume - Units</v>
      </c>
      <c r="S12" s="6" t="str">
        <f t="shared" ca="1" si="2"/>
        <v>Volume - Units</v>
      </c>
      <c r="T12" s="6"/>
      <c r="U12" s="6" t="str">
        <f ca="1">$F$33</f>
        <v>Volume - Units</v>
      </c>
      <c r="V12" s="6" t="str">
        <f ca="1">$F$33</f>
        <v>Volume - Units</v>
      </c>
      <c r="X12" s="6" t="str">
        <f ca="1">$F$33</f>
        <v>Volume - Units</v>
      </c>
      <c r="Y12" s="6" t="str">
        <f ca="1">$F$33</f>
        <v>Volume - Units</v>
      </c>
      <c r="AA12" s="6" t="s">
        <v>53</v>
      </c>
      <c r="AB12" s="6" t="s">
        <v>54</v>
      </c>
    </row>
    <row r="13" spans="1:28" hidden="1" outlineLevel="1" x14ac:dyDescent="0.2">
      <c r="U13" s="9"/>
      <c r="X13" s="9"/>
    </row>
    <row r="14" spans="1:28" hidden="1" outlineLevel="1" x14ac:dyDescent="0.2">
      <c r="B14" s="63" t="s">
        <v>10</v>
      </c>
      <c r="C14" s="63"/>
      <c r="D14" s="63"/>
      <c r="G14" s="7"/>
    </row>
    <row r="15" spans="1:28" ht="12.75" hidden="1" outlineLevel="1" x14ac:dyDescent="0.2">
      <c r="B15" s="55" t="str">
        <f ca="1">_xll.TM1RPTVIEW($B$3&amp;":REVPROD1", IF($I$30="Yes",1,0), _xll.TM1RPTTITLE("PTR01-AA:bpmCountry",$F$29),  _xll.TM1RPTTITLE("PTR01-AA:bpmChannel",$F$30),_xll.TM1RPTTITLE("PTR01-AA:bpmRevenue_Msr",$F$33),TM1RPTFMTRNG,TM1RPTFMTIDCOL)</f>
        <v>PTR01-AC:bpmRevenues:REVPROD1</v>
      </c>
      <c r="C15" s="56"/>
      <c r="D15" s="54"/>
      <c r="E15" s="57"/>
      <c r="F15"/>
      <c r="G15" s="7"/>
    </row>
    <row r="16" spans="1:28" hidden="1" outlineLevel="1" x14ac:dyDescent="0.2">
      <c r="B16" s="20" t="str">
        <f>$B$2&amp;"bpmPeriod_Info"</f>
        <v>PTR01-AC:bpmPeriod_Info</v>
      </c>
      <c r="C16" s="21"/>
      <c r="D16" s="22"/>
      <c r="G16" s="7"/>
    </row>
    <row r="17" spans="1:28" hidden="1" outlineLevel="1" x14ac:dyDescent="0.2">
      <c r="B17" s="24"/>
      <c r="C17" s="24"/>
      <c r="D17" s="24"/>
      <c r="G17" s="7"/>
    </row>
    <row r="18" spans="1:28" hidden="1" outlineLevel="1" x14ac:dyDescent="0.2">
      <c r="A18" s="25" t="s">
        <v>8</v>
      </c>
      <c r="G18" s="7"/>
    </row>
    <row r="19" spans="1:28" hidden="1" outlineLevel="1" x14ac:dyDescent="0.2">
      <c r="A19" s="26" t="s">
        <v>12</v>
      </c>
      <c r="F19" s="58" t="s">
        <v>46</v>
      </c>
      <c r="G19" s="44">
        <v>-99999999</v>
      </c>
      <c r="H19" s="44">
        <v>-99999999</v>
      </c>
      <c r="I19" s="44">
        <v>-99999999</v>
      </c>
      <c r="J19" s="44">
        <v>-99999999</v>
      </c>
      <c r="K19" s="44">
        <v>-99999999</v>
      </c>
      <c r="L19" s="44">
        <v>-99999999</v>
      </c>
      <c r="M19" s="44">
        <v>-99999999</v>
      </c>
      <c r="N19" s="44">
        <v>-99999999</v>
      </c>
      <c r="O19" s="44">
        <v>-99999999</v>
      </c>
      <c r="P19" s="44">
        <v>-99999999</v>
      </c>
      <c r="Q19" s="44">
        <v>-99999999</v>
      </c>
      <c r="R19" s="44">
        <v>-99999999</v>
      </c>
      <c r="S19" s="44">
        <v>-99999999</v>
      </c>
      <c r="U19" s="44">
        <v>-99999999</v>
      </c>
      <c r="V19" s="45">
        <v>0.99990000000000001</v>
      </c>
      <c r="X19" s="44">
        <v>-99999999</v>
      </c>
      <c r="Y19" s="45">
        <v>0.99990000000000001</v>
      </c>
      <c r="AA19" s="44" t="s">
        <v>47</v>
      </c>
      <c r="AB19" s="44" t="s">
        <v>47</v>
      </c>
    </row>
    <row r="20" spans="1:28" hidden="1" outlineLevel="1" x14ac:dyDescent="0.2">
      <c r="A20" s="26"/>
      <c r="F20" s="27"/>
      <c r="G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U20" s="28"/>
      <c r="V20" s="30"/>
      <c r="X20" s="28"/>
      <c r="Y20" s="30"/>
      <c r="AA20" s="31"/>
      <c r="AB20" s="31"/>
    </row>
    <row r="21" spans="1:28" hidden="1" outlineLevel="1" x14ac:dyDescent="0.2">
      <c r="A21" s="26" t="s">
        <v>13</v>
      </c>
      <c r="F21" s="46" t="s">
        <v>17</v>
      </c>
      <c r="G21" s="32">
        <v>9999999</v>
      </c>
      <c r="H21" s="32">
        <v>9999999</v>
      </c>
      <c r="I21" s="32">
        <v>9999999</v>
      </c>
      <c r="J21" s="32">
        <v>9999999</v>
      </c>
      <c r="K21" s="32">
        <v>9999999</v>
      </c>
      <c r="L21" s="32">
        <v>9999999</v>
      </c>
      <c r="M21" s="32">
        <v>9999999</v>
      </c>
      <c r="N21" s="32">
        <v>9999999</v>
      </c>
      <c r="O21" s="32">
        <v>9999999</v>
      </c>
      <c r="P21" s="32">
        <v>9999999</v>
      </c>
      <c r="Q21" s="32">
        <v>9999999</v>
      </c>
      <c r="R21" s="32">
        <v>9999999</v>
      </c>
      <c r="S21" s="32">
        <v>9999999</v>
      </c>
      <c r="U21" s="32">
        <v>9999999</v>
      </c>
      <c r="V21" s="47">
        <v>0.999</v>
      </c>
      <c r="X21" s="32">
        <v>9999999</v>
      </c>
      <c r="Y21" s="47">
        <v>0.999</v>
      </c>
      <c r="AA21" s="32" t="s">
        <v>17</v>
      </c>
      <c r="AB21" s="32" t="s">
        <v>17</v>
      </c>
    </row>
    <row r="22" spans="1:28" hidden="1" outlineLevel="1" x14ac:dyDescent="0.2">
      <c r="G22" s="33"/>
      <c r="U22" s="33"/>
      <c r="V22" s="34"/>
      <c r="X22" s="33"/>
      <c r="Y22" s="34"/>
      <c r="AA22" s="35"/>
      <c r="AB22" s="35"/>
    </row>
    <row r="23" spans="1:28" hidden="1" outlineLevel="1" x14ac:dyDescent="0.2">
      <c r="A23" s="26" t="s">
        <v>48</v>
      </c>
      <c r="B23" s="60" t="s">
        <v>58</v>
      </c>
      <c r="F23" s="51" t="s">
        <v>17</v>
      </c>
      <c r="G23" s="52">
        <v>9999999</v>
      </c>
      <c r="H23" s="52">
        <v>9999999</v>
      </c>
      <c r="I23" s="52">
        <v>9999999</v>
      </c>
      <c r="J23" s="52">
        <v>9999999</v>
      </c>
      <c r="K23" s="52">
        <v>9999999</v>
      </c>
      <c r="L23" s="52">
        <v>9999999</v>
      </c>
      <c r="M23" s="52">
        <v>9999999</v>
      </c>
      <c r="N23" s="52">
        <v>9999999</v>
      </c>
      <c r="O23" s="52">
        <v>9999999</v>
      </c>
      <c r="P23" s="52">
        <v>9999999</v>
      </c>
      <c r="Q23" s="52">
        <v>9999999</v>
      </c>
      <c r="R23" s="52">
        <v>9999999</v>
      </c>
      <c r="S23" s="48">
        <v>9999999</v>
      </c>
      <c r="U23" s="49">
        <v>9999999</v>
      </c>
      <c r="V23" s="50">
        <v>0.999</v>
      </c>
      <c r="X23" s="49">
        <v>9999999</v>
      </c>
      <c r="Y23" s="50">
        <v>0.999</v>
      </c>
      <c r="AA23" s="31" t="s">
        <v>17</v>
      </c>
      <c r="AB23" s="31" t="s">
        <v>17</v>
      </c>
    </row>
    <row r="24" spans="1:28" ht="12.75" hidden="1" outlineLevel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 hidden="1" outlineLevel="1" x14ac:dyDescent="0.2">
      <c r="A25" s="25" t="s">
        <v>9</v>
      </c>
      <c r="G25" s="7"/>
    </row>
    <row r="26" spans="1:28" hidden="1" outlineLevel="1" x14ac:dyDescent="0.2">
      <c r="A26" s="25"/>
      <c r="G26" s="7"/>
    </row>
    <row r="27" spans="1:28" hidden="1" outlineLevel="1" x14ac:dyDescent="0.2">
      <c r="A27" s="25"/>
      <c r="F27" s="17" t="s">
        <v>55</v>
      </c>
      <c r="G27" s="1" t="s">
        <v>16</v>
      </c>
      <c r="H27" s="2" t="s">
        <v>15</v>
      </c>
      <c r="J27" s="1" t="s">
        <v>39</v>
      </c>
      <c r="K27" s="2" t="s">
        <v>42</v>
      </c>
      <c r="M27" s="1" t="s">
        <v>38</v>
      </c>
      <c r="N27" s="2">
        <v>1</v>
      </c>
    </row>
    <row r="28" spans="1:28" collapsed="1" x14ac:dyDescent="0.2"/>
    <row r="29" spans="1:28" x14ac:dyDescent="0.2">
      <c r="E29" s="36" t="s">
        <v>61</v>
      </c>
      <c r="F29" s="3" t="str">
        <f ca="1">_xll.SUBNM($B$10,"","Total of  Country")</f>
        <v>Total of  Country</v>
      </c>
      <c r="H29" s="1" t="s">
        <v>11</v>
      </c>
      <c r="I29" s="2" t="str">
        <f ca="1">_xll.SUBNM($B$2&amp;"bpmPickLevel","",3)</f>
        <v>3</v>
      </c>
    </row>
    <row r="30" spans="1:28" ht="12.75" x14ac:dyDescent="0.2">
      <c r="E30" s="36" t="s">
        <v>52</v>
      </c>
      <c r="F30" s="3" t="str">
        <f ca="1">_xll.SUBNM($B$9,"","Total Channels")</f>
        <v>Total Channels</v>
      </c>
      <c r="H30" s="1" t="s">
        <v>40</v>
      </c>
      <c r="I30" s="2" t="s">
        <v>42</v>
      </c>
      <c r="M30" s="9"/>
      <c r="N30" s="9"/>
      <c r="O30"/>
      <c r="P30"/>
      <c r="Q30"/>
      <c r="R30"/>
    </row>
    <row r="31" spans="1:28" x14ac:dyDescent="0.2">
      <c r="E31" s="36" t="s">
        <v>60</v>
      </c>
      <c r="F31" s="3" t="str">
        <f ca="1">_xll.SUBNM($B$8,"","Total of Product")</f>
        <v>Total of Product</v>
      </c>
    </row>
    <row r="32" spans="1:28" x14ac:dyDescent="0.2">
      <c r="B32" s="53" t="str">
        <f>$B$2&amp;"bpmYear"</f>
        <v>PTR01-AC:bpmYear</v>
      </c>
      <c r="C32" s="23" t="s">
        <v>51</v>
      </c>
      <c r="E32" s="36" t="s">
        <v>41</v>
      </c>
      <c r="F32" s="3" t="str">
        <f ca="1">_xll.SUBNM($B$32,"Plan Years","2016")</f>
        <v>2016</v>
      </c>
      <c r="K32" s="1"/>
      <c r="L32" s="4"/>
    </row>
    <row r="33" spans="1:1000" ht="12.75" x14ac:dyDescent="0.2">
      <c r="E33" s="36" t="s">
        <v>37</v>
      </c>
      <c r="F33" s="3" t="str">
        <f ca="1">_xll.SUBNM($B$12,"Default","Volume - Units")</f>
        <v>Volume - Units</v>
      </c>
      <c r="G33"/>
    </row>
    <row r="34" spans="1:1000" ht="10.5" customHeight="1" x14ac:dyDescent="0.2">
      <c r="F34" s="37"/>
      <c r="G34" s="38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</row>
    <row r="35" spans="1:1000" x14ac:dyDescent="0.2">
      <c r="F35" s="39"/>
      <c r="G35" s="40" t="str">
        <f>G3</f>
        <v>Jan</v>
      </c>
      <c r="H35" s="40" t="str">
        <f>H3</f>
        <v>Feb</v>
      </c>
      <c r="I35" s="40" t="str">
        <f>I3</f>
        <v>Mar</v>
      </c>
      <c r="J35" s="40" t="str">
        <f>J3</f>
        <v>Apr</v>
      </c>
      <c r="K35" s="40" t="str">
        <f>K3</f>
        <v>May</v>
      </c>
      <c r="L35" s="40" t="str">
        <f>L3</f>
        <v>Jun</v>
      </c>
      <c r="M35" s="40" t="str">
        <f>M3</f>
        <v>Jul</v>
      </c>
      <c r="N35" s="40" t="str">
        <f>N3</f>
        <v>Aug</v>
      </c>
      <c r="O35" s="40" t="str">
        <f>O3</f>
        <v>Sep</v>
      </c>
      <c r="P35" s="40" t="str">
        <f>P3</f>
        <v>Oct</v>
      </c>
      <c r="Q35" s="40" t="str">
        <f>Q3</f>
        <v>Nov</v>
      </c>
      <c r="R35" s="40" t="str">
        <f>R3</f>
        <v>Dec</v>
      </c>
      <c r="S35" s="40" t="str">
        <f ca="1">S11</f>
        <v>2016</v>
      </c>
      <c r="U35" s="40">
        <f ca="1">U11</f>
        <v>2015</v>
      </c>
      <c r="V35" s="41" t="s">
        <v>34</v>
      </c>
      <c r="X35" s="40" t="str">
        <f ca="1">X11</f>
        <v>2016</v>
      </c>
      <c r="Y35" s="41" t="s">
        <v>34</v>
      </c>
      <c r="AA35" s="40" t="str">
        <f ca="1">AA11</f>
        <v>2016</v>
      </c>
      <c r="AB35" s="40" t="str">
        <f ca="1">AB11</f>
        <v>2016</v>
      </c>
    </row>
    <row r="36" spans="1:1000" x14ac:dyDescent="0.2">
      <c r="A36" s="42" t="s">
        <v>14</v>
      </c>
      <c r="F36" s="43" t="s">
        <v>44</v>
      </c>
      <c r="G36" s="40" t="str">
        <f ca="1">G6</f>
        <v>Act</v>
      </c>
      <c r="H36" s="40" t="str">
        <f ca="1">H6</f>
        <v>Act</v>
      </c>
      <c r="I36" s="40" t="str">
        <f ca="1">I6</f>
        <v>Act</v>
      </c>
      <c r="J36" s="40" t="str">
        <f ca="1">J6</f>
        <v>Act</v>
      </c>
      <c r="K36" s="40" t="str">
        <f ca="1">K6</f>
        <v>Plan</v>
      </c>
      <c r="L36" s="40" t="str">
        <f ca="1">L6</f>
        <v>Plan</v>
      </c>
      <c r="M36" s="40" t="str">
        <f ca="1">M6</f>
        <v>Plan</v>
      </c>
      <c r="N36" s="40" t="str">
        <f ca="1">N6</f>
        <v>Plan</v>
      </c>
      <c r="O36" s="40" t="str">
        <f ca="1">O6</f>
        <v>Plan</v>
      </c>
      <c r="P36" s="40" t="str">
        <f ca="1">P6</f>
        <v>Plan</v>
      </c>
      <c r="Q36" s="40" t="str">
        <f ca="1">Q6</f>
        <v>Plan</v>
      </c>
      <c r="R36" s="40" t="str">
        <f ca="1">R6</f>
        <v>Plan</v>
      </c>
      <c r="S36" s="40" t="str">
        <f ca="1">S6</f>
        <v>Plan</v>
      </c>
      <c r="U36" s="40" t="str">
        <f>U7</f>
        <v>Actuals</v>
      </c>
      <c r="V36" s="40" t="s">
        <v>35</v>
      </c>
      <c r="X36" s="40" t="str">
        <f>X7</f>
        <v>Predictive</v>
      </c>
      <c r="Y36" s="40" t="s">
        <v>35</v>
      </c>
      <c r="AA36" s="40" t="str">
        <f>AA12</f>
        <v>Planner Comment</v>
      </c>
      <c r="AB36" s="40" t="s">
        <v>54</v>
      </c>
    </row>
    <row r="37" spans="1:1000" x14ac:dyDescent="0.2">
      <c r="A37" s="26" t="str">
        <f ca="1">IF(_xll.TM1RPTELLEV($F$37,$F37)=0,"Root",IF(OR(_xll.ELLEV($B$8,$F37)=0,_xll.TM1RPTELLEV($F$37,$F37)+1&gt;=VALUE($I$29)),"Base"&amp;$F$2,"Default"))</f>
        <v>Root</v>
      </c>
      <c r="F37" s="59" t="str">
        <f ca="1">_xll.TM1RPTROW($B$15,$B$8,,,"CodeName", IF($K$27="Yes",1,0),"{Descendants( { [bpmProducts].["&amp;$F$31&amp;"] },"&amp;$I$29&amp;",BEFORE )}",$N$27, IF($H$27="Yes",1,0))</f>
        <v>Total of Product</v>
      </c>
      <c r="G37" s="44">
        <f ca="1">_xll.DBRW($B$15,G$7,$F37,$F$30,$F$29,G$11,G$12)</f>
        <v>1771343.337584699</v>
      </c>
      <c r="H37" s="44">
        <f ca="1">_xll.DBRW($B$15,H$7,$F37,$F$30,$F$29,H$11,H$12)</f>
        <v>1823273.281425019</v>
      </c>
      <c r="I37" s="44">
        <f ca="1">_xll.DBRW($B$15,I$7,$F37,$F$30,$F$29,I$11,I$12)</f>
        <v>1876543.999999997</v>
      </c>
      <c r="J37" s="44">
        <f ca="1">_xll.DBRW($B$15,J$7,$F37,$F$30,$F$29,J$11,J$12)</f>
        <v>1603122.9522082766</v>
      </c>
      <c r="K37" s="44">
        <f ca="1">_xll.DBRW($B$15,K$7,$F37,$F$30,$F$29,K$11,K$12)</f>
        <v>1273321.7325551428</v>
      </c>
      <c r="L37" s="44">
        <f ca="1">_xll.DBRW($B$15,L$7,$F37,$F$30,$F$29,L$11,L$12)</f>
        <v>1594490.0046474617</v>
      </c>
      <c r="M37" s="44">
        <f ca="1">_xll.DBRW($B$15,M$7,$F37,$F$30,$F$29,M$11,M$12)</f>
        <v>1804284.242490761</v>
      </c>
      <c r="N37" s="44">
        <f ca="1">_xll.DBRW($B$15,N$7,$F37,$F$30,$F$29,N$11,N$12)</f>
        <v>2939911.3136233292</v>
      </c>
      <c r="O37" s="44">
        <f ca="1">_xll.DBRW($B$15,O$7,$F37,$F$30,$F$29,O$11,O$12)</f>
        <v>1273321.7362889175</v>
      </c>
      <c r="P37" s="44">
        <f ca="1">_xll.DBRW($B$15,P$7,$F37,$F$30,$F$29,P$11,P$12)</f>
        <v>2149413.5196544044</v>
      </c>
      <c r="Q37" s="44">
        <f ca="1">_xll.DBRW($B$15,Q$7,$F37,$F$30,$F$29,Q$11,Q$12)</f>
        <v>1763804.7526316831</v>
      </c>
      <c r="R37" s="44">
        <f ca="1">_xll.DBRW($B$15,R$7,$F37,$F$30,$F$29,R$11,R$12)</f>
        <v>1785169.5275711173</v>
      </c>
      <c r="S37" s="44">
        <f ca="1">_xll.DBRW($B$15,S$7,$F37,$F$30,$F$29,S$11,S$12)</f>
        <v>21658000.400680806</v>
      </c>
      <c r="U37" s="44">
        <f ca="1">_xll.DBRW($B$15,U$7,$F37,$F$30,$F$29,U$11,U$12)</f>
        <v>17866163.130081739</v>
      </c>
      <c r="V37" s="45">
        <f ca="1">IF(U37=0,"",$S37/U37-1)</f>
        <v>0.21223567942322474</v>
      </c>
      <c r="X37" s="44">
        <f ca="1">_xll.DBRW($B$15,X$7,$F37,$F$30,$F$29,X$11,X$12)</f>
        <v>20587354.886654601</v>
      </c>
      <c r="Y37" s="45">
        <f ca="1">IF(X37=0,"",$S37/X37-1)</f>
        <v>5.2005005981619945E-2</v>
      </c>
      <c r="AA37" s="44" t="str">
        <f ca="1">_xll.DBRW($B$3,AA$7,$F37,$F$30,$F$29,AA$11,AA$12)</f>
        <v/>
      </c>
      <c r="AB37" s="44" t="str">
        <f ca="1">_xll.DBRW($B$3,AB$7,$F37,$F$30,$F$29,AB$11,AB$12)</f>
        <v/>
      </c>
    </row>
    <row r="38" spans="1:1000" customFormat="1" ht="12.75" x14ac:dyDescent="0.2">
      <c r="A38" s="26" t="str">
        <f ca="1">IF(_xll.TM1RPTELLEV($F$37,$F38)=0,"Root",IF(OR(_xll.ELLEV($B$8,$F38)=0,_xll.TM1RPTELLEV($F$37,$F38)+1&gt;=VALUE($I$29)),"Base"&amp;$F$2,"Default"))</f>
        <v>Default</v>
      </c>
      <c r="B38" s="7"/>
      <c r="C38" s="7"/>
      <c r="D38" s="7"/>
      <c r="E38" s="7"/>
      <c r="F38" s="61" t="s">
        <v>66</v>
      </c>
      <c r="G38" s="32">
        <f ca="1">_xll.DBRW($B$15,G$7,$F38,$F$30,$F$29,G$11,G$12)</f>
        <v>76851.942131536576</v>
      </c>
      <c r="H38" s="32">
        <f ca="1">_xll.DBRW($B$15,H$7,$F38,$F$30,$F$29,H$11,H$12)</f>
        <v>75839.894533518556</v>
      </c>
      <c r="I38" s="32">
        <f ca="1">_xll.DBRW($B$15,I$7,$F38,$F$30,$F$29,I$11,I$12)</f>
        <v>117073.07685111147</v>
      </c>
      <c r="J38" s="32">
        <f ca="1">_xll.DBRW($B$15,J$7,$F38,$F$30,$F$29,J$11,J$12)</f>
        <v>69622.635872750354</v>
      </c>
      <c r="K38" s="32">
        <f ca="1">_xll.DBRW($B$15,K$7,$F38,$F$30,$F$29,K$11,K$12)</f>
        <v>230640.06015592185</v>
      </c>
      <c r="L38" s="32">
        <f ca="1">_xll.DBRW($B$15,L$7,$F38,$F$30,$F$29,L$11,L$12)</f>
        <v>263781.72022307449</v>
      </c>
      <c r="M38" s="32">
        <f ca="1">_xll.DBRW($B$15,M$7,$F38,$F$30,$F$29,M$11,M$12)</f>
        <v>238825.18037723907</v>
      </c>
      <c r="N38" s="32">
        <f ca="1">_xll.DBRW($B$15,N$7,$F38,$F$30,$F$29,N$11,N$12)</f>
        <v>441584.23459047917</v>
      </c>
      <c r="O38" s="32">
        <f ca="1">_xll.DBRW($B$15,O$7,$F38,$F$30,$F$29,O$11,O$12)</f>
        <v>230640.06083223008</v>
      </c>
      <c r="P38" s="32">
        <f ca="1">_xll.DBRW($B$15,P$7,$F38,$F$30,$F$29,P$11,P$12)</f>
        <v>92813.076874732797</v>
      </c>
      <c r="Q38" s="32">
        <f ca="1">_xll.DBRW($B$15,Q$7,$F38,$F$30,$F$29,Q$11,Q$12)</f>
        <v>209693.66178324478</v>
      </c>
      <c r="R38" s="32">
        <f ca="1">_xll.DBRW($B$15,R$7,$F38,$F$30,$F$29,R$11,R$12)</f>
        <v>297191.07150308194</v>
      </c>
      <c r="S38" s="32">
        <f ca="1">_xll.DBRW($B$15,S$7,$F38,$F$30,$F$29,S$11,S$12)</f>
        <v>2344556.6157289213</v>
      </c>
      <c r="T38" s="7"/>
      <c r="U38" s="32">
        <f ca="1">_xll.DBRW($B$15,U$7,$F38,$F$30,$F$29,U$11,U$12)</f>
        <v>2105678.000000034</v>
      </c>
      <c r="V38" s="47">
        <f t="shared" ref="V38:V73" ca="1" si="3">IF(U38=0,"",$S38/U38-1)</f>
        <v>0.11344498813630732</v>
      </c>
      <c r="W38" s="7"/>
      <c r="X38" s="32">
        <f ca="1">_xll.DBRW($B$15,X$7,$F38,$F$30,$F$29,X$11,X$12)</f>
        <v>2001005.6854698495</v>
      </c>
      <c r="Y38" s="47">
        <f t="shared" ref="Y38:Y73" ca="1" si="4">IF(X38=0,"",$S38/X38-1)</f>
        <v>0.17168913249659434</v>
      </c>
      <c r="Z38" s="7"/>
      <c r="AA38" s="32" t="str">
        <f ca="1">_xll.DBRW($B$3,AA$7,$F38,$F$30,$F$29,AA$11,AA$12)</f>
        <v/>
      </c>
      <c r="AB38" s="32" t="str">
        <f ca="1">_xll.DBRW($B$3,AB$7,$F38,$F$30,$F$29,AB$11,AB$12)</f>
        <v/>
      </c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  <c r="ABR38" s="7"/>
      <c r="ABS38" s="7"/>
      <c r="ABT38" s="7"/>
      <c r="ABU38" s="7"/>
      <c r="ABV38" s="7"/>
      <c r="ABW38" s="7"/>
      <c r="ABX38" s="7"/>
      <c r="ABY38" s="7"/>
      <c r="ABZ38" s="7"/>
      <c r="ACA38" s="7"/>
      <c r="ACB38" s="7"/>
      <c r="ACC38" s="7"/>
      <c r="ACD38" s="7"/>
      <c r="ACE38" s="7"/>
      <c r="ACF38" s="7"/>
      <c r="ACG38" s="7"/>
      <c r="ACH38" s="7"/>
      <c r="ACI38" s="7"/>
      <c r="ACJ38" s="7"/>
      <c r="ACK38" s="7"/>
      <c r="ACL38" s="7"/>
      <c r="ACM38" s="7"/>
      <c r="ACN38" s="7"/>
      <c r="ACO38" s="7"/>
      <c r="ACP38" s="7"/>
      <c r="ACQ38" s="7"/>
      <c r="ACR38" s="7"/>
      <c r="ACS38" s="7"/>
      <c r="ACT38" s="7"/>
      <c r="ACU38" s="7"/>
      <c r="ACV38" s="7"/>
      <c r="ACW38" s="7"/>
      <c r="ACX38" s="7"/>
      <c r="ACY38" s="7"/>
      <c r="ACZ38" s="7"/>
      <c r="ADA38" s="7"/>
      <c r="ADB38" s="7"/>
      <c r="ADC38" s="7"/>
      <c r="ADD38" s="7"/>
      <c r="ADE38" s="7"/>
      <c r="ADF38" s="7"/>
      <c r="ADG38" s="7"/>
      <c r="ADH38" s="7"/>
      <c r="ADI38" s="7"/>
      <c r="ADJ38" s="7"/>
      <c r="ADK38" s="7"/>
      <c r="ADL38" s="7"/>
      <c r="ADM38" s="7"/>
      <c r="ADN38" s="7"/>
      <c r="ADO38" s="7"/>
      <c r="ADP38" s="7"/>
      <c r="ADQ38" s="7"/>
      <c r="ADR38" s="7"/>
      <c r="ADS38" s="7"/>
      <c r="ADT38" s="7"/>
      <c r="ADU38" s="7"/>
      <c r="ADV38" s="7"/>
      <c r="ADW38" s="7"/>
      <c r="ADX38" s="7"/>
      <c r="ADY38" s="7"/>
      <c r="ADZ38" s="7"/>
      <c r="AEA38" s="7"/>
      <c r="AEB38" s="7"/>
      <c r="AEC38" s="7"/>
      <c r="AED38" s="7"/>
      <c r="AEE38" s="7"/>
      <c r="AEF38" s="7"/>
      <c r="AEG38" s="7"/>
      <c r="AEH38" s="7"/>
      <c r="AEI38" s="7"/>
      <c r="AEJ38" s="7"/>
      <c r="AEK38" s="7"/>
      <c r="AEL38" s="7"/>
      <c r="AEM38" s="7"/>
      <c r="AEN38" s="7"/>
      <c r="AEO38" s="7"/>
      <c r="AEP38" s="7"/>
      <c r="AEQ38" s="7"/>
      <c r="AER38" s="7"/>
      <c r="AES38" s="7"/>
      <c r="AET38" s="7"/>
      <c r="AEU38" s="7"/>
      <c r="AEV38" s="7"/>
      <c r="AEW38" s="7"/>
      <c r="AEX38" s="7"/>
      <c r="AEY38" s="7"/>
      <c r="AEZ38" s="7"/>
      <c r="AFA38" s="7"/>
      <c r="AFB38" s="7"/>
      <c r="AFC38" s="7"/>
      <c r="AFD38" s="7"/>
      <c r="AFE38" s="7"/>
      <c r="AFF38" s="7"/>
      <c r="AFG38" s="7"/>
      <c r="AFH38" s="7"/>
      <c r="AFI38" s="7"/>
      <c r="AFJ38" s="7"/>
      <c r="AFK38" s="7"/>
      <c r="AFL38" s="7"/>
      <c r="AFM38" s="7"/>
      <c r="AFN38" s="7"/>
      <c r="AFO38" s="7"/>
      <c r="AFP38" s="7"/>
      <c r="AFQ38" s="7"/>
      <c r="AFR38" s="7"/>
      <c r="AFS38" s="7"/>
      <c r="AFT38" s="7"/>
      <c r="AFU38" s="7"/>
      <c r="AFV38" s="7"/>
      <c r="AFW38" s="7"/>
      <c r="AFX38" s="7"/>
      <c r="AFY38" s="7"/>
      <c r="AFZ38" s="7"/>
      <c r="AGA38" s="7"/>
      <c r="AGB38" s="7"/>
      <c r="AGC38" s="7"/>
      <c r="AGD38" s="7"/>
      <c r="AGE38" s="7"/>
      <c r="AGF38" s="7"/>
      <c r="AGG38" s="7"/>
      <c r="AGH38" s="7"/>
      <c r="AGI38" s="7"/>
      <c r="AGJ38" s="7"/>
      <c r="AGK38" s="7"/>
      <c r="AGL38" s="7"/>
      <c r="AGM38" s="7"/>
      <c r="AGN38" s="7"/>
      <c r="AGO38" s="7"/>
      <c r="AGP38" s="7"/>
      <c r="AGQ38" s="7"/>
      <c r="AGR38" s="7"/>
      <c r="AGS38" s="7"/>
      <c r="AGT38" s="7"/>
      <c r="AGU38" s="7"/>
      <c r="AGV38" s="7"/>
      <c r="AGW38" s="7"/>
      <c r="AGX38" s="7"/>
      <c r="AGY38" s="7"/>
      <c r="AGZ38" s="7"/>
      <c r="AHA38" s="7"/>
      <c r="AHB38" s="7"/>
      <c r="AHC38" s="7"/>
      <c r="AHD38" s="7"/>
      <c r="AHE38" s="7"/>
      <c r="AHF38" s="7"/>
      <c r="AHG38" s="7"/>
      <c r="AHH38" s="7"/>
      <c r="AHI38" s="7"/>
      <c r="AHJ38" s="7"/>
      <c r="AHK38" s="7"/>
      <c r="AHL38" s="7"/>
      <c r="AHM38" s="7"/>
      <c r="AHN38" s="7"/>
      <c r="AHO38" s="7"/>
      <c r="AHP38" s="7"/>
      <c r="AHQ38" s="7"/>
      <c r="AHR38" s="7"/>
      <c r="AHS38" s="7"/>
      <c r="AHT38" s="7"/>
      <c r="AHU38" s="7"/>
      <c r="AHV38" s="7"/>
      <c r="AHW38" s="7"/>
      <c r="AHX38" s="7"/>
      <c r="AHY38" s="7"/>
      <c r="AHZ38" s="7"/>
      <c r="AIA38" s="7"/>
      <c r="AIB38" s="7"/>
      <c r="AIC38" s="7"/>
      <c r="AID38" s="7"/>
      <c r="AIE38" s="7"/>
      <c r="AIF38" s="7"/>
      <c r="AIG38" s="7"/>
      <c r="AIH38" s="7"/>
      <c r="AII38" s="7"/>
      <c r="AIJ38" s="7"/>
      <c r="AIK38" s="7"/>
      <c r="AIL38" s="7"/>
      <c r="AIM38" s="7"/>
      <c r="AIN38" s="7"/>
      <c r="AIO38" s="7"/>
      <c r="AIP38" s="7"/>
      <c r="AIQ38" s="7"/>
      <c r="AIR38" s="7"/>
      <c r="AIS38" s="7"/>
      <c r="AIT38" s="7"/>
      <c r="AIU38" s="7"/>
      <c r="AIV38" s="7"/>
      <c r="AIW38" s="7"/>
      <c r="AIX38" s="7"/>
      <c r="AIY38" s="7"/>
      <c r="AIZ38" s="7"/>
      <c r="AJA38" s="7"/>
      <c r="AJB38" s="7"/>
      <c r="AJC38" s="7"/>
      <c r="AJD38" s="7"/>
      <c r="AJE38" s="7"/>
      <c r="AJF38" s="7"/>
      <c r="AJG38" s="7"/>
      <c r="AJH38" s="7"/>
      <c r="AJI38" s="7"/>
      <c r="AJJ38" s="7"/>
      <c r="AJK38" s="7"/>
      <c r="AJL38" s="7"/>
      <c r="AJM38" s="7"/>
      <c r="AJN38" s="7"/>
      <c r="AJO38" s="7"/>
      <c r="AJP38" s="7"/>
      <c r="AJQ38" s="7"/>
      <c r="AJR38" s="7"/>
      <c r="AJS38" s="7"/>
      <c r="AJT38" s="7"/>
      <c r="AJU38" s="7"/>
      <c r="AJV38" s="7"/>
      <c r="AJW38" s="7"/>
      <c r="AJX38" s="7"/>
      <c r="AJY38" s="7"/>
      <c r="AJZ38" s="7"/>
      <c r="AKA38" s="7"/>
      <c r="AKB38" s="7"/>
      <c r="AKC38" s="7"/>
      <c r="AKD38" s="7"/>
      <c r="AKE38" s="7"/>
      <c r="AKF38" s="7"/>
      <c r="AKG38" s="7"/>
      <c r="AKH38" s="7"/>
      <c r="AKI38" s="7"/>
      <c r="AKJ38" s="7"/>
      <c r="AKK38" s="7"/>
      <c r="AKL38" s="7"/>
      <c r="AKM38" s="7"/>
      <c r="AKN38" s="7"/>
      <c r="AKO38" s="7"/>
      <c r="AKP38" s="7"/>
      <c r="AKQ38" s="7"/>
      <c r="AKR38" s="7"/>
      <c r="AKS38" s="7"/>
      <c r="AKT38" s="7"/>
      <c r="AKU38" s="7"/>
      <c r="AKV38" s="7"/>
      <c r="AKW38" s="7"/>
      <c r="AKX38" s="7"/>
      <c r="AKY38" s="7"/>
      <c r="AKZ38" s="7"/>
      <c r="ALA38" s="7"/>
      <c r="ALB38" s="7"/>
      <c r="ALC38" s="7"/>
      <c r="ALD38" s="7"/>
      <c r="ALE38" s="7"/>
      <c r="ALF38" s="7"/>
      <c r="ALG38" s="7"/>
      <c r="ALH38" s="7"/>
      <c r="ALI38" s="7"/>
      <c r="ALJ38" s="7"/>
      <c r="ALK38" s="7"/>
      <c r="ALL38" s="7"/>
    </row>
    <row r="39" spans="1:1000" customFormat="1" ht="12.75" x14ac:dyDescent="0.2">
      <c r="A39" s="26" t="str">
        <f ca="1">IF(_xll.TM1RPTELLEV($F$37,$F39)=0,"Root",IF(OR(_xll.ELLEV($B$8,$F39)=0,_xll.TM1RPTELLEV($F$37,$F39)+1&gt;=VALUE($I$29)),"Base"&amp;$F$2,"Default"))</f>
        <v>Base</v>
      </c>
      <c r="B39" s="60"/>
      <c r="C39" s="7"/>
      <c r="D39" s="7"/>
      <c r="E39" s="7"/>
      <c r="F39" s="62" t="s">
        <v>67</v>
      </c>
      <c r="G39" s="52">
        <f ca="1">_xll.DBRW($B$15,G$7,$F39,$F$30,$F$29,G$11,G$12)</f>
        <v>26137.393618035141</v>
      </c>
      <c r="H39" s="52">
        <f ca="1">_xll.DBRW($B$15,H$7,$F39,$F$30,$F$29,H$11,H$12)</f>
        <v>28964.150730563728</v>
      </c>
      <c r="I39" s="52">
        <f ca="1">_xll.DBRW($B$15,I$7,$F39,$F$30,$F$29,I$11,I$12)</f>
        <v>52181.812237761755</v>
      </c>
      <c r="J39" s="52">
        <f ca="1">_xll.DBRW($B$15,J$7,$F39,$F$30,$F$29,J$11,J$12)</f>
        <v>27041.621656409538</v>
      </c>
      <c r="K39" s="52">
        <f ca="1">_xll.DBRW($B$15,K$7,$F39,$F$30,$F$29,K$11,K$12)</f>
        <v>104778.69388136313</v>
      </c>
      <c r="L39" s="52">
        <f ca="1">_xll.DBRW($B$15,L$7,$F39,$F$30,$F$29,L$11,L$12)</f>
        <v>113959.9544032444</v>
      </c>
      <c r="M39" s="52">
        <f ca="1">_xll.DBRW($B$15,M$7,$F39,$F$30,$F$29,M$11,M$12)</f>
        <v>102922.90718013179</v>
      </c>
      <c r="N39" s="52">
        <f ca="1">_xll.DBRW($B$15,N$7,$F39,$F$30,$F$29,N$11,N$12)</f>
        <v>82565.563006530661</v>
      </c>
      <c r="O39" s="52">
        <f ca="1">_xll.DBRW($B$15,O$7,$F39,$F$30,$F$29,O$11,O$12)</f>
        <v>104778.69418860678</v>
      </c>
      <c r="P39" s="52">
        <f ca="1">_xll.DBRW($B$15,P$7,$F39,$F$30,$F$29,P$11,P$12)</f>
        <v>32170.062490652315</v>
      </c>
      <c r="Q39" s="52">
        <f ca="1">_xll.DBRW($B$15,Q$7,$F39,$F$30,$F$29,Q$11,Q$12)</f>
        <v>82960.990967150661</v>
      </c>
      <c r="R39" s="52">
        <f ca="1">_xll.DBRW($B$15,R$7,$F39,$F$30,$F$29,R$11,R$12)</f>
        <v>135106.15563955042</v>
      </c>
      <c r="S39" s="48">
        <f ca="1">_xll.DBRW($B$15,S$7,$F39,$F$30,$F$29,S$11,S$12)</f>
        <v>893568.00000000047</v>
      </c>
      <c r="T39" s="7"/>
      <c r="U39" s="49">
        <f ca="1">_xll.DBRW($B$15,U$7,$F39,$F$30,$F$29,U$11,U$12)</f>
        <v>783449.45101348637</v>
      </c>
      <c r="V39" s="50">
        <f t="shared" ca="1" si="3"/>
        <v>0.14055603567538721</v>
      </c>
      <c r="W39" s="7"/>
      <c r="X39" s="49">
        <f ca="1">_xll.DBRW($B$15,X$7,$F39,$F$30,$F$29,X$11,X$12)</f>
        <v>748205.09053858777</v>
      </c>
      <c r="Y39" s="50">
        <f t="shared" ca="1" si="4"/>
        <v>0.19428217115814417</v>
      </c>
      <c r="Z39" s="7"/>
      <c r="AA39" s="31" t="str">
        <f ca="1">_xll.DBRW($B$3,AA$7,$F39,$F$30,$F$29,AA$11,AA$12)</f>
        <v/>
      </c>
      <c r="AB39" s="31" t="str">
        <f ca="1">_xll.DBRW($B$3,AB$7,$F39,$F$30,$F$29,AB$11,AB$12)</f>
        <v/>
      </c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/>
      <c r="XI39" s="7"/>
      <c r="XJ39" s="7"/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/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  <c r="AAA39" s="7"/>
      <c r="AAB39" s="7"/>
      <c r="AAC39" s="7"/>
      <c r="AAD39" s="7"/>
      <c r="AAE39" s="7"/>
      <c r="AAF39" s="7"/>
      <c r="AAG39" s="7"/>
      <c r="AAH39" s="7"/>
      <c r="AAI39" s="7"/>
      <c r="AAJ39" s="7"/>
      <c r="AAK39" s="7"/>
      <c r="AAL39" s="7"/>
      <c r="AAM39" s="7"/>
      <c r="AAN39" s="7"/>
      <c r="AAO39" s="7"/>
      <c r="AAP39" s="7"/>
      <c r="AAQ39" s="7"/>
      <c r="AAR39" s="7"/>
      <c r="AAS39" s="7"/>
      <c r="AAT39" s="7"/>
      <c r="AAU39" s="7"/>
      <c r="AAV39" s="7"/>
      <c r="AAW39" s="7"/>
      <c r="AAX39" s="7"/>
      <c r="AAY39" s="7"/>
      <c r="AAZ39" s="7"/>
      <c r="ABA39" s="7"/>
      <c r="ABB39" s="7"/>
      <c r="ABC39" s="7"/>
      <c r="ABD39" s="7"/>
      <c r="ABE39" s="7"/>
      <c r="ABF39" s="7"/>
      <c r="ABG39" s="7"/>
      <c r="ABH39" s="7"/>
      <c r="ABI39" s="7"/>
      <c r="ABJ39" s="7"/>
      <c r="ABK39" s="7"/>
      <c r="ABL39" s="7"/>
      <c r="ABM39" s="7"/>
      <c r="ABN39" s="7"/>
      <c r="ABO39" s="7"/>
      <c r="ABP39" s="7"/>
      <c r="ABQ39" s="7"/>
      <c r="ABR39" s="7"/>
      <c r="ABS39" s="7"/>
      <c r="ABT39" s="7"/>
      <c r="ABU39" s="7"/>
      <c r="ABV39" s="7"/>
      <c r="ABW39" s="7"/>
      <c r="ABX39" s="7"/>
      <c r="ABY39" s="7"/>
      <c r="ABZ39" s="7"/>
      <c r="ACA39" s="7"/>
      <c r="ACB39" s="7"/>
      <c r="ACC39" s="7"/>
      <c r="ACD39" s="7"/>
      <c r="ACE39" s="7"/>
      <c r="ACF39" s="7"/>
      <c r="ACG39" s="7"/>
      <c r="ACH39" s="7"/>
      <c r="ACI39" s="7"/>
      <c r="ACJ39" s="7"/>
      <c r="ACK39" s="7"/>
      <c r="ACL39" s="7"/>
      <c r="ACM39" s="7"/>
      <c r="ACN39" s="7"/>
      <c r="ACO39" s="7"/>
      <c r="ACP39" s="7"/>
      <c r="ACQ39" s="7"/>
      <c r="ACR39" s="7"/>
      <c r="ACS39" s="7"/>
      <c r="ACT39" s="7"/>
      <c r="ACU39" s="7"/>
      <c r="ACV39" s="7"/>
      <c r="ACW39" s="7"/>
      <c r="ACX39" s="7"/>
      <c r="ACY39" s="7"/>
      <c r="ACZ39" s="7"/>
      <c r="ADA39" s="7"/>
      <c r="ADB39" s="7"/>
      <c r="ADC39" s="7"/>
      <c r="ADD39" s="7"/>
      <c r="ADE39" s="7"/>
      <c r="ADF39" s="7"/>
      <c r="ADG39" s="7"/>
      <c r="ADH39" s="7"/>
      <c r="ADI39" s="7"/>
      <c r="ADJ39" s="7"/>
      <c r="ADK39" s="7"/>
      <c r="ADL39" s="7"/>
      <c r="ADM39" s="7"/>
      <c r="ADN39" s="7"/>
      <c r="ADO39" s="7"/>
      <c r="ADP39" s="7"/>
      <c r="ADQ39" s="7"/>
      <c r="ADR39" s="7"/>
      <c r="ADS39" s="7"/>
      <c r="ADT39" s="7"/>
      <c r="ADU39" s="7"/>
      <c r="ADV39" s="7"/>
      <c r="ADW39" s="7"/>
      <c r="ADX39" s="7"/>
      <c r="ADY39" s="7"/>
      <c r="ADZ39" s="7"/>
      <c r="AEA39" s="7"/>
      <c r="AEB39" s="7"/>
      <c r="AEC39" s="7"/>
      <c r="AED39" s="7"/>
      <c r="AEE39" s="7"/>
      <c r="AEF39" s="7"/>
      <c r="AEG39" s="7"/>
      <c r="AEH39" s="7"/>
      <c r="AEI39" s="7"/>
      <c r="AEJ39" s="7"/>
      <c r="AEK39" s="7"/>
      <c r="AEL39" s="7"/>
      <c r="AEM39" s="7"/>
      <c r="AEN39" s="7"/>
      <c r="AEO39" s="7"/>
      <c r="AEP39" s="7"/>
      <c r="AEQ39" s="7"/>
      <c r="AER39" s="7"/>
      <c r="AES39" s="7"/>
      <c r="AET39" s="7"/>
      <c r="AEU39" s="7"/>
      <c r="AEV39" s="7"/>
      <c r="AEW39" s="7"/>
      <c r="AEX39" s="7"/>
      <c r="AEY39" s="7"/>
      <c r="AEZ39" s="7"/>
      <c r="AFA39" s="7"/>
      <c r="AFB39" s="7"/>
      <c r="AFC39" s="7"/>
      <c r="AFD39" s="7"/>
      <c r="AFE39" s="7"/>
      <c r="AFF39" s="7"/>
      <c r="AFG39" s="7"/>
      <c r="AFH39" s="7"/>
      <c r="AFI39" s="7"/>
      <c r="AFJ39" s="7"/>
      <c r="AFK39" s="7"/>
      <c r="AFL39" s="7"/>
      <c r="AFM39" s="7"/>
      <c r="AFN39" s="7"/>
      <c r="AFO39" s="7"/>
      <c r="AFP39" s="7"/>
      <c r="AFQ39" s="7"/>
      <c r="AFR39" s="7"/>
      <c r="AFS39" s="7"/>
      <c r="AFT39" s="7"/>
      <c r="AFU39" s="7"/>
      <c r="AFV39" s="7"/>
      <c r="AFW39" s="7"/>
      <c r="AFX39" s="7"/>
      <c r="AFY39" s="7"/>
      <c r="AFZ39" s="7"/>
      <c r="AGA39" s="7"/>
      <c r="AGB39" s="7"/>
      <c r="AGC39" s="7"/>
      <c r="AGD39" s="7"/>
      <c r="AGE39" s="7"/>
      <c r="AGF39" s="7"/>
      <c r="AGG39" s="7"/>
      <c r="AGH39" s="7"/>
      <c r="AGI39" s="7"/>
      <c r="AGJ39" s="7"/>
      <c r="AGK39" s="7"/>
      <c r="AGL39" s="7"/>
      <c r="AGM39" s="7"/>
      <c r="AGN39" s="7"/>
      <c r="AGO39" s="7"/>
      <c r="AGP39" s="7"/>
      <c r="AGQ39" s="7"/>
      <c r="AGR39" s="7"/>
      <c r="AGS39" s="7"/>
      <c r="AGT39" s="7"/>
      <c r="AGU39" s="7"/>
      <c r="AGV39" s="7"/>
      <c r="AGW39" s="7"/>
      <c r="AGX39" s="7"/>
      <c r="AGY39" s="7"/>
      <c r="AGZ39" s="7"/>
      <c r="AHA39" s="7"/>
      <c r="AHB39" s="7"/>
      <c r="AHC39" s="7"/>
      <c r="AHD39" s="7"/>
      <c r="AHE39" s="7"/>
      <c r="AHF39" s="7"/>
      <c r="AHG39" s="7"/>
      <c r="AHH39" s="7"/>
      <c r="AHI39" s="7"/>
      <c r="AHJ39" s="7"/>
      <c r="AHK39" s="7"/>
      <c r="AHL39" s="7"/>
      <c r="AHM39" s="7"/>
      <c r="AHN39" s="7"/>
      <c r="AHO39" s="7"/>
      <c r="AHP39" s="7"/>
      <c r="AHQ39" s="7"/>
      <c r="AHR39" s="7"/>
      <c r="AHS39" s="7"/>
      <c r="AHT39" s="7"/>
      <c r="AHU39" s="7"/>
      <c r="AHV39" s="7"/>
      <c r="AHW39" s="7"/>
      <c r="AHX39" s="7"/>
      <c r="AHY39" s="7"/>
      <c r="AHZ39" s="7"/>
      <c r="AIA39" s="7"/>
      <c r="AIB39" s="7"/>
      <c r="AIC39" s="7"/>
      <c r="AID39" s="7"/>
      <c r="AIE39" s="7"/>
      <c r="AIF39" s="7"/>
      <c r="AIG39" s="7"/>
      <c r="AIH39" s="7"/>
      <c r="AII39" s="7"/>
      <c r="AIJ39" s="7"/>
      <c r="AIK39" s="7"/>
      <c r="AIL39" s="7"/>
      <c r="AIM39" s="7"/>
      <c r="AIN39" s="7"/>
      <c r="AIO39" s="7"/>
      <c r="AIP39" s="7"/>
      <c r="AIQ39" s="7"/>
      <c r="AIR39" s="7"/>
      <c r="AIS39" s="7"/>
      <c r="AIT39" s="7"/>
      <c r="AIU39" s="7"/>
      <c r="AIV39" s="7"/>
      <c r="AIW39" s="7"/>
      <c r="AIX39" s="7"/>
      <c r="AIY39" s="7"/>
      <c r="AIZ39" s="7"/>
      <c r="AJA39" s="7"/>
      <c r="AJB39" s="7"/>
      <c r="AJC39" s="7"/>
      <c r="AJD39" s="7"/>
      <c r="AJE39" s="7"/>
      <c r="AJF39" s="7"/>
      <c r="AJG39" s="7"/>
      <c r="AJH39" s="7"/>
      <c r="AJI39" s="7"/>
      <c r="AJJ39" s="7"/>
      <c r="AJK39" s="7"/>
      <c r="AJL39" s="7"/>
      <c r="AJM39" s="7"/>
      <c r="AJN39" s="7"/>
      <c r="AJO39" s="7"/>
      <c r="AJP39" s="7"/>
      <c r="AJQ39" s="7"/>
      <c r="AJR39" s="7"/>
      <c r="AJS39" s="7"/>
      <c r="AJT39" s="7"/>
      <c r="AJU39" s="7"/>
      <c r="AJV39" s="7"/>
      <c r="AJW39" s="7"/>
      <c r="AJX39" s="7"/>
      <c r="AJY39" s="7"/>
      <c r="AJZ39" s="7"/>
      <c r="AKA39" s="7"/>
      <c r="AKB39" s="7"/>
      <c r="AKC39" s="7"/>
      <c r="AKD39" s="7"/>
      <c r="AKE39" s="7"/>
      <c r="AKF39" s="7"/>
      <c r="AKG39" s="7"/>
      <c r="AKH39" s="7"/>
      <c r="AKI39" s="7"/>
      <c r="AKJ39" s="7"/>
      <c r="AKK39" s="7"/>
      <c r="AKL39" s="7"/>
      <c r="AKM39" s="7"/>
      <c r="AKN39" s="7"/>
      <c r="AKO39" s="7"/>
      <c r="AKP39" s="7"/>
      <c r="AKQ39" s="7"/>
      <c r="AKR39" s="7"/>
      <c r="AKS39" s="7"/>
      <c r="AKT39" s="7"/>
      <c r="AKU39" s="7"/>
      <c r="AKV39" s="7"/>
      <c r="AKW39" s="7"/>
      <c r="AKX39" s="7"/>
      <c r="AKY39" s="7"/>
      <c r="AKZ39" s="7"/>
      <c r="ALA39" s="7"/>
      <c r="ALB39" s="7"/>
      <c r="ALC39" s="7"/>
      <c r="ALD39" s="7"/>
      <c r="ALE39" s="7"/>
      <c r="ALF39" s="7"/>
      <c r="ALG39" s="7"/>
      <c r="ALH39" s="7"/>
      <c r="ALI39" s="7"/>
      <c r="ALJ39" s="7"/>
      <c r="ALK39" s="7"/>
      <c r="ALL39" s="7"/>
    </row>
    <row r="40" spans="1:1000" customFormat="1" ht="12.75" x14ac:dyDescent="0.2">
      <c r="A40" s="26" t="str">
        <f ca="1">IF(_xll.TM1RPTELLEV($F$37,$F40)=0,"Root",IF(OR(_xll.ELLEV($B$8,$F40)=0,_xll.TM1RPTELLEV($F$37,$F40)+1&gt;=VALUE($I$29)),"Base"&amp;$F$2,"Default"))</f>
        <v>Base</v>
      </c>
      <c r="B40" s="60"/>
      <c r="C40" s="7"/>
      <c r="D40" s="7"/>
      <c r="E40" s="7"/>
      <c r="F40" s="62" t="s">
        <v>68</v>
      </c>
      <c r="G40" s="52">
        <f ca="1">_xll.DBRW($B$15,G$7,$F40,$F$30,$F$29,G$11,G$12)</f>
        <v>13321.467519212729</v>
      </c>
      <c r="H40" s="52">
        <f ca="1">_xll.DBRW($B$15,H$7,$F40,$F$30,$F$29,H$11,H$12)</f>
        <v>12253.791771067547</v>
      </c>
      <c r="I40" s="52">
        <f ca="1">_xll.DBRW($B$15,I$7,$F40,$F$30,$F$29,I$11,I$12)</f>
        <v>17487.520958140827</v>
      </c>
      <c r="J40" s="52">
        <f ca="1">_xll.DBRW($B$15,J$7,$F40,$F$30,$F$29,J$11,J$12)</f>
        <v>15186.134389270203</v>
      </c>
      <c r="K40" s="52">
        <f ca="1">_xll.DBRW($B$15,K$7,$F40,$F$30,$F$29,K$11,K$12)</f>
        <v>38414.916547538931</v>
      </c>
      <c r="L40" s="52">
        <f ca="1">_xll.DBRW($B$15,L$7,$F40,$F$30,$F$29,L$11,L$12)</f>
        <v>35717.209019507362</v>
      </c>
      <c r="M40" s="52">
        <f ca="1">_xll.DBRW($B$15,M$7,$F40,$F$30,$F$29,M$11,M$12)</f>
        <v>33743.276681923286</v>
      </c>
      <c r="N40" s="52">
        <f ca="1">_xll.DBRW($B$15,N$7,$F40,$F$30,$F$29,N$11,N$12)</f>
        <v>119281.5098202123</v>
      </c>
      <c r="O40" s="52">
        <f ca="1">_xll.DBRW($B$15,O$7,$F40,$F$30,$F$29,O$11,O$12)</f>
        <v>38414.916660183393</v>
      </c>
      <c r="P40" s="52">
        <f ca="1">_xll.DBRW($B$15,P$7,$F40,$F$30,$F$29,P$11,P$12)</f>
        <v>14606.002680308862</v>
      </c>
      <c r="Q40" s="52">
        <f ca="1">_xll.DBRW($B$15,Q$7,$F40,$F$30,$F$29,Q$11,Q$12)</f>
        <v>42187.320544181799</v>
      </c>
      <c r="R40" s="52">
        <f ca="1">_xll.DBRW($B$15,R$7,$F40,$F$30,$F$29,R$11,R$12)</f>
        <v>40410.781508734588</v>
      </c>
      <c r="S40" s="48">
        <f ca="1">_xll.DBRW($B$15,S$7,$F40,$F$30,$F$29,S$11,S$12)</f>
        <v>421024.84810028184</v>
      </c>
      <c r="T40" s="7"/>
      <c r="U40" s="49">
        <f ca="1">_xll.DBRW($B$15,U$7,$F40,$F$30,$F$29,U$11,U$12)</f>
        <v>365098.7976120307</v>
      </c>
      <c r="V40" s="50">
        <f t="shared" ca="1" si="3"/>
        <v>0.15318059345591295</v>
      </c>
      <c r="W40" s="7"/>
      <c r="X40" s="49">
        <f ca="1">_xll.DBRW($B$15,X$7,$F40,$F$30,$F$29,X$11,X$12)</f>
        <v>392430.82140820159</v>
      </c>
      <c r="Y40" s="50">
        <f t="shared" ca="1" si="4"/>
        <v>7.2863865762309965E-2</v>
      </c>
      <c r="Z40" s="7"/>
      <c r="AA40" s="31" t="str">
        <f ca="1">_xll.DBRW($B$3,AA$7,$F40,$F$30,$F$29,AA$11,AA$12)</f>
        <v/>
      </c>
      <c r="AB40" s="31" t="str">
        <f ca="1">_xll.DBRW($B$3,AB$7,$F40,$F$30,$F$29,AB$11,AB$12)</f>
        <v/>
      </c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/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  <c r="AAA40" s="7"/>
      <c r="AAB40" s="7"/>
      <c r="AAC40" s="7"/>
      <c r="AAD40" s="7"/>
      <c r="AAE40" s="7"/>
      <c r="AAF40" s="7"/>
      <c r="AAG40" s="7"/>
      <c r="AAH40" s="7"/>
      <c r="AAI40" s="7"/>
      <c r="AAJ40" s="7"/>
      <c r="AAK40" s="7"/>
      <c r="AAL40" s="7"/>
      <c r="AAM40" s="7"/>
      <c r="AAN40" s="7"/>
      <c r="AAO40" s="7"/>
      <c r="AAP40" s="7"/>
      <c r="AAQ40" s="7"/>
      <c r="AAR40" s="7"/>
      <c r="AAS40" s="7"/>
      <c r="AAT40" s="7"/>
      <c r="AAU40" s="7"/>
      <c r="AAV40" s="7"/>
      <c r="AAW40" s="7"/>
      <c r="AAX40" s="7"/>
      <c r="AAY40" s="7"/>
      <c r="AAZ40" s="7"/>
      <c r="ABA40" s="7"/>
      <c r="ABB40" s="7"/>
      <c r="ABC40" s="7"/>
      <c r="ABD40" s="7"/>
      <c r="ABE40" s="7"/>
      <c r="ABF40" s="7"/>
      <c r="ABG40" s="7"/>
      <c r="ABH40" s="7"/>
      <c r="ABI40" s="7"/>
      <c r="ABJ40" s="7"/>
      <c r="ABK40" s="7"/>
      <c r="ABL40" s="7"/>
      <c r="ABM40" s="7"/>
      <c r="ABN40" s="7"/>
      <c r="ABO40" s="7"/>
      <c r="ABP40" s="7"/>
      <c r="ABQ40" s="7"/>
      <c r="ABR40" s="7"/>
      <c r="ABS40" s="7"/>
      <c r="ABT40" s="7"/>
      <c r="ABU40" s="7"/>
      <c r="ABV40" s="7"/>
      <c r="ABW40" s="7"/>
      <c r="ABX40" s="7"/>
      <c r="ABY40" s="7"/>
      <c r="ABZ40" s="7"/>
      <c r="ACA40" s="7"/>
      <c r="ACB40" s="7"/>
      <c r="ACC40" s="7"/>
      <c r="ACD40" s="7"/>
      <c r="ACE40" s="7"/>
      <c r="ACF40" s="7"/>
      <c r="ACG40" s="7"/>
      <c r="ACH40" s="7"/>
      <c r="ACI40" s="7"/>
      <c r="ACJ40" s="7"/>
      <c r="ACK40" s="7"/>
      <c r="ACL40" s="7"/>
      <c r="ACM40" s="7"/>
      <c r="ACN40" s="7"/>
      <c r="ACO40" s="7"/>
      <c r="ACP40" s="7"/>
      <c r="ACQ40" s="7"/>
      <c r="ACR40" s="7"/>
      <c r="ACS40" s="7"/>
      <c r="ACT40" s="7"/>
      <c r="ACU40" s="7"/>
      <c r="ACV40" s="7"/>
      <c r="ACW40" s="7"/>
      <c r="ACX40" s="7"/>
      <c r="ACY40" s="7"/>
      <c r="ACZ40" s="7"/>
      <c r="ADA40" s="7"/>
      <c r="ADB40" s="7"/>
      <c r="ADC40" s="7"/>
      <c r="ADD40" s="7"/>
      <c r="ADE40" s="7"/>
      <c r="ADF40" s="7"/>
      <c r="ADG40" s="7"/>
      <c r="ADH40" s="7"/>
      <c r="ADI40" s="7"/>
      <c r="ADJ40" s="7"/>
      <c r="ADK40" s="7"/>
      <c r="ADL40" s="7"/>
      <c r="ADM40" s="7"/>
      <c r="ADN40" s="7"/>
      <c r="ADO40" s="7"/>
      <c r="ADP40" s="7"/>
      <c r="ADQ40" s="7"/>
      <c r="ADR40" s="7"/>
      <c r="ADS40" s="7"/>
      <c r="ADT40" s="7"/>
      <c r="ADU40" s="7"/>
      <c r="ADV40" s="7"/>
      <c r="ADW40" s="7"/>
      <c r="ADX40" s="7"/>
      <c r="ADY40" s="7"/>
      <c r="ADZ40" s="7"/>
      <c r="AEA40" s="7"/>
      <c r="AEB40" s="7"/>
      <c r="AEC40" s="7"/>
      <c r="AED40" s="7"/>
      <c r="AEE40" s="7"/>
      <c r="AEF40" s="7"/>
      <c r="AEG40" s="7"/>
      <c r="AEH40" s="7"/>
      <c r="AEI40" s="7"/>
      <c r="AEJ40" s="7"/>
      <c r="AEK40" s="7"/>
      <c r="AEL40" s="7"/>
      <c r="AEM40" s="7"/>
      <c r="AEN40" s="7"/>
      <c r="AEO40" s="7"/>
      <c r="AEP40" s="7"/>
      <c r="AEQ40" s="7"/>
      <c r="AER40" s="7"/>
      <c r="AES40" s="7"/>
      <c r="AET40" s="7"/>
      <c r="AEU40" s="7"/>
      <c r="AEV40" s="7"/>
      <c r="AEW40" s="7"/>
      <c r="AEX40" s="7"/>
      <c r="AEY40" s="7"/>
      <c r="AEZ40" s="7"/>
      <c r="AFA40" s="7"/>
      <c r="AFB40" s="7"/>
      <c r="AFC40" s="7"/>
      <c r="AFD40" s="7"/>
      <c r="AFE40" s="7"/>
      <c r="AFF40" s="7"/>
      <c r="AFG40" s="7"/>
      <c r="AFH40" s="7"/>
      <c r="AFI40" s="7"/>
      <c r="AFJ40" s="7"/>
      <c r="AFK40" s="7"/>
      <c r="AFL40" s="7"/>
      <c r="AFM40" s="7"/>
      <c r="AFN40" s="7"/>
      <c r="AFO40" s="7"/>
      <c r="AFP40" s="7"/>
      <c r="AFQ40" s="7"/>
      <c r="AFR40" s="7"/>
      <c r="AFS40" s="7"/>
      <c r="AFT40" s="7"/>
      <c r="AFU40" s="7"/>
      <c r="AFV40" s="7"/>
      <c r="AFW40" s="7"/>
      <c r="AFX40" s="7"/>
      <c r="AFY40" s="7"/>
      <c r="AFZ40" s="7"/>
      <c r="AGA40" s="7"/>
      <c r="AGB40" s="7"/>
      <c r="AGC40" s="7"/>
      <c r="AGD40" s="7"/>
      <c r="AGE40" s="7"/>
      <c r="AGF40" s="7"/>
      <c r="AGG40" s="7"/>
      <c r="AGH40" s="7"/>
      <c r="AGI40" s="7"/>
      <c r="AGJ40" s="7"/>
      <c r="AGK40" s="7"/>
      <c r="AGL40" s="7"/>
      <c r="AGM40" s="7"/>
      <c r="AGN40" s="7"/>
      <c r="AGO40" s="7"/>
      <c r="AGP40" s="7"/>
      <c r="AGQ40" s="7"/>
      <c r="AGR40" s="7"/>
      <c r="AGS40" s="7"/>
      <c r="AGT40" s="7"/>
      <c r="AGU40" s="7"/>
      <c r="AGV40" s="7"/>
      <c r="AGW40" s="7"/>
      <c r="AGX40" s="7"/>
      <c r="AGY40" s="7"/>
      <c r="AGZ40" s="7"/>
      <c r="AHA40" s="7"/>
      <c r="AHB40" s="7"/>
      <c r="AHC40" s="7"/>
      <c r="AHD40" s="7"/>
      <c r="AHE40" s="7"/>
      <c r="AHF40" s="7"/>
      <c r="AHG40" s="7"/>
      <c r="AHH40" s="7"/>
      <c r="AHI40" s="7"/>
      <c r="AHJ40" s="7"/>
      <c r="AHK40" s="7"/>
      <c r="AHL40" s="7"/>
      <c r="AHM40" s="7"/>
      <c r="AHN40" s="7"/>
      <c r="AHO40" s="7"/>
      <c r="AHP40" s="7"/>
      <c r="AHQ40" s="7"/>
      <c r="AHR40" s="7"/>
      <c r="AHS40" s="7"/>
      <c r="AHT40" s="7"/>
      <c r="AHU40" s="7"/>
      <c r="AHV40" s="7"/>
      <c r="AHW40" s="7"/>
      <c r="AHX40" s="7"/>
      <c r="AHY40" s="7"/>
      <c r="AHZ40" s="7"/>
      <c r="AIA40" s="7"/>
      <c r="AIB40" s="7"/>
      <c r="AIC40" s="7"/>
      <c r="AID40" s="7"/>
      <c r="AIE40" s="7"/>
      <c r="AIF40" s="7"/>
      <c r="AIG40" s="7"/>
      <c r="AIH40" s="7"/>
      <c r="AII40" s="7"/>
      <c r="AIJ40" s="7"/>
      <c r="AIK40" s="7"/>
      <c r="AIL40" s="7"/>
      <c r="AIM40" s="7"/>
      <c r="AIN40" s="7"/>
      <c r="AIO40" s="7"/>
      <c r="AIP40" s="7"/>
      <c r="AIQ40" s="7"/>
      <c r="AIR40" s="7"/>
      <c r="AIS40" s="7"/>
      <c r="AIT40" s="7"/>
      <c r="AIU40" s="7"/>
      <c r="AIV40" s="7"/>
      <c r="AIW40" s="7"/>
      <c r="AIX40" s="7"/>
      <c r="AIY40" s="7"/>
      <c r="AIZ40" s="7"/>
      <c r="AJA40" s="7"/>
      <c r="AJB40" s="7"/>
      <c r="AJC40" s="7"/>
      <c r="AJD40" s="7"/>
      <c r="AJE40" s="7"/>
      <c r="AJF40" s="7"/>
      <c r="AJG40" s="7"/>
      <c r="AJH40" s="7"/>
      <c r="AJI40" s="7"/>
      <c r="AJJ40" s="7"/>
      <c r="AJK40" s="7"/>
      <c r="AJL40" s="7"/>
      <c r="AJM40" s="7"/>
      <c r="AJN40" s="7"/>
      <c r="AJO40" s="7"/>
      <c r="AJP40" s="7"/>
      <c r="AJQ40" s="7"/>
      <c r="AJR40" s="7"/>
      <c r="AJS40" s="7"/>
      <c r="AJT40" s="7"/>
      <c r="AJU40" s="7"/>
      <c r="AJV40" s="7"/>
      <c r="AJW40" s="7"/>
      <c r="AJX40" s="7"/>
      <c r="AJY40" s="7"/>
      <c r="AJZ40" s="7"/>
      <c r="AKA40" s="7"/>
      <c r="AKB40" s="7"/>
      <c r="AKC40" s="7"/>
      <c r="AKD40" s="7"/>
      <c r="AKE40" s="7"/>
      <c r="AKF40" s="7"/>
      <c r="AKG40" s="7"/>
      <c r="AKH40" s="7"/>
      <c r="AKI40" s="7"/>
      <c r="AKJ40" s="7"/>
      <c r="AKK40" s="7"/>
      <c r="AKL40" s="7"/>
      <c r="AKM40" s="7"/>
      <c r="AKN40" s="7"/>
      <c r="AKO40" s="7"/>
      <c r="AKP40" s="7"/>
      <c r="AKQ40" s="7"/>
      <c r="AKR40" s="7"/>
      <c r="AKS40" s="7"/>
      <c r="AKT40" s="7"/>
      <c r="AKU40" s="7"/>
      <c r="AKV40" s="7"/>
      <c r="AKW40" s="7"/>
      <c r="AKX40" s="7"/>
      <c r="AKY40" s="7"/>
      <c r="AKZ40" s="7"/>
      <c r="ALA40" s="7"/>
      <c r="ALB40" s="7"/>
      <c r="ALC40" s="7"/>
      <c r="ALD40" s="7"/>
      <c r="ALE40" s="7"/>
      <c r="ALF40" s="7"/>
      <c r="ALG40" s="7"/>
      <c r="ALH40" s="7"/>
      <c r="ALI40" s="7"/>
      <c r="ALJ40" s="7"/>
      <c r="ALK40" s="7"/>
      <c r="ALL40" s="7"/>
    </row>
    <row r="41" spans="1:1000" customFormat="1" ht="12.75" x14ac:dyDescent="0.2">
      <c r="A41" s="26" t="str">
        <f ca="1">IF(_xll.TM1RPTELLEV($F$37,$F41)=0,"Root",IF(OR(_xll.ELLEV($B$8,$F41)=0,_xll.TM1RPTELLEV($F$37,$F41)+1&gt;=VALUE($I$29)),"Base"&amp;$F$2,"Default"))</f>
        <v>Base</v>
      </c>
      <c r="B41" s="60"/>
      <c r="C41" s="7"/>
      <c r="D41" s="7"/>
      <c r="E41" s="7"/>
      <c r="F41" s="62" t="s">
        <v>69</v>
      </c>
      <c r="G41" s="52">
        <f ca="1">_xll.DBRW($B$15,G$7,$F41,$F$30,$F$29,G$11,G$12)</f>
        <v>9651.7432578278767</v>
      </c>
      <c r="H41" s="52">
        <f ca="1">_xll.DBRW($B$15,H$7,$F41,$F$30,$F$29,H$11,H$12)</f>
        <v>8021.5759405303252</v>
      </c>
      <c r="I41" s="52">
        <f ca="1">_xll.DBRW($B$15,I$7,$F41,$F$30,$F$29,I$11,I$12)</f>
        <v>5844.850638224023</v>
      </c>
      <c r="J41" s="52">
        <f ca="1">_xll.DBRW($B$15,J$7,$F41,$F$30,$F$29,J$11,J$12)</f>
        <v>1805.535581388159</v>
      </c>
      <c r="K41" s="52">
        <f ca="1">_xll.DBRW($B$15,K$7,$F41,$F$30,$F$29,K$11,K$12)</f>
        <v>20295.316556742793</v>
      </c>
      <c r="L41" s="52">
        <f ca="1">_xll.DBRW($B$15,L$7,$F41,$F$30,$F$29,L$11,L$12)</f>
        <v>19027.621108153449</v>
      </c>
      <c r="M41" s="52">
        <f ca="1">_xll.DBRW($B$15,M$7,$F41,$F$30,$F$29,M$11,M$12)</f>
        <v>20490.346625756534</v>
      </c>
      <c r="N41" s="52">
        <f ca="1">_xll.DBRW($B$15,N$7,$F41,$F$30,$F$29,N$11,N$12)</f>
        <v>79458.170819933424</v>
      </c>
      <c r="O41" s="52">
        <f ca="1">_xll.DBRW($B$15,O$7,$F41,$F$30,$F$29,O$11,O$12)</f>
        <v>20295.316616254953</v>
      </c>
      <c r="P41" s="52">
        <f ca="1">_xll.DBRW($B$15,P$7,$F41,$F$30,$F$29,P$11,P$12)</f>
        <v>11959.731416317883</v>
      </c>
      <c r="Q41" s="52">
        <f ca="1">_xll.DBRW($B$15,Q$7,$F41,$F$30,$F$29,Q$11,Q$12)</f>
        <v>5826.5233081539154</v>
      </c>
      <c r="R41" s="52">
        <f ca="1">_xll.DBRW($B$15,R$7,$F41,$F$30,$F$29,R$11,R$12)</f>
        <v>15029.504709023073</v>
      </c>
      <c r="S41" s="48">
        <f ca="1">_xll.DBRW($B$15,S$7,$F41,$F$30,$F$29,S$11,S$12)</f>
        <v>217706.23657830642</v>
      </c>
      <c r="T41" s="7"/>
      <c r="U41" s="49">
        <f ca="1">_xll.DBRW($B$15,U$7,$F41,$F$30,$F$29,U$11,U$12)</f>
        <v>170593.50629439382</v>
      </c>
      <c r="V41" s="50">
        <f t="shared" ca="1" si="3"/>
        <v>0.27616954072454547</v>
      </c>
      <c r="W41" s="7"/>
      <c r="X41" s="49">
        <f ca="1">_xll.DBRW($B$15,X$7,$F41,$F$30,$F$29,X$11,X$12)</f>
        <v>175477.37372654231</v>
      </c>
      <c r="Y41" s="50">
        <f t="shared" ca="1" si="4"/>
        <v>0.24065132703417391</v>
      </c>
      <c r="Z41" s="7"/>
      <c r="AA41" s="31" t="str">
        <f ca="1">_xll.DBRW($B$3,AA$7,$F41,$F$30,$F$29,AA$11,AA$12)</f>
        <v/>
      </c>
      <c r="AB41" s="31" t="str">
        <f ca="1">_xll.DBRW($B$3,AB$7,$F41,$F$30,$F$29,AB$11,AB$12)</f>
        <v/>
      </c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  <c r="VD41" s="7"/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/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  <c r="WR41" s="7"/>
      <c r="WS41" s="7"/>
      <c r="WT41" s="7"/>
      <c r="WU41" s="7"/>
      <c r="WV41" s="7"/>
      <c r="WW41" s="7"/>
      <c r="WX41" s="7"/>
      <c r="WY41" s="7"/>
      <c r="WZ41" s="7"/>
      <c r="XA41" s="7"/>
      <c r="XB41" s="7"/>
      <c r="XC41" s="7"/>
      <c r="XD41" s="7"/>
      <c r="XE41" s="7"/>
      <c r="XF41" s="7"/>
      <c r="XG41" s="7"/>
      <c r="XH41" s="7"/>
      <c r="XI41" s="7"/>
      <c r="XJ41" s="7"/>
      <c r="XK41" s="7"/>
      <c r="XL41" s="7"/>
      <c r="XM41" s="7"/>
      <c r="XN41" s="7"/>
      <c r="XO41" s="7"/>
      <c r="XP41" s="7"/>
      <c r="XQ41" s="7"/>
      <c r="XR41" s="7"/>
      <c r="XS41" s="7"/>
      <c r="XT41" s="7"/>
      <c r="XU41" s="7"/>
      <c r="XV41" s="7"/>
      <c r="XW41" s="7"/>
      <c r="XX41" s="7"/>
      <c r="XY41" s="7"/>
      <c r="XZ41" s="7"/>
      <c r="YA41" s="7"/>
      <c r="YB41" s="7"/>
      <c r="YC41" s="7"/>
      <c r="YD41" s="7"/>
      <c r="YE41" s="7"/>
      <c r="YF41" s="7"/>
      <c r="YG41" s="7"/>
      <c r="YH41" s="7"/>
      <c r="YI41" s="7"/>
      <c r="YJ41" s="7"/>
      <c r="YK41" s="7"/>
      <c r="YL41" s="7"/>
      <c r="YM41" s="7"/>
      <c r="YN41" s="7"/>
      <c r="YO41" s="7"/>
      <c r="YP41" s="7"/>
      <c r="YQ41" s="7"/>
      <c r="YR41" s="7"/>
      <c r="YS41" s="7"/>
      <c r="YT41" s="7"/>
      <c r="YU41" s="7"/>
      <c r="YV41" s="7"/>
      <c r="YW41" s="7"/>
      <c r="YX41" s="7"/>
      <c r="YY41" s="7"/>
      <c r="YZ41" s="7"/>
      <c r="ZA41" s="7"/>
      <c r="ZB41" s="7"/>
      <c r="ZC41" s="7"/>
      <c r="ZD41" s="7"/>
      <c r="ZE41" s="7"/>
      <c r="ZF41" s="7"/>
      <c r="ZG41" s="7"/>
      <c r="ZH41" s="7"/>
      <c r="ZI41" s="7"/>
      <c r="ZJ41" s="7"/>
      <c r="ZK41" s="7"/>
      <c r="ZL41" s="7"/>
      <c r="ZM41" s="7"/>
      <c r="ZN41" s="7"/>
      <c r="ZO41" s="7"/>
      <c r="ZP41" s="7"/>
      <c r="ZQ41" s="7"/>
      <c r="ZR41" s="7"/>
      <c r="ZS41" s="7"/>
      <c r="ZT41" s="7"/>
      <c r="ZU41" s="7"/>
      <c r="ZV41" s="7"/>
      <c r="ZW41" s="7"/>
      <c r="ZX41" s="7"/>
      <c r="ZY41" s="7"/>
      <c r="ZZ41" s="7"/>
      <c r="AAA41" s="7"/>
      <c r="AAB41" s="7"/>
      <c r="AAC41" s="7"/>
      <c r="AAD41" s="7"/>
      <c r="AAE41" s="7"/>
      <c r="AAF41" s="7"/>
      <c r="AAG41" s="7"/>
      <c r="AAH41" s="7"/>
      <c r="AAI41" s="7"/>
      <c r="AAJ41" s="7"/>
      <c r="AAK41" s="7"/>
      <c r="AAL41" s="7"/>
      <c r="AAM41" s="7"/>
      <c r="AAN41" s="7"/>
      <c r="AAO41" s="7"/>
      <c r="AAP41" s="7"/>
      <c r="AAQ41" s="7"/>
      <c r="AAR41" s="7"/>
      <c r="AAS41" s="7"/>
      <c r="AAT41" s="7"/>
      <c r="AAU41" s="7"/>
      <c r="AAV41" s="7"/>
      <c r="AAW41" s="7"/>
      <c r="AAX41" s="7"/>
      <c r="AAY41" s="7"/>
      <c r="AAZ41" s="7"/>
      <c r="ABA41" s="7"/>
      <c r="ABB41" s="7"/>
      <c r="ABC41" s="7"/>
      <c r="ABD41" s="7"/>
      <c r="ABE41" s="7"/>
      <c r="ABF41" s="7"/>
      <c r="ABG41" s="7"/>
      <c r="ABH41" s="7"/>
      <c r="ABI41" s="7"/>
      <c r="ABJ41" s="7"/>
      <c r="ABK41" s="7"/>
      <c r="ABL41" s="7"/>
      <c r="ABM41" s="7"/>
      <c r="ABN41" s="7"/>
      <c r="ABO41" s="7"/>
      <c r="ABP41" s="7"/>
      <c r="ABQ41" s="7"/>
      <c r="ABR41" s="7"/>
      <c r="ABS41" s="7"/>
      <c r="ABT41" s="7"/>
      <c r="ABU41" s="7"/>
      <c r="ABV41" s="7"/>
      <c r="ABW41" s="7"/>
      <c r="ABX41" s="7"/>
      <c r="ABY41" s="7"/>
      <c r="ABZ41" s="7"/>
      <c r="ACA41" s="7"/>
      <c r="ACB41" s="7"/>
      <c r="ACC41" s="7"/>
      <c r="ACD41" s="7"/>
      <c r="ACE41" s="7"/>
      <c r="ACF41" s="7"/>
      <c r="ACG41" s="7"/>
      <c r="ACH41" s="7"/>
      <c r="ACI41" s="7"/>
      <c r="ACJ41" s="7"/>
      <c r="ACK41" s="7"/>
      <c r="ACL41" s="7"/>
      <c r="ACM41" s="7"/>
      <c r="ACN41" s="7"/>
      <c r="ACO41" s="7"/>
      <c r="ACP41" s="7"/>
      <c r="ACQ41" s="7"/>
      <c r="ACR41" s="7"/>
      <c r="ACS41" s="7"/>
      <c r="ACT41" s="7"/>
      <c r="ACU41" s="7"/>
      <c r="ACV41" s="7"/>
      <c r="ACW41" s="7"/>
      <c r="ACX41" s="7"/>
      <c r="ACY41" s="7"/>
      <c r="ACZ41" s="7"/>
      <c r="ADA41" s="7"/>
      <c r="ADB41" s="7"/>
      <c r="ADC41" s="7"/>
      <c r="ADD41" s="7"/>
      <c r="ADE41" s="7"/>
      <c r="ADF41" s="7"/>
      <c r="ADG41" s="7"/>
      <c r="ADH41" s="7"/>
      <c r="ADI41" s="7"/>
      <c r="ADJ41" s="7"/>
      <c r="ADK41" s="7"/>
      <c r="ADL41" s="7"/>
      <c r="ADM41" s="7"/>
      <c r="ADN41" s="7"/>
      <c r="ADO41" s="7"/>
      <c r="ADP41" s="7"/>
      <c r="ADQ41" s="7"/>
      <c r="ADR41" s="7"/>
      <c r="ADS41" s="7"/>
      <c r="ADT41" s="7"/>
      <c r="ADU41" s="7"/>
      <c r="ADV41" s="7"/>
      <c r="ADW41" s="7"/>
      <c r="ADX41" s="7"/>
      <c r="ADY41" s="7"/>
      <c r="ADZ41" s="7"/>
      <c r="AEA41" s="7"/>
      <c r="AEB41" s="7"/>
      <c r="AEC41" s="7"/>
      <c r="AED41" s="7"/>
      <c r="AEE41" s="7"/>
      <c r="AEF41" s="7"/>
      <c r="AEG41" s="7"/>
      <c r="AEH41" s="7"/>
      <c r="AEI41" s="7"/>
      <c r="AEJ41" s="7"/>
      <c r="AEK41" s="7"/>
      <c r="AEL41" s="7"/>
      <c r="AEM41" s="7"/>
      <c r="AEN41" s="7"/>
      <c r="AEO41" s="7"/>
      <c r="AEP41" s="7"/>
      <c r="AEQ41" s="7"/>
      <c r="AER41" s="7"/>
      <c r="AES41" s="7"/>
      <c r="AET41" s="7"/>
      <c r="AEU41" s="7"/>
      <c r="AEV41" s="7"/>
      <c r="AEW41" s="7"/>
      <c r="AEX41" s="7"/>
      <c r="AEY41" s="7"/>
      <c r="AEZ41" s="7"/>
      <c r="AFA41" s="7"/>
      <c r="AFB41" s="7"/>
      <c r="AFC41" s="7"/>
      <c r="AFD41" s="7"/>
      <c r="AFE41" s="7"/>
      <c r="AFF41" s="7"/>
      <c r="AFG41" s="7"/>
      <c r="AFH41" s="7"/>
      <c r="AFI41" s="7"/>
      <c r="AFJ41" s="7"/>
      <c r="AFK41" s="7"/>
      <c r="AFL41" s="7"/>
      <c r="AFM41" s="7"/>
      <c r="AFN41" s="7"/>
      <c r="AFO41" s="7"/>
      <c r="AFP41" s="7"/>
      <c r="AFQ41" s="7"/>
      <c r="AFR41" s="7"/>
      <c r="AFS41" s="7"/>
      <c r="AFT41" s="7"/>
      <c r="AFU41" s="7"/>
      <c r="AFV41" s="7"/>
      <c r="AFW41" s="7"/>
      <c r="AFX41" s="7"/>
      <c r="AFY41" s="7"/>
      <c r="AFZ41" s="7"/>
      <c r="AGA41" s="7"/>
      <c r="AGB41" s="7"/>
      <c r="AGC41" s="7"/>
      <c r="AGD41" s="7"/>
      <c r="AGE41" s="7"/>
      <c r="AGF41" s="7"/>
      <c r="AGG41" s="7"/>
      <c r="AGH41" s="7"/>
      <c r="AGI41" s="7"/>
      <c r="AGJ41" s="7"/>
      <c r="AGK41" s="7"/>
      <c r="AGL41" s="7"/>
      <c r="AGM41" s="7"/>
      <c r="AGN41" s="7"/>
      <c r="AGO41" s="7"/>
      <c r="AGP41" s="7"/>
      <c r="AGQ41" s="7"/>
      <c r="AGR41" s="7"/>
      <c r="AGS41" s="7"/>
      <c r="AGT41" s="7"/>
      <c r="AGU41" s="7"/>
      <c r="AGV41" s="7"/>
      <c r="AGW41" s="7"/>
      <c r="AGX41" s="7"/>
      <c r="AGY41" s="7"/>
      <c r="AGZ41" s="7"/>
      <c r="AHA41" s="7"/>
      <c r="AHB41" s="7"/>
      <c r="AHC41" s="7"/>
      <c r="AHD41" s="7"/>
      <c r="AHE41" s="7"/>
      <c r="AHF41" s="7"/>
      <c r="AHG41" s="7"/>
      <c r="AHH41" s="7"/>
      <c r="AHI41" s="7"/>
      <c r="AHJ41" s="7"/>
      <c r="AHK41" s="7"/>
      <c r="AHL41" s="7"/>
      <c r="AHM41" s="7"/>
      <c r="AHN41" s="7"/>
      <c r="AHO41" s="7"/>
      <c r="AHP41" s="7"/>
      <c r="AHQ41" s="7"/>
      <c r="AHR41" s="7"/>
      <c r="AHS41" s="7"/>
      <c r="AHT41" s="7"/>
      <c r="AHU41" s="7"/>
      <c r="AHV41" s="7"/>
      <c r="AHW41" s="7"/>
      <c r="AHX41" s="7"/>
      <c r="AHY41" s="7"/>
      <c r="AHZ41" s="7"/>
      <c r="AIA41" s="7"/>
      <c r="AIB41" s="7"/>
      <c r="AIC41" s="7"/>
      <c r="AID41" s="7"/>
      <c r="AIE41" s="7"/>
      <c r="AIF41" s="7"/>
      <c r="AIG41" s="7"/>
      <c r="AIH41" s="7"/>
      <c r="AII41" s="7"/>
      <c r="AIJ41" s="7"/>
      <c r="AIK41" s="7"/>
      <c r="AIL41" s="7"/>
      <c r="AIM41" s="7"/>
      <c r="AIN41" s="7"/>
      <c r="AIO41" s="7"/>
      <c r="AIP41" s="7"/>
      <c r="AIQ41" s="7"/>
      <c r="AIR41" s="7"/>
      <c r="AIS41" s="7"/>
      <c r="AIT41" s="7"/>
      <c r="AIU41" s="7"/>
      <c r="AIV41" s="7"/>
      <c r="AIW41" s="7"/>
      <c r="AIX41" s="7"/>
      <c r="AIY41" s="7"/>
      <c r="AIZ41" s="7"/>
      <c r="AJA41" s="7"/>
      <c r="AJB41" s="7"/>
      <c r="AJC41" s="7"/>
      <c r="AJD41" s="7"/>
      <c r="AJE41" s="7"/>
      <c r="AJF41" s="7"/>
      <c r="AJG41" s="7"/>
      <c r="AJH41" s="7"/>
      <c r="AJI41" s="7"/>
      <c r="AJJ41" s="7"/>
      <c r="AJK41" s="7"/>
      <c r="AJL41" s="7"/>
      <c r="AJM41" s="7"/>
      <c r="AJN41" s="7"/>
      <c r="AJO41" s="7"/>
      <c r="AJP41" s="7"/>
      <c r="AJQ41" s="7"/>
      <c r="AJR41" s="7"/>
      <c r="AJS41" s="7"/>
      <c r="AJT41" s="7"/>
      <c r="AJU41" s="7"/>
      <c r="AJV41" s="7"/>
      <c r="AJW41" s="7"/>
      <c r="AJX41" s="7"/>
      <c r="AJY41" s="7"/>
      <c r="AJZ41" s="7"/>
      <c r="AKA41" s="7"/>
      <c r="AKB41" s="7"/>
      <c r="AKC41" s="7"/>
      <c r="AKD41" s="7"/>
      <c r="AKE41" s="7"/>
      <c r="AKF41" s="7"/>
      <c r="AKG41" s="7"/>
      <c r="AKH41" s="7"/>
      <c r="AKI41" s="7"/>
      <c r="AKJ41" s="7"/>
      <c r="AKK41" s="7"/>
      <c r="AKL41" s="7"/>
      <c r="AKM41" s="7"/>
      <c r="AKN41" s="7"/>
      <c r="AKO41" s="7"/>
      <c r="AKP41" s="7"/>
      <c r="AKQ41" s="7"/>
      <c r="AKR41" s="7"/>
      <c r="AKS41" s="7"/>
      <c r="AKT41" s="7"/>
      <c r="AKU41" s="7"/>
      <c r="AKV41" s="7"/>
      <c r="AKW41" s="7"/>
      <c r="AKX41" s="7"/>
      <c r="AKY41" s="7"/>
      <c r="AKZ41" s="7"/>
      <c r="ALA41" s="7"/>
      <c r="ALB41" s="7"/>
      <c r="ALC41" s="7"/>
      <c r="ALD41" s="7"/>
      <c r="ALE41" s="7"/>
      <c r="ALF41" s="7"/>
      <c r="ALG41" s="7"/>
      <c r="ALH41" s="7"/>
      <c r="ALI41" s="7"/>
      <c r="ALJ41" s="7"/>
      <c r="ALK41" s="7"/>
      <c r="ALL41" s="7"/>
    </row>
    <row r="42" spans="1:1000" customFormat="1" ht="12.75" x14ac:dyDescent="0.2">
      <c r="A42" s="26" t="str">
        <f ca="1">IF(_xll.TM1RPTELLEV($F$37,$F42)=0,"Root",IF(OR(_xll.ELLEV($B$8,$F42)=0,_xll.TM1RPTELLEV($F$37,$F42)+1&gt;=VALUE($I$29)),"Base"&amp;$F$2,"Default"))</f>
        <v>Base</v>
      </c>
      <c r="B42" s="60"/>
      <c r="C42" s="7"/>
      <c r="D42" s="7"/>
      <c r="E42" s="7"/>
      <c r="F42" s="62" t="s">
        <v>70</v>
      </c>
      <c r="G42" s="52">
        <f ca="1">_xll.DBRW($B$15,G$7,$F42,$F$30,$F$29,G$11,G$12)</f>
        <v>16428.762676974562</v>
      </c>
      <c r="H42" s="52">
        <f ca="1">_xll.DBRW($B$15,H$7,$F42,$F$30,$F$29,H$11,H$12)</f>
        <v>13434.381764875465</v>
      </c>
      <c r="I42" s="52">
        <f ca="1">_xll.DBRW($B$15,I$7,$F42,$F$30,$F$29,I$11,I$12)</f>
        <v>26532.218523925265</v>
      </c>
      <c r="J42" s="52">
        <f ca="1">_xll.DBRW($B$15,J$7,$F42,$F$30,$F$29,J$11,J$12)</f>
        <v>12171.999426941193</v>
      </c>
      <c r="K42" s="52">
        <f ca="1">_xll.DBRW($B$15,K$7,$F42,$F$30,$F$29,K$11,K$12)</f>
        <v>13383.90710128229</v>
      </c>
      <c r="L42" s="52">
        <f ca="1">_xll.DBRW($B$15,L$7,$F42,$F$30,$F$29,L$11,L$12)</f>
        <v>59362.138053956973</v>
      </c>
      <c r="M42" s="52">
        <f ca="1">_xll.DBRW($B$15,M$7,$F42,$F$30,$F$29,M$11,M$12)</f>
        <v>46429.236929676001</v>
      </c>
      <c r="N42" s="52">
        <f ca="1">_xll.DBRW($B$15,N$7,$F42,$F$30,$F$29,N$11,N$12)</f>
        <v>37916.792600544009</v>
      </c>
      <c r="O42" s="52">
        <f ca="1">_xll.DBRW($B$15,O$7,$F42,$F$30,$F$29,O$11,O$12)</f>
        <v>13383.907140528061</v>
      </c>
      <c r="P42" s="52">
        <f ca="1">_xll.DBRW($B$15,P$7,$F42,$F$30,$F$29,P$11,P$12)</f>
        <v>20227.739977614576</v>
      </c>
      <c r="Q42" s="52">
        <f ca="1">_xll.DBRW($B$15,Q$7,$F42,$F$30,$F$29,Q$11,Q$12)</f>
        <v>37372.549314165888</v>
      </c>
      <c r="R42" s="52">
        <f ca="1">_xll.DBRW($B$15,R$7,$F42,$F$30,$F$29,R$11,R$12)</f>
        <v>68138.470650345858</v>
      </c>
      <c r="S42" s="48">
        <f ca="1">_xll.DBRW($B$15,S$7,$F42,$F$30,$F$29,S$11,S$12)</f>
        <v>364782.10416083015</v>
      </c>
      <c r="T42" s="7"/>
      <c r="U42" s="49">
        <f ca="1">_xll.DBRW($B$15,U$7,$F42,$F$30,$F$29,U$11,U$12)</f>
        <v>409282.8076523816</v>
      </c>
      <c r="V42" s="50">
        <f t="shared" ca="1" si="3"/>
        <v>-0.10872849447746036</v>
      </c>
      <c r="W42" s="7"/>
      <c r="X42" s="49">
        <f ca="1">_xll.DBRW($B$15,X$7,$F42,$F$30,$F$29,X$11,X$12)</f>
        <v>310493.33659015596</v>
      </c>
      <c r="Y42" s="50">
        <f t="shared" ca="1" si="4"/>
        <v>0.17484680401478014</v>
      </c>
      <c r="Z42" s="7"/>
      <c r="AA42" s="31" t="str">
        <f ca="1">_xll.DBRW($B$3,AA$7,$F42,$F$30,$F$29,AA$11,AA$12)</f>
        <v/>
      </c>
      <c r="AB42" s="31" t="str">
        <f ca="1">_xll.DBRW($B$3,AB$7,$F42,$F$30,$F$29,AB$11,AB$12)</f>
        <v/>
      </c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  <c r="ABR42" s="7"/>
      <c r="ABS42" s="7"/>
      <c r="ABT42" s="7"/>
      <c r="ABU42" s="7"/>
      <c r="ABV42" s="7"/>
      <c r="ABW42" s="7"/>
      <c r="ABX42" s="7"/>
      <c r="ABY42" s="7"/>
      <c r="ABZ42" s="7"/>
      <c r="ACA42" s="7"/>
      <c r="ACB42" s="7"/>
      <c r="ACC42" s="7"/>
      <c r="ACD42" s="7"/>
      <c r="ACE42" s="7"/>
      <c r="ACF42" s="7"/>
      <c r="ACG42" s="7"/>
      <c r="ACH42" s="7"/>
      <c r="ACI42" s="7"/>
      <c r="ACJ42" s="7"/>
      <c r="ACK42" s="7"/>
      <c r="ACL42" s="7"/>
      <c r="ACM42" s="7"/>
      <c r="ACN42" s="7"/>
      <c r="ACO42" s="7"/>
      <c r="ACP42" s="7"/>
      <c r="ACQ42" s="7"/>
      <c r="ACR42" s="7"/>
      <c r="ACS42" s="7"/>
      <c r="ACT42" s="7"/>
      <c r="ACU42" s="7"/>
      <c r="ACV42" s="7"/>
      <c r="ACW42" s="7"/>
      <c r="ACX42" s="7"/>
      <c r="ACY42" s="7"/>
      <c r="ACZ42" s="7"/>
      <c r="ADA42" s="7"/>
      <c r="ADB42" s="7"/>
      <c r="ADC42" s="7"/>
      <c r="ADD42" s="7"/>
      <c r="ADE42" s="7"/>
      <c r="ADF42" s="7"/>
      <c r="ADG42" s="7"/>
      <c r="ADH42" s="7"/>
      <c r="ADI42" s="7"/>
      <c r="ADJ42" s="7"/>
      <c r="ADK42" s="7"/>
      <c r="ADL42" s="7"/>
      <c r="ADM42" s="7"/>
      <c r="ADN42" s="7"/>
      <c r="ADO42" s="7"/>
      <c r="ADP42" s="7"/>
      <c r="ADQ42" s="7"/>
      <c r="ADR42" s="7"/>
      <c r="ADS42" s="7"/>
      <c r="ADT42" s="7"/>
      <c r="ADU42" s="7"/>
      <c r="ADV42" s="7"/>
      <c r="ADW42" s="7"/>
      <c r="ADX42" s="7"/>
      <c r="ADY42" s="7"/>
      <c r="ADZ42" s="7"/>
      <c r="AEA42" s="7"/>
      <c r="AEB42" s="7"/>
      <c r="AEC42" s="7"/>
      <c r="AED42" s="7"/>
      <c r="AEE42" s="7"/>
      <c r="AEF42" s="7"/>
      <c r="AEG42" s="7"/>
      <c r="AEH42" s="7"/>
      <c r="AEI42" s="7"/>
      <c r="AEJ42" s="7"/>
      <c r="AEK42" s="7"/>
      <c r="AEL42" s="7"/>
      <c r="AEM42" s="7"/>
      <c r="AEN42" s="7"/>
      <c r="AEO42" s="7"/>
      <c r="AEP42" s="7"/>
      <c r="AEQ42" s="7"/>
      <c r="AER42" s="7"/>
      <c r="AES42" s="7"/>
      <c r="AET42" s="7"/>
      <c r="AEU42" s="7"/>
      <c r="AEV42" s="7"/>
      <c r="AEW42" s="7"/>
      <c r="AEX42" s="7"/>
      <c r="AEY42" s="7"/>
      <c r="AEZ42" s="7"/>
      <c r="AFA42" s="7"/>
      <c r="AFB42" s="7"/>
      <c r="AFC42" s="7"/>
      <c r="AFD42" s="7"/>
      <c r="AFE42" s="7"/>
      <c r="AFF42" s="7"/>
      <c r="AFG42" s="7"/>
      <c r="AFH42" s="7"/>
      <c r="AFI42" s="7"/>
      <c r="AFJ42" s="7"/>
      <c r="AFK42" s="7"/>
      <c r="AFL42" s="7"/>
      <c r="AFM42" s="7"/>
      <c r="AFN42" s="7"/>
      <c r="AFO42" s="7"/>
      <c r="AFP42" s="7"/>
      <c r="AFQ42" s="7"/>
      <c r="AFR42" s="7"/>
      <c r="AFS42" s="7"/>
      <c r="AFT42" s="7"/>
      <c r="AFU42" s="7"/>
      <c r="AFV42" s="7"/>
      <c r="AFW42" s="7"/>
      <c r="AFX42" s="7"/>
      <c r="AFY42" s="7"/>
      <c r="AFZ42" s="7"/>
      <c r="AGA42" s="7"/>
      <c r="AGB42" s="7"/>
      <c r="AGC42" s="7"/>
      <c r="AGD42" s="7"/>
      <c r="AGE42" s="7"/>
      <c r="AGF42" s="7"/>
      <c r="AGG42" s="7"/>
      <c r="AGH42" s="7"/>
      <c r="AGI42" s="7"/>
      <c r="AGJ42" s="7"/>
      <c r="AGK42" s="7"/>
      <c r="AGL42" s="7"/>
      <c r="AGM42" s="7"/>
      <c r="AGN42" s="7"/>
      <c r="AGO42" s="7"/>
      <c r="AGP42" s="7"/>
      <c r="AGQ42" s="7"/>
      <c r="AGR42" s="7"/>
      <c r="AGS42" s="7"/>
      <c r="AGT42" s="7"/>
      <c r="AGU42" s="7"/>
      <c r="AGV42" s="7"/>
      <c r="AGW42" s="7"/>
      <c r="AGX42" s="7"/>
      <c r="AGY42" s="7"/>
      <c r="AGZ42" s="7"/>
      <c r="AHA42" s="7"/>
      <c r="AHB42" s="7"/>
      <c r="AHC42" s="7"/>
      <c r="AHD42" s="7"/>
      <c r="AHE42" s="7"/>
      <c r="AHF42" s="7"/>
      <c r="AHG42" s="7"/>
      <c r="AHH42" s="7"/>
      <c r="AHI42" s="7"/>
      <c r="AHJ42" s="7"/>
      <c r="AHK42" s="7"/>
      <c r="AHL42" s="7"/>
      <c r="AHM42" s="7"/>
      <c r="AHN42" s="7"/>
      <c r="AHO42" s="7"/>
      <c r="AHP42" s="7"/>
      <c r="AHQ42" s="7"/>
      <c r="AHR42" s="7"/>
      <c r="AHS42" s="7"/>
      <c r="AHT42" s="7"/>
      <c r="AHU42" s="7"/>
      <c r="AHV42" s="7"/>
      <c r="AHW42" s="7"/>
      <c r="AHX42" s="7"/>
      <c r="AHY42" s="7"/>
      <c r="AHZ42" s="7"/>
      <c r="AIA42" s="7"/>
      <c r="AIB42" s="7"/>
      <c r="AIC42" s="7"/>
      <c r="AID42" s="7"/>
      <c r="AIE42" s="7"/>
      <c r="AIF42" s="7"/>
      <c r="AIG42" s="7"/>
      <c r="AIH42" s="7"/>
      <c r="AII42" s="7"/>
      <c r="AIJ42" s="7"/>
      <c r="AIK42" s="7"/>
      <c r="AIL42" s="7"/>
      <c r="AIM42" s="7"/>
      <c r="AIN42" s="7"/>
      <c r="AIO42" s="7"/>
      <c r="AIP42" s="7"/>
      <c r="AIQ42" s="7"/>
      <c r="AIR42" s="7"/>
      <c r="AIS42" s="7"/>
      <c r="AIT42" s="7"/>
      <c r="AIU42" s="7"/>
      <c r="AIV42" s="7"/>
      <c r="AIW42" s="7"/>
      <c r="AIX42" s="7"/>
      <c r="AIY42" s="7"/>
      <c r="AIZ42" s="7"/>
      <c r="AJA42" s="7"/>
      <c r="AJB42" s="7"/>
      <c r="AJC42" s="7"/>
      <c r="AJD42" s="7"/>
      <c r="AJE42" s="7"/>
      <c r="AJF42" s="7"/>
      <c r="AJG42" s="7"/>
      <c r="AJH42" s="7"/>
      <c r="AJI42" s="7"/>
      <c r="AJJ42" s="7"/>
      <c r="AJK42" s="7"/>
      <c r="AJL42" s="7"/>
      <c r="AJM42" s="7"/>
      <c r="AJN42" s="7"/>
      <c r="AJO42" s="7"/>
      <c r="AJP42" s="7"/>
      <c r="AJQ42" s="7"/>
      <c r="AJR42" s="7"/>
      <c r="AJS42" s="7"/>
      <c r="AJT42" s="7"/>
      <c r="AJU42" s="7"/>
      <c r="AJV42" s="7"/>
      <c r="AJW42" s="7"/>
      <c r="AJX42" s="7"/>
      <c r="AJY42" s="7"/>
      <c r="AJZ42" s="7"/>
      <c r="AKA42" s="7"/>
      <c r="AKB42" s="7"/>
      <c r="AKC42" s="7"/>
      <c r="AKD42" s="7"/>
      <c r="AKE42" s="7"/>
      <c r="AKF42" s="7"/>
      <c r="AKG42" s="7"/>
      <c r="AKH42" s="7"/>
      <c r="AKI42" s="7"/>
      <c r="AKJ42" s="7"/>
      <c r="AKK42" s="7"/>
      <c r="AKL42" s="7"/>
      <c r="AKM42" s="7"/>
      <c r="AKN42" s="7"/>
      <c r="AKO42" s="7"/>
      <c r="AKP42" s="7"/>
      <c r="AKQ42" s="7"/>
      <c r="AKR42" s="7"/>
      <c r="AKS42" s="7"/>
      <c r="AKT42" s="7"/>
      <c r="AKU42" s="7"/>
      <c r="AKV42" s="7"/>
      <c r="AKW42" s="7"/>
      <c r="AKX42" s="7"/>
      <c r="AKY42" s="7"/>
      <c r="AKZ42" s="7"/>
      <c r="ALA42" s="7"/>
      <c r="ALB42" s="7"/>
      <c r="ALC42" s="7"/>
      <c r="ALD42" s="7"/>
      <c r="ALE42" s="7"/>
      <c r="ALF42" s="7"/>
      <c r="ALG42" s="7"/>
      <c r="ALH42" s="7"/>
      <c r="ALI42" s="7"/>
      <c r="ALJ42" s="7"/>
      <c r="ALK42" s="7"/>
      <c r="ALL42" s="7"/>
    </row>
    <row r="43" spans="1:1000" customFormat="1" ht="12.75" x14ac:dyDescent="0.2">
      <c r="A43" s="26" t="str">
        <f ca="1">IF(_xll.TM1RPTELLEV($F$37,$F43)=0,"Root",IF(OR(_xll.ELLEV($B$8,$F43)=0,_xll.TM1RPTELLEV($F$37,$F43)+1&gt;=VALUE($I$29)),"Base"&amp;$F$2,"Default"))</f>
        <v>Base</v>
      </c>
      <c r="B43" s="60"/>
      <c r="C43" s="7"/>
      <c r="D43" s="7"/>
      <c r="E43" s="7"/>
      <c r="F43" s="62" t="s">
        <v>71</v>
      </c>
      <c r="G43" s="52">
        <f ca="1">_xll.DBRW($B$15,G$7,$F43,$F$30,$F$29,G$11,G$12)</f>
        <v>11312.575059486266</v>
      </c>
      <c r="H43" s="52">
        <f ca="1">_xll.DBRW($B$15,H$7,$F43,$F$30,$F$29,H$11,H$12)</f>
        <v>13165.994326481492</v>
      </c>
      <c r="I43" s="52">
        <f ca="1">_xll.DBRW($B$15,I$7,$F43,$F$30,$F$29,I$11,I$12)</f>
        <v>15026.674493059614</v>
      </c>
      <c r="J43" s="52">
        <f ca="1">_xll.DBRW($B$15,J$7,$F43,$F$30,$F$29,J$11,J$12)</f>
        <v>13417.344818741261</v>
      </c>
      <c r="K43" s="52">
        <f ca="1">_xll.DBRW($B$15,K$7,$F43,$F$30,$F$29,K$11,K$12)</f>
        <v>53767.2260689947</v>
      </c>
      <c r="L43" s="52">
        <f ca="1">_xll.DBRW($B$15,L$7,$F43,$F$30,$F$29,L$11,L$12)</f>
        <v>35714.797638212309</v>
      </c>
      <c r="M43" s="52">
        <f ca="1">_xll.DBRW($B$15,M$7,$F43,$F$30,$F$29,M$11,M$12)</f>
        <v>35239.412959751462</v>
      </c>
      <c r="N43" s="52">
        <f ca="1">_xll.DBRW($B$15,N$7,$F43,$F$30,$F$29,N$11,N$12)</f>
        <v>122362.19834325883</v>
      </c>
      <c r="O43" s="52">
        <f ca="1">_xll.DBRW($B$15,O$7,$F43,$F$30,$F$29,O$11,O$12)</f>
        <v>53767.226226656909</v>
      </c>
      <c r="P43" s="52">
        <f ca="1">_xll.DBRW($B$15,P$7,$F43,$F$30,$F$29,P$11,P$12)</f>
        <v>13849.540309839153</v>
      </c>
      <c r="Q43" s="52">
        <f ca="1">_xll.DBRW($B$15,Q$7,$F43,$F$30,$F$29,Q$11,Q$12)</f>
        <v>41346.277649592521</v>
      </c>
      <c r="R43" s="52">
        <f ca="1">_xll.DBRW($B$15,R$7,$F43,$F$30,$F$29,R$11,R$12)</f>
        <v>38506.158995428006</v>
      </c>
      <c r="S43" s="48">
        <f ca="1">_xll.DBRW($B$15,S$7,$F43,$F$30,$F$29,S$11,S$12)</f>
        <v>447475.4268895025</v>
      </c>
      <c r="T43" s="7"/>
      <c r="U43" s="49">
        <f ca="1">_xll.DBRW($B$15,U$7,$F43,$F$30,$F$29,U$11,U$12)</f>
        <v>377253.43742774148</v>
      </c>
      <c r="V43" s="50">
        <f t="shared" ca="1" si="3"/>
        <v>0.18614009176579405</v>
      </c>
      <c r="W43" s="7"/>
      <c r="X43" s="49">
        <f ca="1">_xll.DBRW($B$15,X$7,$F43,$F$30,$F$29,X$11,X$12)</f>
        <v>374399.06320636172</v>
      </c>
      <c r="Y43" s="50">
        <f t="shared" ca="1" si="4"/>
        <v>0.19518308367898474</v>
      </c>
      <c r="Z43" s="7"/>
      <c r="AA43" s="31" t="str">
        <f ca="1">_xll.DBRW($B$3,AA$7,$F43,$F$30,$F$29,AA$11,AA$12)</f>
        <v/>
      </c>
      <c r="AB43" s="31" t="str">
        <f ca="1">_xll.DBRW($B$3,AB$7,$F43,$F$30,$F$29,AB$11,AB$12)</f>
        <v/>
      </c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  <c r="ABR43" s="7"/>
      <c r="ABS43" s="7"/>
      <c r="ABT43" s="7"/>
      <c r="ABU43" s="7"/>
      <c r="ABV43" s="7"/>
      <c r="ABW43" s="7"/>
      <c r="ABX43" s="7"/>
      <c r="ABY43" s="7"/>
      <c r="ABZ43" s="7"/>
      <c r="ACA43" s="7"/>
      <c r="ACB43" s="7"/>
      <c r="ACC43" s="7"/>
      <c r="ACD43" s="7"/>
      <c r="ACE43" s="7"/>
      <c r="ACF43" s="7"/>
      <c r="ACG43" s="7"/>
      <c r="ACH43" s="7"/>
      <c r="ACI43" s="7"/>
      <c r="ACJ43" s="7"/>
      <c r="ACK43" s="7"/>
      <c r="ACL43" s="7"/>
      <c r="ACM43" s="7"/>
      <c r="ACN43" s="7"/>
      <c r="ACO43" s="7"/>
      <c r="ACP43" s="7"/>
      <c r="ACQ43" s="7"/>
      <c r="ACR43" s="7"/>
      <c r="ACS43" s="7"/>
      <c r="ACT43" s="7"/>
      <c r="ACU43" s="7"/>
      <c r="ACV43" s="7"/>
      <c r="ACW43" s="7"/>
      <c r="ACX43" s="7"/>
      <c r="ACY43" s="7"/>
      <c r="ACZ43" s="7"/>
      <c r="ADA43" s="7"/>
      <c r="ADB43" s="7"/>
      <c r="ADC43" s="7"/>
      <c r="ADD43" s="7"/>
      <c r="ADE43" s="7"/>
      <c r="ADF43" s="7"/>
      <c r="ADG43" s="7"/>
      <c r="ADH43" s="7"/>
      <c r="ADI43" s="7"/>
      <c r="ADJ43" s="7"/>
      <c r="ADK43" s="7"/>
      <c r="ADL43" s="7"/>
      <c r="ADM43" s="7"/>
      <c r="ADN43" s="7"/>
      <c r="ADO43" s="7"/>
      <c r="ADP43" s="7"/>
      <c r="ADQ43" s="7"/>
      <c r="ADR43" s="7"/>
      <c r="ADS43" s="7"/>
      <c r="ADT43" s="7"/>
      <c r="ADU43" s="7"/>
      <c r="ADV43" s="7"/>
      <c r="ADW43" s="7"/>
      <c r="ADX43" s="7"/>
      <c r="ADY43" s="7"/>
      <c r="ADZ43" s="7"/>
      <c r="AEA43" s="7"/>
      <c r="AEB43" s="7"/>
      <c r="AEC43" s="7"/>
      <c r="AED43" s="7"/>
      <c r="AEE43" s="7"/>
      <c r="AEF43" s="7"/>
      <c r="AEG43" s="7"/>
      <c r="AEH43" s="7"/>
      <c r="AEI43" s="7"/>
      <c r="AEJ43" s="7"/>
      <c r="AEK43" s="7"/>
      <c r="AEL43" s="7"/>
      <c r="AEM43" s="7"/>
      <c r="AEN43" s="7"/>
      <c r="AEO43" s="7"/>
      <c r="AEP43" s="7"/>
      <c r="AEQ43" s="7"/>
      <c r="AER43" s="7"/>
      <c r="AES43" s="7"/>
      <c r="AET43" s="7"/>
      <c r="AEU43" s="7"/>
      <c r="AEV43" s="7"/>
      <c r="AEW43" s="7"/>
      <c r="AEX43" s="7"/>
      <c r="AEY43" s="7"/>
      <c r="AEZ43" s="7"/>
      <c r="AFA43" s="7"/>
      <c r="AFB43" s="7"/>
      <c r="AFC43" s="7"/>
      <c r="AFD43" s="7"/>
      <c r="AFE43" s="7"/>
      <c r="AFF43" s="7"/>
      <c r="AFG43" s="7"/>
      <c r="AFH43" s="7"/>
      <c r="AFI43" s="7"/>
      <c r="AFJ43" s="7"/>
      <c r="AFK43" s="7"/>
      <c r="AFL43" s="7"/>
      <c r="AFM43" s="7"/>
      <c r="AFN43" s="7"/>
      <c r="AFO43" s="7"/>
      <c r="AFP43" s="7"/>
      <c r="AFQ43" s="7"/>
      <c r="AFR43" s="7"/>
      <c r="AFS43" s="7"/>
      <c r="AFT43" s="7"/>
      <c r="AFU43" s="7"/>
      <c r="AFV43" s="7"/>
      <c r="AFW43" s="7"/>
      <c r="AFX43" s="7"/>
      <c r="AFY43" s="7"/>
      <c r="AFZ43" s="7"/>
      <c r="AGA43" s="7"/>
      <c r="AGB43" s="7"/>
      <c r="AGC43" s="7"/>
      <c r="AGD43" s="7"/>
      <c r="AGE43" s="7"/>
      <c r="AGF43" s="7"/>
      <c r="AGG43" s="7"/>
      <c r="AGH43" s="7"/>
      <c r="AGI43" s="7"/>
      <c r="AGJ43" s="7"/>
      <c r="AGK43" s="7"/>
      <c r="AGL43" s="7"/>
      <c r="AGM43" s="7"/>
      <c r="AGN43" s="7"/>
      <c r="AGO43" s="7"/>
      <c r="AGP43" s="7"/>
      <c r="AGQ43" s="7"/>
      <c r="AGR43" s="7"/>
      <c r="AGS43" s="7"/>
      <c r="AGT43" s="7"/>
      <c r="AGU43" s="7"/>
      <c r="AGV43" s="7"/>
      <c r="AGW43" s="7"/>
      <c r="AGX43" s="7"/>
      <c r="AGY43" s="7"/>
      <c r="AGZ43" s="7"/>
      <c r="AHA43" s="7"/>
      <c r="AHB43" s="7"/>
      <c r="AHC43" s="7"/>
      <c r="AHD43" s="7"/>
      <c r="AHE43" s="7"/>
      <c r="AHF43" s="7"/>
      <c r="AHG43" s="7"/>
      <c r="AHH43" s="7"/>
      <c r="AHI43" s="7"/>
      <c r="AHJ43" s="7"/>
      <c r="AHK43" s="7"/>
      <c r="AHL43" s="7"/>
      <c r="AHM43" s="7"/>
      <c r="AHN43" s="7"/>
      <c r="AHO43" s="7"/>
      <c r="AHP43" s="7"/>
      <c r="AHQ43" s="7"/>
      <c r="AHR43" s="7"/>
      <c r="AHS43" s="7"/>
      <c r="AHT43" s="7"/>
      <c r="AHU43" s="7"/>
      <c r="AHV43" s="7"/>
      <c r="AHW43" s="7"/>
      <c r="AHX43" s="7"/>
      <c r="AHY43" s="7"/>
      <c r="AHZ43" s="7"/>
      <c r="AIA43" s="7"/>
      <c r="AIB43" s="7"/>
      <c r="AIC43" s="7"/>
      <c r="AID43" s="7"/>
      <c r="AIE43" s="7"/>
      <c r="AIF43" s="7"/>
      <c r="AIG43" s="7"/>
      <c r="AIH43" s="7"/>
      <c r="AII43" s="7"/>
      <c r="AIJ43" s="7"/>
      <c r="AIK43" s="7"/>
      <c r="AIL43" s="7"/>
      <c r="AIM43" s="7"/>
      <c r="AIN43" s="7"/>
      <c r="AIO43" s="7"/>
      <c r="AIP43" s="7"/>
      <c r="AIQ43" s="7"/>
      <c r="AIR43" s="7"/>
      <c r="AIS43" s="7"/>
      <c r="AIT43" s="7"/>
      <c r="AIU43" s="7"/>
      <c r="AIV43" s="7"/>
      <c r="AIW43" s="7"/>
      <c r="AIX43" s="7"/>
      <c r="AIY43" s="7"/>
      <c r="AIZ43" s="7"/>
      <c r="AJA43" s="7"/>
      <c r="AJB43" s="7"/>
      <c r="AJC43" s="7"/>
      <c r="AJD43" s="7"/>
      <c r="AJE43" s="7"/>
      <c r="AJF43" s="7"/>
      <c r="AJG43" s="7"/>
      <c r="AJH43" s="7"/>
      <c r="AJI43" s="7"/>
      <c r="AJJ43" s="7"/>
      <c r="AJK43" s="7"/>
      <c r="AJL43" s="7"/>
      <c r="AJM43" s="7"/>
      <c r="AJN43" s="7"/>
      <c r="AJO43" s="7"/>
      <c r="AJP43" s="7"/>
      <c r="AJQ43" s="7"/>
      <c r="AJR43" s="7"/>
      <c r="AJS43" s="7"/>
      <c r="AJT43" s="7"/>
      <c r="AJU43" s="7"/>
      <c r="AJV43" s="7"/>
      <c r="AJW43" s="7"/>
      <c r="AJX43" s="7"/>
      <c r="AJY43" s="7"/>
      <c r="AJZ43" s="7"/>
      <c r="AKA43" s="7"/>
      <c r="AKB43" s="7"/>
      <c r="AKC43" s="7"/>
      <c r="AKD43" s="7"/>
      <c r="AKE43" s="7"/>
      <c r="AKF43" s="7"/>
      <c r="AKG43" s="7"/>
      <c r="AKH43" s="7"/>
      <c r="AKI43" s="7"/>
      <c r="AKJ43" s="7"/>
      <c r="AKK43" s="7"/>
      <c r="AKL43" s="7"/>
      <c r="AKM43" s="7"/>
      <c r="AKN43" s="7"/>
      <c r="AKO43" s="7"/>
      <c r="AKP43" s="7"/>
      <c r="AKQ43" s="7"/>
      <c r="AKR43" s="7"/>
      <c r="AKS43" s="7"/>
      <c r="AKT43" s="7"/>
      <c r="AKU43" s="7"/>
      <c r="AKV43" s="7"/>
      <c r="AKW43" s="7"/>
      <c r="AKX43" s="7"/>
      <c r="AKY43" s="7"/>
      <c r="AKZ43" s="7"/>
      <c r="ALA43" s="7"/>
      <c r="ALB43" s="7"/>
      <c r="ALC43" s="7"/>
      <c r="ALD43" s="7"/>
      <c r="ALE43" s="7"/>
      <c r="ALF43" s="7"/>
      <c r="ALG43" s="7"/>
      <c r="ALH43" s="7"/>
      <c r="ALI43" s="7"/>
      <c r="ALJ43" s="7"/>
      <c r="ALK43" s="7"/>
      <c r="ALL43" s="7"/>
    </row>
    <row r="44" spans="1:1000" customFormat="1" ht="12.75" x14ac:dyDescent="0.2">
      <c r="A44" s="26" t="str">
        <f ca="1">IF(_xll.TM1RPTELLEV($F$37,$F44)=0,"Root",IF(OR(_xll.ELLEV($B$8,$F44)=0,_xll.TM1RPTELLEV($F$37,$F44)+1&gt;=VALUE($I$29)),"Base"&amp;$F$2,"Default"))</f>
        <v>Default</v>
      </c>
      <c r="B44" s="7"/>
      <c r="C44" s="7"/>
      <c r="D44" s="7"/>
      <c r="E44" s="7"/>
      <c r="F44" s="61" t="s">
        <v>72</v>
      </c>
      <c r="G44" s="32">
        <f ca="1">_xll.DBRW($B$15,G$7,$F44,$F$30,$F$29,G$11,G$12)</f>
        <v>90503.449560622394</v>
      </c>
      <c r="H44" s="32">
        <f ca="1">_xll.DBRW($B$15,H$7,$F44,$F$30,$F$29,H$11,H$12)</f>
        <v>84047.771370413655</v>
      </c>
      <c r="I44" s="32">
        <f ca="1">_xll.DBRW($B$15,I$7,$F44,$F$30,$F$29,I$11,I$12)</f>
        <v>106099.15008034858</v>
      </c>
      <c r="J44" s="32">
        <f ca="1">_xll.DBRW($B$15,J$7,$F44,$F$30,$F$29,J$11,J$12)</f>
        <v>100237.04347454535</v>
      </c>
      <c r="K44" s="32">
        <f ca="1">_xll.DBRW($B$15,K$7,$F44,$F$30,$F$29,K$11,K$12)</f>
        <v>161286.61439674924</v>
      </c>
      <c r="L44" s="32">
        <f ca="1">_xll.DBRW($B$15,L$7,$F44,$F$30,$F$29,L$11,L$12)</f>
        <v>191414.57463342987</v>
      </c>
      <c r="M44" s="32">
        <f ca="1">_xll.DBRW($B$15,M$7,$F44,$F$30,$F$29,M$11,M$12)</f>
        <v>232590.37602462151</v>
      </c>
      <c r="N44" s="32">
        <f ca="1">_xll.DBRW($B$15,N$7,$F44,$F$30,$F$29,N$11,N$12)</f>
        <v>311059.96209200512</v>
      </c>
      <c r="O44" s="32">
        <f ca="1">_xll.DBRW($B$15,O$7,$F44,$F$30,$F$29,O$11,O$12)</f>
        <v>161286.61486969166</v>
      </c>
      <c r="P44" s="32">
        <f ca="1">_xll.DBRW($B$15,P$7,$F44,$F$30,$F$29,P$11,P$12)</f>
        <v>478578.97250517539</v>
      </c>
      <c r="Q44" s="32">
        <f ca="1">_xll.DBRW($B$15,Q$7,$F44,$F$30,$F$29,Q$11,Q$12)</f>
        <v>253066.11215924186</v>
      </c>
      <c r="R44" s="32">
        <f ca="1">_xll.DBRW($B$15,R$7,$F44,$F$30,$F$29,R$11,R$12)</f>
        <v>220678.28999072174</v>
      </c>
      <c r="S44" s="32">
        <f ca="1">_xll.DBRW($B$15,S$7,$F44,$F$30,$F$29,S$11,S$12)</f>
        <v>2390848.9311575666</v>
      </c>
      <c r="T44" s="7"/>
      <c r="U44" s="32">
        <f ca="1">_xll.DBRW($B$15,U$7,$F44,$F$30,$F$29,U$11,U$12)</f>
        <v>2345677.0000000009</v>
      </c>
      <c r="V44" s="47">
        <f t="shared" ca="1" si="3"/>
        <v>1.9257524014417049E-2</v>
      </c>
      <c r="W44" s="7"/>
      <c r="X44" s="32">
        <f ca="1">_xll.DBRW($B$15,X$7,$F44,$F$30,$F$29,X$11,X$12)</f>
        <v>2746377.3003611872</v>
      </c>
      <c r="Y44" s="47">
        <f t="shared" ca="1" si="4"/>
        <v>-0.12945357841286542</v>
      </c>
      <c r="Z44" s="7"/>
      <c r="AA44" s="32" t="str">
        <f ca="1">_xll.DBRW($B$3,AA$7,$F44,$F$30,$F$29,AA$11,AA$12)</f>
        <v/>
      </c>
      <c r="AB44" s="32" t="str">
        <f ca="1">_xll.DBRW($B$3,AB$7,$F44,$F$30,$F$29,AB$11,AB$12)</f>
        <v/>
      </c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  <c r="ABR44" s="7"/>
      <c r="ABS44" s="7"/>
      <c r="ABT44" s="7"/>
      <c r="ABU44" s="7"/>
      <c r="ABV44" s="7"/>
      <c r="ABW44" s="7"/>
      <c r="ABX44" s="7"/>
      <c r="ABY44" s="7"/>
      <c r="ABZ44" s="7"/>
      <c r="ACA44" s="7"/>
      <c r="ACB44" s="7"/>
      <c r="ACC44" s="7"/>
      <c r="ACD44" s="7"/>
      <c r="ACE44" s="7"/>
      <c r="ACF44" s="7"/>
      <c r="ACG44" s="7"/>
      <c r="ACH44" s="7"/>
      <c r="ACI44" s="7"/>
      <c r="ACJ44" s="7"/>
      <c r="ACK44" s="7"/>
      <c r="ACL44" s="7"/>
      <c r="ACM44" s="7"/>
      <c r="ACN44" s="7"/>
      <c r="ACO44" s="7"/>
      <c r="ACP44" s="7"/>
      <c r="ACQ44" s="7"/>
      <c r="ACR44" s="7"/>
      <c r="ACS44" s="7"/>
      <c r="ACT44" s="7"/>
      <c r="ACU44" s="7"/>
      <c r="ACV44" s="7"/>
      <c r="ACW44" s="7"/>
      <c r="ACX44" s="7"/>
      <c r="ACY44" s="7"/>
      <c r="ACZ44" s="7"/>
      <c r="ADA44" s="7"/>
      <c r="ADB44" s="7"/>
      <c r="ADC44" s="7"/>
      <c r="ADD44" s="7"/>
      <c r="ADE44" s="7"/>
      <c r="ADF44" s="7"/>
      <c r="ADG44" s="7"/>
      <c r="ADH44" s="7"/>
      <c r="ADI44" s="7"/>
      <c r="ADJ44" s="7"/>
      <c r="ADK44" s="7"/>
      <c r="ADL44" s="7"/>
      <c r="ADM44" s="7"/>
      <c r="ADN44" s="7"/>
      <c r="ADO44" s="7"/>
      <c r="ADP44" s="7"/>
      <c r="ADQ44" s="7"/>
      <c r="ADR44" s="7"/>
      <c r="ADS44" s="7"/>
      <c r="ADT44" s="7"/>
      <c r="ADU44" s="7"/>
      <c r="ADV44" s="7"/>
      <c r="ADW44" s="7"/>
      <c r="ADX44" s="7"/>
      <c r="ADY44" s="7"/>
      <c r="ADZ44" s="7"/>
      <c r="AEA44" s="7"/>
      <c r="AEB44" s="7"/>
      <c r="AEC44" s="7"/>
      <c r="AED44" s="7"/>
      <c r="AEE44" s="7"/>
      <c r="AEF44" s="7"/>
      <c r="AEG44" s="7"/>
      <c r="AEH44" s="7"/>
      <c r="AEI44" s="7"/>
      <c r="AEJ44" s="7"/>
      <c r="AEK44" s="7"/>
      <c r="AEL44" s="7"/>
      <c r="AEM44" s="7"/>
      <c r="AEN44" s="7"/>
      <c r="AEO44" s="7"/>
      <c r="AEP44" s="7"/>
      <c r="AEQ44" s="7"/>
      <c r="AER44" s="7"/>
      <c r="AES44" s="7"/>
      <c r="AET44" s="7"/>
      <c r="AEU44" s="7"/>
      <c r="AEV44" s="7"/>
      <c r="AEW44" s="7"/>
      <c r="AEX44" s="7"/>
      <c r="AEY44" s="7"/>
      <c r="AEZ44" s="7"/>
      <c r="AFA44" s="7"/>
      <c r="AFB44" s="7"/>
      <c r="AFC44" s="7"/>
      <c r="AFD44" s="7"/>
      <c r="AFE44" s="7"/>
      <c r="AFF44" s="7"/>
      <c r="AFG44" s="7"/>
      <c r="AFH44" s="7"/>
      <c r="AFI44" s="7"/>
      <c r="AFJ44" s="7"/>
      <c r="AFK44" s="7"/>
      <c r="AFL44" s="7"/>
      <c r="AFM44" s="7"/>
      <c r="AFN44" s="7"/>
      <c r="AFO44" s="7"/>
      <c r="AFP44" s="7"/>
      <c r="AFQ44" s="7"/>
      <c r="AFR44" s="7"/>
      <c r="AFS44" s="7"/>
      <c r="AFT44" s="7"/>
      <c r="AFU44" s="7"/>
      <c r="AFV44" s="7"/>
      <c r="AFW44" s="7"/>
      <c r="AFX44" s="7"/>
      <c r="AFY44" s="7"/>
      <c r="AFZ44" s="7"/>
      <c r="AGA44" s="7"/>
      <c r="AGB44" s="7"/>
      <c r="AGC44" s="7"/>
      <c r="AGD44" s="7"/>
      <c r="AGE44" s="7"/>
      <c r="AGF44" s="7"/>
      <c r="AGG44" s="7"/>
      <c r="AGH44" s="7"/>
      <c r="AGI44" s="7"/>
      <c r="AGJ44" s="7"/>
      <c r="AGK44" s="7"/>
      <c r="AGL44" s="7"/>
      <c r="AGM44" s="7"/>
      <c r="AGN44" s="7"/>
      <c r="AGO44" s="7"/>
      <c r="AGP44" s="7"/>
      <c r="AGQ44" s="7"/>
      <c r="AGR44" s="7"/>
      <c r="AGS44" s="7"/>
      <c r="AGT44" s="7"/>
      <c r="AGU44" s="7"/>
      <c r="AGV44" s="7"/>
      <c r="AGW44" s="7"/>
      <c r="AGX44" s="7"/>
      <c r="AGY44" s="7"/>
      <c r="AGZ44" s="7"/>
      <c r="AHA44" s="7"/>
      <c r="AHB44" s="7"/>
      <c r="AHC44" s="7"/>
      <c r="AHD44" s="7"/>
      <c r="AHE44" s="7"/>
      <c r="AHF44" s="7"/>
      <c r="AHG44" s="7"/>
      <c r="AHH44" s="7"/>
      <c r="AHI44" s="7"/>
      <c r="AHJ44" s="7"/>
      <c r="AHK44" s="7"/>
      <c r="AHL44" s="7"/>
      <c r="AHM44" s="7"/>
      <c r="AHN44" s="7"/>
      <c r="AHO44" s="7"/>
      <c r="AHP44" s="7"/>
      <c r="AHQ44" s="7"/>
      <c r="AHR44" s="7"/>
      <c r="AHS44" s="7"/>
      <c r="AHT44" s="7"/>
      <c r="AHU44" s="7"/>
      <c r="AHV44" s="7"/>
      <c r="AHW44" s="7"/>
      <c r="AHX44" s="7"/>
      <c r="AHY44" s="7"/>
      <c r="AHZ44" s="7"/>
      <c r="AIA44" s="7"/>
      <c r="AIB44" s="7"/>
      <c r="AIC44" s="7"/>
      <c r="AID44" s="7"/>
      <c r="AIE44" s="7"/>
      <c r="AIF44" s="7"/>
      <c r="AIG44" s="7"/>
      <c r="AIH44" s="7"/>
      <c r="AII44" s="7"/>
      <c r="AIJ44" s="7"/>
      <c r="AIK44" s="7"/>
      <c r="AIL44" s="7"/>
      <c r="AIM44" s="7"/>
      <c r="AIN44" s="7"/>
      <c r="AIO44" s="7"/>
      <c r="AIP44" s="7"/>
      <c r="AIQ44" s="7"/>
      <c r="AIR44" s="7"/>
      <c r="AIS44" s="7"/>
      <c r="AIT44" s="7"/>
      <c r="AIU44" s="7"/>
      <c r="AIV44" s="7"/>
      <c r="AIW44" s="7"/>
      <c r="AIX44" s="7"/>
      <c r="AIY44" s="7"/>
      <c r="AIZ44" s="7"/>
      <c r="AJA44" s="7"/>
      <c r="AJB44" s="7"/>
      <c r="AJC44" s="7"/>
      <c r="AJD44" s="7"/>
      <c r="AJE44" s="7"/>
      <c r="AJF44" s="7"/>
      <c r="AJG44" s="7"/>
      <c r="AJH44" s="7"/>
      <c r="AJI44" s="7"/>
      <c r="AJJ44" s="7"/>
      <c r="AJK44" s="7"/>
      <c r="AJL44" s="7"/>
      <c r="AJM44" s="7"/>
      <c r="AJN44" s="7"/>
      <c r="AJO44" s="7"/>
      <c r="AJP44" s="7"/>
      <c r="AJQ44" s="7"/>
      <c r="AJR44" s="7"/>
      <c r="AJS44" s="7"/>
      <c r="AJT44" s="7"/>
      <c r="AJU44" s="7"/>
      <c r="AJV44" s="7"/>
      <c r="AJW44" s="7"/>
      <c r="AJX44" s="7"/>
      <c r="AJY44" s="7"/>
      <c r="AJZ44" s="7"/>
      <c r="AKA44" s="7"/>
      <c r="AKB44" s="7"/>
      <c r="AKC44" s="7"/>
      <c r="AKD44" s="7"/>
      <c r="AKE44" s="7"/>
      <c r="AKF44" s="7"/>
      <c r="AKG44" s="7"/>
      <c r="AKH44" s="7"/>
      <c r="AKI44" s="7"/>
      <c r="AKJ44" s="7"/>
      <c r="AKK44" s="7"/>
      <c r="AKL44" s="7"/>
      <c r="AKM44" s="7"/>
      <c r="AKN44" s="7"/>
      <c r="AKO44" s="7"/>
      <c r="AKP44" s="7"/>
      <c r="AKQ44" s="7"/>
      <c r="AKR44" s="7"/>
      <c r="AKS44" s="7"/>
      <c r="AKT44" s="7"/>
      <c r="AKU44" s="7"/>
      <c r="AKV44" s="7"/>
      <c r="AKW44" s="7"/>
      <c r="AKX44" s="7"/>
      <c r="AKY44" s="7"/>
      <c r="AKZ44" s="7"/>
      <c r="ALA44" s="7"/>
      <c r="ALB44" s="7"/>
      <c r="ALC44" s="7"/>
      <c r="ALD44" s="7"/>
      <c r="ALE44" s="7"/>
      <c r="ALF44" s="7"/>
      <c r="ALG44" s="7"/>
      <c r="ALH44" s="7"/>
      <c r="ALI44" s="7"/>
      <c r="ALJ44" s="7"/>
      <c r="ALK44" s="7"/>
      <c r="ALL44" s="7"/>
    </row>
    <row r="45" spans="1:1000" customFormat="1" ht="12.75" x14ac:dyDescent="0.2">
      <c r="A45" s="26" t="str">
        <f ca="1">IF(_xll.TM1RPTELLEV($F$37,$F45)=0,"Root",IF(OR(_xll.ELLEV($B$8,$F45)=0,_xll.TM1RPTELLEV($F$37,$F45)+1&gt;=VALUE($I$29)),"Base"&amp;$F$2,"Default"))</f>
        <v>Base</v>
      </c>
      <c r="B45" s="60"/>
      <c r="C45" s="7"/>
      <c r="D45" s="7"/>
      <c r="E45" s="7"/>
      <c r="F45" s="62" t="s">
        <v>73</v>
      </c>
      <c r="G45" s="52">
        <f ca="1">_xll.DBRW($B$15,G$7,$F45,$F$30,$F$29,G$11,G$12)</f>
        <v>10192.06374934739</v>
      </c>
      <c r="H45" s="52">
        <f ca="1">_xll.DBRW($B$15,H$7,$F45,$F$30,$F$29,H$11,H$12)</f>
        <v>10378.651851523435</v>
      </c>
      <c r="I45" s="52">
        <f ca="1">_xll.DBRW($B$15,I$7,$F45,$F$30,$F$29,I$11,I$12)</f>
        <v>6794.5878363534885</v>
      </c>
      <c r="J45" s="52">
        <f ca="1">_xll.DBRW($B$15,J$7,$F45,$F$30,$F$29,J$11,J$12)</f>
        <v>11387.669946927774</v>
      </c>
      <c r="K45" s="52">
        <f ca="1">_xll.DBRW($B$15,K$7,$F45,$F$30,$F$29,K$11,K$12)</f>
        <v>17578.158037159705</v>
      </c>
      <c r="L45" s="52">
        <f ca="1">_xll.DBRW($B$15,L$7,$F45,$F$30,$F$29,L$11,L$12)</f>
        <v>28151.777844502638</v>
      </c>
      <c r="M45" s="52">
        <f ca="1">_xll.DBRW($B$15,M$7,$F45,$F$30,$F$29,M$11,M$12)</f>
        <v>21050.045102151147</v>
      </c>
      <c r="N45" s="52">
        <f ca="1">_xll.DBRW($B$15,N$7,$F45,$F$30,$F$29,N$11,N$12)</f>
        <v>20047.448025678856</v>
      </c>
      <c r="O45" s="52">
        <f ca="1">_xll.DBRW($B$15,O$7,$F45,$F$30,$F$29,O$11,O$12)</f>
        <v>17578.158088704324</v>
      </c>
      <c r="P45" s="52">
        <f ca="1">_xll.DBRW($B$15,P$7,$F45,$F$30,$F$29,P$11,P$12)</f>
        <v>26569.849593587747</v>
      </c>
      <c r="Q45" s="52">
        <f ca="1">_xll.DBRW($B$15,Q$7,$F45,$F$30,$F$29,Q$11,Q$12)</f>
        <v>28568.875451254917</v>
      </c>
      <c r="R45" s="52">
        <f ca="1">_xll.DBRW($B$15,R$7,$F45,$F$30,$F$29,R$11,R$12)</f>
        <v>14125.275144092766</v>
      </c>
      <c r="S45" s="48">
        <f ca="1">_xll.DBRW($B$15,S$7,$F45,$F$30,$F$29,S$11,S$12)</f>
        <v>212422.56067128418</v>
      </c>
      <c r="T45" s="7"/>
      <c r="U45" s="49">
        <f ca="1">_xll.DBRW($B$15,U$7,$F45,$F$30,$F$29,U$11,U$12)</f>
        <v>227396.74348945619</v>
      </c>
      <c r="V45" s="50">
        <f t="shared" ca="1" si="3"/>
        <v>-6.5850471683937317E-2</v>
      </c>
      <c r="W45" s="7"/>
      <c r="X45" s="49">
        <f ca="1">_xll.DBRW($B$15,X$7,$F45,$F$30,$F$29,X$11,X$12)</f>
        <v>456753.60727439087</v>
      </c>
      <c r="Y45" s="50">
        <f t="shared" ca="1" si="4"/>
        <v>-0.53492964852782632</v>
      </c>
      <c r="Z45" s="7"/>
      <c r="AA45" s="31" t="str">
        <f ca="1">_xll.DBRW($B$3,AA$7,$F45,$F$30,$F$29,AA$11,AA$12)</f>
        <v/>
      </c>
      <c r="AB45" s="31" t="str">
        <f ca="1">_xll.DBRW($B$3,AB$7,$F45,$F$30,$F$29,AB$11,AB$12)</f>
        <v/>
      </c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7"/>
      <c r="ADO45" s="7"/>
      <c r="ADP45" s="7"/>
      <c r="ADQ45" s="7"/>
      <c r="ADR45" s="7"/>
      <c r="ADS45" s="7"/>
      <c r="ADT45" s="7"/>
      <c r="ADU45" s="7"/>
      <c r="ADV45" s="7"/>
      <c r="ADW45" s="7"/>
      <c r="ADX45" s="7"/>
      <c r="ADY45" s="7"/>
      <c r="ADZ45" s="7"/>
      <c r="AEA45" s="7"/>
      <c r="AEB45" s="7"/>
      <c r="AEC45" s="7"/>
      <c r="AED45" s="7"/>
      <c r="AEE45" s="7"/>
      <c r="AEF45" s="7"/>
      <c r="AEG45" s="7"/>
      <c r="AEH45" s="7"/>
      <c r="AEI45" s="7"/>
      <c r="AEJ45" s="7"/>
      <c r="AEK45" s="7"/>
      <c r="AEL45" s="7"/>
      <c r="AEM45" s="7"/>
      <c r="AEN45" s="7"/>
      <c r="AEO45" s="7"/>
      <c r="AEP45" s="7"/>
      <c r="AEQ45" s="7"/>
      <c r="AER45" s="7"/>
      <c r="AES45" s="7"/>
      <c r="AET45" s="7"/>
      <c r="AEU45" s="7"/>
      <c r="AEV45" s="7"/>
      <c r="AEW45" s="7"/>
      <c r="AEX45" s="7"/>
      <c r="AEY45" s="7"/>
      <c r="AEZ45" s="7"/>
      <c r="AFA45" s="7"/>
      <c r="AFB45" s="7"/>
      <c r="AFC45" s="7"/>
      <c r="AFD45" s="7"/>
      <c r="AFE45" s="7"/>
      <c r="AFF45" s="7"/>
      <c r="AFG45" s="7"/>
      <c r="AFH45" s="7"/>
      <c r="AFI45" s="7"/>
      <c r="AFJ45" s="7"/>
      <c r="AFK45" s="7"/>
      <c r="AFL45" s="7"/>
      <c r="AFM45" s="7"/>
      <c r="AFN45" s="7"/>
      <c r="AFO45" s="7"/>
      <c r="AFP45" s="7"/>
      <c r="AFQ45" s="7"/>
      <c r="AFR45" s="7"/>
      <c r="AFS45" s="7"/>
      <c r="AFT45" s="7"/>
      <c r="AFU45" s="7"/>
      <c r="AFV45" s="7"/>
      <c r="AFW45" s="7"/>
      <c r="AFX45" s="7"/>
      <c r="AFY45" s="7"/>
      <c r="AFZ45" s="7"/>
      <c r="AGA45" s="7"/>
      <c r="AGB45" s="7"/>
      <c r="AGC45" s="7"/>
      <c r="AGD45" s="7"/>
      <c r="AGE45" s="7"/>
      <c r="AGF45" s="7"/>
      <c r="AGG45" s="7"/>
      <c r="AGH45" s="7"/>
      <c r="AGI45" s="7"/>
      <c r="AGJ45" s="7"/>
      <c r="AGK45" s="7"/>
      <c r="AGL45" s="7"/>
      <c r="AGM45" s="7"/>
      <c r="AGN45" s="7"/>
      <c r="AGO45" s="7"/>
      <c r="AGP45" s="7"/>
      <c r="AGQ45" s="7"/>
      <c r="AGR45" s="7"/>
      <c r="AGS45" s="7"/>
      <c r="AGT45" s="7"/>
      <c r="AGU45" s="7"/>
      <c r="AGV45" s="7"/>
      <c r="AGW45" s="7"/>
      <c r="AGX45" s="7"/>
      <c r="AGY45" s="7"/>
      <c r="AGZ45" s="7"/>
      <c r="AHA45" s="7"/>
      <c r="AHB45" s="7"/>
      <c r="AHC45" s="7"/>
      <c r="AHD45" s="7"/>
      <c r="AHE45" s="7"/>
      <c r="AHF45" s="7"/>
      <c r="AHG45" s="7"/>
      <c r="AHH45" s="7"/>
      <c r="AHI45" s="7"/>
      <c r="AHJ45" s="7"/>
      <c r="AHK45" s="7"/>
      <c r="AHL45" s="7"/>
      <c r="AHM45" s="7"/>
      <c r="AHN45" s="7"/>
      <c r="AHO45" s="7"/>
      <c r="AHP45" s="7"/>
      <c r="AHQ45" s="7"/>
      <c r="AHR45" s="7"/>
      <c r="AHS45" s="7"/>
      <c r="AHT45" s="7"/>
      <c r="AHU45" s="7"/>
      <c r="AHV45" s="7"/>
      <c r="AHW45" s="7"/>
      <c r="AHX45" s="7"/>
      <c r="AHY45" s="7"/>
      <c r="AHZ45" s="7"/>
      <c r="AIA45" s="7"/>
      <c r="AIB45" s="7"/>
      <c r="AIC45" s="7"/>
      <c r="AID45" s="7"/>
      <c r="AIE45" s="7"/>
      <c r="AIF45" s="7"/>
      <c r="AIG45" s="7"/>
      <c r="AIH45" s="7"/>
      <c r="AII45" s="7"/>
      <c r="AIJ45" s="7"/>
      <c r="AIK45" s="7"/>
      <c r="AIL45" s="7"/>
      <c r="AIM45" s="7"/>
      <c r="AIN45" s="7"/>
      <c r="AIO45" s="7"/>
      <c r="AIP45" s="7"/>
      <c r="AIQ45" s="7"/>
      <c r="AIR45" s="7"/>
      <c r="AIS45" s="7"/>
      <c r="AIT45" s="7"/>
      <c r="AIU45" s="7"/>
      <c r="AIV45" s="7"/>
      <c r="AIW45" s="7"/>
      <c r="AIX45" s="7"/>
      <c r="AIY45" s="7"/>
      <c r="AIZ45" s="7"/>
      <c r="AJA45" s="7"/>
      <c r="AJB45" s="7"/>
      <c r="AJC45" s="7"/>
      <c r="AJD45" s="7"/>
      <c r="AJE45" s="7"/>
      <c r="AJF45" s="7"/>
      <c r="AJG45" s="7"/>
      <c r="AJH45" s="7"/>
      <c r="AJI45" s="7"/>
      <c r="AJJ45" s="7"/>
      <c r="AJK45" s="7"/>
      <c r="AJL45" s="7"/>
      <c r="AJM45" s="7"/>
      <c r="AJN45" s="7"/>
      <c r="AJO45" s="7"/>
      <c r="AJP45" s="7"/>
      <c r="AJQ45" s="7"/>
      <c r="AJR45" s="7"/>
      <c r="AJS45" s="7"/>
      <c r="AJT45" s="7"/>
      <c r="AJU45" s="7"/>
      <c r="AJV45" s="7"/>
      <c r="AJW45" s="7"/>
      <c r="AJX45" s="7"/>
      <c r="AJY45" s="7"/>
      <c r="AJZ45" s="7"/>
      <c r="AKA45" s="7"/>
      <c r="AKB45" s="7"/>
      <c r="AKC45" s="7"/>
      <c r="AKD45" s="7"/>
      <c r="AKE45" s="7"/>
      <c r="AKF45" s="7"/>
      <c r="AKG45" s="7"/>
      <c r="AKH45" s="7"/>
      <c r="AKI45" s="7"/>
      <c r="AKJ45" s="7"/>
      <c r="AKK45" s="7"/>
      <c r="AKL45" s="7"/>
      <c r="AKM45" s="7"/>
      <c r="AKN45" s="7"/>
      <c r="AKO45" s="7"/>
      <c r="AKP45" s="7"/>
      <c r="AKQ45" s="7"/>
      <c r="AKR45" s="7"/>
      <c r="AKS45" s="7"/>
      <c r="AKT45" s="7"/>
      <c r="AKU45" s="7"/>
      <c r="AKV45" s="7"/>
      <c r="AKW45" s="7"/>
      <c r="AKX45" s="7"/>
      <c r="AKY45" s="7"/>
      <c r="AKZ45" s="7"/>
      <c r="ALA45" s="7"/>
      <c r="ALB45" s="7"/>
      <c r="ALC45" s="7"/>
      <c r="ALD45" s="7"/>
      <c r="ALE45" s="7"/>
      <c r="ALF45" s="7"/>
      <c r="ALG45" s="7"/>
      <c r="ALH45" s="7"/>
      <c r="ALI45" s="7"/>
      <c r="ALJ45" s="7"/>
      <c r="ALK45" s="7"/>
      <c r="ALL45" s="7"/>
    </row>
    <row r="46" spans="1:1000" customFormat="1" ht="12.75" x14ac:dyDescent="0.2">
      <c r="A46" s="26" t="str">
        <f ca="1">IF(_xll.TM1RPTELLEV($F$37,$F46)=0,"Root",IF(OR(_xll.ELLEV($B$8,$F46)=0,_xll.TM1RPTELLEV($F$37,$F46)+1&gt;=VALUE($I$29)),"Base"&amp;$F$2,"Default"))</f>
        <v>Base</v>
      </c>
      <c r="B46" s="60"/>
      <c r="C46" s="7"/>
      <c r="D46" s="7"/>
      <c r="E46" s="7"/>
      <c r="F46" s="62" t="s">
        <v>74</v>
      </c>
      <c r="G46" s="52">
        <f ca="1">_xll.DBRW($B$15,G$7,$F46,$F$30,$F$29,G$11,G$12)</f>
        <v>16818.403996805355</v>
      </c>
      <c r="H46" s="52">
        <f ca="1">_xll.DBRW($B$15,H$7,$F46,$F$30,$F$29,H$11,H$12)</f>
        <v>17792.277301122049</v>
      </c>
      <c r="I46" s="52">
        <f ca="1">_xll.DBRW($B$15,I$7,$F46,$F$30,$F$29,I$11,I$12)</f>
        <v>23616.971156581636</v>
      </c>
      <c r="J46" s="52">
        <f ca="1">_xll.DBRW($B$15,J$7,$F46,$F$30,$F$29,J$11,J$12)</f>
        <v>20273.369169303645</v>
      </c>
      <c r="K46" s="52">
        <f ca="1">_xll.DBRW($B$15,K$7,$F46,$F$30,$F$29,K$11,K$12)</f>
        <v>61611.882130920436</v>
      </c>
      <c r="L46" s="52">
        <f ca="1">_xll.DBRW($B$15,L$7,$F46,$F$30,$F$29,L$11,L$12)</f>
        <v>8316.6778600243051</v>
      </c>
      <c r="M46" s="52">
        <f ca="1">_xll.DBRW($B$15,M$7,$F46,$F$30,$F$29,M$11,M$12)</f>
        <v>48759.796982520886</v>
      </c>
      <c r="N46" s="52">
        <f ca="1">_xll.DBRW($B$15,N$7,$F46,$F$30,$F$29,N$11,N$12)</f>
        <v>99015.987468396095</v>
      </c>
      <c r="O46" s="52">
        <f ca="1">_xll.DBRW($B$15,O$7,$F46,$F$30,$F$29,O$11,O$12)</f>
        <v>61611.882311585607</v>
      </c>
      <c r="P46" s="52">
        <f ca="1">_xll.DBRW($B$15,P$7,$F46,$F$30,$F$29,P$11,P$12)</f>
        <v>149667.33919556142</v>
      </c>
      <c r="Q46" s="52">
        <f ca="1">_xll.DBRW($B$15,Q$7,$F46,$F$30,$F$29,Q$11,Q$12)</f>
        <v>51137.159277155944</v>
      </c>
      <c r="R46" s="52">
        <f ca="1">_xll.DBRW($B$15,R$7,$F46,$F$30,$F$29,R$11,R$12)</f>
        <v>48936.898085243745</v>
      </c>
      <c r="S46" s="48">
        <f ca="1">_xll.DBRW($B$15,S$7,$F46,$F$30,$F$29,S$11,S$12)</f>
        <v>607558.64493522118</v>
      </c>
      <c r="T46" s="7"/>
      <c r="U46" s="49">
        <f ca="1">_xll.DBRW($B$15,U$7,$F46,$F$30,$F$29,U$11,U$12)</f>
        <v>505486.14233877172</v>
      </c>
      <c r="V46" s="50">
        <f t="shared" ca="1" si="3"/>
        <v>0.20192937856650772</v>
      </c>
      <c r="W46" s="7"/>
      <c r="X46" s="49">
        <f ca="1">_xll.DBRW($B$15,X$7,$F46,$F$30,$F$29,X$11,X$12)</f>
        <v>497482.28194170841</v>
      </c>
      <c r="Y46" s="50">
        <f t="shared" ca="1" si="4"/>
        <v>0.2212669013334041</v>
      </c>
      <c r="Z46" s="7"/>
      <c r="AA46" s="31" t="str">
        <f ca="1">_xll.DBRW($B$3,AA$7,$F46,$F$30,$F$29,AA$11,AA$12)</f>
        <v/>
      </c>
      <c r="AB46" s="31" t="str">
        <f ca="1">_xll.DBRW($B$3,AB$7,$F46,$F$30,$F$29,AB$11,AB$12)</f>
        <v/>
      </c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  <c r="ABR46" s="7"/>
      <c r="ABS46" s="7"/>
      <c r="ABT46" s="7"/>
      <c r="ABU46" s="7"/>
      <c r="ABV46" s="7"/>
      <c r="ABW46" s="7"/>
      <c r="ABX46" s="7"/>
      <c r="ABY46" s="7"/>
      <c r="ABZ46" s="7"/>
      <c r="ACA46" s="7"/>
      <c r="ACB46" s="7"/>
      <c r="ACC46" s="7"/>
      <c r="ACD46" s="7"/>
      <c r="ACE46" s="7"/>
      <c r="ACF46" s="7"/>
      <c r="ACG46" s="7"/>
      <c r="ACH46" s="7"/>
      <c r="ACI46" s="7"/>
      <c r="ACJ46" s="7"/>
      <c r="ACK46" s="7"/>
      <c r="ACL46" s="7"/>
      <c r="ACM46" s="7"/>
      <c r="ACN46" s="7"/>
      <c r="ACO46" s="7"/>
      <c r="ACP46" s="7"/>
      <c r="ACQ46" s="7"/>
      <c r="ACR46" s="7"/>
      <c r="ACS46" s="7"/>
      <c r="ACT46" s="7"/>
      <c r="ACU46" s="7"/>
      <c r="ACV46" s="7"/>
      <c r="ACW46" s="7"/>
      <c r="ACX46" s="7"/>
      <c r="ACY46" s="7"/>
      <c r="ACZ46" s="7"/>
      <c r="ADA46" s="7"/>
      <c r="ADB46" s="7"/>
      <c r="ADC46" s="7"/>
      <c r="ADD46" s="7"/>
      <c r="ADE46" s="7"/>
      <c r="ADF46" s="7"/>
      <c r="ADG46" s="7"/>
      <c r="ADH46" s="7"/>
      <c r="ADI46" s="7"/>
      <c r="ADJ46" s="7"/>
      <c r="ADK46" s="7"/>
      <c r="ADL46" s="7"/>
      <c r="ADM46" s="7"/>
      <c r="ADN46" s="7"/>
      <c r="ADO46" s="7"/>
      <c r="ADP46" s="7"/>
      <c r="ADQ46" s="7"/>
      <c r="ADR46" s="7"/>
      <c r="ADS46" s="7"/>
      <c r="ADT46" s="7"/>
      <c r="ADU46" s="7"/>
      <c r="ADV46" s="7"/>
      <c r="ADW46" s="7"/>
      <c r="ADX46" s="7"/>
      <c r="ADY46" s="7"/>
      <c r="ADZ46" s="7"/>
      <c r="AEA46" s="7"/>
      <c r="AEB46" s="7"/>
      <c r="AEC46" s="7"/>
      <c r="AED46" s="7"/>
      <c r="AEE46" s="7"/>
      <c r="AEF46" s="7"/>
      <c r="AEG46" s="7"/>
      <c r="AEH46" s="7"/>
      <c r="AEI46" s="7"/>
      <c r="AEJ46" s="7"/>
      <c r="AEK46" s="7"/>
      <c r="AEL46" s="7"/>
      <c r="AEM46" s="7"/>
      <c r="AEN46" s="7"/>
      <c r="AEO46" s="7"/>
      <c r="AEP46" s="7"/>
      <c r="AEQ46" s="7"/>
      <c r="AER46" s="7"/>
      <c r="AES46" s="7"/>
      <c r="AET46" s="7"/>
      <c r="AEU46" s="7"/>
      <c r="AEV46" s="7"/>
      <c r="AEW46" s="7"/>
      <c r="AEX46" s="7"/>
      <c r="AEY46" s="7"/>
      <c r="AEZ46" s="7"/>
      <c r="AFA46" s="7"/>
      <c r="AFB46" s="7"/>
      <c r="AFC46" s="7"/>
      <c r="AFD46" s="7"/>
      <c r="AFE46" s="7"/>
      <c r="AFF46" s="7"/>
      <c r="AFG46" s="7"/>
      <c r="AFH46" s="7"/>
      <c r="AFI46" s="7"/>
      <c r="AFJ46" s="7"/>
      <c r="AFK46" s="7"/>
      <c r="AFL46" s="7"/>
      <c r="AFM46" s="7"/>
      <c r="AFN46" s="7"/>
      <c r="AFO46" s="7"/>
      <c r="AFP46" s="7"/>
      <c r="AFQ46" s="7"/>
      <c r="AFR46" s="7"/>
      <c r="AFS46" s="7"/>
      <c r="AFT46" s="7"/>
      <c r="AFU46" s="7"/>
      <c r="AFV46" s="7"/>
      <c r="AFW46" s="7"/>
      <c r="AFX46" s="7"/>
      <c r="AFY46" s="7"/>
      <c r="AFZ46" s="7"/>
      <c r="AGA46" s="7"/>
      <c r="AGB46" s="7"/>
      <c r="AGC46" s="7"/>
      <c r="AGD46" s="7"/>
      <c r="AGE46" s="7"/>
      <c r="AGF46" s="7"/>
      <c r="AGG46" s="7"/>
      <c r="AGH46" s="7"/>
      <c r="AGI46" s="7"/>
      <c r="AGJ46" s="7"/>
      <c r="AGK46" s="7"/>
      <c r="AGL46" s="7"/>
      <c r="AGM46" s="7"/>
      <c r="AGN46" s="7"/>
      <c r="AGO46" s="7"/>
      <c r="AGP46" s="7"/>
      <c r="AGQ46" s="7"/>
      <c r="AGR46" s="7"/>
      <c r="AGS46" s="7"/>
      <c r="AGT46" s="7"/>
      <c r="AGU46" s="7"/>
      <c r="AGV46" s="7"/>
      <c r="AGW46" s="7"/>
      <c r="AGX46" s="7"/>
      <c r="AGY46" s="7"/>
      <c r="AGZ46" s="7"/>
      <c r="AHA46" s="7"/>
      <c r="AHB46" s="7"/>
      <c r="AHC46" s="7"/>
      <c r="AHD46" s="7"/>
      <c r="AHE46" s="7"/>
      <c r="AHF46" s="7"/>
      <c r="AHG46" s="7"/>
      <c r="AHH46" s="7"/>
      <c r="AHI46" s="7"/>
      <c r="AHJ46" s="7"/>
      <c r="AHK46" s="7"/>
      <c r="AHL46" s="7"/>
      <c r="AHM46" s="7"/>
      <c r="AHN46" s="7"/>
      <c r="AHO46" s="7"/>
      <c r="AHP46" s="7"/>
      <c r="AHQ46" s="7"/>
      <c r="AHR46" s="7"/>
      <c r="AHS46" s="7"/>
      <c r="AHT46" s="7"/>
      <c r="AHU46" s="7"/>
      <c r="AHV46" s="7"/>
      <c r="AHW46" s="7"/>
      <c r="AHX46" s="7"/>
      <c r="AHY46" s="7"/>
      <c r="AHZ46" s="7"/>
      <c r="AIA46" s="7"/>
      <c r="AIB46" s="7"/>
      <c r="AIC46" s="7"/>
      <c r="AID46" s="7"/>
      <c r="AIE46" s="7"/>
      <c r="AIF46" s="7"/>
      <c r="AIG46" s="7"/>
      <c r="AIH46" s="7"/>
      <c r="AII46" s="7"/>
      <c r="AIJ46" s="7"/>
      <c r="AIK46" s="7"/>
      <c r="AIL46" s="7"/>
      <c r="AIM46" s="7"/>
      <c r="AIN46" s="7"/>
      <c r="AIO46" s="7"/>
      <c r="AIP46" s="7"/>
      <c r="AIQ46" s="7"/>
      <c r="AIR46" s="7"/>
      <c r="AIS46" s="7"/>
      <c r="AIT46" s="7"/>
      <c r="AIU46" s="7"/>
      <c r="AIV46" s="7"/>
      <c r="AIW46" s="7"/>
      <c r="AIX46" s="7"/>
      <c r="AIY46" s="7"/>
      <c r="AIZ46" s="7"/>
      <c r="AJA46" s="7"/>
      <c r="AJB46" s="7"/>
      <c r="AJC46" s="7"/>
      <c r="AJD46" s="7"/>
      <c r="AJE46" s="7"/>
      <c r="AJF46" s="7"/>
      <c r="AJG46" s="7"/>
      <c r="AJH46" s="7"/>
      <c r="AJI46" s="7"/>
      <c r="AJJ46" s="7"/>
      <c r="AJK46" s="7"/>
      <c r="AJL46" s="7"/>
      <c r="AJM46" s="7"/>
      <c r="AJN46" s="7"/>
      <c r="AJO46" s="7"/>
      <c r="AJP46" s="7"/>
      <c r="AJQ46" s="7"/>
      <c r="AJR46" s="7"/>
      <c r="AJS46" s="7"/>
      <c r="AJT46" s="7"/>
      <c r="AJU46" s="7"/>
      <c r="AJV46" s="7"/>
      <c r="AJW46" s="7"/>
      <c r="AJX46" s="7"/>
      <c r="AJY46" s="7"/>
      <c r="AJZ46" s="7"/>
      <c r="AKA46" s="7"/>
      <c r="AKB46" s="7"/>
      <c r="AKC46" s="7"/>
      <c r="AKD46" s="7"/>
      <c r="AKE46" s="7"/>
      <c r="AKF46" s="7"/>
      <c r="AKG46" s="7"/>
      <c r="AKH46" s="7"/>
      <c r="AKI46" s="7"/>
      <c r="AKJ46" s="7"/>
      <c r="AKK46" s="7"/>
      <c r="AKL46" s="7"/>
      <c r="AKM46" s="7"/>
      <c r="AKN46" s="7"/>
      <c r="AKO46" s="7"/>
      <c r="AKP46" s="7"/>
      <c r="AKQ46" s="7"/>
      <c r="AKR46" s="7"/>
      <c r="AKS46" s="7"/>
      <c r="AKT46" s="7"/>
      <c r="AKU46" s="7"/>
      <c r="AKV46" s="7"/>
      <c r="AKW46" s="7"/>
      <c r="AKX46" s="7"/>
      <c r="AKY46" s="7"/>
      <c r="AKZ46" s="7"/>
      <c r="ALA46" s="7"/>
      <c r="ALB46" s="7"/>
      <c r="ALC46" s="7"/>
      <c r="ALD46" s="7"/>
      <c r="ALE46" s="7"/>
      <c r="ALF46" s="7"/>
      <c r="ALG46" s="7"/>
      <c r="ALH46" s="7"/>
      <c r="ALI46" s="7"/>
      <c r="ALJ46" s="7"/>
      <c r="ALK46" s="7"/>
      <c r="ALL46" s="7"/>
    </row>
    <row r="47" spans="1:1000" customFormat="1" ht="12.75" x14ac:dyDescent="0.2">
      <c r="A47" s="26" t="str">
        <f ca="1">IF(_xll.TM1RPTELLEV($F$37,$F47)=0,"Root",IF(OR(_xll.ELLEV($B$8,$F47)=0,_xll.TM1RPTELLEV($F$37,$F47)+1&gt;=VALUE($I$29)),"Base"&amp;$F$2,"Default"))</f>
        <v>Base</v>
      </c>
      <c r="B47" s="60"/>
      <c r="C47" s="7"/>
      <c r="D47" s="7"/>
      <c r="E47" s="7"/>
      <c r="F47" s="62" t="s">
        <v>75</v>
      </c>
      <c r="G47" s="52">
        <f ca="1">_xll.DBRW($B$15,G$7,$F47,$F$30,$F$29,G$11,G$12)</f>
        <v>38089.025898295673</v>
      </c>
      <c r="H47" s="52">
        <f ca="1">_xll.DBRW($B$15,H$7,$F47,$F$30,$F$29,H$11,H$12)</f>
        <v>36262.623588678427</v>
      </c>
      <c r="I47" s="52">
        <f ca="1">_xll.DBRW($B$15,I$7,$F47,$F$30,$F$29,I$11,I$12)</f>
        <v>36931.925044553362</v>
      </c>
      <c r="J47" s="52">
        <f ca="1">_xll.DBRW($B$15,J$7,$F47,$F$30,$F$29,J$11,J$12)</f>
        <v>33568.837905524866</v>
      </c>
      <c r="K47" s="52">
        <f ca="1">_xll.DBRW($B$15,K$7,$F47,$F$30,$F$29,K$11,K$12)</f>
        <v>19211.626687954289</v>
      </c>
      <c r="L47" s="52">
        <f ca="1">_xll.DBRW($B$15,L$7,$F47,$F$30,$F$29,L$11,L$12)</f>
        <v>74012.432381085411</v>
      </c>
      <c r="M47" s="52">
        <f ca="1">_xll.DBRW($B$15,M$7,$F47,$F$30,$F$29,M$11,M$12)</f>
        <v>95549.543373871071</v>
      </c>
      <c r="N47" s="52">
        <f ca="1">_xll.DBRW($B$15,N$7,$F47,$F$30,$F$29,N$11,N$12)</f>
        <v>61054.712560370041</v>
      </c>
      <c r="O47" s="52">
        <f ca="1">_xll.DBRW($B$15,O$7,$F47,$F$30,$F$29,O$11,O$12)</f>
        <v>19211.62674428874</v>
      </c>
      <c r="P47" s="52">
        <f ca="1">_xll.DBRW($B$15,P$7,$F47,$F$30,$F$29,P$11,P$12)</f>
        <v>91863.116139398509</v>
      </c>
      <c r="Q47" s="52">
        <f ca="1">_xll.DBRW($B$15,Q$7,$F47,$F$30,$F$29,Q$11,Q$12)</f>
        <v>84820.59499801413</v>
      </c>
      <c r="R47" s="52">
        <f ca="1">_xll.DBRW($B$15,R$7,$F47,$F$30,$F$29,R$11,R$12)</f>
        <v>76992.824307531439</v>
      </c>
      <c r="S47" s="48">
        <f ca="1">_xll.DBRW($B$15,S$7,$F47,$F$30,$F$29,S$11,S$12)</f>
        <v>667568.88962956599</v>
      </c>
      <c r="T47" s="7"/>
      <c r="U47" s="49">
        <f ca="1">_xll.DBRW($B$15,U$7,$F47,$F$30,$F$29,U$11,U$12)</f>
        <v>859761.83901581261</v>
      </c>
      <c r="V47" s="50">
        <f t="shared" ca="1" si="3"/>
        <v>-0.22354207952082861</v>
      </c>
      <c r="W47" s="7"/>
      <c r="X47" s="49">
        <f ca="1">_xll.DBRW($B$15,X$7,$F47,$F$30,$F$29,X$11,X$12)</f>
        <v>885534.39664737391</v>
      </c>
      <c r="Y47" s="50">
        <f t="shared" ca="1" si="4"/>
        <v>-0.24614007975638619</v>
      </c>
      <c r="Z47" s="7"/>
      <c r="AA47" s="31" t="str">
        <f ca="1">_xll.DBRW($B$3,AA$7,$F47,$F$30,$F$29,AA$11,AA$12)</f>
        <v/>
      </c>
      <c r="AB47" s="31" t="str">
        <f ca="1">_xll.DBRW($B$3,AB$7,$F47,$F$30,$F$29,AB$11,AB$12)</f>
        <v/>
      </c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  <c r="ABR47" s="7"/>
      <c r="ABS47" s="7"/>
      <c r="ABT47" s="7"/>
      <c r="ABU47" s="7"/>
      <c r="ABV47" s="7"/>
      <c r="ABW47" s="7"/>
      <c r="ABX47" s="7"/>
      <c r="ABY47" s="7"/>
      <c r="ABZ47" s="7"/>
      <c r="ACA47" s="7"/>
      <c r="ACB47" s="7"/>
      <c r="ACC47" s="7"/>
      <c r="ACD47" s="7"/>
      <c r="ACE47" s="7"/>
      <c r="ACF47" s="7"/>
      <c r="ACG47" s="7"/>
      <c r="ACH47" s="7"/>
      <c r="ACI47" s="7"/>
      <c r="ACJ47" s="7"/>
      <c r="ACK47" s="7"/>
      <c r="ACL47" s="7"/>
      <c r="ACM47" s="7"/>
      <c r="ACN47" s="7"/>
      <c r="ACO47" s="7"/>
      <c r="ACP47" s="7"/>
      <c r="ACQ47" s="7"/>
      <c r="ACR47" s="7"/>
      <c r="ACS47" s="7"/>
      <c r="ACT47" s="7"/>
      <c r="ACU47" s="7"/>
      <c r="ACV47" s="7"/>
      <c r="ACW47" s="7"/>
      <c r="ACX47" s="7"/>
      <c r="ACY47" s="7"/>
      <c r="ACZ47" s="7"/>
      <c r="ADA47" s="7"/>
      <c r="ADB47" s="7"/>
      <c r="ADC47" s="7"/>
      <c r="ADD47" s="7"/>
      <c r="ADE47" s="7"/>
      <c r="ADF47" s="7"/>
      <c r="ADG47" s="7"/>
      <c r="ADH47" s="7"/>
      <c r="ADI47" s="7"/>
      <c r="ADJ47" s="7"/>
      <c r="ADK47" s="7"/>
      <c r="ADL47" s="7"/>
      <c r="ADM47" s="7"/>
      <c r="ADN47" s="7"/>
      <c r="ADO47" s="7"/>
      <c r="ADP47" s="7"/>
      <c r="ADQ47" s="7"/>
      <c r="ADR47" s="7"/>
      <c r="ADS47" s="7"/>
      <c r="ADT47" s="7"/>
      <c r="ADU47" s="7"/>
      <c r="ADV47" s="7"/>
      <c r="ADW47" s="7"/>
      <c r="ADX47" s="7"/>
      <c r="ADY47" s="7"/>
      <c r="ADZ47" s="7"/>
      <c r="AEA47" s="7"/>
      <c r="AEB47" s="7"/>
      <c r="AEC47" s="7"/>
      <c r="AED47" s="7"/>
      <c r="AEE47" s="7"/>
      <c r="AEF47" s="7"/>
      <c r="AEG47" s="7"/>
      <c r="AEH47" s="7"/>
      <c r="AEI47" s="7"/>
      <c r="AEJ47" s="7"/>
      <c r="AEK47" s="7"/>
      <c r="AEL47" s="7"/>
      <c r="AEM47" s="7"/>
      <c r="AEN47" s="7"/>
      <c r="AEO47" s="7"/>
      <c r="AEP47" s="7"/>
      <c r="AEQ47" s="7"/>
      <c r="AER47" s="7"/>
      <c r="AES47" s="7"/>
      <c r="AET47" s="7"/>
      <c r="AEU47" s="7"/>
      <c r="AEV47" s="7"/>
      <c r="AEW47" s="7"/>
      <c r="AEX47" s="7"/>
      <c r="AEY47" s="7"/>
      <c r="AEZ47" s="7"/>
      <c r="AFA47" s="7"/>
      <c r="AFB47" s="7"/>
      <c r="AFC47" s="7"/>
      <c r="AFD47" s="7"/>
      <c r="AFE47" s="7"/>
      <c r="AFF47" s="7"/>
      <c r="AFG47" s="7"/>
      <c r="AFH47" s="7"/>
      <c r="AFI47" s="7"/>
      <c r="AFJ47" s="7"/>
      <c r="AFK47" s="7"/>
      <c r="AFL47" s="7"/>
      <c r="AFM47" s="7"/>
      <c r="AFN47" s="7"/>
      <c r="AFO47" s="7"/>
      <c r="AFP47" s="7"/>
      <c r="AFQ47" s="7"/>
      <c r="AFR47" s="7"/>
      <c r="AFS47" s="7"/>
      <c r="AFT47" s="7"/>
      <c r="AFU47" s="7"/>
      <c r="AFV47" s="7"/>
      <c r="AFW47" s="7"/>
      <c r="AFX47" s="7"/>
      <c r="AFY47" s="7"/>
      <c r="AFZ47" s="7"/>
      <c r="AGA47" s="7"/>
      <c r="AGB47" s="7"/>
      <c r="AGC47" s="7"/>
      <c r="AGD47" s="7"/>
      <c r="AGE47" s="7"/>
      <c r="AGF47" s="7"/>
      <c r="AGG47" s="7"/>
      <c r="AGH47" s="7"/>
      <c r="AGI47" s="7"/>
      <c r="AGJ47" s="7"/>
      <c r="AGK47" s="7"/>
      <c r="AGL47" s="7"/>
      <c r="AGM47" s="7"/>
      <c r="AGN47" s="7"/>
      <c r="AGO47" s="7"/>
      <c r="AGP47" s="7"/>
      <c r="AGQ47" s="7"/>
      <c r="AGR47" s="7"/>
      <c r="AGS47" s="7"/>
      <c r="AGT47" s="7"/>
      <c r="AGU47" s="7"/>
      <c r="AGV47" s="7"/>
      <c r="AGW47" s="7"/>
      <c r="AGX47" s="7"/>
      <c r="AGY47" s="7"/>
      <c r="AGZ47" s="7"/>
      <c r="AHA47" s="7"/>
      <c r="AHB47" s="7"/>
      <c r="AHC47" s="7"/>
      <c r="AHD47" s="7"/>
      <c r="AHE47" s="7"/>
      <c r="AHF47" s="7"/>
      <c r="AHG47" s="7"/>
      <c r="AHH47" s="7"/>
      <c r="AHI47" s="7"/>
      <c r="AHJ47" s="7"/>
      <c r="AHK47" s="7"/>
      <c r="AHL47" s="7"/>
      <c r="AHM47" s="7"/>
      <c r="AHN47" s="7"/>
      <c r="AHO47" s="7"/>
      <c r="AHP47" s="7"/>
      <c r="AHQ47" s="7"/>
      <c r="AHR47" s="7"/>
      <c r="AHS47" s="7"/>
      <c r="AHT47" s="7"/>
      <c r="AHU47" s="7"/>
      <c r="AHV47" s="7"/>
      <c r="AHW47" s="7"/>
      <c r="AHX47" s="7"/>
      <c r="AHY47" s="7"/>
      <c r="AHZ47" s="7"/>
      <c r="AIA47" s="7"/>
      <c r="AIB47" s="7"/>
      <c r="AIC47" s="7"/>
      <c r="AID47" s="7"/>
      <c r="AIE47" s="7"/>
      <c r="AIF47" s="7"/>
      <c r="AIG47" s="7"/>
      <c r="AIH47" s="7"/>
      <c r="AII47" s="7"/>
      <c r="AIJ47" s="7"/>
      <c r="AIK47" s="7"/>
      <c r="AIL47" s="7"/>
      <c r="AIM47" s="7"/>
      <c r="AIN47" s="7"/>
      <c r="AIO47" s="7"/>
      <c r="AIP47" s="7"/>
      <c r="AIQ47" s="7"/>
      <c r="AIR47" s="7"/>
      <c r="AIS47" s="7"/>
      <c r="AIT47" s="7"/>
      <c r="AIU47" s="7"/>
      <c r="AIV47" s="7"/>
      <c r="AIW47" s="7"/>
      <c r="AIX47" s="7"/>
      <c r="AIY47" s="7"/>
      <c r="AIZ47" s="7"/>
      <c r="AJA47" s="7"/>
      <c r="AJB47" s="7"/>
      <c r="AJC47" s="7"/>
      <c r="AJD47" s="7"/>
      <c r="AJE47" s="7"/>
      <c r="AJF47" s="7"/>
      <c r="AJG47" s="7"/>
      <c r="AJH47" s="7"/>
      <c r="AJI47" s="7"/>
      <c r="AJJ47" s="7"/>
      <c r="AJK47" s="7"/>
      <c r="AJL47" s="7"/>
      <c r="AJM47" s="7"/>
      <c r="AJN47" s="7"/>
      <c r="AJO47" s="7"/>
      <c r="AJP47" s="7"/>
      <c r="AJQ47" s="7"/>
      <c r="AJR47" s="7"/>
      <c r="AJS47" s="7"/>
      <c r="AJT47" s="7"/>
      <c r="AJU47" s="7"/>
      <c r="AJV47" s="7"/>
      <c r="AJW47" s="7"/>
      <c r="AJX47" s="7"/>
      <c r="AJY47" s="7"/>
      <c r="AJZ47" s="7"/>
      <c r="AKA47" s="7"/>
      <c r="AKB47" s="7"/>
      <c r="AKC47" s="7"/>
      <c r="AKD47" s="7"/>
      <c r="AKE47" s="7"/>
      <c r="AKF47" s="7"/>
      <c r="AKG47" s="7"/>
      <c r="AKH47" s="7"/>
      <c r="AKI47" s="7"/>
      <c r="AKJ47" s="7"/>
      <c r="AKK47" s="7"/>
      <c r="AKL47" s="7"/>
      <c r="AKM47" s="7"/>
      <c r="AKN47" s="7"/>
      <c r="AKO47" s="7"/>
      <c r="AKP47" s="7"/>
      <c r="AKQ47" s="7"/>
      <c r="AKR47" s="7"/>
      <c r="AKS47" s="7"/>
      <c r="AKT47" s="7"/>
      <c r="AKU47" s="7"/>
      <c r="AKV47" s="7"/>
      <c r="AKW47" s="7"/>
      <c r="AKX47" s="7"/>
      <c r="AKY47" s="7"/>
      <c r="AKZ47" s="7"/>
      <c r="ALA47" s="7"/>
      <c r="ALB47" s="7"/>
      <c r="ALC47" s="7"/>
      <c r="ALD47" s="7"/>
      <c r="ALE47" s="7"/>
      <c r="ALF47" s="7"/>
      <c r="ALG47" s="7"/>
      <c r="ALH47" s="7"/>
      <c r="ALI47" s="7"/>
      <c r="ALJ47" s="7"/>
      <c r="ALK47" s="7"/>
      <c r="ALL47" s="7"/>
    </row>
    <row r="48" spans="1:1000" customFormat="1" ht="12.75" x14ac:dyDescent="0.2">
      <c r="A48" s="26" t="str">
        <f ca="1">IF(_xll.TM1RPTELLEV($F$37,$F48)=0,"Root",IF(OR(_xll.ELLEV($B$8,$F48)=0,_xll.TM1RPTELLEV($F$37,$F48)+1&gt;=VALUE($I$29)),"Base"&amp;$F$2,"Default"))</f>
        <v>Base</v>
      </c>
      <c r="B48" s="60"/>
      <c r="C48" s="7"/>
      <c r="D48" s="7"/>
      <c r="E48" s="7"/>
      <c r="F48" s="62" t="s">
        <v>76</v>
      </c>
      <c r="G48" s="52">
        <f ca="1">_xll.DBRW($B$15,G$7,$F48,$F$30,$F$29,G$11,G$12)</f>
        <v>8183.3936878151871</v>
      </c>
      <c r="H48" s="52">
        <f ca="1">_xll.DBRW($B$15,H$7,$F48,$F$30,$F$29,H$11,H$12)</f>
        <v>1263.9781296219726</v>
      </c>
      <c r="I48" s="52">
        <f ca="1">_xll.DBRW($B$15,I$7,$F48,$F$30,$F$29,I$11,I$12)</f>
        <v>17037.824524468808</v>
      </c>
      <c r="J48" s="52">
        <f ca="1">_xll.DBRW($B$15,J$7,$F48,$F$30,$F$29,J$11,J$12)</f>
        <v>14718.621059322351</v>
      </c>
      <c r="K48" s="52">
        <f ca="1">_xll.DBRW($B$15,K$7,$F48,$F$30,$F$29,K$11,K$12)</f>
        <v>20987.800249800526</v>
      </c>
      <c r="L48" s="52">
        <f ca="1">_xll.DBRW($B$15,L$7,$F48,$F$30,$F$29,L$11,L$12)</f>
        <v>34384.573296199742</v>
      </c>
      <c r="M48" s="52">
        <f ca="1">_xll.DBRW($B$15,M$7,$F48,$F$30,$F$29,M$11,M$12)</f>
        <v>29913.861150991448</v>
      </c>
      <c r="N48" s="52">
        <f ca="1">_xll.DBRW($B$15,N$7,$F48,$F$30,$F$29,N$11,N$12)</f>
        <v>100685.70244160944</v>
      </c>
      <c r="O48" s="52">
        <f ca="1">_xll.DBRW($B$15,O$7,$F48,$F$30,$F$29,O$11,O$12)</f>
        <v>20987.800311343275</v>
      </c>
      <c r="P48" s="52">
        <f ca="1">_xll.DBRW($B$15,P$7,$F48,$F$30,$F$29,P$11,P$12)</f>
        <v>73864.54322853015</v>
      </c>
      <c r="Q48" s="52">
        <f ca="1">_xll.DBRW($B$15,Q$7,$F48,$F$30,$F$29,Q$11,Q$12)</f>
        <v>37295.674943809288</v>
      </c>
      <c r="R48" s="52">
        <f ca="1">_xll.DBRW($B$15,R$7,$F48,$F$30,$F$29,R$11,R$12)</f>
        <v>35374.512335098661</v>
      </c>
      <c r="S48" s="48">
        <f ca="1">_xll.DBRW($B$15,S$7,$F48,$F$30,$F$29,S$11,S$12)</f>
        <v>394698.2853586108</v>
      </c>
      <c r="T48" s="7"/>
      <c r="U48" s="49">
        <f ca="1">_xll.DBRW($B$15,U$7,$F48,$F$30,$F$29,U$11,U$12)</f>
        <v>361436.83220172231</v>
      </c>
      <c r="V48" s="50">
        <f t="shared" ca="1" si="3"/>
        <v>9.2025632679086922E-2</v>
      </c>
      <c r="W48" s="7"/>
      <c r="X48" s="49">
        <f ca="1">_xll.DBRW($B$15,X$7,$F48,$F$30,$F$29,X$11,X$12)</f>
        <v>374024.97051794018</v>
      </c>
      <c r="Y48" s="50">
        <f t="shared" ca="1" si="4"/>
        <v>5.5272552557233734E-2</v>
      </c>
      <c r="Z48" s="7"/>
      <c r="AA48" s="31" t="str">
        <f ca="1">_xll.DBRW($B$3,AA$7,$F48,$F$30,$F$29,AA$11,AA$12)</f>
        <v/>
      </c>
      <c r="AB48" s="31" t="str">
        <f ca="1">_xll.DBRW($B$3,AB$7,$F48,$F$30,$F$29,AB$11,AB$12)</f>
        <v/>
      </c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  <c r="ABR48" s="7"/>
      <c r="ABS48" s="7"/>
      <c r="ABT48" s="7"/>
      <c r="ABU48" s="7"/>
      <c r="ABV48" s="7"/>
      <c r="ABW48" s="7"/>
      <c r="ABX48" s="7"/>
      <c r="ABY48" s="7"/>
      <c r="ABZ48" s="7"/>
      <c r="ACA48" s="7"/>
      <c r="ACB48" s="7"/>
      <c r="ACC48" s="7"/>
      <c r="ACD48" s="7"/>
      <c r="ACE48" s="7"/>
      <c r="ACF48" s="7"/>
      <c r="ACG48" s="7"/>
      <c r="ACH48" s="7"/>
      <c r="ACI48" s="7"/>
      <c r="ACJ48" s="7"/>
      <c r="ACK48" s="7"/>
      <c r="ACL48" s="7"/>
      <c r="ACM48" s="7"/>
      <c r="ACN48" s="7"/>
      <c r="ACO48" s="7"/>
      <c r="ACP48" s="7"/>
      <c r="ACQ48" s="7"/>
      <c r="ACR48" s="7"/>
      <c r="ACS48" s="7"/>
      <c r="ACT48" s="7"/>
      <c r="ACU48" s="7"/>
      <c r="ACV48" s="7"/>
      <c r="ACW48" s="7"/>
      <c r="ACX48" s="7"/>
      <c r="ACY48" s="7"/>
      <c r="ACZ48" s="7"/>
      <c r="ADA48" s="7"/>
      <c r="ADB48" s="7"/>
      <c r="ADC48" s="7"/>
      <c r="ADD48" s="7"/>
      <c r="ADE48" s="7"/>
      <c r="ADF48" s="7"/>
      <c r="ADG48" s="7"/>
      <c r="ADH48" s="7"/>
      <c r="ADI48" s="7"/>
      <c r="ADJ48" s="7"/>
      <c r="ADK48" s="7"/>
      <c r="ADL48" s="7"/>
      <c r="ADM48" s="7"/>
      <c r="ADN48" s="7"/>
      <c r="ADO48" s="7"/>
      <c r="ADP48" s="7"/>
      <c r="ADQ48" s="7"/>
      <c r="ADR48" s="7"/>
      <c r="ADS48" s="7"/>
      <c r="ADT48" s="7"/>
      <c r="ADU48" s="7"/>
      <c r="ADV48" s="7"/>
      <c r="ADW48" s="7"/>
      <c r="ADX48" s="7"/>
      <c r="ADY48" s="7"/>
      <c r="ADZ48" s="7"/>
      <c r="AEA48" s="7"/>
      <c r="AEB48" s="7"/>
      <c r="AEC48" s="7"/>
      <c r="AED48" s="7"/>
      <c r="AEE48" s="7"/>
      <c r="AEF48" s="7"/>
      <c r="AEG48" s="7"/>
      <c r="AEH48" s="7"/>
      <c r="AEI48" s="7"/>
      <c r="AEJ48" s="7"/>
      <c r="AEK48" s="7"/>
      <c r="AEL48" s="7"/>
      <c r="AEM48" s="7"/>
      <c r="AEN48" s="7"/>
      <c r="AEO48" s="7"/>
      <c r="AEP48" s="7"/>
      <c r="AEQ48" s="7"/>
      <c r="AER48" s="7"/>
      <c r="AES48" s="7"/>
      <c r="AET48" s="7"/>
      <c r="AEU48" s="7"/>
      <c r="AEV48" s="7"/>
      <c r="AEW48" s="7"/>
      <c r="AEX48" s="7"/>
      <c r="AEY48" s="7"/>
      <c r="AEZ48" s="7"/>
      <c r="AFA48" s="7"/>
      <c r="AFB48" s="7"/>
      <c r="AFC48" s="7"/>
      <c r="AFD48" s="7"/>
      <c r="AFE48" s="7"/>
      <c r="AFF48" s="7"/>
      <c r="AFG48" s="7"/>
      <c r="AFH48" s="7"/>
      <c r="AFI48" s="7"/>
      <c r="AFJ48" s="7"/>
      <c r="AFK48" s="7"/>
      <c r="AFL48" s="7"/>
      <c r="AFM48" s="7"/>
      <c r="AFN48" s="7"/>
      <c r="AFO48" s="7"/>
      <c r="AFP48" s="7"/>
      <c r="AFQ48" s="7"/>
      <c r="AFR48" s="7"/>
      <c r="AFS48" s="7"/>
      <c r="AFT48" s="7"/>
      <c r="AFU48" s="7"/>
      <c r="AFV48" s="7"/>
      <c r="AFW48" s="7"/>
      <c r="AFX48" s="7"/>
      <c r="AFY48" s="7"/>
      <c r="AFZ48" s="7"/>
      <c r="AGA48" s="7"/>
      <c r="AGB48" s="7"/>
      <c r="AGC48" s="7"/>
      <c r="AGD48" s="7"/>
      <c r="AGE48" s="7"/>
      <c r="AGF48" s="7"/>
      <c r="AGG48" s="7"/>
      <c r="AGH48" s="7"/>
      <c r="AGI48" s="7"/>
      <c r="AGJ48" s="7"/>
      <c r="AGK48" s="7"/>
      <c r="AGL48" s="7"/>
      <c r="AGM48" s="7"/>
      <c r="AGN48" s="7"/>
      <c r="AGO48" s="7"/>
      <c r="AGP48" s="7"/>
      <c r="AGQ48" s="7"/>
      <c r="AGR48" s="7"/>
      <c r="AGS48" s="7"/>
      <c r="AGT48" s="7"/>
      <c r="AGU48" s="7"/>
      <c r="AGV48" s="7"/>
      <c r="AGW48" s="7"/>
      <c r="AGX48" s="7"/>
      <c r="AGY48" s="7"/>
      <c r="AGZ48" s="7"/>
      <c r="AHA48" s="7"/>
      <c r="AHB48" s="7"/>
      <c r="AHC48" s="7"/>
      <c r="AHD48" s="7"/>
      <c r="AHE48" s="7"/>
      <c r="AHF48" s="7"/>
      <c r="AHG48" s="7"/>
      <c r="AHH48" s="7"/>
      <c r="AHI48" s="7"/>
      <c r="AHJ48" s="7"/>
      <c r="AHK48" s="7"/>
      <c r="AHL48" s="7"/>
      <c r="AHM48" s="7"/>
      <c r="AHN48" s="7"/>
      <c r="AHO48" s="7"/>
      <c r="AHP48" s="7"/>
      <c r="AHQ48" s="7"/>
      <c r="AHR48" s="7"/>
      <c r="AHS48" s="7"/>
      <c r="AHT48" s="7"/>
      <c r="AHU48" s="7"/>
      <c r="AHV48" s="7"/>
      <c r="AHW48" s="7"/>
      <c r="AHX48" s="7"/>
      <c r="AHY48" s="7"/>
      <c r="AHZ48" s="7"/>
      <c r="AIA48" s="7"/>
      <c r="AIB48" s="7"/>
      <c r="AIC48" s="7"/>
      <c r="AID48" s="7"/>
      <c r="AIE48" s="7"/>
      <c r="AIF48" s="7"/>
      <c r="AIG48" s="7"/>
      <c r="AIH48" s="7"/>
      <c r="AII48" s="7"/>
      <c r="AIJ48" s="7"/>
      <c r="AIK48" s="7"/>
      <c r="AIL48" s="7"/>
      <c r="AIM48" s="7"/>
      <c r="AIN48" s="7"/>
      <c r="AIO48" s="7"/>
      <c r="AIP48" s="7"/>
      <c r="AIQ48" s="7"/>
      <c r="AIR48" s="7"/>
      <c r="AIS48" s="7"/>
      <c r="AIT48" s="7"/>
      <c r="AIU48" s="7"/>
      <c r="AIV48" s="7"/>
      <c r="AIW48" s="7"/>
      <c r="AIX48" s="7"/>
      <c r="AIY48" s="7"/>
      <c r="AIZ48" s="7"/>
      <c r="AJA48" s="7"/>
      <c r="AJB48" s="7"/>
      <c r="AJC48" s="7"/>
      <c r="AJD48" s="7"/>
      <c r="AJE48" s="7"/>
      <c r="AJF48" s="7"/>
      <c r="AJG48" s="7"/>
      <c r="AJH48" s="7"/>
      <c r="AJI48" s="7"/>
      <c r="AJJ48" s="7"/>
      <c r="AJK48" s="7"/>
      <c r="AJL48" s="7"/>
      <c r="AJM48" s="7"/>
      <c r="AJN48" s="7"/>
      <c r="AJO48" s="7"/>
      <c r="AJP48" s="7"/>
      <c r="AJQ48" s="7"/>
      <c r="AJR48" s="7"/>
      <c r="AJS48" s="7"/>
      <c r="AJT48" s="7"/>
      <c r="AJU48" s="7"/>
      <c r="AJV48" s="7"/>
      <c r="AJW48" s="7"/>
      <c r="AJX48" s="7"/>
      <c r="AJY48" s="7"/>
      <c r="AJZ48" s="7"/>
      <c r="AKA48" s="7"/>
      <c r="AKB48" s="7"/>
      <c r="AKC48" s="7"/>
      <c r="AKD48" s="7"/>
      <c r="AKE48" s="7"/>
      <c r="AKF48" s="7"/>
      <c r="AKG48" s="7"/>
      <c r="AKH48" s="7"/>
      <c r="AKI48" s="7"/>
      <c r="AKJ48" s="7"/>
      <c r="AKK48" s="7"/>
      <c r="AKL48" s="7"/>
      <c r="AKM48" s="7"/>
      <c r="AKN48" s="7"/>
      <c r="AKO48" s="7"/>
      <c r="AKP48" s="7"/>
      <c r="AKQ48" s="7"/>
      <c r="AKR48" s="7"/>
      <c r="AKS48" s="7"/>
      <c r="AKT48" s="7"/>
      <c r="AKU48" s="7"/>
      <c r="AKV48" s="7"/>
      <c r="AKW48" s="7"/>
      <c r="AKX48" s="7"/>
      <c r="AKY48" s="7"/>
      <c r="AKZ48" s="7"/>
      <c r="ALA48" s="7"/>
      <c r="ALB48" s="7"/>
      <c r="ALC48" s="7"/>
      <c r="ALD48" s="7"/>
      <c r="ALE48" s="7"/>
      <c r="ALF48" s="7"/>
      <c r="ALG48" s="7"/>
      <c r="ALH48" s="7"/>
      <c r="ALI48" s="7"/>
      <c r="ALJ48" s="7"/>
      <c r="ALK48" s="7"/>
      <c r="ALL48" s="7"/>
    </row>
    <row r="49" spans="1:1000" customFormat="1" ht="12.75" x14ac:dyDescent="0.2">
      <c r="A49" s="26" t="str">
        <f ca="1">IF(_xll.TM1RPTELLEV($F$37,$F49)=0,"Root",IF(OR(_xll.ELLEV($B$8,$F49)=0,_xll.TM1RPTELLEV($F$37,$F49)+1&gt;=VALUE($I$29)),"Base"&amp;$F$2,"Default"))</f>
        <v>Base</v>
      </c>
      <c r="B49" s="60"/>
      <c r="C49" s="7"/>
      <c r="D49" s="7"/>
      <c r="E49" s="7"/>
      <c r="F49" s="62" t="s">
        <v>77</v>
      </c>
      <c r="G49" s="52">
        <f ca="1">_xll.DBRW($B$15,G$7,$F49,$F$30,$F$29,G$11,G$12)</f>
        <v>17220.562228358791</v>
      </c>
      <c r="H49" s="52">
        <f ca="1">_xll.DBRW($B$15,H$7,$F49,$F$30,$F$29,H$11,H$12)</f>
        <v>18350.240499467782</v>
      </c>
      <c r="I49" s="52">
        <f ca="1">_xll.DBRW($B$15,I$7,$F49,$F$30,$F$29,I$11,I$12)</f>
        <v>21717.841518391288</v>
      </c>
      <c r="J49" s="52">
        <f ca="1">_xll.DBRW($B$15,J$7,$F49,$F$30,$F$29,J$11,J$12)</f>
        <v>20288.545393466713</v>
      </c>
      <c r="K49" s="52">
        <f ca="1">_xll.DBRW($B$15,K$7,$F49,$F$30,$F$29,K$11,K$12)</f>
        <v>41897.147290914283</v>
      </c>
      <c r="L49" s="52">
        <f ca="1">_xll.DBRW($B$15,L$7,$F49,$F$30,$F$29,L$11,L$12)</f>
        <v>46549.113251617746</v>
      </c>
      <c r="M49" s="52">
        <f ca="1">_xll.DBRW($B$15,M$7,$F49,$F$30,$F$29,M$11,M$12)</f>
        <v>37317.129415086965</v>
      </c>
      <c r="N49" s="52">
        <f ca="1">_xll.DBRW($B$15,N$7,$F49,$F$30,$F$29,N$11,N$12)</f>
        <v>30256.111595950744</v>
      </c>
      <c r="O49" s="52">
        <f ca="1">_xll.DBRW($B$15,O$7,$F49,$F$30,$F$29,O$11,O$12)</f>
        <v>41897.147413769715</v>
      </c>
      <c r="P49" s="52">
        <f ca="1">_xll.DBRW($B$15,P$7,$F49,$F$30,$F$29,P$11,P$12)</f>
        <v>136614.12434809754</v>
      </c>
      <c r="Q49" s="52">
        <f ca="1">_xll.DBRW($B$15,Q$7,$F49,$F$30,$F$29,Q$11,Q$12)</f>
        <v>51243.807489007588</v>
      </c>
      <c r="R49" s="52">
        <f ca="1">_xll.DBRW($B$15,R$7,$F49,$F$30,$F$29,R$11,R$12)</f>
        <v>45248.780118755109</v>
      </c>
      <c r="S49" s="48">
        <f ca="1">_xll.DBRW($B$15,S$7,$F49,$F$30,$F$29,S$11,S$12)</f>
        <v>508600.55056288419</v>
      </c>
      <c r="T49" s="7"/>
      <c r="U49" s="49">
        <f ca="1">_xll.DBRW($B$15,U$7,$F49,$F$30,$F$29,U$11,U$12)</f>
        <v>391595.44295423792</v>
      </c>
      <c r="V49" s="50">
        <f t="shared" ca="1" si="3"/>
        <v>0.29879077939709209</v>
      </c>
      <c r="W49" s="7"/>
      <c r="X49" s="49">
        <f ca="1">_xll.DBRW($B$15,X$7,$F49,$F$30,$F$29,X$11,X$12)</f>
        <v>532582.04397977353</v>
      </c>
      <c r="Y49" s="50">
        <f t="shared" ca="1" si="4"/>
        <v>-4.5028730667833194E-2</v>
      </c>
      <c r="Z49" s="7"/>
      <c r="AA49" s="31" t="str">
        <f ca="1">_xll.DBRW($B$3,AA$7,$F49,$F$30,$F$29,AA$11,AA$12)</f>
        <v/>
      </c>
      <c r="AB49" s="31" t="str">
        <f ca="1">_xll.DBRW($B$3,AB$7,$F49,$F$30,$F$29,AB$11,AB$12)</f>
        <v/>
      </c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  <c r="ABR49" s="7"/>
      <c r="ABS49" s="7"/>
      <c r="ABT49" s="7"/>
      <c r="ABU49" s="7"/>
      <c r="ABV49" s="7"/>
      <c r="ABW49" s="7"/>
      <c r="ABX49" s="7"/>
      <c r="ABY49" s="7"/>
      <c r="ABZ49" s="7"/>
      <c r="ACA49" s="7"/>
      <c r="ACB49" s="7"/>
      <c r="ACC49" s="7"/>
      <c r="ACD49" s="7"/>
      <c r="ACE49" s="7"/>
      <c r="ACF49" s="7"/>
      <c r="ACG49" s="7"/>
      <c r="ACH49" s="7"/>
      <c r="ACI49" s="7"/>
      <c r="ACJ49" s="7"/>
      <c r="ACK49" s="7"/>
      <c r="ACL49" s="7"/>
      <c r="ACM49" s="7"/>
      <c r="ACN49" s="7"/>
      <c r="ACO49" s="7"/>
      <c r="ACP49" s="7"/>
      <c r="ACQ49" s="7"/>
      <c r="ACR49" s="7"/>
      <c r="ACS49" s="7"/>
      <c r="ACT49" s="7"/>
      <c r="ACU49" s="7"/>
      <c r="ACV49" s="7"/>
      <c r="ACW49" s="7"/>
      <c r="ACX49" s="7"/>
      <c r="ACY49" s="7"/>
      <c r="ACZ49" s="7"/>
      <c r="ADA49" s="7"/>
      <c r="ADB49" s="7"/>
      <c r="ADC49" s="7"/>
      <c r="ADD49" s="7"/>
      <c r="ADE49" s="7"/>
      <c r="ADF49" s="7"/>
      <c r="ADG49" s="7"/>
      <c r="ADH49" s="7"/>
      <c r="ADI49" s="7"/>
      <c r="ADJ49" s="7"/>
      <c r="ADK49" s="7"/>
      <c r="ADL49" s="7"/>
      <c r="ADM49" s="7"/>
      <c r="ADN49" s="7"/>
      <c r="ADO49" s="7"/>
      <c r="ADP49" s="7"/>
      <c r="ADQ49" s="7"/>
      <c r="ADR49" s="7"/>
      <c r="ADS49" s="7"/>
      <c r="ADT49" s="7"/>
      <c r="ADU49" s="7"/>
      <c r="ADV49" s="7"/>
      <c r="ADW49" s="7"/>
      <c r="ADX49" s="7"/>
      <c r="ADY49" s="7"/>
      <c r="ADZ49" s="7"/>
      <c r="AEA49" s="7"/>
      <c r="AEB49" s="7"/>
      <c r="AEC49" s="7"/>
      <c r="AED49" s="7"/>
      <c r="AEE49" s="7"/>
      <c r="AEF49" s="7"/>
      <c r="AEG49" s="7"/>
      <c r="AEH49" s="7"/>
      <c r="AEI49" s="7"/>
      <c r="AEJ49" s="7"/>
      <c r="AEK49" s="7"/>
      <c r="AEL49" s="7"/>
      <c r="AEM49" s="7"/>
      <c r="AEN49" s="7"/>
      <c r="AEO49" s="7"/>
      <c r="AEP49" s="7"/>
      <c r="AEQ49" s="7"/>
      <c r="AER49" s="7"/>
      <c r="AES49" s="7"/>
      <c r="AET49" s="7"/>
      <c r="AEU49" s="7"/>
      <c r="AEV49" s="7"/>
      <c r="AEW49" s="7"/>
      <c r="AEX49" s="7"/>
      <c r="AEY49" s="7"/>
      <c r="AEZ49" s="7"/>
      <c r="AFA49" s="7"/>
      <c r="AFB49" s="7"/>
      <c r="AFC49" s="7"/>
      <c r="AFD49" s="7"/>
      <c r="AFE49" s="7"/>
      <c r="AFF49" s="7"/>
      <c r="AFG49" s="7"/>
      <c r="AFH49" s="7"/>
      <c r="AFI49" s="7"/>
      <c r="AFJ49" s="7"/>
      <c r="AFK49" s="7"/>
      <c r="AFL49" s="7"/>
      <c r="AFM49" s="7"/>
      <c r="AFN49" s="7"/>
      <c r="AFO49" s="7"/>
      <c r="AFP49" s="7"/>
      <c r="AFQ49" s="7"/>
      <c r="AFR49" s="7"/>
      <c r="AFS49" s="7"/>
      <c r="AFT49" s="7"/>
      <c r="AFU49" s="7"/>
      <c r="AFV49" s="7"/>
      <c r="AFW49" s="7"/>
      <c r="AFX49" s="7"/>
      <c r="AFY49" s="7"/>
      <c r="AFZ49" s="7"/>
      <c r="AGA49" s="7"/>
      <c r="AGB49" s="7"/>
      <c r="AGC49" s="7"/>
      <c r="AGD49" s="7"/>
      <c r="AGE49" s="7"/>
      <c r="AGF49" s="7"/>
      <c r="AGG49" s="7"/>
      <c r="AGH49" s="7"/>
      <c r="AGI49" s="7"/>
      <c r="AGJ49" s="7"/>
      <c r="AGK49" s="7"/>
      <c r="AGL49" s="7"/>
      <c r="AGM49" s="7"/>
      <c r="AGN49" s="7"/>
      <c r="AGO49" s="7"/>
      <c r="AGP49" s="7"/>
      <c r="AGQ49" s="7"/>
      <c r="AGR49" s="7"/>
      <c r="AGS49" s="7"/>
      <c r="AGT49" s="7"/>
      <c r="AGU49" s="7"/>
      <c r="AGV49" s="7"/>
      <c r="AGW49" s="7"/>
      <c r="AGX49" s="7"/>
      <c r="AGY49" s="7"/>
      <c r="AGZ49" s="7"/>
      <c r="AHA49" s="7"/>
      <c r="AHB49" s="7"/>
      <c r="AHC49" s="7"/>
      <c r="AHD49" s="7"/>
      <c r="AHE49" s="7"/>
      <c r="AHF49" s="7"/>
      <c r="AHG49" s="7"/>
      <c r="AHH49" s="7"/>
      <c r="AHI49" s="7"/>
      <c r="AHJ49" s="7"/>
      <c r="AHK49" s="7"/>
      <c r="AHL49" s="7"/>
      <c r="AHM49" s="7"/>
      <c r="AHN49" s="7"/>
      <c r="AHO49" s="7"/>
      <c r="AHP49" s="7"/>
      <c r="AHQ49" s="7"/>
      <c r="AHR49" s="7"/>
      <c r="AHS49" s="7"/>
      <c r="AHT49" s="7"/>
      <c r="AHU49" s="7"/>
      <c r="AHV49" s="7"/>
      <c r="AHW49" s="7"/>
      <c r="AHX49" s="7"/>
      <c r="AHY49" s="7"/>
      <c r="AHZ49" s="7"/>
      <c r="AIA49" s="7"/>
      <c r="AIB49" s="7"/>
      <c r="AIC49" s="7"/>
      <c r="AID49" s="7"/>
      <c r="AIE49" s="7"/>
      <c r="AIF49" s="7"/>
      <c r="AIG49" s="7"/>
      <c r="AIH49" s="7"/>
      <c r="AII49" s="7"/>
      <c r="AIJ49" s="7"/>
      <c r="AIK49" s="7"/>
      <c r="AIL49" s="7"/>
      <c r="AIM49" s="7"/>
      <c r="AIN49" s="7"/>
      <c r="AIO49" s="7"/>
      <c r="AIP49" s="7"/>
      <c r="AIQ49" s="7"/>
      <c r="AIR49" s="7"/>
      <c r="AIS49" s="7"/>
      <c r="AIT49" s="7"/>
      <c r="AIU49" s="7"/>
      <c r="AIV49" s="7"/>
      <c r="AIW49" s="7"/>
      <c r="AIX49" s="7"/>
      <c r="AIY49" s="7"/>
      <c r="AIZ49" s="7"/>
      <c r="AJA49" s="7"/>
      <c r="AJB49" s="7"/>
      <c r="AJC49" s="7"/>
      <c r="AJD49" s="7"/>
      <c r="AJE49" s="7"/>
      <c r="AJF49" s="7"/>
      <c r="AJG49" s="7"/>
      <c r="AJH49" s="7"/>
      <c r="AJI49" s="7"/>
      <c r="AJJ49" s="7"/>
      <c r="AJK49" s="7"/>
      <c r="AJL49" s="7"/>
      <c r="AJM49" s="7"/>
      <c r="AJN49" s="7"/>
      <c r="AJO49" s="7"/>
      <c r="AJP49" s="7"/>
      <c r="AJQ49" s="7"/>
      <c r="AJR49" s="7"/>
      <c r="AJS49" s="7"/>
      <c r="AJT49" s="7"/>
      <c r="AJU49" s="7"/>
      <c r="AJV49" s="7"/>
      <c r="AJW49" s="7"/>
      <c r="AJX49" s="7"/>
      <c r="AJY49" s="7"/>
      <c r="AJZ49" s="7"/>
      <c r="AKA49" s="7"/>
      <c r="AKB49" s="7"/>
      <c r="AKC49" s="7"/>
      <c r="AKD49" s="7"/>
      <c r="AKE49" s="7"/>
      <c r="AKF49" s="7"/>
      <c r="AKG49" s="7"/>
      <c r="AKH49" s="7"/>
      <c r="AKI49" s="7"/>
      <c r="AKJ49" s="7"/>
      <c r="AKK49" s="7"/>
      <c r="AKL49" s="7"/>
      <c r="AKM49" s="7"/>
      <c r="AKN49" s="7"/>
      <c r="AKO49" s="7"/>
      <c r="AKP49" s="7"/>
      <c r="AKQ49" s="7"/>
      <c r="AKR49" s="7"/>
      <c r="AKS49" s="7"/>
      <c r="AKT49" s="7"/>
      <c r="AKU49" s="7"/>
      <c r="AKV49" s="7"/>
      <c r="AKW49" s="7"/>
      <c r="AKX49" s="7"/>
      <c r="AKY49" s="7"/>
      <c r="AKZ49" s="7"/>
      <c r="ALA49" s="7"/>
      <c r="ALB49" s="7"/>
      <c r="ALC49" s="7"/>
      <c r="ALD49" s="7"/>
      <c r="ALE49" s="7"/>
      <c r="ALF49" s="7"/>
      <c r="ALG49" s="7"/>
      <c r="ALH49" s="7"/>
      <c r="ALI49" s="7"/>
      <c r="ALJ49" s="7"/>
      <c r="ALK49" s="7"/>
      <c r="ALL49" s="7"/>
    </row>
    <row r="50" spans="1:1000" customFormat="1" ht="12.75" x14ac:dyDescent="0.2">
      <c r="A50" s="26" t="str">
        <f ca="1">IF(_xll.TM1RPTELLEV($F$37,$F50)=0,"Root",IF(OR(_xll.ELLEV($B$8,$F50)=0,_xll.TM1RPTELLEV($F$37,$F50)+1&gt;=VALUE($I$29)),"Base"&amp;$F$2,"Default"))</f>
        <v>Default</v>
      </c>
      <c r="B50" s="7"/>
      <c r="C50" s="7"/>
      <c r="D50" s="7"/>
      <c r="E50" s="7"/>
      <c r="F50" s="61" t="s">
        <v>78</v>
      </c>
      <c r="G50" s="32">
        <f ca="1">_xll.DBRW($B$15,G$7,$F50,$F$30,$F$29,G$11,G$12)</f>
        <v>326579.45684902027</v>
      </c>
      <c r="H50" s="32">
        <f ca="1">_xll.DBRW($B$15,H$7,$F50,$F$30,$F$29,H$11,H$12)</f>
        <v>347174.0252921452</v>
      </c>
      <c r="I50" s="32">
        <f ca="1">_xll.DBRW($B$15,I$7,$F50,$F$30,$F$29,I$11,I$12)</f>
        <v>307604.99530311004</v>
      </c>
      <c r="J50" s="32">
        <f ca="1">_xll.DBRW($B$15,J$7,$F50,$F$30,$F$29,J$11,J$12)</f>
        <v>296488.34932073974</v>
      </c>
      <c r="K50" s="32">
        <f ca="1">_xll.DBRW($B$15,K$7,$F50,$F$30,$F$29,K$11,K$12)</f>
        <v>244435.60675351898</v>
      </c>
      <c r="L50" s="32">
        <f ca="1">_xll.DBRW($B$15,L$7,$F50,$F$30,$F$29,L$11,L$12)</f>
        <v>287911.15215043299</v>
      </c>
      <c r="M50" s="32">
        <f ca="1">_xll.DBRW($B$15,M$7,$F50,$F$30,$F$29,M$11,M$12)</f>
        <v>299882.57848126523</v>
      </c>
      <c r="N50" s="32">
        <f ca="1">_xll.DBRW($B$15,N$7,$F50,$F$30,$F$29,N$11,N$12)</f>
        <v>597586.22064666904</v>
      </c>
      <c r="O50" s="32">
        <f ca="1">_xll.DBRW($B$15,O$7,$F50,$F$30,$F$29,O$11,O$12)</f>
        <v>244435.60747028003</v>
      </c>
      <c r="P50" s="32">
        <f ca="1">_xll.DBRW($B$15,P$7,$F50,$F$30,$F$29,P$11,P$12)</f>
        <v>310367.87278650579</v>
      </c>
      <c r="Q50" s="32">
        <f ca="1">_xll.DBRW($B$15,Q$7,$F50,$F$30,$F$29,Q$11,Q$12)</f>
        <v>316480.82436426991</v>
      </c>
      <c r="R50" s="32">
        <f ca="1">_xll.DBRW($B$15,R$7,$F50,$F$30,$F$29,R$11,R$12)</f>
        <v>285937.85414171009</v>
      </c>
      <c r="S50" s="32">
        <f ca="1">_xll.DBRW($B$15,S$7,$F50,$F$30,$F$29,S$11,S$12)</f>
        <v>3864884.5435596677</v>
      </c>
      <c r="T50" s="7"/>
      <c r="U50" s="32">
        <f ca="1">_xll.DBRW($B$15,U$7,$F50,$F$30,$F$29,U$11,U$12)</f>
        <v>3473578.1208549184</v>
      </c>
      <c r="V50" s="47">
        <f t="shared" ca="1" si="3"/>
        <v>0.11265225916624577</v>
      </c>
      <c r="W50" s="7"/>
      <c r="X50" s="32">
        <f ca="1">_xll.DBRW($B$15,X$7,$F50,$F$30,$F$29,X$11,X$12)</f>
        <v>3848174.0137177967</v>
      </c>
      <c r="Y50" s="47">
        <f t="shared" ca="1" si="4"/>
        <v>4.3424569113303946E-3</v>
      </c>
      <c r="Z50" s="7"/>
      <c r="AA50" s="32" t="str">
        <f ca="1">_xll.DBRW($B$3,AA$7,$F50,$F$30,$F$29,AA$11,AA$12)</f>
        <v/>
      </c>
      <c r="AB50" s="32" t="str">
        <f ca="1">_xll.DBRW($B$3,AB$7,$F50,$F$30,$F$29,AB$11,AB$12)</f>
        <v/>
      </c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  <c r="ABR50" s="7"/>
      <c r="ABS50" s="7"/>
      <c r="ABT50" s="7"/>
      <c r="ABU50" s="7"/>
      <c r="ABV50" s="7"/>
      <c r="ABW50" s="7"/>
      <c r="ABX50" s="7"/>
      <c r="ABY50" s="7"/>
      <c r="ABZ50" s="7"/>
      <c r="ACA50" s="7"/>
      <c r="ACB50" s="7"/>
      <c r="ACC50" s="7"/>
      <c r="ACD50" s="7"/>
      <c r="ACE50" s="7"/>
      <c r="ACF50" s="7"/>
      <c r="ACG50" s="7"/>
      <c r="ACH50" s="7"/>
      <c r="ACI50" s="7"/>
      <c r="ACJ50" s="7"/>
      <c r="ACK50" s="7"/>
      <c r="ACL50" s="7"/>
      <c r="ACM50" s="7"/>
      <c r="ACN50" s="7"/>
      <c r="ACO50" s="7"/>
      <c r="ACP50" s="7"/>
      <c r="ACQ50" s="7"/>
      <c r="ACR50" s="7"/>
      <c r="ACS50" s="7"/>
      <c r="ACT50" s="7"/>
      <c r="ACU50" s="7"/>
      <c r="ACV50" s="7"/>
      <c r="ACW50" s="7"/>
      <c r="ACX50" s="7"/>
      <c r="ACY50" s="7"/>
      <c r="ACZ50" s="7"/>
      <c r="ADA50" s="7"/>
      <c r="ADB50" s="7"/>
      <c r="ADC50" s="7"/>
      <c r="ADD50" s="7"/>
      <c r="ADE50" s="7"/>
      <c r="ADF50" s="7"/>
      <c r="ADG50" s="7"/>
      <c r="ADH50" s="7"/>
      <c r="ADI50" s="7"/>
      <c r="ADJ50" s="7"/>
      <c r="ADK50" s="7"/>
      <c r="ADL50" s="7"/>
      <c r="ADM50" s="7"/>
      <c r="ADN50" s="7"/>
      <c r="ADO50" s="7"/>
      <c r="ADP50" s="7"/>
      <c r="ADQ50" s="7"/>
      <c r="ADR50" s="7"/>
      <c r="ADS50" s="7"/>
      <c r="ADT50" s="7"/>
      <c r="ADU50" s="7"/>
      <c r="ADV50" s="7"/>
      <c r="ADW50" s="7"/>
      <c r="ADX50" s="7"/>
      <c r="ADY50" s="7"/>
      <c r="ADZ50" s="7"/>
      <c r="AEA50" s="7"/>
      <c r="AEB50" s="7"/>
      <c r="AEC50" s="7"/>
      <c r="AED50" s="7"/>
      <c r="AEE50" s="7"/>
      <c r="AEF50" s="7"/>
      <c r="AEG50" s="7"/>
      <c r="AEH50" s="7"/>
      <c r="AEI50" s="7"/>
      <c r="AEJ50" s="7"/>
      <c r="AEK50" s="7"/>
      <c r="AEL50" s="7"/>
      <c r="AEM50" s="7"/>
      <c r="AEN50" s="7"/>
      <c r="AEO50" s="7"/>
      <c r="AEP50" s="7"/>
      <c r="AEQ50" s="7"/>
      <c r="AER50" s="7"/>
      <c r="AES50" s="7"/>
      <c r="AET50" s="7"/>
      <c r="AEU50" s="7"/>
      <c r="AEV50" s="7"/>
      <c r="AEW50" s="7"/>
      <c r="AEX50" s="7"/>
      <c r="AEY50" s="7"/>
      <c r="AEZ50" s="7"/>
      <c r="AFA50" s="7"/>
      <c r="AFB50" s="7"/>
      <c r="AFC50" s="7"/>
      <c r="AFD50" s="7"/>
      <c r="AFE50" s="7"/>
      <c r="AFF50" s="7"/>
      <c r="AFG50" s="7"/>
      <c r="AFH50" s="7"/>
      <c r="AFI50" s="7"/>
      <c r="AFJ50" s="7"/>
      <c r="AFK50" s="7"/>
      <c r="AFL50" s="7"/>
      <c r="AFM50" s="7"/>
      <c r="AFN50" s="7"/>
      <c r="AFO50" s="7"/>
      <c r="AFP50" s="7"/>
      <c r="AFQ50" s="7"/>
      <c r="AFR50" s="7"/>
      <c r="AFS50" s="7"/>
      <c r="AFT50" s="7"/>
      <c r="AFU50" s="7"/>
      <c r="AFV50" s="7"/>
      <c r="AFW50" s="7"/>
      <c r="AFX50" s="7"/>
      <c r="AFY50" s="7"/>
      <c r="AFZ50" s="7"/>
      <c r="AGA50" s="7"/>
      <c r="AGB50" s="7"/>
      <c r="AGC50" s="7"/>
      <c r="AGD50" s="7"/>
      <c r="AGE50" s="7"/>
      <c r="AGF50" s="7"/>
      <c r="AGG50" s="7"/>
      <c r="AGH50" s="7"/>
      <c r="AGI50" s="7"/>
      <c r="AGJ50" s="7"/>
      <c r="AGK50" s="7"/>
      <c r="AGL50" s="7"/>
      <c r="AGM50" s="7"/>
      <c r="AGN50" s="7"/>
      <c r="AGO50" s="7"/>
      <c r="AGP50" s="7"/>
      <c r="AGQ50" s="7"/>
      <c r="AGR50" s="7"/>
      <c r="AGS50" s="7"/>
      <c r="AGT50" s="7"/>
      <c r="AGU50" s="7"/>
      <c r="AGV50" s="7"/>
      <c r="AGW50" s="7"/>
      <c r="AGX50" s="7"/>
      <c r="AGY50" s="7"/>
      <c r="AGZ50" s="7"/>
      <c r="AHA50" s="7"/>
      <c r="AHB50" s="7"/>
      <c r="AHC50" s="7"/>
      <c r="AHD50" s="7"/>
      <c r="AHE50" s="7"/>
      <c r="AHF50" s="7"/>
      <c r="AHG50" s="7"/>
      <c r="AHH50" s="7"/>
      <c r="AHI50" s="7"/>
      <c r="AHJ50" s="7"/>
      <c r="AHK50" s="7"/>
      <c r="AHL50" s="7"/>
      <c r="AHM50" s="7"/>
      <c r="AHN50" s="7"/>
      <c r="AHO50" s="7"/>
      <c r="AHP50" s="7"/>
      <c r="AHQ50" s="7"/>
      <c r="AHR50" s="7"/>
      <c r="AHS50" s="7"/>
      <c r="AHT50" s="7"/>
      <c r="AHU50" s="7"/>
      <c r="AHV50" s="7"/>
      <c r="AHW50" s="7"/>
      <c r="AHX50" s="7"/>
      <c r="AHY50" s="7"/>
      <c r="AHZ50" s="7"/>
      <c r="AIA50" s="7"/>
      <c r="AIB50" s="7"/>
      <c r="AIC50" s="7"/>
      <c r="AID50" s="7"/>
      <c r="AIE50" s="7"/>
      <c r="AIF50" s="7"/>
      <c r="AIG50" s="7"/>
      <c r="AIH50" s="7"/>
      <c r="AII50" s="7"/>
      <c r="AIJ50" s="7"/>
      <c r="AIK50" s="7"/>
      <c r="AIL50" s="7"/>
      <c r="AIM50" s="7"/>
      <c r="AIN50" s="7"/>
      <c r="AIO50" s="7"/>
      <c r="AIP50" s="7"/>
      <c r="AIQ50" s="7"/>
      <c r="AIR50" s="7"/>
      <c r="AIS50" s="7"/>
      <c r="AIT50" s="7"/>
      <c r="AIU50" s="7"/>
      <c r="AIV50" s="7"/>
      <c r="AIW50" s="7"/>
      <c r="AIX50" s="7"/>
      <c r="AIY50" s="7"/>
      <c r="AIZ50" s="7"/>
      <c r="AJA50" s="7"/>
      <c r="AJB50" s="7"/>
      <c r="AJC50" s="7"/>
      <c r="AJD50" s="7"/>
      <c r="AJE50" s="7"/>
      <c r="AJF50" s="7"/>
      <c r="AJG50" s="7"/>
      <c r="AJH50" s="7"/>
      <c r="AJI50" s="7"/>
      <c r="AJJ50" s="7"/>
      <c r="AJK50" s="7"/>
      <c r="AJL50" s="7"/>
      <c r="AJM50" s="7"/>
      <c r="AJN50" s="7"/>
      <c r="AJO50" s="7"/>
      <c r="AJP50" s="7"/>
      <c r="AJQ50" s="7"/>
      <c r="AJR50" s="7"/>
      <c r="AJS50" s="7"/>
      <c r="AJT50" s="7"/>
      <c r="AJU50" s="7"/>
      <c r="AJV50" s="7"/>
      <c r="AJW50" s="7"/>
      <c r="AJX50" s="7"/>
      <c r="AJY50" s="7"/>
      <c r="AJZ50" s="7"/>
      <c r="AKA50" s="7"/>
      <c r="AKB50" s="7"/>
      <c r="AKC50" s="7"/>
      <c r="AKD50" s="7"/>
      <c r="AKE50" s="7"/>
      <c r="AKF50" s="7"/>
      <c r="AKG50" s="7"/>
      <c r="AKH50" s="7"/>
      <c r="AKI50" s="7"/>
      <c r="AKJ50" s="7"/>
      <c r="AKK50" s="7"/>
      <c r="AKL50" s="7"/>
      <c r="AKM50" s="7"/>
      <c r="AKN50" s="7"/>
      <c r="AKO50" s="7"/>
      <c r="AKP50" s="7"/>
      <c r="AKQ50" s="7"/>
      <c r="AKR50" s="7"/>
      <c r="AKS50" s="7"/>
      <c r="AKT50" s="7"/>
      <c r="AKU50" s="7"/>
      <c r="AKV50" s="7"/>
      <c r="AKW50" s="7"/>
      <c r="AKX50" s="7"/>
      <c r="AKY50" s="7"/>
      <c r="AKZ50" s="7"/>
      <c r="ALA50" s="7"/>
      <c r="ALB50" s="7"/>
      <c r="ALC50" s="7"/>
      <c r="ALD50" s="7"/>
      <c r="ALE50" s="7"/>
      <c r="ALF50" s="7"/>
      <c r="ALG50" s="7"/>
      <c r="ALH50" s="7"/>
      <c r="ALI50" s="7"/>
      <c r="ALJ50" s="7"/>
      <c r="ALK50" s="7"/>
      <c r="ALL50" s="7"/>
    </row>
    <row r="51" spans="1:1000" customFormat="1" ht="12.75" x14ac:dyDescent="0.2">
      <c r="A51" s="26" t="str">
        <f ca="1">IF(_xll.TM1RPTELLEV($F$37,$F51)=0,"Root",IF(OR(_xll.ELLEV($B$8,$F51)=0,_xll.TM1RPTELLEV($F$37,$F51)+1&gt;=VALUE($I$29)),"Base"&amp;$F$2,"Default"))</f>
        <v>Base</v>
      </c>
      <c r="B51" s="60"/>
      <c r="C51" s="7"/>
      <c r="D51" s="7"/>
      <c r="E51" s="7"/>
      <c r="F51" s="62" t="s">
        <v>79</v>
      </c>
      <c r="G51" s="52">
        <f ca="1">_xll.DBRW($B$15,G$7,$F51,$F$30,$F$29,G$11,G$12)</f>
        <v>53517.737264588854</v>
      </c>
      <c r="H51" s="52">
        <f ca="1">_xll.DBRW($B$15,H$7,$F51,$F$30,$F$29,H$11,H$12)</f>
        <v>52730.924800884168</v>
      </c>
      <c r="I51" s="52">
        <f ca="1">_xll.DBRW($B$15,I$7,$F51,$F$30,$F$29,I$11,I$12)</f>
        <v>72045.243371537945</v>
      </c>
      <c r="J51" s="52">
        <f ca="1">_xll.DBRW($B$15,J$7,$F51,$F$30,$F$29,J$11,J$12)</f>
        <v>56551.826765812424</v>
      </c>
      <c r="K51" s="52">
        <f ca="1">_xll.DBRW($B$15,K$7,$F51,$F$30,$F$29,K$11,K$12)</f>
        <v>50344.658719873827</v>
      </c>
      <c r="L51" s="52">
        <f ca="1">_xll.DBRW($B$15,L$7,$F51,$F$30,$F$29,L$11,L$12)</f>
        <v>55500.190650305412</v>
      </c>
      <c r="M51" s="52">
        <f ca="1">_xll.DBRW($B$15,M$7,$F51,$F$30,$F$29,M$11,M$12)</f>
        <v>32995.475113393091</v>
      </c>
      <c r="N51" s="52">
        <f ca="1">_xll.DBRW($B$15,N$7,$F51,$F$30,$F$29,N$11,N$12)</f>
        <v>33122.027690431481</v>
      </c>
      <c r="O51" s="52">
        <f ca="1">_xll.DBRW($B$15,O$7,$F51,$F$30,$F$29,O$11,O$12)</f>
        <v>50344.658867499995</v>
      </c>
      <c r="P51" s="52">
        <f ca="1">_xll.DBRW($B$15,P$7,$F51,$F$30,$F$29,P$11,P$12)</f>
        <v>146869.71502759191</v>
      </c>
      <c r="Q51" s="52">
        <f ca="1">_xll.DBRW($B$15,Q$7,$F51,$F$30,$F$29,Q$11,Q$12)</f>
        <v>59927.846819990737</v>
      </c>
      <c r="R51" s="52">
        <f ca="1">_xll.DBRW($B$15,R$7,$F51,$F$30,$F$29,R$11,R$12)</f>
        <v>61114.932432317422</v>
      </c>
      <c r="S51" s="48">
        <f ca="1">_xll.DBRW($B$15,S$7,$F51,$F$30,$F$29,S$11,S$12)</f>
        <v>725065.23752422736</v>
      </c>
      <c r="T51" s="7"/>
      <c r="U51" s="49">
        <f ca="1">_xll.DBRW($B$15,U$7,$F51,$F$30,$F$29,U$11,U$12)</f>
        <v>432827.2781913525</v>
      </c>
      <c r="V51" s="50">
        <f t="shared" ca="1" si="3"/>
        <v>0.67518378359618247</v>
      </c>
      <c r="W51" s="7"/>
      <c r="X51" s="49">
        <f ca="1">_xll.DBRW($B$15,X$7,$F51,$F$30,$F$29,X$11,X$12)</f>
        <v>610117.8484808926</v>
      </c>
      <c r="Y51" s="50">
        <f t="shared" ca="1" si="4"/>
        <v>0.18840194452520542</v>
      </c>
      <c r="Z51" s="7"/>
      <c r="AA51" s="31" t="str">
        <f ca="1">_xll.DBRW($B$3,AA$7,$F51,$F$30,$F$29,AA$11,AA$12)</f>
        <v/>
      </c>
      <c r="AB51" s="31" t="str">
        <f ca="1">_xll.DBRW($B$3,AB$7,$F51,$F$30,$F$29,AB$11,AB$12)</f>
        <v/>
      </c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/>
      <c r="NE51" s="7"/>
      <c r="NF51" s="7"/>
      <c r="NG51" s="7"/>
      <c r="NH51" s="7"/>
      <c r="NI51" s="7"/>
      <c r="NJ51" s="7"/>
      <c r="NK51" s="7"/>
      <c r="NL51" s="7"/>
      <c r="NM51" s="7"/>
      <c r="NN51" s="7"/>
      <c r="NO51" s="7"/>
      <c r="NP51" s="7"/>
      <c r="NQ51" s="7"/>
      <c r="NR51" s="7"/>
      <c r="NS51" s="7"/>
      <c r="NT51" s="7"/>
      <c r="NU51" s="7"/>
      <c r="NV51" s="7"/>
      <c r="NW51" s="7"/>
      <c r="NX51" s="7"/>
      <c r="NY51" s="7"/>
      <c r="NZ51" s="7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/>
      <c r="PY51" s="7"/>
      <c r="PZ51" s="7"/>
      <c r="QA51" s="7"/>
      <c r="QB51" s="7"/>
      <c r="QC51" s="7"/>
      <c r="QD51" s="7"/>
      <c r="QE51" s="7"/>
      <c r="QF51" s="7"/>
      <c r="QG51" s="7"/>
      <c r="QH51" s="7"/>
      <c r="QI51" s="7"/>
      <c r="QJ51" s="7"/>
      <c r="QK51" s="7"/>
      <c r="QL51" s="7"/>
      <c r="QM51" s="7"/>
      <c r="QN51" s="7"/>
      <c r="QO51" s="7"/>
      <c r="QP51" s="7"/>
      <c r="QQ51" s="7"/>
      <c r="QR51" s="7"/>
      <c r="QS51" s="7"/>
      <c r="QT51" s="7"/>
      <c r="QU51" s="7"/>
      <c r="QV51" s="7"/>
      <c r="QW51" s="7"/>
      <c r="QX51" s="7"/>
      <c r="QY51" s="7"/>
      <c r="QZ51" s="7"/>
      <c r="RA51" s="7"/>
      <c r="RB51" s="7"/>
      <c r="RC51" s="7"/>
      <c r="RD51" s="7"/>
      <c r="RE51" s="7"/>
      <c r="RF51" s="7"/>
      <c r="RG51" s="7"/>
      <c r="RH51" s="7"/>
      <c r="RI51" s="7"/>
      <c r="RJ51" s="7"/>
      <c r="RK51" s="7"/>
      <c r="RL51" s="7"/>
      <c r="RM51" s="7"/>
      <c r="RN51" s="7"/>
      <c r="RO51" s="7"/>
      <c r="RP51" s="7"/>
      <c r="RQ51" s="7"/>
      <c r="RR51" s="7"/>
      <c r="RS51" s="7"/>
      <c r="RT51" s="7"/>
      <c r="RU51" s="7"/>
      <c r="RV51" s="7"/>
      <c r="RW51" s="7"/>
      <c r="RX51" s="7"/>
      <c r="RY51" s="7"/>
      <c r="RZ51" s="7"/>
      <c r="SA51" s="7"/>
      <c r="SB51" s="7"/>
      <c r="SC51" s="7"/>
      <c r="SD51" s="7"/>
      <c r="SE51" s="7"/>
      <c r="SF51" s="7"/>
      <c r="SG51" s="7"/>
      <c r="SH51" s="7"/>
      <c r="SI51" s="7"/>
      <c r="SJ51" s="7"/>
      <c r="SK51" s="7"/>
      <c r="SL51" s="7"/>
      <c r="SM51" s="7"/>
      <c r="SN51" s="7"/>
      <c r="SO51" s="7"/>
      <c r="SP51" s="7"/>
      <c r="SQ51" s="7"/>
      <c r="SR51" s="7"/>
      <c r="SS51" s="7"/>
      <c r="ST51" s="7"/>
      <c r="SU51" s="7"/>
      <c r="SV51" s="7"/>
      <c r="SW51" s="7"/>
      <c r="SX51" s="7"/>
      <c r="SY51" s="7"/>
      <c r="SZ51" s="7"/>
      <c r="TA51" s="7"/>
      <c r="TB51" s="7"/>
      <c r="TC51" s="7"/>
      <c r="TD51" s="7"/>
      <c r="TE51" s="7"/>
      <c r="TF51" s="7"/>
      <c r="TG51" s="7"/>
      <c r="TH51" s="7"/>
      <c r="TI51" s="7"/>
      <c r="TJ51" s="7"/>
      <c r="TK51" s="7"/>
      <c r="TL51" s="7"/>
      <c r="TM51" s="7"/>
      <c r="TN51" s="7"/>
      <c r="TO51" s="7"/>
      <c r="TP51" s="7"/>
      <c r="TQ51" s="7"/>
      <c r="TR51" s="7"/>
      <c r="TS51" s="7"/>
      <c r="TT51" s="7"/>
      <c r="TU51" s="7"/>
      <c r="TV51" s="7"/>
      <c r="TW51" s="7"/>
      <c r="TX51" s="7"/>
      <c r="TY51" s="7"/>
      <c r="TZ51" s="7"/>
      <c r="UA51" s="7"/>
      <c r="UB51" s="7"/>
      <c r="UC51" s="7"/>
      <c r="UD51" s="7"/>
      <c r="UE51" s="7"/>
      <c r="UF51" s="7"/>
      <c r="UG51" s="7"/>
      <c r="UH51" s="7"/>
      <c r="UI51" s="7"/>
      <c r="UJ51" s="7"/>
      <c r="UK51" s="7"/>
      <c r="UL51" s="7"/>
      <c r="UM51" s="7"/>
      <c r="UN51" s="7"/>
      <c r="UO51" s="7"/>
      <c r="UP51" s="7"/>
      <c r="UQ51" s="7"/>
      <c r="UR51" s="7"/>
      <c r="US51" s="7"/>
      <c r="UT51" s="7"/>
      <c r="UU51" s="7"/>
      <c r="UV51" s="7"/>
      <c r="UW51" s="7"/>
      <c r="UX51" s="7"/>
      <c r="UY51" s="7"/>
      <c r="UZ51" s="7"/>
      <c r="VA51" s="7"/>
      <c r="VB51" s="7"/>
      <c r="VC51" s="7"/>
      <c r="VD51" s="7"/>
      <c r="VE51" s="7"/>
      <c r="VF51" s="7"/>
      <c r="VG51" s="7"/>
      <c r="VH51" s="7"/>
      <c r="VI51" s="7"/>
      <c r="VJ51" s="7"/>
      <c r="VK51" s="7"/>
      <c r="VL51" s="7"/>
      <c r="VM51" s="7"/>
      <c r="VN51" s="7"/>
      <c r="VO51" s="7"/>
      <c r="VP51" s="7"/>
      <c r="VQ51" s="7"/>
      <c r="VR51" s="7"/>
      <c r="VS51" s="7"/>
      <c r="VT51" s="7"/>
      <c r="VU51" s="7"/>
      <c r="VV51" s="7"/>
      <c r="VW51" s="7"/>
      <c r="VX51" s="7"/>
      <c r="VY51" s="7"/>
      <c r="VZ51" s="7"/>
      <c r="WA51" s="7"/>
      <c r="WB51" s="7"/>
      <c r="WC51" s="7"/>
      <c r="WD51" s="7"/>
      <c r="WE51" s="7"/>
      <c r="WF51" s="7"/>
      <c r="WG51" s="7"/>
      <c r="WH51" s="7"/>
      <c r="WI51" s="7"/>
      <c r="WJ51" s="7"/>
      <c r="WK51" s="7"/>
      <c r="WL51" s="7"/>
      <c r="WM51" s="7"/>
      <c r="WN51" s="7"/>
      <c r="WO51" s="7"/>
      <c r="WP51" s="7"/>
      <c r="WQ51" s="7"/>
      <c r="WR51" s="7"/>
      <c r="WS51" s="7"/>
      <c r="WT51" s="7"/>
      <c r="WU51" s="7"/>
      <c r="WV51" s="7"/>
      <c r="WW51" s="7"/>
      <c r="WX51" s="7"/>
      <c r="WY51" s="7"/>
      <c r="WZ51" s="7"/>
      <c r="XA51" s="7"/>
      <c r="XB51" s="7"/>
      <c r="XC51" s="7"/>
      <c r="XD51" s="7"/>
      <c r="XE51" s="7"/>
      <c r="XF51" s="7"/>
      <c r="XG51" s="7"/>
      <c r="XH51" s="7"/>
      <c r="XI51" s="7"/>
      <c r="XJ51" s="7"/>
      <c r="XK51" s="7"/>
      <c r="XL51" s="7"/>
      <c r="XM51" s="7"/>
      <c r="XN51" s="7"/>
      <c r="XO51" s="7"/>
      <c r="XP51" s="7"/>
      <c r="XQ51" s="7"/>
      <c r="XR51" s="7"/>
      <c r="XS51" s="7"/>
      <c r="XT51" s="7"/>
      <c r="XU51" s="7"/>
      <c r="XV51" s="7"/>
      <c r="XW51" s="7"/>
      <c r="XX51" s="7"/>
      <c r="XY51" s="7"/>
      <c r="XZ51" s="7"/>
      <c r="YA51" s="7"/>
      <c r="YB51" s="7"/>
      <c r="YC51" s="7"/>
      <c r="YD51" s="7"/>
      <c r="YE51" s="7"/>
      <c r="YF51" s="7"/>
      <c r="YG51" s="7"/>
      <c r="YH51" s="7"/>
      <c r="YI51" s="7"/>
      <c r="YJ51" s="7"/>
      <c r="YK51" s="7"/>
      <c r="YL51" s="7"/>
      <c r="YM51" s="7"/>
      <c r="YN51" s="7"/>
      <c r="YO51" s="7"/>
      <c r="YP51" s="7"/>
      <c r="YQ51" s="7"/>
      <c r="YR51" s="7"/>
      <c r="YS51" s="7"/>
      <c r="YT51" s="7"/>
      <c r="YU51" s="7"/>
      <c r="YV51" s="7"/>
      <c r="YW51" s="7"/>
      <c r="YX51" s="7"/>
      <c r="YY51" s="7"/>
      <c r="YZ51" s="7"/>
      <c r="ZA51" s="7"/>
      <c r="ZB51" s="7"/>
      <c r="ZC51" s="7"/>
      <c r="ZD51" s="7"/>
      <c r="ZE51" s="7"/>
      <c r="ZF51" s="7"/>
      <c r="ZG51" s="7"/>
      <c r="ZH51" s="7"/>
      <c r="ZI51" s="7"/>
      <c r="ZJ51" s="7"/>
      <c r="ZK51" s="7"/>
      <c r="ZL51" s="7"/>
      <c r="ZM51" s="7"/>
      <c r="ZN51" s="7"/>
      <c r="ZO51" s="7"/>
      <c r="ZP51" s="7"/>
      <c r="ZQ51" s="7"/>
      <c r="ZR51" s="7"/>
      <c r="ZS51" s="7"/>
      <c r="ZT51" s="7"/>
      <c r="ZU51" s="7"/>
      <c r="ZV51" s="7"/>
      <c r="ZW51" s="7"/>
      <c r="ZX51" s="7"/>
      <c r="ZY51" s="7"/>
      <c r="ZZ51" s="7"/>
      <c r="AAA51" s="7"/>
      <c r="AAB51" s="7"/>
      <c r="AAC51" s="7"/>
      <c r="AAD51" s="7"/>
      <c r="AAE51" s="7"/>
      <c r="AAF51" s="7"/>
      <c r="AAG51" s="7"/>
      <c r="AAH51" s="7"/>
      <c r="AAI51" s="7"/>
      <c r="AAJ51" s="7"/>
      <c r="AAK51" s="7"/>
      <c r="AAL51" s="7"/>
      <c r="AAM51" s="7"/>
      <c r="AAN51" s="7"/>
      <c r="AAO51" s="7"/>
      <c r="AAP51" s="7"/>
      <c r="AAQ51" s="7"/>
      <c r="AAR51" s="7"/>
      <c r="AAS51" s="7"/>
      <c r="AAT51" s="7"/>
      <c r="AAU51" s="7"/>
      <c r="AAV51" s="7"/>
      <c r="AAW51" s="7"/>
      <c r="AAX51" s="7"/>
      <c r="AAY51" s="7"/>
      <c r="AAZ51" s="7"/>
      <c r="ABA51" s="7"/>
      <c r="ABB51" s="7"/>
      <c r="ABC51" s="7"/>
      <c r="ABD51" s="7"/>
      <c r="ABE51" s="7"/>
      <c r="ABF51" s="7"/>
      <c r="ABG51" s="7"/>
      <c r="ABH51" s="7"/>
      <c r="ABI51" s="7"/>
      <c r="ABJ51" s="7"/>
      <c r="ABK51" s="7"/>
      <c r="ABL51" s="7"/>
      <c r="ABM51" s="7"/>
      <c r="ABN51" s="7"/>
      <c r="ABO51" s="7"/>
      <c r="ABP51" s="7"/>
      <c r="ABQ51" s="7"/>
      <c r="ABR51" s="7"/>
      <c r="ABS51" s="7"/>
      <c r="ABT51" s="7"/>
      <c r="ABU51" s="7"/>
      <c r="ABV51" s="7"/>
      <c r="ABW51" s="7"/>
      <c r="ABX51" s="7"/>
      <c r="ABY51" s="7"/>
      <c r="ABZ51" s="7"/>
      <c r="ACA51" s="7"/>
      <c r="ACB51" s="7"/>
      <c r="ACC51" s="7"/>
      <c r="ACD51" s="7"/>
      <c r="ACE51" s="7"/>
      <c r="ACF51" s="7"/>
      <c r="ACG51" s="7"/>
      <c r="ACH51" s="7"/>
      <c r="ACI51" s="7"/>
      <c r="ACJ51" s="7"/>
      <c r="ACK51" s="7"/>
      <c r="ACL51" s="7"/>
      <c r="ACM51" s="7"/>
      <c r="ACN51" s="7"/>
      <c r="ACO51" s="7"/>
      <c r="ACP51" s="7"/>
      <c r="ACQ51" s="7"/>
      <c r="ACR51" s="7"/>
      <c r="ACS51" s="7"/>
      <c r="ACT51" s="7"/>
      <c r="ACU51" s="7"/>
      <c r="ACV51" s="7"/>
      <c r="ACW51" s="7"/>
      <c r="ACX51" s="7"/>
      <c r="ACY51" s="7"/>
      <c r="ACZ51" s="7"/>
      <c r="ADA51" s="7"/>
      <c r="ADB51" s="7"/>
      <c r="ADC51" s="7"/>
      <c r="ADD51" s="7"/>
      <c r="ADE51" s="7"/>
      <c r="ADF51" s="7"/>
      <c r="ADG51" s="7"/>
      <c r="ADH51" s="7"/>
      <c r="ADI51" s="7"/>
      <c r="ADJ51" s="7"/>
      <c r="ADK51" s="7"/>
      <c r="ADL51" s="7"/>
      <c r="ADM51" s="7"/>
      <c r="ADN51" s="7"/>
      <c r="ADO51" s="7"/>
      <c r="ADP51" s="7"/>
      <c r="ADQ51" s="7"/>
      <c r="ADR51" s="7"/>
      <c r="ADS51" s="7"/>
      <c r="ADT51" s="7"/>
      <c r="ADU51" s="7"/>
      <c r="ADV51" s="7"/>
      <c r="ADW51" s="7"/>
      <c r="ADX51" s="7"/>
      <c r="ADY51" s="7"/>
      <c r="ADZ51" s="7"/>
      <c r="AEA51" s="7"/>
      <c r="AEB51" s="7"/>
      <c r="AEC51" s="7"/>
      <c r="AED51" s="7"/>
      <c r="AEE51" s="7"/>
      <c r="AEF51" s="7"/>
      <c r="AEG51" s="7"/>
      <c r="AEH51" s="7"/>
      <c r="AEI51" s="7"/>
      <c r="AEJ51" s="7"/>
      <c r="AEK51" s="7"/>
      <c r="AEL51" s="7"/>
      <c r="AEM51" s="7"/>
      <c r="AEN51" s="7"/>
      <c r="AEO51" s="7"/>
      <c r="AEP51" s="7"/>
      <c r="AEQ51" s="7"/>
      <c r="AER51" s="7"/>
      <c r="AES51" s="7"/>
      <c r="AET51" s="7"/>
      <c r="AEU51" s="7"/>
      <c r="AEV51" s="7"/>
      <c r="AEW51" s="7"/>
      <c r="AEX51" s="7"/>
      <c r="AEY51" s="7"/>
      <c r="AEZ51" s="7"/>
      <c r="AFA51" s="7"/>
      <c r="AFB51" s="7"/>
      <c r="AFC51" s="7"/>
      <c r="AFD51" s="7"/>
      <c r="AFE51" s="7"/>
      <c r="AFF51" s="7"/>
      <c r="AFG51" s="7"/>
      <c r="AFH51" s="7"/>
      <c r="AFI51" s="7"/>
      <c r="AFJ51" s="7"/>
      <c r="AFK51" s="7"/>
      <c r="AFL51" s="7"/>
      <c r="AFM51" s="7"/>
      <c r="AFN51" s="7"/>
      <c r="AFO51" s="7"/>
      <c r="AFP51" s="7"/>
      <c r="AFQ51" s="7"/>
      <c r="AFR51" s="7"/>
      <c r="AFS51" s="7"/>
      <c r="AFT51" s="7"/>
      <c r="AFU51" s="7"/>
      <c r="AFV51" s="7"/>
      <c r="AFW51" s="7"/>
      <c r="AFX51" s="7"/>
      <c r="AFY51" s="7"/>
      <c r="AFZ51" s="7"/>
      <c r="AGA51" s="7"/>
      <c r="AGB51" s="7"/>
      <c r="AGC51" s="7"/>
      <c r="AGD51" s="7"/>
      <c r="AGE51" s="7"/>
      <c r="AGF51" s="7"/>
      <c r="AGG51" s="7"/>
      <c r="AGH51" s="7"/>
      <c r="AGI51" s="7"/>
      <c r="AGJ51" s="7"/>
      <c r="AGK51" s="7"/>
      <c r="AGL51" s="7"/>
      <c r="AGM51" s="7"/>
      <c r="AGN51" s="7"/>
      <c r="AGO51" s="7"/>
      <c r="AGP51" s="7"/>
      <c r="AGQ51" s="7"/>
      <c r="AGR51" s="7"/>
      <c r="AGS51" s="7"/>
      <c r="AGT51" s="7"/>
      <c r="AGU51" s="7"/>
      <c r="AGV51" s="7"/>
      <c r="AGW51" s="7"/>
      <c r="AGX51" s="7"/>
      <c r="AGY51" s="7"/>
      <c r="AGZ51" s="7"/>
      <c r="AHA51" s="7"/>
      <c r="AHB51" s="7"/>
      <c r="AHC51" s="7"/>
      <c r="AHD51" s="7"/>
      <c r="AHE51" s="7"/>
      <c r="AHF51" s="7"/>
      <c r="AHG51" s="7"/>
      <c r="AHH51" s="7"/>
      <c r="AHI51" s="7"/>
      <c r="AHJ51" s="7"/>
      <c r="AHK51" s="7"/>
      <c r="AHL51" s="7"/>
      <c r="AHM51" s="7"/>
      <c r="AHN51" s="7"/>
      <c r="AHO51" s="7"/>
      <c r="AHP51" s="7"/>
      <c r="AHQ51" s="7"/>
      <c r="AHR51" s="7"/>
      <c r="AHS51" s="7"/>
      <c r="AHT51" s="7"/>
      <c r="AHU51" s="7"/>
      <c r="AHV51" s="7"/>
      <c r="AHW51" s="7"/>
      <c r="AHX51" s="7"/>
      <c r="AHY51" s="7"/>
      <c r="AHZ51" s="7"/>
      <c r="AIA51" s="7"/>
      <c r="AIB51" s="7"/>
      <c r="AIC51" s="7"/>
      <c r="AID51" s="7"/>
      <c r="AIE51" s="7"/>
      <c r="AIF51" s="7"/>
      <c r="AIG51" s="7"/>
      <c r="AIH51" s="7"/>
      <c r="AII51" s="7"/>
      <c r="AIJ51" s="7"/>
      <c r="AIK51" s="7"/>
      <c r="AIL51" s="7"/>
      <c r="AIM51" s="7"/>
      <c r="AIN51" s="7"/>
      <c r="AIO51" s="7"/>
      <c r="AIP51" s="7"/>
      <c r="AIQ51" s="7"/>
      <c r="AIR51" s="7"/>
      <c r="AIS51" s="7"/>
      <c r="AIT51" s="7"/>
      <c r="AIU51" s="7"/>
      <c r="AIV51" s="7"/>
      <c r="AIW51" s="7"/>
      <c r="AIX51" s="7"/>
      <c r="AIY51" s="7"/>
      <c r="AIZ51" s="7"/>
      <c r="AJA51" s="7"/>
      <c r="AJB51" s="7"/>
      <c r="AJC51" s="7"/>
      <c r="AJD51" s="7"/>
      <c r="AJE51" s="7"/>
      <c r="AJF51" s="7"/>
      <c r="AJG51" s="7"/>
      <c r="AJH51" s="7"/>
      <c r="AJI51" s="7"/>
      <c r="AJJ51" s="7"/>
      <c r="AJK51" s="7"/>
      <c r="AJL51" s="7"/>
      <c r="AJM51" s="7"/>
      <c r="AJN51" s="7"/>
      <c r="AJO51" s="7"/>
      <c r="AJP51" s="7"/>
      <c r="AJQ51" s="7"/>
      <c r="AJR51" s="7"/>
      <c r="AJS51" s="7"/>
      <c r="AJT51" s="7"/>
      <c r="AJU51" s="7"/>
      <c r="AJV51" s="7"/>
      <c r="AJW51" s="7"/>
      <c r="AJX51" s="7"/>
      <c r="AJY51" s="7"/>
      <c r="AJZ51" s="7"/>
      <c r="AKA51" s="7"/>
      <c r="AKB51" s="7"/>
      <c r="AKC51" s="7"/>
      <c r="AKD51" s="7"/>
      <c r="AKE51" s="7"/>
      <c r="AKF51" s="7"/>
      <c r="AKG51" s="7"/>
      <c r="AKH51" s="7"/>
      <c r="AKI51" s="7"/>
      <c r="AKJ51" s="7"/>
      <c r="AKK51" s="7"/>
      <c r="AKL51" s="7"/>
      <c r="AKM51" s="7"/>
      <c r="AKN51" s="7"/>
      <c r="AKO51" s="7"/>
      <c r="AKP51" s="7"/>
      <c r="AKQ51" s="7"/>
      <c r="AKR51" s="7"/>
      <c r="AKS51" s="7"/>
      <c r="AKT51" s="7"/>
      <c r="AKU51" s="7"/>
      <c r="AKV51" s="7"/>
      <c r="AKW51" s="7"/>
      <c r="AKX51" s="7"/>
      <c r="AKY51" s="7"/>
      <c r="AKZ51" s="7"/>
      <c r="ALA51" s="7"/>
      <c r="ALB51" s="7"/>
      <c r="ALC51" s="7"/>
      <c r="ALD51" s="7"/>
      <c r="ALE51" s="7"/>
      <c r="ALF51" s="7"/>
      <c r="ALG51" s="7"/>
      <c r="ALH51" s="7"/>
      <c r="ALI51" s="7"/>
      <c r="ALJ51" s="7"/>
      <c r="ALK51" s="7"/>
      <c r="ALL51" s="7"/>
    </row>
    <row r="52" spans="1:1000" customFormat="1" ht="12.75" x14ac:dyDescent="0.2">
      <c r="A52" s="26" t="str">
        <f ca="1">IF(_xll.TM1RPTELLEV($F$37,$F52)=0,"Root",IF(OR(_xll.ELLEV($B$8,$F52)=0,_xll.TM1RPTELLEV($F$37,$F52)+1&gt;=VALUE($I$29)),"Base"&amp;$F$2,"Default"))</f>
        <v>Base</v>
      </c>
      <c r="B52" s="60"/>
      <c r="C52" s="7"/>
      <c r="D52" s="7"/>
      <c r="E52" s="7"/>
      <c r="F52" s="62" t="s">
        <v>80</v>
      </c>
      <c r="G52" s="52">
        <f ca="1">_xll.DBRW($B$15,G$7,$F52,$F$30,$F$29,G$11,G$12)</f>
        <v>29296.508036412448</v>
      </c>
      <c r="H52" s="52">
        <f ca="1">_xll.DBRW($B$15,H$7,$F52,$F$30,$F$29,H$11,H$12)</f>
        <v>32558.810660867875</v>
      </c>
      <c r="I52" s="52">
        <f ca="1">_xll.DBRW($B$15,I$7,$F52,$F$30,$F$29,I$11,I$12)</f>
        <v>16004.92988206034</v>
      </c>
      <c r="J52" s="52">
        <f ca="1">_xll.DBRW($B$15,J$7,$F52,$F$30,$F$29,J$11,J$12)</f>
        <v>0</v>
      </c>
      <c r="K52" s="52">
        <f ca="1">_xll.DBRW($B$15,K$7,$F52,$F$30,$F$29,K$11,K$12)</f>
        <v>21447.028724396212</v>
      </c>
      <c r="L52" s="52">
        <f ca="1">_xll.DBRW($B$15,L$7,$F52,$F$30,$F$29,L$11,L$12)</f>
        <v>20399.66479896591</v>
      </c>
      <c r="M52" s="52">
        <f ca="1">_xll.DBRW($B$15,M$7,$F52,$F$30,$F$29,M$11,M$12)</f>
        <v>19896.599596029348</v>
      </c>
      <c r="N52" s="52">
        <f ca="1">_xll.DBRW($B$15,N$7,$F52,$F$30,$F$29,N$11,N$12)</f>
        <v>81706.557436289513</v>
      </c>
      <c r="O52" s="52">
        <f ca="1">_xll.DBRW($B$15,O$7,$F52,$F$30,$F$29,O$11,O$12)</f>
        <v>21447.028787285562</v>
      </c>
      <c r="P52" s="52">
        <f ca="1">_xll.DBRW($B$15,P$7,$F52,$F$30,$F$29,P$11,P$12)</f>
        <v>13042.427886707752</v>
      </c>
      <c r="Q52" s="52">
        <f ca="1">_xll.DBRW($B$15,Q$7,$F52,$F$30,$F$29,Q$11,Q$12)</f>
        <v>0</v>
      </c>
      <c r="R52" s="52">
        <f ca="1">_xll.DBRW($B$15,R$7,$F52,$F$30,$F$29,R$11,R$12)</f>
        <v>17752.833538473715</v>
      </c>
      <c r="S52" s="48">
        <f ca="1">_xll.DBRW($B$15,S$7,$F52,$F$30,$F$29,S$11,S$12)</f>
        <v>273552.38934748864</v>
      </c>
      <c r="T52" s="7"/>
      <c r="U52" s="49">
        <f ca="1">_xll.DBRW($B$15,U$7,$F52,$F$30,$F$29,U$11,U$12)</f>
        <v>256233.41159373426</v>
      </c>
      <c r="V52" s="50">
        <f t="shared" ca="1" si="3"/>
        <v>6.7590630144729769E-2</v>
      </c>
      <c r="W52" s="7"/>
      <c r="X52" s="49">
        <f ca="1">_xll.DBRW($B$15,X$7,$F52,$F$30,$F$29,X$11,X$12)</f>
        <v>293383.85693441518</v>
      </c>
      <c r="Y52" s="50">
        <f t="shared" ca="1" si="4"/>
        <v>-6.759563322313189E-2</v>
      </c>
      <c r="Z52" s="7"/>
      <c r="AA52" s="31" t="str">
        <f ca="1">_xll.DBRW($B$3,AA$7,$F52,$F$30,$F$29,AA$11,AA$12)</f>
        <v/>
      </c>
      <c r="AB52" s="31" t="str">
        <f ca="1">_xll.DBRW($B$3,AB$7,$F52,$F$30,$F$29,AB$11,AB$12)</f>
        <v/>
      </c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  <c r="OS52" s="7"/>
      <c r="OT52" s="7"/>
      <c r="OU52" s="7"/>
      <c r="OV52" s="7"/>
      <c r="OW52" s="7"/>
      <c r="OX52" s="7"/>
      <c r="OY52" s="7"/>
      <c r="OZ52" s="7"/>
      <c r="PA52" s="7"/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  <c r="QL52" s="7"/>
      <c r="QM52" s="7"/>
      <c r="QN52" s="7"/>
      <c r="QO52" s="7"/>
      <c r="QP52" s="7"/>
      <c r="QQ52" s="7"/>
      <c r="QR52" s="7"/>
      <c r="QS52" s="7"/>
      <c r="QT52" s="7"/>
      <c r="QU52" s="7"/>
      <c r="QV52" s="7"/>
      <c r="QW52" s="7"/>
      <c r="QX52" s="7"/>
      <c r="QY52" s="7"/>
      <c r="QZ52" s="7"/>
      <c r="RA52" s="7"/>
      <c r="RB52" s="7"/>
      <c r="RC52" s="7"/>
      <c r="RD52" s="7"/>
      <c r="RE52" s="7"/>
      <c r="RF52" s="7"/>
      <c r="RG52" s="7"/>
      <c r="RH52" s="7"/>
      <c r="RI52" s="7"/>
      <c r="RJ52" s="7"/>
      <c r="RK52" s="7"/>
      <c r="RL52" s="7"/>
      <c r="RM52" s="7"/>
      <c r="RN52" s="7"/>
      <c r="RO52" s="7"/>
      <c r="RP52" s="7"/>
      <c r="RQ52" s="7"/>
      <c r="RR52" s="7"/>
      <c r="RS52" s="7"/>
      <c r="RT52" s="7"/>
      <c r="RU52" s="7"/>
      <c r="RV52" s="7"/>
      <c r="RW52" s="7"/>
      <c r="RX52" s="7"/>
      <c r="RY52" s="7"/>
      <c r="RZ52" s="7"/>
      <c r="SA52" s="7"/>
      <c r="SB52" s="7"/>
      <c r="SC52" s="7"/>
      <c r="SD52" s="7"/>
      <c r="SE52" s="7"/>
      <c r="SF52" s="7"/>
      <c r="SG52" s="7"/>
      <c r="SH52" s="7"/>
      <c r="SI52" s="7"/>
      <c r="SJ52" s="7"/>
      <c r="SK52" s="7"/>
      <c r="SL52" s="7"/>
      <c r="SM52" s="7"/>
      <c r="SN52" s="7"/>
      <c r="SO52" s="7"/>
      <c r="SP52" s="7"/>
      <c r="SQ52" s="7"/>
      <c r="SR52" s="7"/>
      <c r="SS52" s="7"/>
      <c r="ST52" s="7"/>
      <c r="SU52" s="7"/>
      <c r="SV52" s="7"/>
      <c r="SW52" s="7"/>
      <c r="SX52" s="7"/>
      <c r="SY52" s="7"/>
      <c r="SZ52" s="7"/>
      <c r="TA52" s="7"/>
      <c r="TB52" s="7"/>
      <c r="TC52" s="7"/>
      <c r="TD52" s="7"/>
      <c r="TE52" s="7"/>
      <c r="TF52" s="7"/>
      <c r="TG52" s="7"/>
      <c r="TH52" s="7"/>
      <c r="TI52" s="7"/>
      <c r="TJ52" s="7"/>
      <c r="TK52" s="7"/>
      <c r="TL52" s="7"/>
      <c r="TM52" s="7"/>
      <c r="TN52" s="7"/>
      <c r="TO52" s="7"/>
      <c r="TP52" s="7"/>
      <c r="TQ52" s="7"/>
      <c r="TR52" s="7"/>
      <c r="TS52" s="7"/>
      <c r="TT52" s="7"/>
      <c r="TU52" s="7"/>
      <c r="TV52" s="7"/>
      <c r="TW52" s="7"/>
      <c r="TX52" s="7"/>
      <c r="TY52" s="7"/>
      <c r="TZ52" s="7"/>
      <c r="UA52" s="7"/>
      <c r="UB52" s="7"/>
      <c r="UC52" s="7"/>
      <c r="UD52" s="7"/>
      <c r="UE52" s="7"/>
      <c r="UF52" s="7"/>
      <c r="UG52" s="7"/>
      <c r="UH52" s="7"/>
      <c r="UI52" s="7"/>
      <c r="UJ52" s="7"/>
      <c r="UK52" s="7"/>
      <c r="UL52" s="7"/>
      <c r="UM52" s="7"/>
      <c r="UN52" s="7"/>
      <c r="UO52" s="7"/>
      <c r="UP52" s="7"/>
      <c r="UQ52" s="7"/>
      <c r="UR52" s="7"/>
      <c r="US52" s="7"/>
      <c r="UT52" s="7"/>
      <c r="UU52" s="7"/>
      <c r="UV52" s="7"/>
      <c r="UW52" s="7"/>
      <c r="UX52" s="7"/>
      <c r="UY52" s="7"/>
      <c r="UZ52" s="7"/>
      <c r="VA52" s="7"/>
      <c r="VB52" s="7"/>
      <c r="VC52" s="7"/>
      <c r="VD52" s="7"/>
      <c r="VE52" s="7"/>
      <c r="VF52" s="7"/>
      <c r="VG52" s="7"/>
      <c r="VH52" s="7"/>
      <c r="VI52" s="7"/>
      <c r="VJ52" s="7"/>
      <c r="VK52" s="7"/>
      <c r="VL52" s="7"/>
      <c r="VM52" s="7"/>
      <c r="VN52" s="7"/>
      <c r="VO52" s="7"/>
      <c r="VP52" s="7"/>
      <c r="VQ52" s="7"/>
      <c r="VR52" s="7"/>
      <c r="VS52" s="7"/>
      <c r="VT52" s="7"/>
      <c r="VU52" s="7"/>
      <c r="VV52" s="7"/>
      <c r="VW52" s="7"/>
      <c r="VX52" s="7"/>
      <c r="VY52" s="7"/>
      <c r="VZ52" s="7"/>
      <c r="WA52" s="7"/>
      <c r="WB52" s="7"/>
      <c r="WC52" s="7"/>
      <c r="WD52" s="7"/>
      <c r="WE52" s="7"/>
      <c r="WF52" s="7"/>
      <c r="WG52" s="7"/>
      <c r="WH52" s="7"/>
      <c r="WI52" s="7"/>
      <c r="WJ52" s="7"/>
      <c r="WK52" s="7"/>
      <c r="WL52" s="7"/>
      <c r="WM52" s="7"/>
      <c r="WN52" s="7"/>
      <c r="WO52" s="7"/>
      <c r="WP52" s="7"/>
      <c r="WQ52" s="7"/>
      <c r="WR52" s="7"/>
      <c r="WS52" s="7"/>
      <c r="WT52" s="7"/>
      <c r="WU52" s="7"/>
      <c r="WV52" s="7"/>
      <c r="WW52" s="7"/>
      <c r="WX52" s="7"/>
      <c r="WY52" s="7"/>
      <c r="WZ52" s="7"/>
      <c r="XA52" s="7"/>
      <c r="XB52" s="7"/>
      <c r="XC52" s="7"/>
      <c r="XD52" s="7"/>
      <c r="XE52" s="7"/>
      <c r="XF52" s="7"/>
      <c r="XG52" s="7"/>
      <c r="XH52" s="7"/>
      <c r="XI52" s="7"/>
      <c r="XJ52" s="7"/>
      <c r="XK52" s="7"/>
      <c r="XL52" s="7"/>
      <c r="XM52" s="7"/>
      <c r="XN52" s="7"/>
      <c r="XO52" s="7"/>
      <c r="XP52" s="7"/>
      <c r="XQ52" s="7"/>
      <c r="XR52" s="7"/>
      <c r="XS52" s="7"/>
      <c r="XT52" s="7"/>
      <c r="XU52" s="7"/>
      <c r="XV52" s="7"/>
      <c r="XW52" s="7"/>
      <c r="XX52" s="7"/>
      <c r="XY52" s="7"/>
      <c r="XZ52" s="7"/>
      <c r="YA52" s="7"/>
      <c r="YB52" s="7"/>
      <c r="YC52" s="7"/>
      <c r="YD52" s="7"/>
      <c r="YE52" s="7"/>
      <c r="YF52" s="7"/>
      <c r="YG52" s="7"/>
      <c r="YH52" s="7"/>
      <c r="YI52" s="7"/>
      <c r="YJ52" s="7"/>
      <c r="YK52" s="7"/>
      <c r="YL52" s="7"/>
      <c r="YM52" s="7"/>
      <c r="YN52" s="7"/>
      <c r="YO52" s="7"/>
      <c r="YP52" s="7"/>
      <c r="YQ52" s="7"/>
      <c r="YR52" s="7"/>
      <c r="YS52" s="7"/>
      <c r="YT52" s="7"/>
      <c r="YU52" s="7"/>
      <c r="YV52" s="7"/>
      <c r="YW52" s="7"/>
      <c r="YX52" s="7"/>
      <c r="YY52" s="7"/>
      <c r="YZ52" s="7"/>
      <c r="ZA52" s="7"/>
      <c r="ZB52" s="7"/>
      <c r="ZC52" s="7"/>
      <c r="ZD52" s="7"/>
      <c r="ZE52" s="7"/>
      <c r="ZF52" s="7"/>
      <c r="ZG52" s="7"/>
      <c r="ZH52" s="7"/>
      <c r="ZI52" s="7"/>
      <c r="ZJ52" s="7"/>
      <c r="ZK52" s="7"/>
      <c r="ZL52" s="7"/>
      <c r="ZM52" s="7"/>
      <c r="ZN52" s="7"/>
      <c r="ZO52" s="7"/>
      <c r="ZP52" s="7"/>
      <c r="ZQ52" s="7"/>
      <c r="ZR52" s="7"/>
      <c r="ZS52" s="7"/>
      <c r="ZT52" s="7"/>
      <c r="ZU52" s="7"/>
      <c r="ZV52" s="7"/>
      <c r="ZW52" s="7"/>
      <c r="ZX52" s="7"/>
      <c r="ZY52" s="7"/>
      <c r="ZZ52" s="7"/>
      <c r="AAA52" s="7"/>
      <c r="AAB52" s="7"/>
      <c r="AAC52" s="7"/>
      <c r="AAD52" s="7"/>
      <c r="AAE52" s="7"/>
      <c r="AAF52" s="7"/>
      <c r="AAG52" s="7"/>
      <c r="AAH52" s="7"/>
      <c r="AAI52" s="7"/>
      <c r="AAJ52" s="7"/>
      <c r="AAK52" s="7"/>
      <c r="AAL52" s="7"/>
      <c r="AAM52" s="7"/>
      <c r="AAN52" s="7"/>
      <c r="AAO52" s="7"/>
      <c r="AAP52" s="7"/>
      <c r="AAQ52" s="7"/>
      <c r="AAR52" s="7"/>
      <c r="AAS52" s="7"/>
      <c r="AAT52" s="7"/>
      <c r="AAU52" s="7"/>
      <c r="AAV52" s="7"/>
      <c r="AAW52" s="7"/>
      <c r="AAX52" s="7"/>
      <c r="AAY52" s="7"/>
      <c r="AAZ52" s="7"/>
      <c r="ABA52" s="7"/>
      <c r="ABB52" s="7"/>
      <c r="ABC52" s="7"/>
      <c r="ABD52" s="7"/>
      <c r="ABE52" s="7"/>
      <c r="ABF52" s="7"/>
      <c r="ABG52" s="7"/>
      <c r="ABH52" s="7"/>
      <c r="ABI52" s="7"/>
      <c r="ABJ52" s="7"/>
      <c r="ABK52" s="7"/>
      <c r="ABL52" s="7"/>
      <c r="ABM52" s="7"/>
      <c r="ABN52" s="7"/>
      <c r="ABO52" s="7"/>
      <c r="ABP52" s="7"/>
      <c r="ABQ52" s="7"/>
      <c r="ABR52" s="7"/>
      <c r="ABS52" s="7"/>
      <c r="ABT52" s="7"/>
      <c r="ABU52" s="7"/>
      <c r="ABV52" s="7"/>
      <c r="ABW52" s="7"/>
      <c r="ABX52" s="7"/>
      <c r="ABY52" s="7"/>
      <c r="ABZ52" s="7"/>
      <c r="ACA52" s="7"/>
      <c r="ACB52" s="7"/>
      <c r="ACC52" s="7"/>
      <c r="ACD52" s="7"/>
      <c r="ACE52" s="7"/>
      <c r="ACF52" s="7"/>
      <c r="ACG52" s="7"/>
      <c r="ACH52" s="7"/>
      <c r="ACI52" s="7"/>
      <c r="ACJ52" s="7"/>
      <c r="ACK52" s="7"/>
      <c r="ACL52" s="7"/>
      <c r="ACM52" s="7"/>
      <c r="ACN52" s="7"/>
      <c r="ACO52" s="7"/>
      <c r="ACP52" s="7"/>
      <c r="ACQ52" s="7"/>
      <c r="ACR52" s="7"/>
      <c r="ACS52" s="7"/>
      <c r="ACT52" s="7"/>
      <c r="ACU52" s="7"/>
      <c r="ACV52" s="7"/>
      <c r="ACW52" s="7"/>
      <c r="ACX52" s="7"/>
      <c r="ACY52" s="7"/>
      <c r="ACZ52" s="7"/>
      <c r="ADA52" s="7"/>
      <c r="ADB52" s="7"/>
      <c r="ADC52" s="7"/>
      <c r="ADD52" s="7"/>
      <c r="ADE52" s="7"/>
      <c r="ADF52" s="7"/>
      <c r="ADG52" s="7"/>
      <c r="ADH52" s="7"/>
      <c r="ADI52" s="7"/>
      <c r="ADJ52" s="7"/>
      <c r="ADK52" s="7"/>
      <c r="ADL52" s="7"/>
      <c r="ADM52" s="7"/>
      <c r="ADN52" s="7"/>
      <c r="ADO52" s="7"/>
      <c r="ADP52" s="7"/>
      <c r="ADQ52" s="7"/>
      <c r="ADR52" s="7"/>
      <c r="ADS52" s="7"/>
      <c r="ADT52" s="7"/>
      <c r="ADU52" s="7"/>
      <c r="ADV52" s="7"/>
      <c r="ADW52" s="7"/>
      <c r="ADX52" s="7"/>
      <c r="ADY52" s="7"/>
      <c r="ADZ52" s="7"/>
      <c r="AEA52" s="7"/>
      <c r="AEB52" s="7"/>
      <c r="AEC52" s="7"/>
      <c r="AED52" s="7"/>
      <c r="AEE52" s="7"/>
      <c r="AEF52" s="7"/>
      <c r="AEG52" s="7"/>
      <c r="AEH52" s="7"/>
      <c r="AEI52" s="7"/>
      <c r="AEJ52" s="7"/>
      <c r="AEK52" s="7"/>
      <c r="AEL52" s="7"/>
      <c r="AEM52" s="7"/>
      <c r="AEN52" s="7"/>
      <c r="AEO52" s="7"/>
      <c r="AEP52" s="7"/>
      <c r="AEQ52" s="7"/>
      <c r="AER52" s="7"/>
      <c r="AES52" s="7"/>
      <c r="AET52" s="7"/>
      <c r="AEU52" s="7"/>
      <c r="AEV52" s="7"/>
      <c r="AEW52" s="7"/>
      <c r="AEX52" s="7"/>
      <c r="AEY52" s="7"/>
      <c r="AEZ52" s="7"/>
      <c r="AFA52" s="7"/>
      <c r="AFB52" s="7"/>
      <c r="AFC52" s="7"/>
      <c r="AFD52" s="7"/>
      <c r="AFE52" s="7"/>
      <c r="AFF52" s="7"/>
      <c r="AFG52" s="7"/>
      <c r="AFH52" s="7"/>
      <c r="AFI52" s="7"/>
      <c r="AFJ52" s="7"/>
      <c r="AFK52" s="7"/>
      <c r="AFL52" s="7"/>
      <c r="AFM52" s="7"/>
      <c r="AFN52" s="7"/>
      <c r="AFO52" s="7"/>
      <c r="AFP52" s="7"/>
      <c r="AFQ52" s="7"/>
      <c r="AFR52" s="7"/>
      <c r="AFS52" s="7"/>
      <c r="AFT52" s="7"/>
      <c r="AFU52" s="7"/>
      <c r="AFV52" s="7"/>
      <c r="AFW52" s="7"/>
      <c r="AFX52" s="7"/>
      <c r="AFY52" s="7"/>
      <c r="AFZ52" s="7"/>
      <c r="AGA52" s="7"/>
      <c r="AGB52" s="7"/>
      <c r="AGC52" s="7"/>
      <c r="AGD52" s="7"/>
      <c r="AGE52" s="7"/>
      <c r="AGF52" s="7"/>
      <c r="AGG52" s="7"/>
      <c r="AGH52" s="7"/>
      <c r="AGI52" s="7"/>
      <c r="AGJ52" s="7"/>
      <c r="AGK52" s="7"/>
      <c r="AGL52" s="7"/>
      <c r="AGM52" s="7"/>
      <c r="AGN52" s="7"/>
      <c r="AGO52" s="7"/>
      <c r="AGP52" s="7"/>
      <c r="AGQ52" s="7"/>
      <c r="AGR52" s="7"/>
      <c r="AGS52" s="7"/>
      <c r="AGT52" s="7"/>
      <c r="AGU52" s="7"/>
      <c r="AGV52" s="7"/>
      <c r="AGW52" s="7"/>
      <c r="AGX52" s="7"/>
      <c r="AGY52" s="7"/>
      <c r="AGZ52" s="7"/>
      <c r="AHA52" s="7"/>
      <c r="AHB52" s="7"/>
      <c r="AHC52" s="7"/>
      <c r="AHD52" s="7"/>
      <c r="AHE52" s="7"/>
      <c r="AHF52" s="7"/>
      <c r="AHG52" s="7"/>
      <c r="AHH52" s="7"/>
      <c r="AHI52" s="7"/>
      <c r="AHJ52" s="7"/>
      <c r="AHK52" s="7"/>
      <c r="AHL52" s="7"/>
      <c r="AHM52" s="7"/>
      <c r="AHN52" s="7"/>
      <c r="AHO52" s="7"/>
      <c r="AHP52" s="7"/>
      <c r="AHQ52" s="7"/>
      <c r="AHR52" s="7"/>
      <c r="AHS52" s="7"/>
      <c r="AHT52" s="7"/>
      <c r="AHU52" s="7"/>
      <c r="AHV52" s="7"/>
      <c r="AHW52" s="7"/>
      <c r="AHX52" s="7"/>
      <c r="AHY52" s="7"/>
      <c r="AHZ52" s="7"/>
      <c r="AIA52" s="7"/>
      <c r="AIB52" s="7"/>
      <c r="AIC52" s="7"/>
      <c r="AID52" s="7"/>
      <c r="AIE52" s="7"/>
      <c r="AIF52" s="7"/>
      <c r="AIG52" s="7"/>
      <c r="AIH52" s="7"/>
      <c r="AII52" s="7"/>
      <c r="AIJ52" s="7"/>
      <c r="AIK52" s="7"/>
      <c r="AIL52" s="7"/>
      <c r="AIM52" s="7"/>
      <c r="AIN52" s="7"/>
      <c r="AIO52" s="7"/>
      <c r="AIP52" s="7"/>
      <c r="AIQ52" s="7"/>
      <c r="AIR52" s="7"/>
      <c r="AIS52" s="7"/>
      <c r="AIT52" s="7"/>
      <c r="AIU52" s="7"/>
      <c r="AIV52" s="7"/>
      <c r="AIW52" s="7"/>
      <c r="AIX52" s="7"/>
      <c r="AIY52" s="7"/>
      <c r="AIZ52" s="7"/>
      <c r="AJA52" s="7"/>
      <c r="AJB52" s="7"/>
      <c r="AJC52" s="7"/>
      <c r="AJD52" s="7"/>
      <c r="AJE52" s="7"/>
      <c r="AJF52" s="7"/>
      <c r="AJG52" s="7"/>
      <c r="AJH52" s="7"/>
      <c r="AJI52" s="7"/>
      <c r="AJJ52" s="7"/>
      <c r="AJK52" s="7"/>
      <c r="AJL52" s="7"/>
      <c r="AJM52" s="7"/>
      <c r="AJN52" s="7"/>
      <c r="AJO52" s="7"/>
      <c r="AJP52" s="7"/>
      <c r="AJQ52" s="7"/>
      <c r="AJR52" s="7"/>
      <c r="AJS52" s="7"/>
      <c r="AJT52" s="7"/>
      <c r="AJU52" s="7"/>
      <c r="AJV52" s="7"/>
      <c r="AJW52" s="7"/>
      <c r="AJX52" s="7"/>
      <c r="AJY52" s="7"/>
      <c r="AJZ52" s="7"/>
      <c r="AKA52" s="7"/>
      <c r="AKB52" s="7"/>
      <c r="AKC52" s="7"/>
      <c r="AKD52" s="7"/>
      <c r="AKE52" s="7"/>
      <c r="AKF52" s="7"/>
      <c r="AKG52" s="7"/>
      <c r="AKH52" s="7"/>
      <c r="AKI52" s="7"/>
      <c r="AKJ52" s="7"/>
      <c r="AKK52" s="7"/>
      <c r="AKL52" s="7"/>
      <c r="AKM52" s="7"/>
      <c r="AKN52" s="7"/>
      <c r="AKO52" s="7"/>
      <c r="AKP52" s="7"/>
      <c r="AKQ52" s="7"/>
      <c r="AKR52" s="7"/>
      <c r="AKS52" s="7"/>
      <c r="AKT52" s="7"/>
      <c r="AKU52" s="7"/>
      <c r="AKV52" s="7"/>
      <c r="AKW52" s="7"/>
      <c r="AKX52" s="7"/>
      <c r="AKY52" s="7"/>
      <c r="AKZ52" s="7"/>
      <c r="ALA52" s="7"/>
      <c r="ALB52" s="7"/>
      <c r="ALC52" s="7"/>
      <c r="ALD52" s="7"/>
      <c r="ALE52" s="7"/>
      <c r="ALF52" s="7"/>
      <c r="ALG52" s="7"/>
      <c r="ALH52" s="7"/>
      <c r="ALI52" s="7"/>
      <c r="ALJ52" s="7"/>
      <c r="ALK52" s="7"/>
      <c r="ALL52" s="7"/>
    </row>
    <row r="53" spans="1:1000" customFormat="1" ht="12.75" x14ac:dyDescent="0.2">
      <c r="A53" s="26" t="str">
        <f ca="1">IF(_xll.TM1RPTELLEV($F$37,$F53)=0,"Root",IF(OR(_xll.ELLEV($B$8,$F53)=0,_xll.TM1RPTELLEV($F$37,$F53)+1&gt;=VALUE($I$29)),"Base"&amp;$F$2,"Default"))</f>
        <v>Base</v>
      </c>
      <c r="B53" s="60"/>
      <c r="C53" s="7"/>
      <c r="D53" s="7"/>
      <c r="E53" s="7"/>
      <c r="F53" s="62" t="s">
        <v>81</v>
      </c>
      <c r="G53" s="52">
        <f ca="1">_xll.DBRW($B$15,G$7,$F53,$F$30,$F$29,G$11,G$12)</f>
        <v>34966.894773229469</v>
      </c>
      <c r="H53" s="52">
        <f ca="1">_xll.DBRW($B$15,H$7,$F53,$F$30,$F$29,H$11,H$12)</f>
        <v>40024.510054753795</v>
      </c>
      <c r="I53" s="52">
        <f ca="1">_xll.DBRW($B$15,I$7,$F53,$F$30,$F$29,I$11,I$12)</f>
        <v>46683.93739657753</v>
      </c>
      <c r="J53" s="52">
        <f ca="1">_xll.DBRW($B$15,J$7,$F53,$F$30,$F$29,J$11,J$12)</f>
        <v>39842.422857379657</v>
      </c>
      <c r="K53" s="52">
        <f ca="1">_xll.DBRW($B$15,K$7,$F53,$F$30,$F$29,K$11,K$12)</f>
        <v>55509.312561093444</v>
      </c>
      <c r="L53" s="52">
        <f ca="1">_xll.DBRW($B$15,L$7,$F53,$F$30,$F$29,L$11,L$12)</f>
        <v>32734.985768856772</v>
      </c>
      <c r="M53" s="52">
        <f ca="1">_xll.DBRW($B$15,M$7,$F53,$F$30,$F$29,M$11,M$12)</f>
        <v>33927.284265096328</v>
      </c>
      <c r="N53" s="52">
        <f ca="1">_xll.DBRW($B$15,N$7,$F53,$F$30,$F$29,N$11,N$12)</f>
        <v>136959.96275342963</v>
      </c>
      <c r="O53" s="52">
        <f ca="1">_xll.DBRW($B$15,O$7,$F53,$F$30,$F$29,O$11,O$12)</f>
        <v>55509.312723863972</v>
      </c>
      <c r="P53" s="52">
        <f ca="1">_xll.DBRW($B$15,P$7,$F53,$F$30,$F$29,P$11,P$12)</f>
        <v>14224.54825311618</v>
      </c>
      <c r="Q53" s="52">
        <f ca="1">_xll.DBRW($B$15,Q$7,$F53,$F$30,$F$29,Q$11,Q$12)</f>
        <v>42904.102005799235</v>
      </c>
      <c r="R53" s="52">
        <f ca="1">_xll.DBRW($B$15,R$7,$F53,$F$30,$F$29,R$11,R$12)</f>
        <v>40268.390488268269</v>
      </c>
      <c r="S53" s="48">
        <f ca="1">_xll.DBRW($B$15,S$7,$F53,$F$30,$F$29,S$11,S$12)</f>
        <v>573555.66390146432</v>
      </c>
      <c r="T53" s="7"/>
      <c r="U53" s="49">
        <f ca="1">_xll.DBRW($B$15,U$7,$F53,$F$30,$F$29,U$11,U$12)</f>
        <v>580452.70881883428</v>
      </c>
      <c r="V53" s="50">
        <f t="shared" ca="1" si="3"/>
        <v>-1.1882182325248847E-2</v>
      </c>
      <c r="W53" s="7"/>
      <c r="X53" s="49">
        <f ca="1">_xll.DBRW($B$15,X$7,$F53,$F$30,$F$29,X$11,X$12)</f>
        <v>542068.52464820503</v>
      </c>
      <c r="Y53" s="50">
        <f t="shared" ca="1" si="4"/>
        <v>5.8087008969380793E-2</v>
      </c>
      <c r="Z53" s="7"/>
      <c r="AA53" s="31" t="str">
        <f ca="1">_xll.DBRW($B$3,AA$7,$F53,$F$30,$F$29,AA$11,AA$12)</f>
        <v/>
      </c>
      <c r="AB53" s="31" t="str">
        <f ca="1">_xll.DBRW($B$3,AB$7,$F53,$F$30,$F$29,AB$11,AB$12)</f>
        <v/>
      </c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  <c r="ABR53" s="7"/>
      <c r="ABS53" s="7"/>
      <c r="ABT53" s="7"/>
      <c r="ABU53" s="7"/>
      <c r="ABV53" s="7"/>
      <c r="ABW53" s="7"/>
      <c r="ABX53" s="7"/>
      <c r="ABY53" s="7"/>
      <c r="ABZ53" s="7"/>
      <c r="ACA53" s="7"/>
      <c r="ACB53" s="7"/>
      <c r="ACC53" s="7"/>
      <c r="ACD53" s="7"/>
      <c r="ACE53" s="7"/>
      <c r="ACF53" s="7"/>
      <c r="ACG53" s="7"/>
      <c r="ACH53" s="7"/>
      <c r="ACI53" s="7"/>
      <c r="ACJ53" s="7"/>
      <c r="ACK53" s="7"/>
      <c r="ACL53" s="7"/>
      <c r="ACM53" s="7"/>
      <c r="ACN53" s="7"/>
      <c r="ACO53" s="7"/>
      <c r="ACP53" s="7"/>
      <c r="ACQ53" s="7"/>
      <c r="ACR53" s="7"/>
      <c r="ACS53" s="7"/>
      <c r="ACT53" s="7"/>
      <c r="ACU53" s="7"/>
      <c r="ACV53" s="7"/>
      <c r="ACW53" s="7"/>
      <c r="ACX53" s="7"/>
      <c r="ACY53" s="7"/>
      <c r="ACZ53" s="7"/>
      <c r="ADA53" s="7"/>
      <c r="ADB53" s="7"/>
      <c r="ADC53" s="7"/>
      <c r="ADD53" s="7"/>
      <c r="ADE53" s="7"/>
      <c r="ADF53" s="7"/>
      <c r="ADG53" s="7"/>
      <c r="ADH53" s="7"/>
      <c r="ADI53" s="7"/>
      <c r="ADJ53" s="7"/>
      <c r="ADK53" s="7"/>
      <c r="ADL53" s="7"/>
      <c r="ADM53" s="7"/>
      <c r="ADN53" s="7"/>
      <c r="ADO53" s="7"/>
      <c r="ADP53" s="7"/>
      <c r="ADQ53" s="7"/>
      <c r="ADR53" s="7"/>
      <c r="ADS53" s="7"/>
      <c r="ADT53" s="7"/>
      <c r="ADU53" s="7"/>
      <c r="ADV53" s="7"/>
      <c r="ADW53" s="7"/>
      <c r="ADX53" s="7"/>
      <c r="ADY53" s="7"/>
      <c r="ADZ53" s="7"/>
      <c r="AEA53" s="7"/>
      <c r="AEB53" s="7"/>
      <c r="AEC53" s="7"/>
      <c r="AED53" s="7"/>
      <c r="AEE53" s="7"/>
      <c r="AEF53" s="7"/>
      <c r="AEG53" s="7"/>
      <c r="AEH53" s="7"/>
      <c r="AEI53" s="7"/>
      <c r="AEJ53" s="7"/>
      <c r="AEK53" s="7"/>
      <c r="AEL53" s="7"/>
      <c r="AEM53" s="7"/>
      <c r="AEN53" s="7"/>
      <c r="AEO53" s="7"/>
      <c r="AEP53" s="7"/>
      <c r="AEQ53" s="7"/>
      <c r="AER53" s="7"/>
      <c r="AES53" s="7"/>
      <c r="AET53" s="7"/>
      <c r="AEU53" s="7"/>
      <c r="AEV53" s="7"/>
      <c r="AEW53" s="7"/>
      <c r="AEX53" s="7"/>
      <c r="AEY53" s="7"/>
      <c r="AEZ53" s="7"/>
      <c r="AFA53" s="7"/>
      <c r="AFB53" s="7"/>
      <c r="AFC53" s="7"/>
      <c r="AFD53" s="7"/>
      <c r="AFE53" s="7"/>
      <c r="AFF53" s="7"/>
      <c r="AFG53" s="7"/>
      <c r="AFH53" s="7"/>
      <c r="AFI53" s="7"/>
      <c r="AFJ53" s="7"/>
      <c r="AFK53" s="7"/>
      <c r="AFL53" s="7"/>
      <c r="AFM53" s="7"/>
      <c r="AFN53" s="7"/>
      <c r="AFO53" s="7"/>
      <c r="AFP53" s="7"/>
      <c r="AFQ53" s="7"/>
      <c r="AFR53" s="7"/>
      <c r="AFS53" s="7"/>
      <c r="AFT53" s="7"/>
      <c r="AFU53" s="7"/>
      <c r="AFV53" s="7"/>
      <c r="AFW53" s="7"/>
      <c r="AFX53" s="7"/>
      <c r="AFY53" s="7"/>
      <c r="AFZ53" s="7"/>
      <c r="AGA53" s="7"/>
      <c r="AGB53" s="7"/>
      <c r="AGC53" s="7"/>
      <c r="AGD53" s="7"/>
      <c r="AGE53" s="7"/>
      <c r="AGF53" s="7"/>
      <c r="AGG53" s="7"/>
      <c r="AGH53" s="7"/>
      <c r="AGI53" s="7"/>
      <c r="AGJ53" s="7"/>
      <c r="AGK53" s="7"/>
      <c r="AGL53" s="7"/>
      <c r="AGM53" s="7"/>
      <c r="AGN53" s="7"/>
      <c r="AGO53" s="7"/>
      <c r="AGP53" s="7"/>
      <c r="AGQ53" s="7"/>
      <c r="AGR53" s="7"/>
      <c r="AGS53" s="7"/>
      <c r="AGT53" s="7"/>
      <c r="AGU53" s="7"/>
      <c r="AGV53" s="7"/>
      <c r="AGW53" s="7"/>
      <c r="AGX53" s="7"/>
      <c r="AGY53" s="7"/>
      <c r="AGZ53" s="7"/>
      <c r="AHA53" s="7"/>
      <c r="AHB53" s="7"/>
      <c r="AHC53" s="7"/>
      <c r="AHD53" s="7"/>
      <c r="AHE53" s="7"/>
      <c r="AHF53" s="7"/>
      <c r="AHG53" s="7"/>
      <c r="AHH53" s="7"/>
      <c r="AHI53" s="7"/>
      <c r="AHJ53" s="7"/>
      <c r="AHK53" s="7"/>
      <c r="AHL53" s="7"/>
      <c r="AHM53" s="7"/>
      <c r="AHN53" s="7"/>
      <c r="AHO53" s="7"/>
      <c r="AHP53" s="7"/>
      <c r="AHQ53" s="7"/>
      <c r="AHR53" s="7"/>
      <c r="AHS53" s="7"/>
      <c r="AHT53" s="7"/>
      <c r="AHU53" s="7"/>
      <c r="AHV53" s="7"/>
      <c r="AHW53" s="7"/>
      <c r="AHX53" s="7"/>
      <c r="AHY53" s="7"/>
      <c r="AHZ53" s="7"/>
      <c r="AIA53" s="7"/>
      <c r="AIB53" s="7"/>
      <c r="AIC53" s="7"/>
      <c r="AID53" s="7"/>
      <c r="AIE53" s="7"/>
      <c r="AIF53" s="7"/>
      <c r="AIG53" s="7"/>
      <c r="AIH53" s="7"/>
      <c r="AII53" s="7"/>
      <c r="AIJ53" s="7"/>
      <c r="AIK53" s="7"/>
      <c r="AIL53" s="7"/>
      <c r="AIM53" s="7"/>
      <c r="AIN53" s="7"/>
      <c r="AIO53" s="7"/>
      <c r="AIP53" s="7"/>
      <c r="AIQ53" s="7"/>
      <c r="AIR53" s="7"/>
      <c r="AIS53" s="7"/>
      <c r="AIT53" s="7"/>
      <c r="AIU53" s="7"/>
      <c r="AIV53" s="7"/>
      <c r="AIW53" s="7"/>
      <c r="AIX53" s="7"/>
      <c r="AIY53" s="7"/>
      <c r="AIZ53" s="7"/>
      <c r="AJA53" s="7"/>
      <c r="AJB53" s="7"/>
      <c r="AJC53" s="7"/>
      <c r="AJD53" s="7"/>
      <c r="AJE53" s="7"/>
      <c r="AJF53" s="7"/>
      <c r="AJG53" s="7"/>
      <c r="AJH53" s="7"/>
      <c r="AJI53" s="7"/>
      <c r="AJJ53" s="7"/>
      <c r="AJK53" s="7"/>
      <c r="AJL53" s="7"/>
      <c r="AJM53" s="7"/>
      <c r="AJN53" s="7"/>
      <c r="AJO53" s="7"/>
      <c r="AJP53" s="7"/>
      <c r="AJQ53" s="7"/>
      <c r="AJR53" s="7"/>
      <c r="AJS53" s="7"/>
      <c r="AJT53" s="7"/>
      <c r="AJU53" s="7"/>
      <c r="AJV53" s="7"/>
      <c r="AJW53" s="7"/>
      <c r="AJX53" s="7"/>
      <c r="AJY53" s="7"/>
      <c r="AJZ53" s="7"/>
      <c r="AKA53" s="7"/>
      <c r="AKB53" s="7"/>
      <c r="AKC53" s="7"/>
      <c r="AKD53" s="7"/>
      <c r="AKE53" s="7"/>
      <c r="AKF53" s="7"/>
      <c r="AKG53" s="7"/>
      <c r="AKH53" s="7"/>
      <c r="AKI53" s="7"/>
      <c r="AKJ53" s="7"/>
      <c r="AKK53" s="7"/>
      <c r="AKL53" s="7"/>
      <c r="AKM53" s="7"/>
      <c r="AKN53" s="7"/>
      <c r="AKO53" s="7"/>
      <c r="AKP53" s="7"/>
      <c r="AKQ53" s="7"/>
      <c r="AKR53" s="7"/>
      <c r="AKS53" s="7"/>
      <c r="AKT53" s="7"/>
      <c r="AKU53" s="7"/>
      <c r="AKV53" s="7"/>
      <c r="AKW53" s="7"/>
      <c r="AKX53" s="7"/>
      <c r="AKY53" s="7"/>
      <c r="AKZ53" s="7"/>
      <c r="ALA53" s="7"/>
      <c r="ALB53" s="7"/>
      <c r="ALC53" s="7"/>
      <c r="ALD53" s="7"/>
      <c r="ALE53" s="7"/>
      <c r="ALF53" s="7"/>
      <c r="ALG53" s="7"/>
      <c r="ALH53" s="7"/>
      <c r="ALI53" s="7"/>
      <c r="ALJ53" s="7"/>
      <c r="ALK53" s="7"/>
      <c r="ALL53" s="7"/>
    </row>
    <row r="54" spans="1:1000" customFormat="1" ht="12.75" x14ac:dyDescent="0.2">
      <c r="A54" s="26" t="str">
        <f ca="1">IF(_xll.TM1RPTELLEV($F$37,$F54)=0,"Root",IF(OR(_xll.ELLEV($B$8,$F54)=0,_xll.TM1RPTELLEV($F$37,$F54)+1&gt;=VALUE($I$29)),"Base"&amp;$F$2,"Default"))</f>
        <v>Base</v>
      </c>
      <c r="B54" s="60"/>
      <c r="C54" s="7"/>
      <c r="D54" s="7"/>
      <c r="E54" s="7"/>
      <c r="F54" s="62" t="s">
        <v>82</v>
      </c>
      <c r="G54" s="52">
        <f ca="1">_xll.DBRW($B$15,G$7,$F54,$F$30,$F$29,G$11,G$12)</f>
        <v>41115.286026842165</v>
      </c>
      <c r="H54" s="52">
        <f ca="1">_xll.DBRW($B$15,H$7,$F54,$F$30,$F$29,H$11,H$12)</f>
        <v>41282.150260614842</v>
      </c>
      <c r="I54" s="52">
        <f ca="1">_xll.DBRW($B$15,I$7,$F54,$F$30,$F$29,I$11,I$12)</f>
        <v>37890.269691172536</v>
      </c>
      <c r="J54" s="52">
        <f ca="1">_xll.DBRW($B$15,J$7,$F54,$F$30,$F$29,J$11,J$12)</f>
        <v>44401.405772442362</v>
      </c>
      <c r="K54" s="52">
        <f ca="1">_xll.DBRW($B$15,K$7,$F54,$F$30,$F$29,K$11,K$12)</f>
        <v>45150.523937507096</v>
      </c>
      <c r="L54" s="52">
        <f ca="1">_xll.DBRW($B$15,L$7,$F54,$F$30,$F$29,L$11,L$12)</f>
        <v>42608.51862995702</v>
      </c>
      <c r="M54" s="52">
        <f ca="1">_xll.DBRW($B$15,M$7,$F54,$F$30,$F$29,M$11,M$12)</f>
        <v>44553.752455912705</v>
      </c>
      <c r="N54" s="52">
        <f ca="1">_xll.DBRW($B$15,N$7,$F54,$F$30,$F$29,N$11,N$12)</f>
        <v>123322.27140658388</v>
      </c>
      <c r="O54" s="52">
        <f ca="1">_xll.DBRW($B$15,O$7,$F54,$F$30,$F$29,O$11,O$12)</f>
        <v>45150.524069902451</v>
      </c>
      <c r="P54" s="52">
        <f ca="1">_xll.DBRW($B$15,P$7,$F54,$F$30,$F$29,P$11,P$12)</f>
        <v>17314.026552888994</v>
      </c>
      <c r="Q54" s="52">
        <f ca="1">_xll.DBRW($B$15,Q$7,$F54,$F$30,$F$29,Q$11,Q$12)</f>
        <v>48005.971869324749</v>
      </c>
      <c r="R54" s="52">
        <f ca="1">_xll.DBRW($B$15,R$7,$F54,$F$30,$F$29,R$11,R$12)</f>
        <v>39299.15331592891</v>
      </c>
      <c r="S54" s="48">
        <f ca="1">_xll.DBRW($B$15,S$7,$F54,$F$30,$F$29,S$11,S$12)</f>
        <v>570093.85398907773</v>
      </c>
      <c r="T54" s="7"/>
      <c r="U54" s="49">
        <f ca="1">_xll.DBRW($B$15,U$7,$F54,$F$30,$F$29,U$11,U$12)</f>
        <v>559279.0504596075</v>
      </c>
      <c r="V54" s="50">
        <f t="shared" ca="1" si="3"/>
        <v>1.9337043861347603E-2</v>
      </c>
      <c r="W54" s="7"/>
      <c r="X54" s="49">
        <f ca="1">_xll.DBRW($B$15,X$7,$F54,$F$30,$F$29,X$11,X$12)</f>
        <v>579943.42745960318</v>
      </c>
      <c r="Y54" s="50">
        <f t="shared" ca="1" si="4"/>
        <v>-1.6983679793856288E-2</v>
      </c>
      <c r="Z54" s="7"/>
      <c r="AA54" s="31" t="str">
        <f ca="1">_xll.DBRW($B$3,AA$7,$F54,$F$30,$F$29,AA$11,AA$12)</f>
        <v/>
      </c>
      <c r="AB54" s="31" t="str">
        <f ca="1">_xll.DBRW($B$3,AB$7,$F54,$F$30,$F$29,AB$11,AB$12)</f>
        <v/>
      </c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/>
      <c r="YO54" s="7"/>
      <c r="YP54" s="7"/>
      <c r="YQ54" s="7"/>
      <c r="YR54" s="7"/>
      <c r="YS54" s="7"/>
      <c r="YT54" s="7"/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/>
      <c r="AAA54" s="7"/>
      <c r="AAB54" s="7"/>
      <c r="AAC54" s="7"/>
      <c r="AAD54" s="7"/>
      <c r="AAE54" s="7"/>
      <c r="AAF54" s="7"/>
      <c r="AAG54" s="7"/>
      <c r="AAH54" s="7"/>
      <c r="AAI54" s="7"/>
      <c r="AAJ54" s="7"/>
      <c r="AAK54" s="7"/>
      <c r="AAL54" s="7"/>
      <c r="AAM54" s="7"/>
      <c r="AAN54" s="7"/>
      <c r="AAO54" s="7"/>
      <c r="AAP54" s="7"/>
      <c r="AAQ54" s="7"/>
      <c r="AAR54" s="7"/>
      <c r="AAS54" s="7"/>
      <c r="AAT54" s="7"/>
      <c r="AAU54" s="7"/>
      <c r="AAV54" s="7"/>
      <c r="AAW54" s="7"/>
      <c r="AAX54" s="7"/>
      <c r="AAY54" s="7"/>
      <c r="AAZ54" s="7"/>
      <c r="ABA54" s="7"/>
      <c r="ABB54" s="7"/>
      <c r="ABC54" s="7"/>
      <c r="ABD54" s="7"/>
      <c r="ABE54" s="7"/>
      <c r="ABF54" s="7"/>
      <c r="ABG54" s="7"/>
      <c r="ABH54" s="7"/>
      <c r="ABI54" s="7"/>
      <c r="ABJ54" s="7"/>
      <c r="ABK54" s="7"/>
      <c r="ABL54" s="7"/>
      <c r="ABM54" s="7"/>
      <c r="ABN54" s="7"/>
      <c r="ABO54" s="7"/>
      <c r="ABP54" s="7"/>
      <c r="ABQ54" s="7"/>
      <c r="ABR54" s="7"/>
      <c r="ABS54" s="7"/>
      <c r="ABT54" s="7"/>
      <c r="ABU54" s="7"/>
      <c r="ABV54" s="7"/>
      <c r="ABW54" s="7"/>
      <c r="ABX54" s="7"/>
      <c r="ABY54" s="7"/>
      <c r="ABZ54" s="7"/>
      <c r="ACA54" s="7"/>
      <c r="ACB54" s="7"/>
      <c r="ACC54" s="7"/>
      <c r="ACD54" s="7"/>
      <c r="ACE54" s="7"/>
      <c r="ACF54" s="7"/>
      <c r="ACG54" s="7"/>
      <c r="ACH54" s="7"/>
      <c r="ACI54" s="7"/>
      <c r="ACJ54" s="7"/>
      <c r="ACK54" s="7"/>
      <c r="ACL54" s="7"/>
      <c r="ACM54" s="7"/>
      <c r="ACN54" s="7"/>
      <c r="ACO54" s="7"/>
      <c r="ACP54" s="7"/>
      <c r="ACQ54" s="7"/>
      <c r="ACR54" s="7"/>
      <c r="ACS54" s="7"/>
      <c r="ACT54" s="7"/>
      <c r="ACU54" s="7"/>
      <c r="ACV54" s="7"/>
      <c r="ACW54" s="7"/>
      <c r="ACX54" s="7"/>
      <c r="ACY54" s="7"/>
      <c r="ACZ54" s="7"/>
      <c r="ADA54" s="7"/>
      <c r="ADB54" s="7"/>
      <c r="ADC54" s="7"/>
      <c r="ADD54" s="7"/>
      <c r="ADE54" s="7"/>
      <c r="ADF54" s="7"/>
      <c r="ADG54" s="7"/>
      <c r="ADH54" s="7"/>
      <c r="ADI54" s="7"/>
      <c r="ADJ54" s="7"/>
      <c r="ADK54" s="7"/>
      <c r="ADL54" s="7"/>
      <c r="ADM54" s="7"/>
      <c r="ADN54" s="7"/>
      <c r="ADO54" s="7"/>
      <c r="ADP54" s="7"/>
      <c r="ADQ54" s="7"/>
      <c r="ADR54" s="7"/>
      <c r="ADS54" s="7"/>
      <c r="ADT54" s="7"/>
      <c r="ADU54" s="7"/>
      <c r="ADV54" s="7"/>
      <c r="ADW54" s="7"/>
      <c r="ADX54" s="7"/>
      <c r="ADY54" s="7"/>
      <c r="ADZ54" s="7"/>
      <c r="AEA54" s="7"/>
      <c r="AEB54" s="7"/>
      <c r="AEC54" s="7"/>
      <c r="AED54" s="7"/>
      <c r="AEE54" s="7"/>
      <c r="AEF54" s="7"/>
      <c r="AEG54" s="7"/>
      <c r="AEH54" s="7"/>
      <c r="AEI54" s="7"/>
      <c r="AEJ54" s="7"/>
      <c r="AEK54" s="7"/>
      <c r="AEL54" s="7"/>
      <c r="AEM54" s="7"/>
      <c r="AEN54" s="7"/>
      <c r="AEO54" s="7"/>
      <c r="AEP54" s="7"/>
      <c r="AEQ54" s="7"/>
      <c r="AER54" s="7"/>
      <c r="AES54" s="7"/>
      <c r="AET54" s="7"/>
      <c r="AEU54" s="7"/>
      <c r="AEV54" s="7"/>
      <c r="AEW54" s="7"/>
      <c r="AEX54" s="7"/>
      <c r="AEY54" s="7"/>
      <c r="AEZ54" s="7"/>
      <c r="AFA54" s="7"/>
      <c r="AFB54" s="7"/>
      <c r="AFC54" s="7"/>
      <c r="AFD54" s="7"/>
      <c r="AFE54" s="7"/>
      <c r="AFF54" s="7"/>
      <c r="AFG54" s="7"/>
      <c r="AFH54" s="7"/>
      <c r="AFI54" s="7"/>
      <c r="AFJ54" s="7"/>
      <c r="AFK54" s="7"/>
      <c r="AFL54" s="7"/>
      <c r="AFM54" s="7"/>
      <c r="AFN54" s="7"/>
      <c r="AFO54" s="7"/>
      <c r="AFP54" s="7"/>
      <c r="AFQ54" s="7"/>
      <c r="AFR54" s="7"/>
      <c r="AFS54" s="7"/>
      <c r="AFT54" s="7"/>
      <c r="AFU54" s="7"/>
      <c r="AFV54" s="7"/>
      <c r="AFW54" s="7"/>
      <c r="AFX54" s="7"/>
      <c r="AFY54" s="7"/>
      <c r="AFZ54" s="7"/>
      <c r="AGA54" s="7"/>
      <c r="AGB54" s="7"/>
      <c r="AGC54" s="7"/>
      <c r="AGD54" s="7"/>
      <c r="AGE54" s="7"/>
      <c r="AGF54" s="7"/>
      <c r="AGG54" s="7"/>
      <c r="AGH54" s="7"/>
      <c r="AGI54" s="7"/>
      <c r="AGJ54" s="7"/>
      <c r="AGK54" s="7"/>
      <c r="AGL54" s="7"/>
      <c r="AGM54" s="7"/>
      <c r="AGN54" s="7"/>
      <c r="AGO54" s="7"/>
      <c r="AGP54" s="7"/>
      <c r="AGQ54" s="7"/>
      <c r="AGR54" s="7"/>
      <c r="AGS54" s="7"/>
      <c r="AGT54" s="7"/>
      <c r="AGU54" s="7"/>
      <c r="AGV54" s="7"/>
      <c r="AGW54" s="7"/>
      <c r="AGX54" s="7"/>
      <c r="AGY54" s="7"/>
      <c r="AGZ54" s="7"/>
      <c r="AHA54" s="7"/>
      <c r="AHB54" s="7"/>
      <c r="AHC54" s="7"/>
      <c r="AHD54" s="7"/>
      <c r="AHE54" s="7"/>
      <c r="AHF54" s="7"/>
      <c r="AHG54" s="7"/>
      <c r="AHH54" s="7"/>
      <c r="AHI54" s="7"/>
      <c r="AHJ54" s="7"/>
      <c r="AHK54" s="7"/>
      <c r="AHL54" s="7"/>
      <c r="AHM54" s="7"/>
      <c r="AHN54" s="7"/>
      <c r="AHO54" s="7"/>
      <c r="AHP54" s="7"/>
      <c r="AHQ54" s="7"/>
      <c r="AHR54" s="7"/>
      <c r="AHS54" s="7"/>
      <c r="AHT54" s="7"/>
      <c r="AHU54" s="7"/>
      <c r="AHV54" s="7"/>
      <c r="AHW54" s="7"/>
      <c r="AHX54" s="7"/>
      <c r="AHY54" s="7"/>
      <c r="AHZ54" s="7"/>
      <c r="AIA54" s="7"/>
      <c r="AIB54" s="7"/>
      <c r="AIC54" s="7"/>
      <c r="AID54" s="7"/>
      <c r="AIE54" s="7"/>
      <c r="AIF54" s="7"/>
      <c r="AIG54" s="7"/>
      <c r="AIH54" s="7"/>
      <c r="AII54" s="7"/>
      <c r="AIJ54" s="7"/>
      <c r="AIK54" s="7"/>
      <c r="AIL54" s="7"/>
      <c r="AIM54" s="7"/>
      <c r="AIN54" s="7"/>
      <c r="AIO54" s="7"/>
      <c r="AIP54" s="7"/>
      <c r="AIQ54" s="7"/>
      <c r="AIR54" s="7"/>
      <c r="AIS54" s="7"/>
      <c r="AIT54" s="7"/>
      <c r="AIU54" s="7"/>
      <c r="AIV54" s="7"/>
      <c r="AIW54" s="7"/>
      <c r="AIX54" s="7"/>
      <c r="AIY54" s="7"/>
      <c r="AIZ54" s="7"/>
      <c r="AJA54" s="7"/>
      <c r="AJB54" s="7"/>
      <c r="AJC54" s="7"/>
      <c r="AJD54" s="7"/>
      <c r="AJE54" s="7"/>
      <c r="AJF54" s="7"/>
      <c r="AJG54" s="7"/>
      <c r="AJH54" s="7"/>
      <c r="AJI54" s="7"/>
      <c r="AJJ54" s="7"/>
      <c r="AJK54" s="7"/>
      <c r="AJL54" s="7"/>
      <c r="AJM54" s="7"/>
      <c r="AJN54" s="7"/>
      <c r="AJO54" s="7"/>
      <c r="AJP54" s="7"/>
      <c r="AJQ54" s="7"/>
      <c r="AJR54" s="7"/>
      <c r="AJS54" s="7"/>
      <c r="AJT54" s="7"/>
      <c r="AJU54" s="7"/>
      <c r="AJV54" s="7"/>
      <c r="AJW54" s="7"/>
      <c r="AJX54" s="7"/>
      <c r="AJY54" s="7"/>
      <c r="AJZ54" s="7"/>
      <c r="AKA54" s="7"/>
      <c r="AKB54" s="7"/>
      <c r="AKC54" s="7"/>
      <c r="AKD54" s="7"/>
      <c r="AKE54" s="7"/>
      <c r="AKF54" s="7"/>
      <c r="AKG54" s="7"/>
      <c r="AKH54" s="7"/>
      <c r="AKI54" s="7"/>
      <c r="AKJ54" s="7"/>
      <c r="AKK54" s="7"/>
      <c r="AKL54" s="7"/>
      <c r="AKM54" s="7"/>
      <c r="AKN54" s="7"/>
      <c r="AKO54" s="7"/>
      <c r="AKP54" s="7"/>
      <c r="AKQ54" s="7"/>
      <c r="AKR54" s="7"/>
      <c r="AKS54" s="7"/>
      <c r="AKT54" s="7"/>
      <c r="AKU54" s="7"/>
      <c r="AKV54" s="7"/>
      <c r="AKW54" s="7"/>
      <c r="AKX54" s="7"/>
      <c r="AKY54" s="7"/>
      <c r="AKZ54" s="7"/>
      <c r="ALA54" s="7"/>
      <c r="ALB54" s="7"/>
      <c r="ALC54" s="7"/>
      <c r="ALD54" s="7"/>
      <c r="ALE54" s="7"/>
      <c r="ALF54" s="7"/>
      <c r="ALG54" s="7"/>
      <c r="ALH54" s="7"/>
      <c r="ALI54" s="7"/>
      <c r="ALJ54" s="7"/>
      <c r="ALK54" s="7"/>
      <c r="ALL54" s="7"/>
    </row>
    <row r="55" spans="1:1000" customFormat="1" ht="12.75" x14ac:dyDescent="0.2">
      <c r="A55" s="26" t="str">
        <f ca="1">IF(_xll.TM1RPTELLEV($F$37,$F55)=0,"Root",IF(OR(_xll.ELLEV($B$8,$F55)=0,_xll.TM1RPTELLEV($F$37,$F55)+1&gt;=VALUE($I$29)),"Base"&amp;$F$2,"Default"))</f>
        <v>Base</v>
      </c>
      <c r="B55" s="60"/>
      <c r="C55" s="7"/>
      <c r="D55" s="7"/>
      <c r="E55" s="7"/>
      <c r="F55" s="62" t="s">
        <v>83</v>
      </c>
      <c r="G55" s="52">
        <f ca="1">_xll.DBRW($B$15,G$7,$F55,$F$30,$F$29,G$11,G$12)</f>
        <v>102866.51213196437</v>
      </c>
      <c r="H55" s="52">
        <f ca="1">_xll.DBRW($B$15,H$7,$F55,$F$30,$F$29,H$11,H$12)</f>
        <v>113372.49466105639</v>
      </c>
      <c r="I55" s="52">
        <f ca="1">_xll.DBRW($B$15,I$7,$F55,$F$30,$F$29,I$11,I$12)</f>
        <v>66082.367630825145</v>
      </c>
      <c r="J55" s="52">
        <f ca="1">_xll.DBRW($B$15,J$7,$F55,$F$30,$F$29,J$11,J$12)</f>
        <v>85376.876966583135</v>
      </c>
      <c r="K55" s="52">
        <f ca="1">_xll.DBRW($B$15,K$7,$F55,$F$30,$F$29,K$11,K$12)</f>
        <v>0</v>
      </c>
      <c r="L55" s="52">
        <f ca="1">_xll.DBRW($B$15,L$7,$F55,$F$30,$F$29,L$11,L$12)</f>
        <v>71594.368718394151</v>
      </c>
      <c r="M55" s="52">
        <f ca="1">_xll.DBRW($B$15,M$7,$F55,$F$30,$F$29,M$11,M$12)</f>
        <v>106389.7235104565</v>
      </c>
      <c r="N55" s="52">
        <f ca="1">_xll.DBRW($B$15,N$7,$F55,$F$30,$F$29,N$11,N$12)</f>
        <v>64750.975766849551</v>
      </c>
      <c r="O55" s="52">
        <f ca="1">_xll.DBRW($B$15,O$7,$F55,$F$30,$F$29,O$11,O$12)</f>
        <v>0</v>
      </c>
      <c r="P55" s="52">
        <f ca="1">_xll.DBRW($B$15,P$7,$F55,$F$30,$F$29,P$11,P$12)</f>
        <v>87221.402044254093</v>
      </c>
      <c r="Q55" s="52">
        <f ca="1">_xll.DBRW($B$15,Q$7,$F55,$F$30,$F$29,Q$11,Q$12)</f>
        <v>90471.348223467619</v>
      </c>
      <c r="R55" s="52">
        <f ca="1">_xll.DBRW($B$15,R$7,$F55,$F$30,$F$29,R$11,R$12)</f>
        <v>66992.015860578336</v>
      </c>
      <c r="S55" s="48">
        <f ca="1">_xll.DBRW($B$15,S$7,$F55,$F$30,$F$29,S$11,S$12)</f>
        <v>855118.08551442937</v>
      </c>
      <c r="T55" s="7"/>
      <c r="U55" s="49">
        <f ca="1">_xll.DBRW($B$15,U$7,$F55,$F$30,$F$29,U$11,U$12)</f>
        <v>852180.87467633525</v>
      </c>
      <c r="V55" s="50">
        <f t="shared" ca="1" si="3"/>
        <v>3.4466988468964121E-3</v>
      </c>
      <c r="W55" s="7"/>
      <c r="X55" s="49">
        <f ca="1">_xll.DBRW($B$15,X$7,$F55,$F$30,$F$29,X$11,X$12)</f>
        <v>965727.28198889014</v>
      </c>
      <c r="Y55" s="50">
        <f t="shared" ca="1" si="4"/>
        <v>-0.11453460882524102</v>
      </c>
      <c r="Z55" s="7"/>
      <c r="AA55" s="31" t="str">
        <f ca="1">_xll.DBRW($B$3,AA$7,$F55,$F$30,$F$29,AA$11,AA$12)</f>
        <v/>
      </c>
      <c r="AB55" s="31" t="str">
        <f ca="1">_xll.DBRW($B$3,AB$7,$F55,$F$30,$F$29,AB$11,AB$12)</f>
        <v/>
      </c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  <c r="QW55" s="7"/>
      <c r="QX55" s="7"/>
      <c r="QY55" s="7"/>
      <c r="QZ55" s="7"/>
      <c r="RA55" s="7"/>
      <c r="RB55" s="7"/>
      <c r="RC55" s="7"/>
      <c r="RD55" s="7"/>
      <c r="RE55" s="7"/>
      <c r="RF55" s="7"/>
      <c r="RG55" s="7"/>
      <c r="RH55" s="7"/>
      <c r="RI55" s="7"/>
      <c r="RJ55" s="7"/>
      <c r="RK55" s="7"/>
      <c r="RL55" s="7"/>
      <c r="RM55" s="7"/>
      <c r="RN55" s="7"/>
      <c r="RO55" s="7"/>
      <c r="RP55" s="7"/>
      <c r="RQ55" s="7"/>
      <c r="RR55" s="7"/>
      <c r="RS55" s="7"/>
      <c r="RT55" s="7"/>
      <c r="RU55" s="7"/>
      <c r="RV55" s="7"/>
      <c r="RW55" s="7"/>
      <c r="RX55" s="7"/>
      <c r="RY55" s="7"/>
      <c r="RZ55" s="7"/>
      <c r="SA55" s="7"/>
      <c r="SB55" s="7"/>
      <c r="SC55" s="7"/>
      <c r="SD55" s="7"/>
      <c r="SE55" s="7"/>
      <c r="SF55" s="7"/>
      <c r="SG55" s="7"/>
      <c r="SH55" s="7"/>
      <c r="SI55" s="7"/>
      <c r="SJ55" s="7"/>
      <c r="SK55" s="7"/>
      <c r="SL55" s="7"/>
      <c r="SM55" s="7"/>
      <c r="SN55" s="7"/>
      <c r="SO55" s="7"/>
      <c r="SP55" s="7"/>
      <c r="SQ55" s="7"/>
      <c r="SR55" s="7"/>
      <c r="SS55" s="7"/>
      <c r="ST55" s="7"/>
      <c r="SU55" s="7"/>
      <c r="SV55" s="7"/>
      <c r="SW55" s="7"/>
      <c r="SX55" s="7"/>
      <c r="SY55" s="7"/>
      <c r="SZ55" s="7"/>
      <c r="TA55" s="7"/>
      <c r="TB55" s="7"/>
      <c r="TC55" s="7"/>
      <c r="TD55" s="7"/>
      <c r="TE55" s="7"/>
      <c r="TF55" s="7"/>
      <c r="TG55" s="7"/>
      <c r="TH55" s="7"/>
      <c r="TI55" s="7"/>
      <c r="TJ55" s="7"/>
      <c r="TK55" s="7"/>
      <c r="TL55" s="7"/>
      <c r="TM55" s="7"/>
      <c r="TN55" s="7"/>
      <c r="TO55" s="7"/>
      <c r="TP55" s="7"/>
      <c r="TQ55" s="7"/>
      <c r="TR55" s="7"/>
      <c r="TS55" s="7"/>
      <c r="TT55" s="7"/>
      <c r="TU55" s="7"/>
      <c r="TV55" s="7"/>
      <c r="TW55" s="7"/>
      <c r="TX55" s="7"/>
      <c r="TY55" s="7"/>
      <c r="TZ55" s="7"/>
      <c r="UA55" s="7"/>
      <c r="UB55" s="7"/>
      <c r="UC55" s="7"/>
      <c r="UD55" s="7"/>
      <c r="UE55" s="7"/>
      <c r="UF55" s="7"/>
      <c r="UG55" s="7"/>
      <c r="UH55" s="7"/>
      <c r="UI55" s="7"/>
      <c r="UJ55" s="7"/>
      <c r="UK55" s="7"/>
      <c r="UL55" s="7"/>
      <c r="UM55" s="7"/>
      <c r="UN55" s="7"/>
      <c r="UO55" s="7"/>
      <c r="UP55" s="7"/>
      <c r="UQ55" s="7"/>
      <c r="UR55" s="7"/>
      <c r="US55" s="7"/>
      <c r="UT55" s="7"/>
      <c r="UU55" s="7"/>
      <c r="UV55" s="7"/>
      <c r="UW55" s="7"/>
      <c r="UX55" s="7"/>
      <c r="UY55" s="7"/>
      <c r="UZ55" s="7"/>
      <c r="VA55" s="7"/>
      <c r="VB55" s="7"/>
      <c r="VC55" s="7"/>
      <c r="VD55" s="7"/>
      <c r="VE55" s="7"/>
      <c r="VF55" s="7"/>
      <c r="VG55" s="7"/>
      <c r="VH55" s="7"/>
      <c r="VI55" s="7"/>
      <c r="VJ55" s="7"/>
      <c r="VK55" s="7"/>
      <c r="VL55" s="7"/>
      <c r="VM55" s="7"/>
      <c r="VN55" s="7"/>
      <c r="VO55" s="7"/>
      <c r="VP55" s="7"/>
      <c r="VQ55" s="7"/>
      <c r="VR55" s="7"/>
      <c r="VS55" s="7"/>
      <c r="VT55" s="7"/>
      <c r="VU55" s="7"/>
      <c r="VV55" s="7"/>
      <c r="VW55" s="7"/>
      <c r="VX55" s="7"/>
      <c r="VY55" s="7"/>
      <c r="VZ55" s="7"/>
      <c r="WA55" s="7"/>
      <c r="WB55" s="7"/>
      <c r="WC55" s="7"/>
      <c r="WD55" s="7"/>
      <c r="WE55" s="7"/>
      <c r="WF55" s="7"/>
      <c r="WG55" s="7"/>
      <c r="WH55" s="7"/>
      <c r="WI55" s="7"/>
      <c r="WJ55" s="7"/>
      <c r="WK55" s="7"/>
      <c r="WL55" s="7"/>
      <c r="WM55" s="7"/>
      <c r="WN55" s="7"/>
      <c r="WO55" s="7"/>
      <c r="WP55" s="7"/>
      <c r="WQ55" s="7"/>
      <c r="WR55" s="7"/>
      <c r="WS55" s="7"/>
      <c r="WT55" s="7"/>
      <c r="WU55" s="7"/>
      <c r="WV55" s="7"/>
      <c r="WW55" s="7"/>
      <c r="WX55" s="7"/>
      <c r="WY55" s="7"/>
      <c r="WZ55" s="7"/>
      <c r="XA55" s="7"/>
      <c r="XB55" s="7"/>
      <c r="XC55" s="7"/>
      <c r="XD55" s="7"/>
      <c r="XE55" s="7"/>
      <c r="XF55" s="7"/>
      <c r="XG55" s="7"/>
      <c r="XH55" s="7"/>
      <c r="XI55" s="7"/>
      <c r="XJ55" s="7"/>
      <c r="XK55" s="7"/>
      <c r="XL55" s="7"/>
      <c r="XM55" s="7"/>
      <c r="XN55" s="7"/>
      <c r="XO55" s="7"/>
      <c r="XP55" s="7"/>
      <c r="XQ55" s="7"/>
      <c r="XR55" s="7"/>
      <c r="XS55" s="7"/>
      <c r="XT55" s="7"/>
      <c r="XU55" s="7"/>
      <c r="XV55" s="7"/>
      <c r="XW55" s="7"/>
      <c r="XX55" s="7"/>
      <c r="XY55" s="7"/>
      <c r="XZ55" s="7"/>
      <c r="YA55" s="7"/>
      <c r="YB55" s="7"/>
      <c r="YC55" s="7"/>
      <c r="YD55" s="7"/>
      <c r="YE55" s="7"/>
      <c r="YF55" s="7"/>
      <c r="YG55" s="7"/>
      <c r="YH55" s="7"/>
      <c r="YI55" s="7"/>
      <c r="YJ55" s="7"/>
      <c r="YK55" s="7"/>
      <c r="YL55" s="7"/>
      <c r="YM55" s="7"/>
      <c r="YN55" s="7"/>
      <c r="YO55" s="7"/>
      <c r="YP55" s="7"/>
      <c r="YQ55" s="7"/>
      <c r="YR55" s="7"/>
      <c r="YS55" s="7"/>
      <c r="YT55" s="7"/>
      <c r="YU55" s="7"/>
      <c r="YV55" s="7"/>
      <c r="YW55" s="7"/>
      <c r="YX55" s="7"/>
      <c r="YY55" s="7"/>
      <c r="YZ55" s="7"/>
      <c r="ZA55" s="7"/>
      <c r="ZB55" s="7"/>
      <c r="ZC55" s="7"/>
      <c r="ZD55" s="7"/>
      <c r="ZE55" s="7"/>
      <c r="ZF55" s="7"/>
      <c r="ZG55" s="7"/>
      <c r="ZH55" s="7"/>
      <c r="ZI55" s="7"/>
      <c r="ZJ55" s="7"/>
      <c r="ZK55" s="7"/>
      <c r="ZL55" s="7"/>
      <c r="ZM55" s="7"/>
      <c r="ZN55" s="7"/>
      <c r="ZO55" s="7"/>
      <c r="ZP55" s="7"/>
      <c r="ZQ55" s="7"/>
      <c r="ZR55" s="7"/>
      <c r="ZS55" s="7"/>
      <c r="ZT55" s="7"/>
      <c r="ZU55" s="7"/>
      <c r="ZV55" s="7"/>
      <c r="ZW55" s="7"/>
      <c r="ZX55" s="7"/>
      <c r="ZY55" s="7"/>
      <c r="ZZ55" s="7"/>
      <c r="AAA55" s="7"/>
      <c r="AAB55" s="7"/>
      <c r="AAC55" s="7"/>
      <c r="AAD55" s="7"/>
      <c r="AAE55" s="7"/>
      <c r="AAF55" s="7"/>
      <c r="AAG55" s="7"/>
      <c r="AAH55" s="7"/>
      <c r="AAI55" s="7"/>
      <c r="AAJ55" s="7"/>
      <c r="AAK55" s="7"/>
      <c r="AAL55" s="7"/>
      <c r="AAM55" s="7"/>
      <c r="AAN55" s="7"/>
      <c r="AAO55" s="7"/>
      <c r="AAP55" s="7"/>
      <c r="AAQ55" s="7"/>
      <c r="AAR55" s="7"/>
      <c r="AAS55" s="7"/>
      <c r="AAT55" s="7"/>
      <c r="AAU55" s="7"/>
      <c r="AAV55" s="7"/>
      <c r="AAW55" s="7"/>
      <c r="AAX55" s="7"/>
      <c r="AAY55" s="7"/>
      <c r="AAZ55" s="7"/>
      <c r="ABA55" s="7"/>
      <c r="ABB55" s="7"/>
      <c r="ABC55" s="7"/>
      <c r="ABD55" s="7"/>
      <c r="ABE55" s="7"/>
      <c r="ABF55" s="7"/>
      <c r="ABG55" s="7"/>
      <c r="ABH55" s="7"/>
      <c r="ABI55" s="7"/>
      <c r="ABJ55" s="7"/>
      <c r="ABK55" s="7"/>
      <c r="ABL55" s="7"/>
      <c r="ABM55" s="7"/>
      <c r="ABN55" s="7"/>
      <c r="ABO55" s="7"/>
      <c r="ABP55" s="7"/>
      <c r="ABQ55" s="7"/>
      <c r="ABR55" s="7"/>
      <c r="ABS55" s="7"/>
      <c r="ABT55" s="7"/>
      <c r="ABU55" s="7"/>
      <c r="ABV55" s="7"/>
      <c r="ABW55" s="7"/>
      <c r="ABX55" s="7"/>
      <c r="ABY55" s="7"/>
      <c r="ABZ55" s="7"/>
      <c r="ACA55" s="7"/>
      <c r="ACB55" s="7"/>
      <c r="ACC55" s="7"/>
      <c r="ACD55" s="7"/>
      <c r="ACE55" s="7"/>
      <c r="ACF55" s="7"/>
      <c r="ACG55" s="7"/>
      <c r="ACH55" s="7"/>
      <c r="ACI55" s="7"/>
      <c r="ACJ55" s="7"/>
      <c r="ACK55" s="7"/>
      <c r="ACL55" s="7"/>
      <c r="ACM55" s="7"/>
      <c r="ACN55" s="7"/>
      <c r="ACO55" s="7"/>
      <c r="ACP55" s="7"/>
      <c r="ACQ55" s="7"/>
      <c r="ACR55" s="7"/>
      <c r="ACS55" s="7"/>
      <c r="ACT55" s="7"/>
      <c r="ACU55" s="7"/>
      <c r="ACV55" s="7"/>
      <c r="ACW55" s="7"/>
      <c r="ACX55" s="7"/>
      <c r="ACY55" s="7"/>
      <c r="ACZ55" s="7"/>
      <c r="ADA55" s="7"/>
      <c r="ADB55" s="7"/>
      <c r="ADC55" s="7"/>
      <c r="ADD55" s="7"/>
      <c r="ADE55" s="7"/>
      <c r="ADF55" s="7"/>
      <c r="ADG55" s="7"/>
      <c r="ADH55" s="7"/>
      <c r="ADI55" s="7"/>
      <c r="ADJ55" s="7"/>
      <c r="ADK55" s="7"/>
      <c r="ADL55" s="7"/>
      <c r="ADM55" s="7"/>
      <c r="ADN55" s="7"/>
      <c r="ADO55" s="7"/>
      <c r="ADP55" s="7"/>
      <c r="ADQ55" s="7"/>
      <c r="ADR55" s="7"/>
      <c r="ADS55" s="7"/>
      <c r="ADT55" s="7"/>
      <c r="ADU55" s="7"/>
      <c r="ADV55" s="7"/>
      <c r="ADW55" s="7"/>
      <c r="ADX55" s="7"/>
      <c r="ADY55" s="7"/>
      <c r="ADZ55" s="7"/>
      <c r="AEA55" s="7"/>
      <c r="AEB55" s="7"/>
      <c r="AEC55" s="7"/>
      <c r="AED55" s="7"/>
      <c r="AEE55" s="7"/>
      <c r="AEF55" s="7"/>
      <c r="AEG55" s="7"/>
      <c r="AEH55" s="7"/>
      <c r="AEI55" s="7"/>
      <c r="AEJ55" s="7"/>
      <c r="AEK55" s="7"/>
      <c r="AEL55" s="7"/>
      <c r="AEM55" s="7"/>
      <c r="AEN55" s="7"/>
      <c r="AEO55" s="7"/>
      <c r="AEP55" s="7"/>
      <c r="AEQ55" s="7"/>
      <c r="AER55" s="7"/>
      <c r="AES55" s="7"/>
      <c r="AET55" s="7"/>
      <c r="AEU55" s="7"/>
      <c r="AEV55" s="7"/>
      <c r="AEW55" s="7"/>
      <c r="AEX55" s="7"/>
      <c r="AEY55" s="7"/>
      <c r="AEZ55" s="7"/>
      <c r="AFA55" s="7"/>
      <c r="AFB55" s="7"/>
      <c r="AFC55" s="7"/>
      <c r="AFD55" s="7"/>
      <c r="AFE55" s="7"/>
      <c r="AFF55" s="7"/>
      <c r="AFG55" s="7"/>
      <c r="AFH55" s="7"/>
      <c r="AFI55" s="7"/>
      <c r="AFJ55" s="7"/>
      <c r="AFK55" s="7"/>
      <c r="AFL55" s="7"/>
      <c r="AFM55" s="7"/>
      <c r="AFN55" s="7"/>
      <c r="AFO55" s="7"/>
      <c r="AFP55" s="7"/>
      <c r="AFQ55" s="7"/>
      <c r="AFR55" s="7"/>
      <c r="AFS55" s="7"/>
      <c r="AFT55" s="7"/>
      <c r="AFU55" s="7"/>
      <c r="AFV55" s="7"/>
      <c r="AFW55" s="7"/>
      <c r="AFX55" s="7"/>
      <c r="AFY55" s="7"/>
      <c r="AFZ55" s="7"/>
      <c r="AGA55" s="7"/>
      <c r="AGB55" s="7"/>
      <c r="AGC55" s="7"/>
      <c r="AGD55" s="7"/>
      <c r="AGE55" s="7"/>
      <c r="AGF55" s="7"/>
      <c r="AGG55" s="7"/>
      <c r="AGH55" s="7"/>
      <c r="AGI55" s="7"/>
      <c r="AGJ55" s="7"/>
      <c r="AGK55" s="7"/>
      <c r="AGL55" s="7"/>
      <c r="AGM55" s="7"/>
      <c r="AGN55" s="7"/>
      <c r="AGO55" s="7"/>
      <c r="AGP55" s="7"/>
      <c r="AGQ55" s="7"/>
      <c r="AGR55" s="7"/>
      <c r="AGS55" s="7"/>
      <c r="AGT55" s="7"/>
      <c r="AGU55" s="7"/>
      <c r="AGV55" s="7"/>
      <c r="AGW55" s="7"/>
      <c r="AGX55" s="7"/>
      <c r="AGY55" s="7"/>
      <c r="AGZ55" s="7"/>
      <c r="AHA55" s="7"/>
      <c r="AHB55" s="7"/>
      <c r="AHC55" s="7"/>
      <c r="AHD55" s="7"/>
      <c r="AHE55" s="7"/>
      <c r="AHF55" s="7"/>
      <c r="AHG55" s="7"/>
      <c r="AHH55" s="7"/>
      <c r="AHI55" s="7"/>
      <c r="AHJ55" s="7"/>
      <c r="AHK55" s="7"/>
      <c r="AHL55" s="7"/>
      <c r="AHM55" s="7"/>
      <c r="AHN55" s="7"/>
      <c r="AHO55" s="7"/>
      <c r="AHP55" s="7"/>
      <c r="AHQ55" s="7"/>
      <c r="AHR55" s="7"/>
      <c r="AHS55" s="7"/>
      <c r="AHT55" s="7"/>
      <c r="AHU55" s="7"/>
      <c r="AHV55" s="7"/>
      <c r="AHW55" s="7"/>
      <c r="AHX55" s="7"/>
      <c r="AHY55" s="7"/>
      <c r="AHZ55" s="7"/>
      <c r="AIA55" s="7"/>
      <c r="AIB55" s="7"/>
      <c r="AIC55" s="7"/>
      <c r="AID55" s="7"/>
      <c r="AIE55" s="7"/>
      <c r="AIF55" s="7"/>
      <c r="AIG55" s="7"/>
      <c r="AIH55" s="7"/>
      <c r="AII55" s="7"/>
      <c r="AIJ55" s="7"/>
      <c r="AIK55" s="7"/>
      <c r="AIL55" s="7"/>
      <c r="AIM55" s="7"/>
      <c r="AIN55" s="7"/>
      <c r="AIO55" s="7"/>
      <c r="AIP55" s="7"/>
      <c r="AIQ55" s="7"/>
      <c r="AIR55" s="7"/>
      <c r="AIS55" s="7"/>
      <c r="AIT55" s="7"/>
      <c r="AIU55" s="7"/>
      <c r="AIV55" s="7"/>
      <c r="AIW55" s="7"/>
      <c r="AIX55" s="7"/>
      <c r="AIY55" s="7"/>
      <c r="AIZ55" s="7"/>
      <c r="AJA55" s="7"/>
      <c r="AJB55" s="7"/>
      <c r="AJC55" s="7"/>
      <c r="AJD55" s="7"/>
      <c r="AJE55" s="7"/>
      <c r="AJF55" s="7"/>
      <c r="AJG55" s="7"/>
      <c r="AJH55" s="7"/>
      <c r="AJI55" s="7"/>
      <c r="AJJ55" s="7"/>
      <c r="AJK55" s="7"/>
      <c r="AJL55" s="7"/>
      <c r="AJM55" s="7"/>
      <c r="AJN55" s="7"/>
      <c r="AJO55" s="7"/>
      <c r="AJP55" s="7"/>
      <c r="AJQ55" s="7"/>
      <c r="AJR55" s="7"/>
      <c r="AJS55" s="7"/>
      <c r="AJT55" s="7"/>
      <c r="AJU55" s="7"/>
      <c r="AJV55" s="7"/>
      <c r="AJW55" s="7"/>
      <c r="AJX55" s="7"/>
      <c r="AJY55" s="7"/>
      <c r="AJZ55" s="7"/>
      <c r="AKA55" s="7"/>
      <c r="AKB55" s="7"/>
      <c r="AKC55" s="7"/>
      <c r="AKD55" s="7"/>
      <c r="AKE55" s="7"/>
      <c r="AKF55" s="7"/>
      <c r="AKG55" s="7"/>
      <c r="AKH55" s="7"/>
      <c r="AKI55" s="7"/>
      <c r="AKJ55" s="7"/>
      <c r="AKK55" s="7"/>
      <c r="AKL55" s="7"/>
      <c r="AKM55" s="7"/>
      <c r="AKN55" s="7"/>
      <c r="AKO55" s="7"/>
      <c r="AKP55" s="7"/>
      <c r="AKQ55" s="7"/>
      <c r="AKR55" s="7"/>
      <c r="AKS55" s="7"/>
      <c r="AKT55" s="7"/>
      <c r="AKU55" s="7"/>
      <c r="AKV55" s="7"/>
      <c r="AKW55" s="7"/>
      <c r="AKX55" s="7"/>
      <c r="AKY55" s="7"/>
      <c r="AKZ55" s="7"/>
      <c r="ALA55" s="7"/>
      <c r="ALB55" s="7"/>
      <c r="ALC55" s="7"/>
      <c r="ALD55" s="7"/>
      <c r="ALE55" s="7"/>
      <c r="ALF55" s="7"/>
      <c r="ALG55" s="7"/>
      <c r="ALH55" s="7"/>
      <c r="ALI55" s="7"/>
      <c r="ALJ55" s="7"/>
      <c r="ALK55" s="7"/>
      <c r="ALL55" s="7"/>
    </row>
    <row r="56" spans="1:1000" customFormat="1" ht="12.75" x14ac:dyDescent="0.2">
      <c r="A56" s="26" t="str">
        <f ca="1">IF(_xll.TM1RPTELLEV($F$37,$F56)=0,"Root",IF(OR(_xll.ELLEV($B$8,$F56)=0,_xll.TM1RPTELLEV($F$37,$F56)+1&gt;=VALUE($I$29)),"Base"&amp;$F$2,"Default"))</f>
        <v>Base</v>
      </c>
      <c r="B56" s="60"/>
      <c r="C56" s="7"/>
      <c r="D56" s="7"/>
      <c r="E56" s="7"/>
      <c r="F56" s="62" t="s">
        <v>84</v>
      </c>
      <c r="G56" s="52">
        <f ca="1">_xll.DBRW($B$15,G$7,$F56,$F$30,$F$29,G$11,G$12)</f>
        <v>34966.894773229469</v>
      </c>
      <c r="H56" s="52">
        <f ca="1">_xll.DBRW($B$15,H$7,$F56,$F$30,$F$29,H$11,H$12)</f>
        <v>40024.510054753795</v>
      </c>
      <c r="I56" s="52">
        <f ca="1">_xll.DBRW($B$15,I$7,$F56,$F$30,$F$29,I$11,I$12)</f>
        <v>46683.93739657753</v>
      </c>
      <c r="J56" s="52">
        <f ca="1">_xll.DBRW($B$15,J$7,$F56,$F$30,$F$29,J$11,J$12)</f>
        <v>39842.422857379657</v>
      </c>
      <c r="K56" s="52">
        <f ca="1">_xll.DBRW($B$15,K$7,$F56,$F$30,$F$29,K$11,K$12)</f>
        <v>55509.312561093444</v>
      </c>
      <c r="L56" s="52">
        <f ca="1">_xll.DBRW($B$15,L$7,$F56,$F$30,$F$29,L$11,L$12)</f>
        <v>32734.985768856772</v>
      </c>
      <c r="M56" s="52">
        <f ca="1">_xll.DBRW($B$15,M$7,$F56,$F$30,$F$29,M$11,M$12)</f>
        <v>33927.284265096328</v>
      </c>
      <c r="N56" s="52">
        <f ca="1">_xll.DBRW($B$15,N$7,$F56,$F$30,$F$29,N$11,N$12)</f>
        <v>136959.96275342963</v>
      </c>
      <c r="O56" s="52">
        <f ca="1">_xll.DBRW($B$15,O$7,$F56,$F$30,$F$29,O$11,O$12)</f>
        <v>55509.312723863972</v>
      </c>
      <c r="P56" s="52">
        <f ca="1">_xll.DBRW($B$15,P$7,$F56,$F$30,$F$29,P$11,P$12)</f>
        <v>14224.54825311618</v>
      </c>
      <c r="Q56" s="52">
        <f ca="1">_xll.DBRW($B$15,Q$7,$F56,$F$30,$F$29,Q$11,Q$12)</f>
        <v>42904.102005799235</v>
      </c>
      <c r="R56" s="52">
        <f ca="1">_xll.DBRW($B$15,R$7,$F56,$F$30,$F$29,R$11,R$12)</f>
        <v>40268.390488268269</v>
      </c>
      <c r="S56" s="48">
        <f ca="1">_xll.DBRW($B$15,S$7,$F56,$F$30,$F$29,S$11,S$12)</f>
        <v>573555.66390146432</v>
      </c>
      <c r="T56" s="7"/>
      <c r="U56" s="49">
        <f ca="1">_xll.DBRW($B$15,U$7,$F56,$F$30,$F$29,U$11,U$12)</f>
        <v>580452.70881883428</v>
      </c>
      <c r="V56" s="50">
        <f t="shared" ca="1" si="3"/>
        <v>-1.1882182325248847E-2</v>
      </c>
      <c r="W56" s="7"/>
      <c r="X56" s="49">
        <f ca="1">_xll.DBRW($B$15,X$7,$F56,$F$30,$F$29,X$11,X$12)</f>
        <v>542068.52464820503</v>
      </c>
      <c r="Y56" s="50">
        <f t="shared" ca="1" si="4"/>
        <v>5.8087008969380793E-2</v>
      </c>
      <c r="Z56" s="7"/>
      <c r="AA56" s="31" t="str">
        <f ca="1">_xll.DBRW($B$3,AA$7,$F56,$F$30,$F$29,AA$11,AA$12)</f>
        <v/>
      </c>
      <c r="AB56" s="31" t="str">
        <f ca="1">_xll.DBRW($B$3,AB$7,$F56,$F$30,$F$29,AB$11,AB$12)</f>
        <v/>
      </c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/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  <c r="QW56" s="7"/>
      <c r="QX56" s="7"/>
      <c r="QY56" s="7"/>
      <c r="QZ56" s="7"/>
      <c r="RA56" s="7"/>
      <c r="RB56" s="7"/>
      <c r="RC56" s="7"/>
      <c r="RD56" s="7"/>
      <c r="RE56" s="7"/>
      <c r="RF56" s="7"/>
      <c r="RG56" s="7"/>
      <c r="RH56" s="7"/>
      <c r="RI56" s="7"/>
      <c r="RJ56" s="7"/>
      <c r="RK56" s="7"/>
      <c r="RL56" s="7"/>
      <c r="RM56" s="7"/>
      <c r="RN56" s="7"/>
      <c r="RO56" s="7"/>
      <c r="RP56" s="7"/>
      <c r="RQ56" s="7"/>
      <c r="RR56" s="7"/>
      <c r="RS56" s="7"/>
      <c r="RT56" s="7"/>
      <c r="RU56" s="7"/>
      <c r="RV56" s="7"/>
      <c r="RW56" s="7"/>
      <c r="RX56" s="7"/>
      <c r="RY56" s="7"/>
      <c r="RZ56" s="7"/>
      <c r="SA56" s="7"/>
      <c r="SB56" s="7"/>
      <c r="SC56" s="7"/>
      <c r="SD56" s="7"/>
      <c r="SE56" s="7"/>
      <c r="SF56" s="7"/>
      <c r="SG56" s="7"/>
      <c r="SH56" s="7"/>
      <c r="SI56" s="7"/>
      <c r="SJ56" s="7"/>
      <c r="SK56" s="7"/>
      <c r="SL56" s="7"/>
      <c r="SM56" s="7"/>
      <c r="SN56" s="7"/>
      <c r="SO56" s="7"/>
      <c r="SP56" s="7"/>
      <c r="SQ56" s="7"/>
      <c r="SR56" s="7"/>
      <c r="SS56" s="7"/>
      <c r="ST56" s="7"/>
      <c r="SU56" s="7"/>
      <c r="SV56" s="7"/>
      <c r="SW56" s="7"/>
      <c r="SX56" s="7"/>
      <c r="SY56" s="7"/>
      <c r="SZ56" s="7"/>
      <c r="TA56" s="7"/>
      <c r="TB56" s="7"/>
      <c r="TC56" s="7"/>
      <c r="TD56" s="7"/>
      <c r="TE56" s="7"/>
      <c r="TF56" s="7"/>
      <c r="TG56" s="7"/>
      <c r="TH56" s="7"/>
      <c r="TI56" s="7"/>
      <c r="TJ56" s="7"/>
      <c r="TK56" s="7"/>
      <c r="TL56" s="7"/>
      <c r="TM56" s="7"/>
      <c r="TN56" s="7"/>
      <c r="TO56" s="7"/>
      <c r="TP56" s="7"/>
      <c r="TQ56" s="7"/>
      <c r="TR56" s="7"/>
      <c r="TS56" s="7"/>
      <c r="TT56" s="7"/>
      <c r="TU56" s="7"/>
      <c r="TV56" s="7"/>
      <c r="TW56" s="7"/>
      <c r="TX56" s="7"/>
      <c r="TY56" s="7"/>
      <c r="TZ56" s="7"/>
      <c r="UA56" s="7"/>
      <c r="UB56" s="7"/>
      <c r="UC56" s="7"/>
      <c r="UD56" s="7"/>
      <c r="UE56" s="7"/>
      <c r="UF56" s="7"/>
      <c r="UG56" s="7"/>
      <c r="UH56" s="7"/>
      <c r="UI56" s="7"/>
      <c r="UJ56" s="7"/>
      <c r="UK56" s="7"/>
      <c r="UL56" s="7"/>
      <c r="UM56" s="7"/>
      <c r="UN56" s="7"/>
      <c r="UO56" s="7"/>
      <c r="UP56" s="7"/>
      <c r="UQ56" s="7"/>
      <c r="UR56" s="7"/>
      <c r="US56" s="7"/>
      <c r="UT56" s="7"/>
      <c r="UU56" s="7"/>
      <c r="UV56" s="7"/>
      <c r="UW56" s="7"/>
      <c r="UX56" s="7"/>
      <c r="UY56" s="7"/>
      <c r="UZ56" s="7"/>
      <c r="VA56" s="7"/>
      <c r="VB56" s="7"/>
      <c r="VC56" s="7"/>
      <c r="VD56" s="7"/>
      <c r="VE56" s="7"/>
      <c r="VF56" s="7"/>
      <c r="VG56" s="7"/>
      <c r="VH56" s="7"/>
      <c r="VI56" s="7"/>
      <c r="VJ56" s="7"/>
      <c r="VK56" s="7"/>
      <c r="VL56" s="7"/>
      <c r="VM56" s="7"/>
      <c r="VN56" s="7"/>
      <c r="VO56" s="7"/>
      <c r="VP56" s="7"/>
      <c r="VQ56" s="7"/>
      <c r="VR56" s="7"/>
      <c r="VS56" s="7"/>
      <c r="VT56" s="7"/>
      <c r="VU56" s="7"/>
      <c r="VV56" s="7"/>
      <c r="VW56" s="7"/>
      <c r="VX56" s="7"/>
      <c r="VY56" s="7"/>
      <c r="VZ56" s="7"/>
      <c r="WA56" s="7"/>
      <c r="WB56" s="7"/>
      <c r="WC56" s="7"/>
      <c r="WD56" s="7"/>
      <c r="WE56" s="7"/>
      <c r="WF56" s="7"/>
      <c r="WG56" s="7"/>
      <c r="WH56" s="7"/>
      <c r="WI56" s="7"/>
      <c r="WJ56" s="7"/>
      <c r="WK56" s="7"/>
      <c r="WL56" s="7"/>
      <c r="WM56" s="7"/>
      <c r="WN56" s="7"/>
      <c r="WO56" s="7"/>
      <c r="WP56" s="7"/>
      <c r="WQ56" s="7"/>
      <c r="WR56" s="7"/>
      <c r="WS56" s="7"/>
      <c r="WT56" s="7"/>
      <c r="WU56" s="7"/>
      <c r="WV56" s="7"/>
      <c r="WW56" s="7"/>
      <c r="WX56" s="7"/>
      <c r="WY56" s="7"/>
      <c r="WZ56" s="7"/>
      <c r="XA56" s="7"/>
      <c r="XB56" s="7"/>
      <c r="XC56" s="7"/>
      <c r="XD56" s="7"/>
      <c r="XE56" s="7"/>
      <c r="XF56" s="7"/>
      <c r="XG56" s="7"/>
      <c r="XH56" s="7"/>
      <c r="XI56" s="7"/>
      <c r="XJ56" s="7"/>
      <c r="XK56" s="7"/>
      <c r="XL56" s="7"/>
      <c r="XM56" s="7"/>
      <c r="XN56" s="7"/>
      <c r="XO56" s="7"/>
      <c r="XP56" s="7"/>
      <c r="XQ56" s="7"/>
      <c r="XR56" s="7"/>
      <c r="XS56" s="7"/>
      <c r="XT56" s="7"/>
      <c r="XU56" s="7"/>
      <c r="XV56" s="7"/>
      <c r="XW56" s="7"/>
      <c r="XX56" s="7"/>
      <c r="XY56" s="7"/>
      <c r="XZ56" s="7"/>
      <c r="YA56" s="7"/>
      <c r="YB56" s="7"/>
      <c r="YC56" s="7"/>
      <c r="YD56" s="7"/>
      <c r="YE56" s="7"/>
      <c r="YF56" s="7"/>
      <c r="YG56" s="7"/>
      <c r="YH56" s="7"/>
      <c r="YI56" s="7"/>
      <c r="YJ56" s="7"/>
      <c r="YK56" s="7"/>
      <c r="YL56" s="7"/>
      <c r="YM56" s="7"/>
      <c r="YN56" s="7"/>
      <c r="YO56" s="7"/>
      <c r="YP56" s="7"/>
      <c r="YQ56" s="7"/>
      <c r="YR56" s="7"/>
      <c r="YS56" s="7"/>
      <c r="YT56" s="7"/>
      <c r="YU56" s="7"/>
      <c r="YV56" s="7"/>
      <c r="YW56" s="7"/>
      <c r="YX56" s="7"/>
      <c r="YY56" s="7"/>
      <c r="YZ56" s="7"/>
      <c r="ZA56" s="7"/>
      <c r="ZB56" s="7"/>
      <c r="ZC56" s="7"/>
      <c r="ZD56" s="7"/>
      <c r="ZE56" s="7"/>
      <c r="ZF56" s="7"/>
      <c r="ZG56" s="7"/>
      <c r="ZH56" s="7"/>
      <c r="ZI56" s="7"/>
      <c r="ZJ56" s="7"/>
      <c r="ZK56" s="7"/>
      <c r="ZL56" s="7"/>
      <c r="ZM56" s="7"/>
      <c r="ZN56" s="7"/>
      <c r="ZO56" s="7"/>
      <c r="ZP56" s="7"/>
      <c r="ZQ56" s="7"/>
      <c r="ZR56" s="7"/>
      <c r="ZS56" s="7"/>
      <c r="ZT56" s="7"/>
      <c r="ZU56" s="7"/>
      <c r="ZV56" s="7"/>
      <c r="ZW56" s="7"/>
      <c r="ZX56" s="7"/>
      <c r="ZY56" s="7"/>
      <c r="ZZ56" s="7"/>
      <c r="AAA56" s="7"/>
      <c r="AAB56" s="7"/>
      <c r="AAC56" s="7"/>
      <c r="AAD56" s="7"/>
      <c r="AAE56" s="7"/>
      <c r="AAF56" s="7"/>
      <c r="AAG56" s="7"/>
      <c r="AAH56" s="7"/>
      <c r="AAI56" s="7"/>
      <c r="AAJ56" s="7"/>
      <c r="AAK56" s="7"/>
      <c r="AAL56" s="7"/>
      <c r="AAM56" s="7"/>
      <c r="AAN56" s="7"/>
      <c r="AAO56" s="7"/>
      <c r="AAP56" s="7"/>
      <c r="AAQ56" s="7"/>
      <c r="AAR56" s="7"/>
      <c r="AAS56" s="7"/>
      <c r="AAT56" s="7"/>
      <c r="AAU56" s="7"/>
      <c r="AAV56" s="7"/>
      <c r="AAW56" s="7"/>
      <c r="AAX56" s="7"/>
      <c r="AAY56" s="7"/>
      <c r="AAZ56" s="7"/>
      <c r="ABA56" s="7"/>
      <c r="ABB56" s="7"/>
      <c r="ABC56" s="7"/>
      <c r="ABD56" s="7"/>
      <c r="ABE56" s="7"/>
      <c r="ABF56" s="7"/>
      <c r="ABG56" s="7"/>
      <c r="ABH56" s="7"/>
      <c r="ABI56" s="7"/>
      <c r="ABJ56" s="7"/>
      <c r="ABK56" s="7"/>
      <c r="ABL56" s="7"/>
      <c r="ABM56" s="7"/>
      <c r="ABN56" s="7"/>
      <c r="ABO56" s="7"/>
      <c r="ABP56" s="7"/>
      <c r="ABQ56" s="7"/>
      <c r="ABR56" s="7"/>
      <c r="ABS56" s="7"/>
      <c r="ABT56" s="7"/>
      <c r="ABU56" s="7"/>
      <c r="ABV56" s="7"/>
      <c r="ABW56" s="7"/>
      <c r="ABX56" s="7"/>
      <c r="ABY56" s="7"/>
      <c r="ABZ56" s="7"/>
      <c r="ACA56" s="7"/>
      <c r="ACB56" s="7"/>
      <c r="ACC56" s="7"/>
      <c r="ACD56" s="7"/>
      <c r="ACE56" s="7"/>
      <c r="ACF56" s="7"/>
      <c r="ACG56" s="7"/>
      <c r="ACH56" s="7"/>
      <c r="ACI56" s="7"/>
      <c r="ACJ56" s="7"/>
      <c r="ACK56" s="7"/>
      <c r="ACL56" s="7"/>
      <c r="ACM56" s="7"/>
      <c r="ACN56" s="7"/>
      <c r="ACO56" s="7"/>
      <c r="ACP56" s="7"/>
      <c r="ACQ56" s="7"/>
      <c r="ACR56" s="7"/>
      <c r="ACS56" s="7"/>
      <c r="ACT56" s="7"/>
      <c r="ACU56" s="7"/>
      <c r="ACV56" s="7"/>
      <c r="ACW56" s="7"/>
      <c r="ACX56" s="7"/>
      <c r="ACY56" s="7"/>
      <c r="ACZ56" s="7"/>
      <c r="ADA56" s="7"/>
      <c r="ADB56" s="7"/>
      <c r="ADC56" s="7"/>
      <c r="ADD56" s="7"/>
      <c r="ADE56" s="7"/>
      <c r="ADF56" s="7"/>
      <c r="ADG56" s="7"/>
      <c r="ADH56" s="7"/>
      <c r="ADI56" s="7"/>
      <c r="ADJ56" s="7"/>
      <c r="ADK56" s="7"/>
      <c r="ADL56" s="7"/>
      <c r="ADM56" s="7"/>
      <c r="ADN56" s="7"/>
      <c r="ADO56" s="7"/>
      <c r="ADP56" s="7"/>
      <c r="ADQ56" s="7"/>
      <c r="ADR56" s="7"/>
      <c r="ADS56" s="7"/>
      <c r="ADT56" s="7"/>
      <c r="ADU56" s="7"/>
      <c r="ADV56" s="7"/>
      <c r="ADW56" s="7"/>
      <c r="ADX56" s="7"/>
      <c r="ADY56" s="7"/>
      <c r="ADZ56" s="7"/>
      <c r="AEA56" s="7"/>
      <c r="AEB56" s="7"/>
      <c r="AEC56" s="7"/>
      <c r="AED56" s="7"/>
      <c r="AEE56" s="7"/>
      <c r="AEF56" s="7"/>
      <c r="AEG56" s="7"/>
      <c r="AEH56" s="7"/>
      <c r="AEI56" s="7"/>
      <c r="AEJ56" s="7"/>
      <c r="AEK56" s="7"/>
      <c r="AEL56" s="7"/>
      <c r="AEM56" s="7"/>
      <c r="AEN56" s="7"/>
      <c r="AEO56" s="7"/>
      <c r="AEP56" s="7"/>
      <c r="AEQ56" s="7"/>
      <c r="AER56" s="7"/>
      <c r="AES56" s="7"/>
      <c r="AET56" s="7"/>
      <c r="AEU56" s="7"/>
      <c r="AEV56" s="7"/>
      <c r="AEW56" s="7"/>
      <c r="AEX56" s="7"/>
      <c r="AEY56" s="7"/>
      <c r="AEZ56" s="7"/>
      <c r="AFA56" s="7"/>
      <c r="AFB56" s="7"/>
      <c r="AFC56" s="7"/>
      <c r="AFD56" s="7"/>
      <c r="AFE56" s="7"/>
      <c r="AFF56" s="7"/>
      <c r="AFG56" s="7"/>
      <c r="AFH56" s="7"/>
      <c r="AFI56" s="7"/>
      <c r="AFJ56" s="7"/>
      <c r="AFK56" s="7"/>
      <c r="AFL56" s="7"/>
      <c r="AFM56" s="7"/>
      <c r="AFN56" s="7"/>
      <c r="AFO56" s="7"/>
      <c r="AFP56" s="7"/>
      <c r="AFQ56" s="7"/>
      <c r="AFR56" s="7"/>
      <c r="AFS56" s="7"/>
      <c r="AFT56" s="7"/>
      <c r="AFU56" s="7"/>
      <c r="AFV56" s="7"/>
      <c r="AFW56" s="7"/>
      <c r="AFX56" s="7"/>
      <c r="AFY56" s="7"/>
      <c r="AFZ56" s="7"/>
      <c r="AGA56" s="7"/>
      <c r="AGB56" s="7"/>
      <c r="AGC56" s="7"/>
      <c r="AGD56" s="7"/>
      <c r="AGE56" s="7"/>
      <c r="AGF56" s="7"/>
      <c r="AGG56" s="7"/>
      <c r="AGH56" s="7"/>
      <c r="AGI56" s="7"/>
      <c r="AGJ56" s="7"/>
      <c r="AGK56" s="7"/>
      <c r="AGL56" s="7"/>
      <c r="AGM56" s="7"/>
      <c r="AGN56" s="7"/>
      <c r="AGO56" s="7"/>
      <c r="AGP56" s="7"/>
      <c r="AGQ56" s="7"/>
      <c r="AGR56" s="7"/>
      <c r="AGS56" s="7"/>
      <c r="AGT56" s="7"/>
      <c r="AGU56" s="7"/>
      <c r="AGV56" s="7"/>
      <c r="AGW56" s="7"/>
      <c r="AGX56" s="7"/>
      <c r="AGY56" s="7"/>
      <c r="AGZ56" s="7"/>
      <c r="AHA56" s="7"/>
      <c r="AHB56" s="7"/>
      <c r="AHC56" s="7"/>
      <c r="AHD56" s="7"/>
      <c r="AHE56" s="7"/>
      <c r="AHF56" s="7"/>
      <c r="AHG56" s="7"/>
      <c r="AHH56" s="7"/>
      <c r="AHI56" s="7"/>
      <c r="AHJ56" s="7"/>
      <c r="AHK56" s="7"/>
      <c r="AHL56" s="7"/>
      <c r="AHM56" s="7"/>
      <c r="AHN56" s="7"/>
      <c r="AHO56" s="7"/>
      <c r="AHP56" s="7"/>
      <c r="AHQ56" s="7"/>
      <c r="AHR56" s="7"/>
      <c r="AHS56" s="7"/>
      <c r="AHT56" s="7"/>
      <c r="AHU56" s="7"/>
      <c r="AHV56" s="7"/>
      <c r="AHW56" s="7"/>
      <c r="AHX56" s="7"/>
      <c r="AHY56" s="7"/>
      <c r="AHZ56" s="7"/>
      <c r="AIA56" s="7"/>
      <c r="AIB56" s="7"/>
      <c r="AIC56" s="7"/>
      <c r="AID56" s="7"/>
      <c r="AIE56" s="7"/>
      <c r="AIF56" s="7"/>
      <c r="AIG56" s="7"/>
      <c r="AIH56" s="7"/>
      <c r="AII56" s="7"/>
      <c r="AIJ56" s="7"/>
      <c r="AIK56" s="7"/>
      <c r="AIL56" s="7"/>
      <c r="AIM56" s="7"/>
      <c r="AIN56" s="7"/>
      <c r="AIO56" s="7"/>
      <c r="AIP56" s="7"/>
      <c r="AIQ56" s="7"/>
      <c r="AIR56" s="7"/>
      <c r="AIS56" s="7"/>
      <c r="AIT56" s="7"/>
      <c r="AIU56" s="7"/>
      <c r="AIV56" s="7"/>
      <c r="AIW56" s="7"/>
      <c r="AIX56" s="7"/>
      <c r="AIY56" s="7"/>
      <c r="AIZ56" s="7"/>
      <c r="AJA56" s="7"/>
      <c r="AJB56" s="7"/>
      <c r="AJC56" s="7"/>
      <c r="AJD56" s="7"/>
      <c r="AJE56" s="7"/>
      <c r="AJF56" s="7"/>
      <c r="AJG56" s="7"/>
      <c r="AJH56" s="7"/>
      <c r="AJI56" s="7"/>
      <c r="AJJ56" s="7"/>
      <c r="AJK56" s="7"/>
      <c r="AJL56" s="7"/>
      <c r="AJM56" s="7"/>
      <c r="AJN56" s="7"/>
      <c r="AJO56" s="7"/>
      <c r="AJP56" s="7"/>
      <c r="AJQ56" s="7"/>
      <c r="AJR56" s="7"/>
      <c r="AJS56" s="7"/>
      <c r="AJT56" s="7"/>
      <c r="AJU56" s="7"/>
      <c r="AJV56" s="7"/>
      <c r="AJW56" s="7"/>
      <c r="AJX56" s="7"/>
      <c r="AJY56" s="7"/>
      <c r="AJZ56" s="7"/>
      <c r="AKA56" s="7"/>
      <c r="AKB56" s="7"/>
      <c r="AKC56" s="7"/>
      <c r="AKD56" s="7"/>
      <c r="AKE56" s="7"/>
      <c r="AKF56" s="7"/>
      <c r="AKG56" s="7"/>
      <c r="AKH56" s="7"/>
      <c r="AKI56" s="7"/>
      <c r="AKJ56" s="7"/>
      <c r="AKK56" s="7"/>
      <c r="AKL56" s="7"/>
      <c r="AKM56" s="7"/>
      <c r="AKN56" s="7"/>
      <c r="AKO56" s="7"/>
      <c r="AKP56" s="7"/>
      <c r="AKQ56" s="7"/>
      <c r="AKR56" s="7"/>
      <c r="AKS56" s="7"/>
      <c r="AKT56" s="7"/>
      <c r="AKU56" s="7"/>
      <c r="AKV56" s="7"/>
      <c r="AKW56" s="7"/>
      <c r="AKX56" s="7"/>
      <c r="AKY56" s="7"/>
      <c r="AKZ56" s="7"/>
      <c r="ALA56" s="7"/>
      <c r="ALB56" s="7"/>
      <c r="ALC56" s="7"/>
      <c r="ALD56" s="7"/>
      <c r="ALE56" s="7"/>
      <c r="ALF56" s="7"/>
      <c r="ALG56" s="7"/>
      <c r="ALH56" s="7"/>
      <c r="ALI56" s="7"/>
      <c r="ALJ56" s="7"/>
      <c r="ALK56" s="7"/>
      <c r="ALL56" s="7"/>
    </row>
    <row r="57" spans="1:1000" customFormat="1" ht="12.75" x14ac:dyDescent="0.2">
      <c r="A57" s="26" t="str">
        <f ca="1">IF(_xll.TM1RPTELLEV($F$37,$F57)=0,"Root",IF(OR(_xll.ELLEV($B$8,$F57)=0,_xll.TM1RPTELLEV($F$37,$F57)+1&gt;=VALUE($I$29)),"Base"&amp;$F$2,"Default"))</f>
        <v>Base</v>
      </c>
      <c r="B57" s="60"/>
      <c r="C57" s="7"/>
      <c r="D57" s="7"/>
      <c r="E57" s="7"/>
      <c r="F57" s="62" t="s">
        <v>85</v>
      </c>
      <c r="G57" s="52">
        <f ca="1">_xll.DBRW($B$15,G$7,$F57,$F$30,$F$29,G$11,G$12)</f>
        <v>29849.623842753492</v>
      </c>
      <c r="H57" s="52">
        <f ca="1">_xll.DBRW($B$15,H$7,$F57,$F$30,$F$29,H$11,H$12)</f>
        <v>27180.6247992143</v>
      </c>
      <c r="I57" s="52">
        <f ca="1">_xll.DBRW($B$15,I$7,$F57,$F$30,$F$29,I$11,I$12)</f>
        <v>22214.309934359</v>
      </c>
      <c r="J57" s="52">
        <f ca="1">_xll.DBRW($B$15,J$7,$F57,$F$30,$F$29,J$11,J$12)</f>
        <v>30473.394101142541</v>
      </c>
      <c r="K57" s="52">
        <f ca="1">_xll.DBRW($B$15,K$7,$F57,$F$30,$F$29,K$11,K$12)</f>
        <v>16474.770249554953</v>
      </c>
      <c r="L57" s="52">
        <f ca="1">_xll.DBRW($B$15,L$7,$F57,$F$30,$F$29,L$11,L$12)</f>
        <v>32338.437815096921</v>
      </c>
      <c r="M57" s="52">
        <f ca="1">_xll.DBRW($B$15,M$7,$F57,$F$30,$F$29,M$11,M$12)</f>
        <v>28192.459275280911</v>
      </c>
      <c r="N57" s="52">
        <f ca="1">_xll.DBRW($B$15,N$7,$F57,$F$30,$F$29,N$11,N$12)</f>
        <v>20764.462839655378</v>
      </c>
      <c r="O57" s="52">
        <f ca="1">_xll.DBRW($B$15,O$7,$F57,$F$30,$F$29,O$11,O$12)</f>
        <v>16474.770297864095</v>
      </c>
      <c r="P57" s="52">
        <f ca="1">_xll.DBRW($B$15,P$7,$F57,$F$30,$F$29,P$11,P$12)</f>
        <v>17471.204768830605</v>
      </c>
      <c r="Q57" s="52">
        <f ca="1">_xll.DBRW($B$15,Q$7,$F57,$F$30,$F$29,Q$11,Q$12)</f>
        <v>32267.453439888362</v>
      </c>
      <c r="R57" s="52">
        <f ca="1">_xll.DBRW($B$15,R$7,$F57,$F$30,$F$29,R$11,R$12)</f>
        <v>20242.138017875128</v>
      </c>
      <c r="S57" s="48">
        <f ca="1">_xll.DBRW($B$15,S$7,$F57,$F$30,$F$29,S$11,S$12)</f>
        <v>293943.64938151569</v>
      </c>
      <c r="T57" s="7"/>
      <c r="U57" s="49">
        <f ca="1">_xll.DBRW($B$15,U$7,$F57,$F$30,$F$29,U$11,U$12)</f>
        <v>212152.08829622</v>
      </c>
      <c r="V57" s="50">
        <f t="shared" ca="1" si="3"/>
        <v>0.38553267018089965</v>
      </c>
      <c r="W57" s="7"/>
      <c r="X57" s="49">
        <f ca="1">_xll.DBRW($B$15,X$7,$F57,$F$30,$F$29,X$11,X$12)</f>
        <v>314864.5495575855</v>
      </c>
      <c r="Y57" s="50">
        <f t="shared" ca="1" si="4"/>
        <v>-6.6444127182516022E-2</v>
      </c>
      <c r="Z57" s="7"/>
      <c r="AA57" s="31" t="str">
        <f ca="1">_xll.DBRW($B$3,AA$7,$F57,$F$30,$F$29,AA$11,AA$12)</f>
        <v/>
      </c>
      <c r="AB57" s="31" t="str">
        <f ca="1">_xll.DBRW($B$3,AB$7,$F57,$F$30,$F$29,AB$11,AB$12)</f>
        <v/>
      </c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  <c r="OC57" s="7"/>
      <c r="OD57" s="7"/>
      <c r="OE57" s="7"/>
      <c r="OF57" s="7"/>
      <c r="OG57" s="7"/>
      <c r="OH57" s="7"/>
      <c r="OI57" s="7"/>
      <c r="OJ57" s="7"/>
      <c r="OK57" s="7"/>
      <c r="OL57" s="7"/>
      <c r="OM57" s="7"/>
      <c r="ON57" s="7"/>
      <c r="OO57" s="7"/>
      <c r="OP57" s="7"/>
      <c r="OQ57" s="7"/>
      <c r="OR57" s="7"/>
      <c r="OS57" s="7"/>
      <c r="OT57" s="7"/>
      <c r="OU57" s="7"/>
      <c r="OV57" s="7"/>
      <c r="OW57" s="7"/>
      <c r="OX57" s="7"/>
      <c r="OY57" s="7"/>
      <c r="OZ57" s="7"/>
      <c r="PA57" s="7"/>
      <c r="PB57" s="7"/>
      <c r="PC57" s="7"/>
      <c r="PD57" s="7"/>
      <c r="PE57" s="7"/>
      <c r="PF57" s="7"/>
      <c r="PG57" s="7"/>
      <c r="PH57" s="7"/>
      <c r="PI57" s="7"/>
      <c r="PJ57" s="7"/>
      <c r="PK57" s="7"/>
      <c r="PL57" s="7"/>
      <c r="PM57" s="7"/>
      <c r="PN57" s="7"/>
      <c r="PO57" s="7"/>
      <c r="PP57" s="7"/>
      <c r="PQ57" s="7"/>
      <c r="PR57" s="7"/>
      <c r="PS57" s="7"/>
      <c r="PT57" s="7"/>
      <c r="PU57" s="7"/>
      <c r="PV57" s="7"/>
      <c r="PW57" s="7"/>
      <c r="PX57" s="7"/>
      <c r="PY57" s="7"/>
      <c r="PZ57" s="7"/>
      <c r="QA57" s="7"/>
      <c r="QB57" s="7"/>
      <c r="QC57" s="7"/>
      <c r="QD57" s="7"/>
      <c r="QE57" s="7"/>
      <c r="QF57" s="7"/>
      <c r="QG57" s="7"/>
      <c r="QH57" s="7"/>
      <c r="QI57" s="7"/>
      <c r="QJ57" s="7"/>
      <c r="QK57" s="7"/>
      <c r="QL57" s="7"/>
      <c r="QM57" s="7"/>
      <c r="QN57" s="7"/>
      <c r="QO57" s="7"/>
      <c r="QP57" s="7"/>
      <c r="QQ57" s="7"/>
      <c r="QR57" s="7"/>
      <c r="QS57" s="7"/>
      <c r="QT57" s="7"/>
      <c r="QU57" s="7"/>
      <c r="QV57" s="7"/>
      <c r="QW57" s="7"/>
      <c r="QX57" s="7"/>
      <c r="QY57" s="7"/>
      <c r="QZ57" s="7"/>
      <c r="RA57" s="7"/>
      <c r="RB57" s="7"/>
      <c r="RC57" s="7"/>
      <c r="RD57" s="7"/>
      <c r="RE57" s="7"/>
      <c r="RF57" s="7"/>
      <c r="RG57" s="7"/>
      <c r="RH57" s="7"/>
      <c r="RI57" s="7"/>
      <c r="RJ57" s="7"/>
      <c r="RK57" s="7"/>
      <c r="RL57" s="7"/>
      <c r="RM57" s="7"/>
      <c r="RN57" s="7"/>
      <c r="RO57" s="7"/>
      <c r="RP57" s="7"/>
      <c r="RQ57" s="7"/>
      <c r="RR57" s="7"/>
      <c r="RS57" s="7"/>
      <c r="RT57" s="7"/>
      <c r="RU57" s="7"/>
      <c r="RV57" s="7"/>
      <c r="RW57" s="7"/>
      <c r="RX57" s="7"/>
      <c r="RY57" s="7"/>
      <c r="RZ57" s="7"/>
      <c r="SA57" s="7"/>
      <c r="SB57" s="7"/>
      <c r="SC57" s="7"/>
      <c r="SD57" s="7"/>
      <c r="SE57" s="7"/>
      <c r="SF57" s="7"/>
      <c r="SG57" s="7"/>
      <c r="SH57" s="7"/>
      <c r="SI57" s="7"/>
      <c r="SJ57" s="7"/>
      <c r="SK57" s="7"/>
      <c r="SL57" s="7"/>
      <c r="SM57" s="7"/>
      <c r="SN57" s="7"/>
      <c r="SO57" s="7"/>
      <c r="SP57" s="7"/>
      <c r="SQ57" s="7"/>
      <c r="SR57" s="7"/>
      <c r="SS57" s="7"/>
      <c r="ST57" s="7"/>
      <c r="SU57" s="7"/>
      <c r="SV57" s="7"/>
      <c r="SW57" s="7"/>
      <c r="SX57" s="7"/>
      <c r="SY57" s="7"/>
      <c r="SZ57" s="7"/>
      <c r="TA57" s="7"/>
      <c r="TB57" s="7"/>
      <c r="TC57" s="7"/>
      <c r="TD57" s="7"/>
      <c r="TE57" s="7"/>
      <c r="TF57" s="7"/>
      <c r="TG57" s="7"/>
      <c r="TH57" s="7"/>
      <c r="TI57" s="7"/>
      <c r="TJ57" s="7"/>
      <c r="TK57" s="7"/>
      <c r="TL57" s="7"/>
      <c r="TM57" s="7"/>
      <c r="TN57" s="7"/>
      <c r="TO57" s="7"/>
      <c r="TP57" s="7"/>
      <c r="TQ57" s="7"/>
      <c r="TR57" s="7"/>
      <c r="TS57" s="7"/>
      <c r="TT57" s="7"/>
      <c r="TU57" s="7"/>
      <c r="TV57" s="7"/>
      <c r="TW57" s="7"/>
      <c r="TX57" s="7"/>
      <c r="TY57" s="7"/>
      <c r="TZ57" s="7"/>
      <c r="UA57" s="7"/>
      <c r="UB57" s="7"/>
      <c r="UC57" s="7"/>
      <c r="UD57" s="7"/>
      <c r="UE57" s="7"/>
      <c r="UF57" s="7"/>
      <c r="UG57" s="7"/>
      <c r="UH57" s="7"/>
      <c r="UI57" s="7"/>
      <c r="UJ57" s="7"/>
      <c r="UK57" s="7"/>
      <c r="UL57" s="7"/>
      <c r="UM57" s="7"/>
      <c r="UN57" s="7"/>
      <c r="UO57" s="7"/>
      <c r="UP57" s="7"/>
      <c r="UQ57" s="7"/>
      <c r="UR57" s="7"/>
      <c r="US57" s="7"/>
      <c r="UT57" s="7"/>
      <c r="UU57" s="7"/>
      <c r="UV57" s="7"/>
      <c r="UW57" s="7"/>
      <c r="UX57" s="7"/>
      <c r="UY57" s="7"/>
      <c r="UZ57" s="7"/>
      <c r="VA57" s="7"/>
      <c r="VB57" s="7"/>
      <c r="VC57" s="7"/>
      <c r="VD57" s="7"/>
      <c r="VE57" s="7"/>
      <c r="VF57" s="7"/>
      <c r="VG57" s="7"/>
      <c r="VH57" s="7"/>
      <c r="VI57" s="7"/>
      <c r="VJ57" s="7"/>
      <c r="VK57" s="7"/>
      <c r="VL57" s="7"/>
      <c r="VM57" s="7"/>
      <c r="VN57" s="7"/>
      <c r="VO57" s="7"/>
      <c r="VP57" s="7"/>
      <c r="VQ57" s="7"/>
      <c r="VR57" s="7"/>
      <c r="VS57" s="7"/>
      <c r="VT57" s="7"/>
      <c r="VU57" s="7"/>
      <c r="VV57" s="7"/>
      <c r="VW57" s="7"/>
      <c r="VX57" s="7"/>
      <c r="VY57" s="7"/>
      <c r="VZ57" s="7"/>
      <c r="WA57" s="7"/>
      <c r="WB57" s="7"/>
      <c r="WC57" s="7"/>
      <c r="WD57" s="7"/>
      <c r="WE57" s="7"/>
      <c r="WF57" s="7"/>
      <c r="WG57" s="7"/>
      <c r="WH57" s="7"/>
      <c r="WI57" s="7"/>
      <c r="WJ57" s="7"/>
      <c r="WK57" s="7"/>
      <c r="WL57" s="7"/>
      <c r="WM57" s="7"/>
      <c r="WN57" s="7"/>
      <c r="WO57" s="7"/>
      <c r="WP57" s="7"/>
      <c r="WQ57" s="7"/>
      <c r="WR57" s="7"/>
      <c r="WS57" s="7"/>
      <c r="WT57" s="7"/>
      <c r="WU57" s="7"/>
      <c r="WV57" s="7"/>
      <c r="WW57" s="7"/>
      <c r="WX57" s="7"/>
      <c r="WY57" s="7"/>
      <c r="WZ57" s="7"/>
      <c r="XA57" s="7"/>
      <c r="XB57" s="7"/>
      <c r="XC57" s="7"/>
      <c r="XD57" s="7"/>
      <c r="XE57" s="7"/>
      <c r="XF57" s="7"/>
      <c r="XG57" s="7"/>
      <c r="XH57" s="7"/>
      <c r="XI57" s="7"/>
      <c r="XJ57" s="7"/>
      <c r="XK57" s="7"/>
      <c r="XL57" s="7"/>
      <c r="XM57" s="7"/>
      <c r="XN57" s="7"/>
      <c r="XO57" s="7"/>
      <c r="XP57" s="7"/>
      <c r="XQ57" s="7"/>
      <c r="XR57" s="7"/>
      <c r="XS57" s="7"/>
      <c r="XT57" s="7"/>
      <c r="XU57" s="7"/>
      <c r="XV57" s="7"/>
      <c r="XW57" s="7"/>
      <c r="XX57" s="7"/>
      <c r="XY57" s="7"/>
      <c r="XZ57" s="7"/>
      <c r="YA57" s="7"/>
      <c r="YB57" s="7"/>
      <c r="YC57" s="7"/>
      <c r="YD57" s="7"/>
      <c r="YE57" s="7"/>
      <c r="YF57" s="7"/>
      <c r="YG57" s="7"/>
      <c r="YH57" s="7"/>
      <c r="YI57" s="7"/>
      <c r="YJ57" s="7"/>
      <c r="YK57" s="7"/>
      <c r="YL57" s="7"/>
      <c r="YM57" s="7"/>
      <c r="YN57" s="7"/>
      <c r="YO57" s="7"/>
      <c r="YP57" s="7"/>
      <c r="YQ57" s="7"/>
      <c r="YR57" s="7"/>
      <c r="YS57" s="7"/>
      <c r="YT57" s="7"/>
      <c r="YU57" s="7"/>
      <c r="YV57" s="7"/>
      <c r="YW57" s="7"/>
      <c r="YX57" s="7"/>
      <c r="YY57" s="7"/>
      <c r="YZ57" s="7"/>
      <c r="ZA57" s="7"/>
      <c r="ZB57" s="7"/>
      <c r="ZC57" s="7"/>
      <c r="ZD57" s="7"/>
      <c r="ZE57" s="7"/>
      <c r="ZF57" s="7"/>
      <c r="ZG57" s="7"/>
      <c r="ZH57" s="7"/>
      <c r="ZI57" s="7"/>
      <c r="ZJ57" s="7"/>
      <c r="ZK57" s="7"/>
      <c r="ZL57" s="7"/>
      <c r="ZM57" s="7"/>
      <c r="ZN57" s="7"/>
      <c r="ZO57" s="7"/>
      <c r="ZP57" s="7"/>
      <c r="ZQ57" s="7"/>
      <c r="ZR57" s="7"/>
      <c r="ZS57" s="7"/>
      <c r="ZT57" s="7"/>
      <c r="ZU57" s="7"/>
      <c r="ZV57" s="7"/>
      <c r="ZW57" s="7"/>
      <c r="ZX57" s="7"/>
      <c r="ZY57" s="7"/>
      <c r="ZZ57" s="7"/>
      <c r="AAA57" s="7"/>
      <c r="AAB57" s="7"/>
      <c r="AAC57" s="7"/>
      <c r="AAD57" s="7"/>
      <c r="AAE57" s="7"/>
      <c r="AAF57" s="7"/>
      <c r="AAG57" s="7"/>
      <c r="AAH57" s="7"/>
      <c r="AAI57" s="7"/>
      <c r="AAJ57" s="7"/>
      <c r="AAK57" s="7"/>
      <c r="AAL57" s="7"/>
      <c r="AAM57" s="7"/>
      <c r="AAN57" s="7"/>
      <c r="AAO57" s="7"/>
      <c r="AAP57" s="7"/>
      <c r="AAQ57" s="7"/>
      <c r="AAR57" s="7"/>
      <c r="AAS57" s="7"/>
      <c r="AAT57" s="7"/>
      <c r="AAU57" s="7"/>
      <c r="AAV57" s="7"/>
      <c r="AAW57" s="7"/>
      <c r="AAX57" s="7"/>
      <c r="AAY57" s="7"/>
      <c r="AAZ57" s="7"/>
      <c r="ABA57" s="7"/>
      <c r="ABB57" s="7"/>
      <c r="ABC57" s="7"/>
      <c r="ABD57" s="7"/>
      <c r="ABE57" s="7"/>
      <c r="ABF57" s="7"/>
      <c r="ABG57" s="7"/>
      <c r="ABH57" s="7"/>
      <c r="ABI57" s="7"/>
      <c r="ABJ57" s="7"/>
      <c r="ABK57" s="7"/>
      <c r="ABL57" s="7"/>
      <c r="ABM57" s="7"/>
      <c r="ABN57" s="7"/>
      <c r="ABO57" s="7"/>
      <c r="ABP57" s="7"/>
      <c r="ABQ57" s="7"/>
      <c r="ABR57" s="7"/>
      <c r="ABS57" s="7"/>
      <c r="ABT57" s="7"/>
      <c r="ABU57" s="7"/>
      <c r="ABV57" s="7"/>
      <c r="ABW57" s="7"/>
      <c r="ABX57" s="7"/>
      <c r="ABY57" s="7"/>
      <c r="ABZ57" s="7"/>
      <c r="ACA57" s="7"/>
      <c r="ACB57" s="7"/>
      <c r="ACC57" s="7"/>
      <c r="ACD57" s="7"/>
      <c r="ACE57" s="7"/>
      <c r="ACF57" s="7"/>
      <c r="ACG57" s="7"/>
      <c r="ACH57" s="7"/>
      <c r="ACI57" s="7"/>
      <c r="ACJ57" s="7"/>
      <c r="ACK57" s="7"/>
      <c r="ACL57" s="7"/>
      <c r="ACM57" s="7"/>
      <c r="ACN57" s="7"/>
      <c r="ACO57" s="7"/>
      <c r="ACP57" s="7"/>
      <c r="ACQ57" s="7"/>
      <c r="ACR57" s="7"/>
      <c r="ACS57" s="7"/>
      <c r="ACT57" s="7"/>
      <c r="ACU57" s="7"/>
      <c r="ACV57" s="7"/>
      <c r="ACW57" s="7"/>
      <c r="ACX57" s="7"/>
      <c r="ACY57" s="7"/>
      <c r="ACZ57" s="7"/>
      <c r="ADA57" s="7"/>
      <c r="ADB57" s="7"/>
      <c r="ADC57" s="7"/>
      <c r="ADD57" s="7"/>
      <c r="ADE57" s="7"/>
      <c r="ADF57" s="7"/>
      <c r="ADG57" s="7"/>
      <c r="ADH57" s="7"/>
      <c r="ADI57" s="7"/>
      <c r="ADJ57" s="7"/>
      <c r="ADK57" s="7"/>
      <c r="ADL57" s="7"/>
      <c r="ADM57" s="7"/>
      <c r="ADN57" s="7"/>
      <c r="ADO57" s="7"/>
      <c r="ADP57" s="7"/>
      <c r="ADQ57" s="7"/>
      <c r="ADR57" s="7"/>
      <c r="ADS57" s="7"/>
      <c r="ADT57" s="7"/>
      <c r="ADU57" s="7"/>
      <c r="ADV57" s="7"/>
      <c r="ADW57" s="7"/>
      <c r="ADX57" s="7"/>
      <c r="ADY57" s="7"/>
      <c r="ADZ57" s="7"/>
      <c r="AEA57" s="7"/>
      <c r="AEB57" s="7"/>
      <c r="AEC57" s="7"/>
      <c r="AED57" s="7"/>
      <c r="AEE57" s="7"/>
      <c r="AEF57" s="7"/>
      <c r="AEG57" s="7"/>
      <c r="AEH57" s="7"/>
      <c r="AEI57" s="7"/>
      <c r="AEJ57" s="7"/>
      <c r="AEK57" s="7"/>
      <c r="AEL57" s="7"/>
      <c r="AEM57" s="7"/>
      <c r="AEN57" s="7"/>
      <c r="AEO57" s="7"/>
      <c r="AEP57" s="7"/>
      <c r="AEQ57" s="7"/>
      <c r="AER57" s="7"/>
      <c r="AES57" s="7"/>
      <c r="AET57" s="7"/>
      <c r="AEU57" s="7"/>
      <c r="AEV57" s="7"/>
      <c r="AEW57" s="7"/>
      <c r="AEX57" s="7"/>
      <c r="AEY57" s="7"/>
      <c r="AEZ57" s="7"/>
      <c r="AFA57" s="7"/>
      <c r="AFB57" s="7"/>
      <c r="AFC57" s="7"/>
      <c r="AFD57" s="7"/>
      <c r="AFE57" s="7"/>
      <c r="AFF57" s="7"/>
      <c r="AFG57" s="7"/>
      <c r="AFH57" s="7"/>
      <c r="AFI57" s="7"/>
      <c r="AFJ57" s="7"/>
      <c r="AFK57" s="7"/>
      <c r="AFL57" s="7"/>
      <c r="AFM57" s="7"/>
      <c r="AFN57" s="7"/>
      <c r="AFO57" s="7"/>
      <c r="AFP57" s="7"/>
      <c r="AFQ57" s="7"/>
      <c r="AFR57" s="7"/>
      <c r="AFS57" s="7"/>
      <c r="AFT57" s="7"/>
      <c r="AFU57" s="7"/>
      <c r="AFV57" s="7"/>
      <c r="AFW57" s="7"/>
      <c r="AFX57" s="7"/>
      <c r="AFY57" s="7"/>
      <c r="AFZ57" s="7"/>
      <c r="AGA57" s="7"/>
      <c r="AGB57" s="7"/>
      <c r="AGC57" s="7"/>
      <c r="AGD57" s="7"/>
      <c r="AGE57" s="7"/>
      <c r="AGF57" s="7"/>
      <c r="AGG57" s="7"/>
      <c r="AGH57" s="7"/>
      <c r="AGI57" s="7"/>
      <c r="AGJ57" s="7"/>
      <c r="AGK57" s="7"/>
      <c r="AGL57" s="7"/>
      <c r="AGM57" s="7"/>
      <c r="AGN57" s="7"/>
      <c r="AGO57" s="7"/>
      <c r="AGP57" s="7"/>
      <c r="AGQ57" s="7"/>
      <c r="AGR57" s="7"/>
      <c r="AGS57" s="7"/>
      <c r="AGT57" s="7"/>
      <c r="AGU57" s="7"/>
      <c r="AGV57" s="7"/>
      <c r="AGW57" s="7"/>
      <c r="AGX57" s="7"/>
      <c r="AGY57" s="7"/>
      <c r="AGZ57" s="7"/>
      <c r="AHA57" s="7"/>
      <c r="AHB57" s="7"/>
      <c r="AHC57" s="7"/>
      <c r="AHD57" s="7"/>
      <c r="AHE57" s="7"/>
      <c r="AHF57" s="7"/>
      <c r="AHG57" s="7"/>
      <c r="AHH57" s="7"/>
      <c r="AHI57" s="7"/>
      <c r="AHJ57" s="7"/>
      <c r="AHK57" s="7"/>
      <c r="AHL57" s="7"/>
      <c r="AHM57" s="7"/>
      <c r="AHN57" s="7"/>
      <c r="AHO57" s="7"/>
      <c r="AHP57" s="7"/>
      <c r="AHQ57" s="7"/>
      <c r="AHR57" s="7"/>
      <c r="AHS57" s="7"/>
      <c r="AHT57" s="7"/>
      <c r="AHU57" s="7"/>
      <c r="AHV57" s="7"/>
      <c r="AHW57" s="7"/>
      <c r="AHX57" s="7"/>
      <c r="AHY57" s="7"/>
      <c r="AHZ57" s="7"/>
      <c r="AIA57" s="7"/>
      <c r="AIB57" s="7"/>
      <c r="AIC57" s="7"/>
      <c r="AID57" s="7"/>
      <c r="AIE57" s="7"/>
      <c r="AIF57" s="7"/>
      <c r="AIG57" s="7"/>
      <c r="AIH57" s="7"/>
      <c r="AII57" s="7"/>
      <c r="AIJ57" s="7"/>
      <c r="AIK57" s="7"/>
      <c r="AIL57" s="7"/>
      <c r="AIM57" s="7"/>
      <c r="AIN57" s="7"/>
      <c r="AIO57" s="7"/>
      <c r="AIP57" s="7"/>
      <c r="AIQ57" s="7"/>
      <c r="AIR57" s="7"/>
      <c r="AIS57" s="7"/>
      <c r="AIT57" s="7"/>
      <c r="AIU57" s="7"/>
      <c r="AIV57" s="7"/>
      <c r="AIW57" s="7"/>
      <c r="AIX57" s="7"/>
      <c r="AIY57" s="7"/>
      <c r="AIZ57" s="7"/>
      <c r="AJA57" s="7"/>
      <c r="AJB57" s="7"/>
      <c r="AJC57" s="7"/>
      <c r="AJD57" s="7"/>
      <c r="AJE57" s="7"/>
      <c r="AJF57" s="7"/>
      <c r="AJG57" s="7"/>
      <c r="AJH57" s="7"/>
      <c r="AJI57" s="7"/>
      <c r="AJJ57" s="7"/>
      <c r="AJK57" s="7"/>
      <c r="AJL57" s="7"/>
      <c r="AJM57" s="7"/>
      <c r="AJN57" s="7"/>
      <c r="AJO57" s="7"/>
      <c r="AJP57" s="7"/>
      <c r="AJQ57" s="7"/>
      <c r="AJR57" s="7"/>
      <c r="AJS57" s="7"/>
      <c r="AJT57" s="7"/>
      <c r="AJU57" s="7"/>
      <c r="AJV57" s="7"/>
      <c r="AJW57" s="7"/>
      <c r="AJX57" s="7"/>
      <c r="AJY57" s="7"/>
      <c r="AJZ57" s="7"/>
      <c r="AKA57" s="7"/>
      <c r="AKB57" s="7"/>
      <c r="AKC57" s="7"/>
      <c r="AKD57" s="7"/>
      <c r="AKE57" s="7"/>
      <c r="AKF57" s="7"/>
      <c r="AKG57" s="7"/>
      <c r="AKH57" s="7"/>
      <c r="AKI57" s="7"/>
      <c r="AKJ57" s="7"/>
      <c r="AKK57" s="7"/>
      <c r="AKL57" s="7"/>
      <c r="AKM57" s="7"/>
      <c r="AKN57" s="7"/>
      <c r="AKO57" s="7"/>
      <c r="AKP57" s="7"/>
      <c r="AKQ57" s="7"/>
      <c r="AKR57" s="7"/>
      <c r="AKS57" s="7"/>
      <c r="AKT57" s="7"/>
      <c r="AKU57" s="7"/>
      <c r="AKV57" s="7"/>
      <c r="AKW57" s="7"/>
      <c r="AKX57" s="7"/>
      <c r="AKY57" s="7"/>
      <c r="AKZ57" s="7"/>
      <c r="ALA57" s="7"/>
      <c r="ALB57" s="7"/>
      <c r="ALC57" s="7"/>
      <c r="ALD57" s="7"/>
      <c r="ALE57" s="7"/>
      <c r="ALF57" s="7"/>
      <c r="ALG57" s="7"/>
      <c r="ALH57" s="7"/>
      <c r="ALI57" s="7"/>
      <c r="ALJ57" s="7"/>
      <c r="ALK57" s="7"/>
      <c r="ALL57" s="7"/>
    </row>
    <row r="58" spans="1:1000" customFormat="1" ht="12.75" x14ac:dyDescent="0.2">
      <c r="A58" s="26" t="str">
        <f ca="1">IF(_xll.TM1RPTELLEV($F$37,$F58)=0,"Root",IF(OR(_xll.ELLEV($B$8,$F58)=0,_xll.TM1RPTELLEV($F$37,$F58)+1&gt;=VALUE($I$29)),"Base"&amp;$F$2,"Default"))</f>
        <v>Default</v>
      </c>
      <c r="B58" s="7"/>
      <c r="C58" s="7"/>
      <c r="D58" s="7"/>
      <c r="E58" s="7"/>
      <c r="F58" s="61" t="s">
        <v>86</v>
      </c>
      <c r="G58" s="32">
        <f ca="1">_xll.DBRW($B$15,G$7,$F58,$F$30,$F$29,G$11,G$12)</f>
        <v>934641.79038250959</v>
      </c>
      <c r="H58" s="32">
        <f ca="1">_xll.DBRW($B$15,H$7,$F58,$F$30,$F$29,H$11,H$12)</f>
        <v>962753.97713921394</v>
      </c>
      <c r="I58" s="32">
        <f ca="1">_xll.DBRW($B$15,I$7,$F58,$F$30,$F$29,I$11,I$12)</f>
        <v>849947.62129013229</v>
      </c>
      <c r="J58" s="32">
        <f ca="1">_xll.DBRW($B$15,J$7,$F58,$F$30,$F$29,J$11,J$12)</f>
        <v>852302.78760132834</v>
      </c>
      <c r="K58" s="32">
        <f ca="1">_xll.DBRW($B$15,K$7,$F58,$F$30,$F$29,K$11,K$12)</f>
        <v>337400.22851617198</v>
      </c>
      <c r="L58" s="32">
        <f ca="1">_xll.DBRW($B$15,L$7,$F58,$F$30,$F$29,L$11,L$12)</f>
        <v>600602.41395096981</v>
      </c>
      <c r="M58" s="32">
        <f ca="1">_xll.DBRW($B$15,M$7,$F58,$F$30,$F$29,M$11,M$12)</f>
        <v>734470.62780038826</v>
      </c>
      <c r="N58" s="32">
        <f ca="1">_xll.DBRW($B$15,N$7,$F58,$F$30,$F$29,N$11,N$12)</f>
        <v>1218177.1376545997</v>
      </c>
      <c r="O58" s="32">
        <f ca="1">_xll.DBRW($B$15,O$7,$F58,$F$30,$F$29,O$11,O$12)</f>
        <v>337400.22950553417</v>
      </c>
      <c r="P58" s="32">
        <f ca="1">_xll.DBRW($B$15,P$7,$F58,$F$30,$F$29,P$11,P$12)</f>
        <v>858245.12729816278</v>
      </c>
      <c r="Q58" s="32">
        <f ca="1">_xll.DBRW($B$15,Q$7,$F58,$F$30,$F$29,Q$11,Q$12)</f>
        <v>691412.47936268535</v>
      </c>
      <c r="R58" s="32">
        <f ca="1">_xll.DBRW($B$15,R$7,$F58,$F$30,$F$29,R$11,R$12)</f>
        <v>629756.50597611885</v>
      </c>
      <c r="S58" s="32">
        <f ca="1">_xll.DBRW($B$15,S$7,$F58,$F$30,$F$29,S$11,S$12)</f>
        <v>9007110.926477816</v>
      </c>
      <c r="T58" s="7"/>
      <c r="U58" s="32">
        <f ca="1">_xll.DBRW($B$15,U$7,$F58,$F$30,$F$29,U$11,U$12)</f>
        <v>7126945.887918151</v>
      </c>
      <c r="V58" s="47">
        <f t="shared" ca="1" si="3"/>
        <v>0.26381076384303515</v>
      </c>
      <c r="W58" s="7"/>
      <c r="X58" s="32">
        <f ca="1">_xll.DBRW($B$15,X$7,$F58,$F$30,$F$29,X$11,X$12)</f>
        <v>8437281.7587839533</v>
      </c>
      <c r="Y58" s="47">
        <f t="shared" ca="1" si="4"/>
        <v>6.7537055651913036E-2</v>
      </c>
      <c r="Z58" s="7"/>
      <c r="AA58" s="32" t="str">
        <f ca="1">_xll.DBRW($B$3,AA$7,$F58,$F$30,$F$29,AA$11,AA$12)</f>
        <v/>
      </c>
      <c r="AB58" s="32" t="str">
        <f ca="1">_xll.DBRW($B$3,AB$7,$F58,$F$30,$F$29,AB$11,AB$12)</f>
        <v/>
      </c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  <c r="ABR58" s="7"/>
      <c r="ABS58" s="7"/>
      <c r="ABT58" s="7"/>
      <c r="ABU58" s="7"/>
      <c r="ABV58" s="7"/>
      <c r="ABW58" s="7"/>
      <c r="ABX58" s="7"/>
      <c r="ABY58" s="7"/>
      <c r="ABZ58" s="7"/>
      <c r="ACA58" s="7"/>
      <c r="ACB58" s="7"/>
      <c r="ACC58" s="7"/>
      <c r="ACD58" s="7"/>
      <c r="ACE58" s="7"/>
      <c r="ACF58" s="7"/>
      <c r="ACG58" s="7"/>
      <c r="ACH58" s="7"/>
      <c r="ACI58" s="7"/>
      <c r="ACJ58" s="7"/>
      <c r="ACK58" s="7"/>
      <c r="ACL58" s="7"/>
      <c r="ACM58" s="7"/>
      <c r="ACN58" s="7"/>
      <c r="ACO58" s="7"/>
      <c r="ACP58" s="7"/>
      <c r="ACQ58" s="7"/>
      <c r="ACR58" s="7"/>
      <c r="ACS58" s="7"/>
      <c r="ACT58" s="7"/>
      <c r="ACU58" s="7"/>
      <c r="ACV58" s="7"/>
      <c r="ACW58" s="7"/>
      <c r="ACX58" s="7"/>
      <c r="ACY58" s="7"/>
      <c r="ACZ58" s="7"/>
      <c r="ADA58" s="7"/>
      <c r="ADB58" s="7"/>
      <c r="ADC58" s="7"/>
      <c r="ADD58" s="7"/>
      <c r="ADE58" s="7"/>
      <c r="ADF58" s="7"/>
      <c r="ADG58" s="7"/>
      <c r="ADH58" s="7"/>
      <c r="ADI58" s="7"/>
      <c r="ADJ58" s="7"/>
      <c r="ADK58" s="7"/>
      <c r="ADL58" s="7"/>
      <c r="ADM58" s="7"/>
      <c r="ADN58" s="7"/>
      <c r="ADO58" s="7"/>
      <c r="ADP58" s="7"/>
      <c r="ADQ58" s="7"/>
      <c r="ADR58" s="7"/>
      <c r="ADS58" s="7"/>
      <c r="ADT58" s="7"/>
      <c r="ADU58" s="7"/>
      <c r="ADV58" s="7"/>
      <c r="ADW58" s="7"/>
      <c r="ADX58" s="7"/>
      <c r="ADY58" s="7"/>
      <c r="ADZ58" s="7"/>
      <c r="AEA58" s="7"/>
      <c r="AEB58" s="7"/>
      <c r="AEC58" s="7"/>
      <c r="AED58" s="7"/>
      <c r="AEE58" s="7"/>
      <c r="AEF58" s="7"/>
      <c r="AEG58" s="7"/>
      <c r="AEH58" s="7"/>
      <c r="AEI58" s="7"/>
      <c r="AEJ58" s="7"/>
      <c r="AEK58" s="7"/>
      <c r="AEL58" s="7"/>
      <c r="AEM58" s="7"/>
      <c r="AEN58" s="7"/>
      <c r="AEO58" s="7"/>
      <c r="AEP58" s="7"/>
      <c r="AEQ58" s="7"/>
      <c r="AER58" s="7"/>
      <c r="AES58" s="7"/>
      <c r="AET58" s="7"/>
      <c r="AEU58" s="7"/>
      <c r="AEV58" s="7"/>
      <c r="AEW58" s="7"/>
      <c r="AEX58" s="7"/>
      <c r="AEY58" s="7"/>
      <c r="AEZ58" s="7"/>
      <c r="AFA58" s="7"/>
      <c r="AFB58" s="7"/>
      <c r="AFC58" s="7"/>
      <c r="AFD58" s="7"/>
      <c r="AFE58" s="7"/>
      <c r="AFF58" s="7"/>
      <c r="AFG58" s="7"/>
      <c r="AFH58" s="7"/>
      <c r="AFI58" s="7"/>
      <c r="AFJ58" s="7"/>
      <c r="AFK58" s="7"/>
      <c r="AFL58" s="7"/>
      <c r="AFM58" s="7"/>
      <c r="AFN58" s="7"/>
      <c r="AFO58" s="7"/>
      <c r="AFP58" s="7"/>
      <c r="AFQ58" s="7"/>
      <c r="AFR58" s="7"/>
      <c r="AFS58" s="7"/>
      <c r="AFT58" s="7"/>
      <c r="AFU58" s="7"/>
      <c r="AFV58" s="7"/>
      <c r="AFW58" s="7"/>
      <c r="AFX58" s="7"/>
      <c r="AFY58" s="7"/>
      <c r="AFZ58" s="7"/>
      <c r="AGA58" s="7"/>
      <c r="AGB58" s="7"/>
      <c r="AGC58" s="7"/>
      <c r="AGD58" s="7"/>
      <c r="AGE58" s="7"/>
      <c r="AGF58" s="7"/>
      <c r="AGG58" s="7"/>
      <c r="AGH58" s="7"/>
      <c r="AGI58" s="7"/>
      <c r="AGJ58" s="7"/>
      <c r="AGK58" s="7"/>
      <c r="AGL58" s="7"/>
      <c r="AGM58" s="7"/>
      <c r="AGN58" s="7"/>
      <c r="AGO58" s="7"/>
      <c r="AGP58" s="7"/>
      <c r="AGQ58" s="7"/>
      <c r="AGR58" s="7"/>
      <c r="AGS58" s="7"/>
      <c r="AGT58" s="7"/>
      <c r="AGU58" s="7"/>
      <c r="AGV58" s="7"/>
      <c r="AGW58" s="7"/>
      <c r="AGX58" s="7"/>
      <c r="AGY58" s="7"/>
      <c r="AGZ58" s="7"/>
      <c r="AHA58" s="7"/>
      <c r="AHB58" s="7"/>
      <c r="AHC58" s="7"/>
      <c r="AHD58" s="7"/>
      <c r="AHE58" s="7"/>
      <c r="AHF58" s="7"/>
      <c r="AHG58" s="7"/>
      <c r="AHH58" s="7"/>
      <c r="AHI58" s="7"/>
      <c r="AHJ58" s="7"/>
      <c r="AHK58" s="7"/>
      <c r="AHL58" s="7"/>
      <c r="AHM58" s="7"/>
      <c r="AHN58" s="7"/>
      <c r="AHO58" s="7"/>
      <c r="AHP58" s="7"/>
      <c r="AHQ58" s="7"/>
      <c r="AHR58" s="7"/>
      <c r="AHS58" s="7"/>
      <c r="AHT58" s="7"/>
      <c r="AHU58" s="7"/>
      <c r="AHV58" s="7"/>
      <c r="AHW58" s="7"/>
      <c r="AHX58" s="7"/>
      <c r="AHY58" s="7"/>
      <c r="AHZ58" s="7"/>
      <c r="AIA58" s="7"/>
      <c r="AIB58" s="7"/>
      <c r="AIC58" s="7"/>
      <c r="AID58" s="7"/>
      <c r="AIE58" s="7"/>
      <c r="AIF58" s="7"/>
      <c r="AIG58" s="7"/>
      <c r="AIH58" s="7"/>
      <c r="AII58" s="7"/>
      <c r="AIJ58" s="7"/>
      <c r="AIK58" s="7"/>
      <c r="AIL58" s="7"/>
      <c r="AIM58" s="7"/>
      <c r="AIN58" s="7"/>
      <c r="AIO58" s="7"/>
      <c r="AIP58" s="7"/>
      <c r="AIQ58" s="7"/>
      <c r="AIR58" s="7"/>
      <c r="AIS58" s="7"/>
      <c r="AIT58" s="7"/>
      <c r="AIU58" s="7"/>
      <c r="AIV58" s="7"/>
      <c r="AIW58" s="7"/>
      <c r="AIX58" s="7"/>
      <c r="AIY58" s="7"/>
      <c r="AIZ58" s="7"/>
      <c r="AJA58" s="7"/>
      <c r="AJB58" s="7"/>
      <c r="AJC58" s="7"/>
      <c r="AJD58" s="7"/>
      <c r="AJE58" s="7"/>
      <c r="AJF58" s="7"/>
      <c r="AJG58" s="7"/>
      <c r="AJH58" s="7"/>
      <c r="AJI58" s="7"/>
      <c r="AJJ58" s="7"/>
      <c r="AJK58" s="7"/>
      <c r="AJL58" s="7"/>
      <c r="AJM58" s="7"/>
      <c r="AJN58" s="7"/>
      <c r="AJO58" s="7"/>
      <c r="AJP58" s="7"/>
      <c r="AJQ58" s="7"/>
      <c r="AJR58" s="7"/>
      <c r="AJS58" s="7"/>
      <c r="AJT58" s="7"/>
      <c r="AJU58" s="7"/>
      <c r="AJV58" s="7"/>
      <c r="AJW58" s="7"/>
      <c r="AJX58" s="7"/>
      <c r="AJY58" s="7"/>
      <c r="AJZ58" s="7"/>
      <c r="AKA58" s="7"/>
      <c r="AKB58" s="7"/>
      <c r="AKC58" s="7"/>
      <c r="AKD58" s="7"/>
      <c r="AKE58" s="7"/>
      <c r="AKF58" s="7"/>
      <c r="AKG58" s="7"/>
      <c r="AKH58" s="7"/>
      <c r="AKI58" s="7"/>
      <c r="AKJ58" s="7"/>
      <c r="AKK58" s="7"/>
      <c r="AKL58" s="7"/>
      <c r="AKM58" s="7"/>
      <c r="AKN58" s="7"/>
      <c r="AKO58" s="7"/>
      <c r="AKP58" s="7"/>
      <c r="AKQ58" s="7"/>
      <c r="AKR58" s="7"/>
      <c r="AKS58" s="7"/>
      <c r="AKT58" s="7"/>
      <c r="AKU58" s="7"/>
      <c r="AKV58" s="7"/>
      <c r="AKW58" s="7"/>
      <c r="AKX58" s="7"/>
      <c r="AKY58" s="7"/>
      <c r="AKZ58" s="7"/>
      <c r="ALA58" s="7"/>
      <c r="ALB58" s="7"/>
      <c r="ALC58" s="7"/>
      <c r="ALD58" s="7"/>
      <c r="ALE58" s="7"/>
      <c r="ALF58" s="7"/>
      <c r="ALG58" s="7"/>
      <c r="ALH58" s="7"/>
      <c r="ALI58" s="7"/>
      <c r="ALJ58" s="7"/>
      <c r="ALK58" s="7"/>
      <c r="ALL58" s="7"/>
    </row>
    <row r="59" spans="1:1000" customFormat="1" ht="12.75" x14ac:dyDescent="0.2">
      <c r="A59" s="26" t="str">
        <f ca="1">IF(_xll.TM1RPTELLEV($F$37,$F59)=0,"Root",IF(OR(_xll.ELLEV($B$8,$F59)=0,_xll.TM1RPTELLEV($F$37,$F59)+1&gt;=VALUE($I$29)),"Base"&amp;$F$2,"Default"))</f>
        <v>Base</v>
      </c>
      <c r="B59" s="60"/>
      <c r="C59" s="7"/>
      <c r="D59" s="7"/>
      <c r="E59" s="7"/>
      <c r="F59" s="62" t="s">
        <v>87</v>
      </c>
      <c r="G59" s="52">
        <f ca="1">_xll.DBRW($B$15,G$7,$F59,$F$30,$F$29,G$11,G$12)</f>
        <v>77650.454060533491</v>
      </c>
      <c r="H59" s="52">
        <f ca="1">_xll.DBRW($B$15,H$7,$F59,$F$30,$F$29,H$11,H$12)</f>
        <v>70724.97687633874</v>
      </c>
      <c r="I59" s="52">
        <f ca="1">_xll.DBRW($B$15,I$7,$F59,$F$30,$F$29,I$11,I$12)</f>
        <v>57805.944494799754</v>
      </c>
      <c r="J59" s="52">
        <f ca="1">_xll.DBRW($B$15,J$7,$F59,$F$30,$F$29,J$11,J$12)</f>
        <v>79285.438515558053</v>
      </c>
      <c r="K59" s="52">
        <f ca="1">_xll.DBRW($B$15,K$7,$F59,$F$30,$F$29,K$11,K$12)</f>
        <v>33510.508999815778</v>
      </c>
      <c r="L59" s="52">
        <f ca="1">_xll.DBRW($B$15,L$7,$F59,$F$30,$F$29,L$11,L$12)</f>
        <v>64076.333553250552</v>
      </c>
      <c r="M59" s="52">
        <f ca="1">_xll.DBRW($B$15,M$7,$F59,$F$30,$F$29,M$11,M$12)</f>
        <v>52179.808389871308</v>
      </c>
      <c r="N59" s="52">
        <f ca="1">_xll.DBRW($B$15,N$7,$F59,$F$30,$F$29,N$11,N$12)</f>
        <v>54031.318041713224</v>
      </c>
      <c r="O59" s="52">
        <f ca="1">_xll.DBRW($B$15,O$7,$F59,$F$30,$F$29,O$11,O$12)</f>
        <v>33510.50909807899</v>
      </c>
      <c r="P59" s="52">
        <f ca="1">_xll.DBRW($B$15,P$7,$F59,$F$30,$F$29,P$11,P$12)</f>
        <v>33412.745501961574</v>
      </c>
      <c r="Q59" s="52">
        <f ca="1">_xll.DBRW($B$15,Q$7,$F59,$F$30,$F$29,Q$11,Q$12)</f>
        <v>64076.333513311431</v>
      </c>
      <c r="R59" s="52">
        <f ca="1">_xll.DBRW($B$15,R$7,$F59,$F$30,$F$29,R$11,R$12)</f>
        <v>41343.369670243279</v>
      </c>
      <c r="S59" s="48">
        <f ca="1">_xll.DBRW($B$15,S$7,$F59,$F$30,$F$29,S$11,S$12)</f>
        <v>661607.74071547622</v>
      </c>
      <c r="T59" s="7"/>
      <c r="U59" s="49">
        <f ca="1">_xll.DBRW($B$15,U$7,$F59,$F$30,$F$29,U$11,U$12)</f>
        <v>424688.48748708796</v>
      </c>
      <c r="V59" s="50">
        <f t="shared" ca="1" si="3"/>
        <v>0.55786596578178127</v>
      </c>
      <c r="W59" s="7"/>
      <c r="X59" s="49">
        <f ca="1">_xll.DBRW($B$15,X$7,$F59,$F$30,$F$29,X$11,X$12)</f>
        <v>661889.10037038347</v>
      </c>
      <c r="Y59" s="50">
        <f t="shared" ca="1" si="4"/>
        <v>-4.2508579571687299E-4</v>
      </c>
      <c r="Z59" s="7"/>
      <c r="AA59" s="31" t="str">
        <f ca="1">_xll.DBRW($B$3,AA$7,$F59,$F$30,$F$29,AA$11,AA$12)</f>
        <v/>
      </c>
      <c r="AB59" s="31" t="str">
        <f ca="1">_xll.DBRW($B$3,AB$7,$F59,$F$30,$F$29,AB$11,AB$12)</f>
        <v/>
      </c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  <c r="QW59" s="7"/>
      <c r="QX59" s="7"/>
      <c r="QY59" s="7"/>
      <c r="QZ59" s="7"/>
      <c r="RA59" s="7"/>
      <c r="RB59" s="7"/>
      <c r="RC59" s="7"/>
      <c r="RD59" s="7"/>
      <c r="RE59" s="7"/>
      <c r="RF59" s="7"/>
      <c r="RG59" s="7"/>
      <c r="RH59" s="7"/>
      <c r="RI59" s="7"/>
      <c r="RJ59" s="7"/>
      <c r="RK59" s="7"/>
      <c r="RL59" s="7"/>
      <c r="RM59" s="7"/>
      <c r="RN59" s="7"/>
      <c r="RO59" s="7"/>
      <c r="RP59" s="7"/>
      <c r="RQ59" s="7"/>
      <c r="RR59" s="7"/>
      <c r="RS59" s="7"/>
      <c r="RT59" s="7"/>
      <c r="RU59" s="7"/>
      <c r="RV59" s="7"/>
      <c r="RW59" s="7"/>
      <c r="RX59" s="7"/>
      <c r="RY59" s="7"/>
      <c r="RZ59" s="7"/>
      <c r="SA59" s="7"/>
      <c r="SB59" s="7"/>
      <c r="SC59" s="7"/>
      <c r="SD59" s="7"/>
      <c r="SE59" s="7"/>
      <c r="SF59" s="7"/>
      <c r="SG59" s="7"/>
      <c r="SH59" s="7"/>
      <c r="SI59" s="7"/>
      <c r="SJ59" s="7"/>
      <c r="SK59" s="7"/>
      <c r="SL59" s="7"/>
      <c r="SM59" s="7"/>
      <c r="SN59" s="7"/>
      <c r="SO59" s="7"/>
      <c r="SP59" s="7"/>
      <c r="SQ59" s="7"/>
      <c r="SR59" s="7"/>
      <c r="SS59" s="7"/>
      <c r="ST59" s="7"/>
      <c r="SU59" s="7"/>
      <c r="SV59" s="7"/>
      <c r="SW59" s="7"/>
      <c r="SX59" s="7"/>
      <c r="SY59" s="7"/>
      <c r="SZ59" s="7"/>
      <c r="TA59" s="7"/>
      <c r="TB59" s="7"/>
      <c r="TC59" s="7"/>
      <c r="TD59" s="7"/>
      <c r="TE59" s="7"/>
      <c r="TF59" s="7"/>
      <c r="TG59" s="7"/>
      <c r="TH59" s="7"/>
      <c r="TI59" s="7"/>
      <c r="TJ59" s="7"/>
      <c r="TK59" s="7"/>
      <c r="TL59" s="7"/>
      <c r="TM59" s="7"/>
      <c r="TN59" s="7"/>
      <c r="TO59" s="7"/>
      <c r="TP59" s="7"/>
      <c r="TQ59" s="7"/>
      <c r="TR59" s="7"/>
      <c r="TS59" s="7"/>
      <c r="TT59" s="7"/>
      <c r="TU59" s="7"/>
      <c r="TV59" s="7"/>
      <c r="TW59" s="7"/>
      <c r="TX59" s="7"/>
      <c r="TY59" s="7"/>
      <c r="TZ59" s="7"/>
      <c r="UA59" s="7"/>
      <c r="UB59" s="7"/>
      <c r="UC59" s="7"/>
      <c r="UD59" s="7"/>
      <c r="UE59" s="7"/>
      <c r="UF59" s="7"/>
      <c r="UG59" s="7"/>
      <c r="UH59" s="7"/>
      <c r="UI59" s="7"/>
      <c r="UJ59" s="7"/>
      <c r="UK59" s="7"/>
      <c r="UL59" s="7"/>
      <c r="UM59" s="7"/>
      <c r="UN59" s="7"/>
      <c r="UO59" s="7"/>
      <c r="UP59" s="7"/>
      <c r="UQ59" s="7"/>
      <c r="UR59" s="7"/>
      <c r="US59" s="7"/>
      <c r="UT59" s="7"/>
      <c r="UU59" s="7"/>
      <c r="UV59" s="7"/>
      <c r="UW59" s="7"/>
      <c r="UX59" s="7"/>
      <c r="UY59" s="7"/>
      <c r="UZ59" s="7"/>
      <c r="VA59" s="7"/>
      <c r="VB59" s="7"/>
      <c r="VC59" s="7"/>
      <c r="VD59" s="7"/>
      <c r="VE59" s="7"/>
      <c r="VF59" s="7"/>
      <c r="VG59" s="7"/>
      <c r="VH59" s="7"/>
      <c r="VI59" s="7"/>
      <c r="VJ59" s="7"/>
      <c r="VK59" s="7"/>
      <c r="VL59" s="7"/>
      <c r="VM59" s="7"/>
      <c r="VN59" s="7"/>
      <c r="VO59" s="7"/>
      <c r="VP59" s="7"/>
      <c r="VQ59" s="7"/>
      <c r="VR59" s="7"/>
      <c r="VS59" s="7"/>
      <c r="VT59" s="7"/>
      <c r="VU59" s="7"/>
      <c r="VV59" s="7"/>
      <c r="VW59" s="7"/>
      <c r="VX59" s="7"/>
      <c r="VY59" s="7"/>
      <c r="VZ59" s="7"/>
      <c r="WA59" s="7"/>
      <c r="WB59" s="7"/>
      <c r="WC59" s="7"/>
      <c r="WD59" s="7"/>
      <c r="WE59" s="7"/>
      <c r="WF59" s="7"/>
      <c r="WG59" s="7"/>
      <c r="WH59" s="7"/>
      <c r="WI59" s="7"/>
      <c r="WJ59" s="7"/>
      <c r="WK59" s="7"/>
      <c r="WL59" s="7"/>
      <c r="WM59" s="7"/>
      <c r="WN59" s="7"/>
      <c r="WO59" s="7"/>
      <c r="WP59" s="7"/>
      <c r="WQ59" s="7"/>
      <c r="WR59" s="7"/>
      <c r="WS59" s="7"/>
      <c r="WT59" s="7"/>
      <c r="WU59" s="7"/>
      <c r="WV59" s="7"/>
      <c r="WW59" s="7"/>
      <c r="WX59" s="7"/>
      <c r="WY59" s="7"/>
      <c r="WZ59" s="7"/>
      <c r="XA59" s="7"/>
      <c r="XB59" s="7"/>
      <c r="XC59" s="7"/>
      <c r="XD59" s="7"/>
      <c r="XE59" s="7"/>
      <c r="XF59" s="7"/>
      <c r="XG59" s="7"/>
      <c r="XH59" s="7"/>
      <c r="XI59" s="7"/>
      <c r="XJ59" s="7"/>
      <c r="XK59" s="7"/>
      <c r="XL59" s="7"/>
      <c r="XM59" s="7"/>
      <c r="XN59" s="7"/>
      <c r="XO59" s="7"/>
      <c r="XP59" s="7"/>
      <c r="XQ59" s="7"/>
      <c r="XR59" s="7"/>
      <c r="XS59" s="7"/>
      <c r="XT59" s="7"/>
      <c r="XU59" s="7"/>
      <c r="XV59" s="7"/>
      <c r="XW59" s="7"/>
      <c r="XX59" s="7"/>
      <c r="XY59" s="7"/>
      <c r="XZ59" s="7"/>
      <c r="YA59" s="7"/>
      <c r="YB59" s="7"/>
      <c r="YC59" s="7"/>
      <c r="YD59" s="7"/>
      <c r="YE59" s="7"/>
      <c r="YF59" s="7"/>
      <c r="YG59" s="7"/>
      <c r="YH59" s="7"/>
      <c r="YI59" s="7"/>
      <c r="YJ59" s="7"/>
      <c r="YK59" s="7"/>
      <c r="YL59" s="7"/>
      <c r="YM59" s="7"/>
      <c r="YN59" s="7"/>
      <c r="YO59" s="7"/>
      <c r="YP59" s="7"/>
      <c r="YQ59" s="7"/>
      <c r="YR59" s="7"/>
      <c r="YS59" s="7"/>
      <c r="YT59" s="7"/>
      <c r="YU59" s="7"/>
      <c r="YV59" s="7"/>
      <c r="YW59" s="7"/>
      <c r="YX59" s="7"/>
      <c r="YY59" s="7"/>
      <c r="YZ59" s="7"/>
      <c r="ZA59" s="7"/>
      <c r="ZB59" s="7"/>
      <c r="ZC59" s="7"/>
      <c r="ZD59" s="7"/>
      <c r="ZE59" s="7"/>
      <c r="ZF59" s="7"/>
      <c r="ZG59" s="7"/>
      <c r="ZH59" s="7"/>
      <c r="ZI59" s="7"/>
      <c r="ZJ59" s="7"/>
      <c r="ZK59" s="7"/>
      <c r="ZL59" s="7"/>
      <c r="ZM59" s="7"/>
      <c r="ZN59" s="7"/>
      <c r="ZO59" s="7"/>
      <c r="ZP59" s="7"/>
      <c r="ZQ59" s="7"/>
      <c r="ZR59" s="7"/>
      <c r="ZS59" s="7"/>
      <c r="ZT59" s="7"/>
      <c r="ZU59" s="7"/>
      <c r="ZV59" s="7"/>
      <c r="ZW59" s="7"/>
      <c r="ZX59" s="7"/>
      <c r="ZY59" s="7"/>
      <c r="ZZ59" s="7"/>
      <c r="AAA59" s="7"/>
      <c r="AAB59" s="7"/>
      <c r="AAC59" s="7"/>
      <c r="AAD59" s="7"/>
      <c r="AAE59" s="7"/>
      <c r="AAF59" s="7"/>
      <c r="AAG59" s="7"/>
      <c r="AAH59" s="7"/>
      <c r="AAI59" s="7"/>
      <c r="AAJ59" s="7"/>
      <c r="AAK59" s="7"/>
      <c r="AAL59" s="7"/>
      <c r="AAM59" s="7"/>
      <c r="AAN59" s="7"/>
      <c r="AAO59" s="7"/>
      <c r="AAP59" s="7"/>
      <c r="AAQ59" s="7"/>
      <c r="AAR59" s="7"/>
      <c r="AAS59" s="7"/>
      <c r="AAT59" s="7"/>
      <c r="AAU59" s="7"/>
      <c r="AAV59" s="7"/>
      <c r="AAW59" s="7"/>
      <c r="AAX59" s="7"/>
      <c r="AAY59" s="7"/>
      <c r="AAZ59" s="7"/>
      <c r="ABA59" s="7"/>
      <c r="ABB59" s="7"/>
      <c r="ABC59" s="7"/>
      <c r="ABD59" s="7"/>
      <c r="ABE59" s="7"/>
      <c r="ABF59" s="7"/>
      <c r="ABG59" s="7"/>
      <c r="ABH59" s="7"/>
      <c r="ABI59" s="7"/>
      <c r="ABJ59" s="7"/>
      <c r="ABK59" s="7"/>
      <c r="ABL59" s="7"/>
      <c r="ABM59" s="7"/>
      <c r="ABN59" s="7"/>
      <c r="ABO59" s="7"/>
      <c r="ABP59" s="7"/>
      <c r="ABQ59" s="7"/>
      <c r="ABR59" s="7"/>
      <c r="ABS59" s="7"/>
      <c r="ABT59" s="7"/>
      <c r="ABU59" s="7"/>
      <c r="ABV59" s="7"/>
      <c r="ABW59" s="7"/>
      <c r="ABX59" s="7"/>
      <c r="ABY59" s="7"/>
      <c r="ABZ59" s="7"/>
      <c r="ACA59" s="7"/>
      <c r="ACB59" s="7"/>
      <c r="ACC59" s="7"/>
      <c r="ACD59" s="7"/>
      <c r="ACE59" s="7"/>
      <c r="ACF59" s="7"/>
      <c r="ACG59" s="7"/>
      <c r="ACH59" s="7"/>
      <c r="ACI59" s="7"/>
      <c r="ACJ59" s="7"/>
      <c r="ACK59" s="7"/>
      <c r="ACL59" s="7"/>
      <c r="ACM59" s="7"/>
      <c r="ACN59" s="7"/>
      <c r="ACO59" s="7"/>
      <c r="ACP59" s="7"/>
      <c r="ACQ59" s="7"/>
      <c r="ACR59" s="7"/>
      <c r="ACS59" s="7"/>
      <c r="ACT59" s="7"/>
      <c r="ACU59" s="7"/>
      <c r="ACV59" s="7"/>
      <c r="ACW59" s="7"/>
      <c r="ACX59" s="7"/>
      <c r="ACY59" s="7"/>
      <c r="ACZ59" s="7"/>
      <c r="ADA59" s="7"/>
      <c r="ADB59" s="7"/>
      <c r="ADC59" s="7"/>
      <c r="ADD59" s="7"/>
      <c r="ADE59" s="7"/>
      <c r="ADF59" s="7"/>
      <c r="ADG59" s="7"/>
      <c r="ADH59" s="7"/>
      <c r="ADI59" s="7"/>
      <c r="ADJ59" s="7"/>
      <c r="ADK59" s="7"/>
      <c r="ADL59" s="7"/>
      <c r="ADM59" s="7"/>
      <c r="ADN59" s="7"/>
      <c r="ADO59" s="7"/>
      <c r="ADP59" s="7"/>
      <c r="ADQ59" s="7"/>
      <c r="ADR59" s="7"/>
      <c r="ADS59" s="7"/>
      <c r="ADT59" s="7"/>
      <c r="ADU59" s="7"/>
      <c r="ADV59" s="7"/>
      <c r="ADW59" s="7"/>
      <c r="ADX59" s="7"/>
      <c r="ADY59" s="7"/>
      <c r="ADZ59" s="7"/>
      <c r="AEA59" s="7"/>
      <c r="AEB59" s="7"/>
      <c r="AEC59" s="7"/>
      <c r="AED59" s="7"/>
      <c r="AEE59" s="7"/>
      <c r="AEF59" s="7"/>
      <c r="AEG59" s="7"/>
      <c r="AEH59" s="7"/>
      <c r="AEI59" s="7"/>
      <c r="AEJ59" s="7"/>
      <c r="AEK59" s="7"/>
      <c r="AEL59" s="7"/>
      <c r="AEM59" s="7"/>
      <c r="AEN59" s="7"/>
      <c r="AEO59" s="7"/>
      <c r="AEP59" s="7"/>
      <c r="AEQ59" s="7"/>
      <c r="AER59" s="7"/>
      <c r="AES59" s="7"/>
      <c r="AET59" s="7"/>
      <c r="AEU59" s="7"/>
      <c r="AEV59" s="7"/>
      <c r="AEW59" s="7"/>
      <c r="AEX59" s="7"/>
      <c r="AEY59" s="7"/>
      <c r="AEZ59" s="7"/>
      <c r="AFA59" s="7"/>
      <c r="AFB59" s="7"/>
      <c r="AFC59" s="7"/>
      <c r="AFD59" s="7"/>
      <c r="AFE59" s="7"/>
      <c r="AFF59" s="7"/>
      <c r="AFG59" s="7"/>
      <c r="AFH59" s="7"/>
      <c r="AFI59" s="7"/>
      <c r="AFJ59" s="7"/>
      <c r="AFK59" s="7"/>
      <c r="AFL59" s="7"/>
      <c r="AFM59" s="7"/>
      <c r="AFN59" s="7"/>
      <c r="AFO59" s="7"/>
      <c r="AFP59" s="7"/>
      <c r="AFQ59" s="7"/>
      <c r="AFR59" s="7"/>
      <c r="AFS59" s="7"/>
      <c r="AFT59" s="7"/>
      <c r="AFU59" s="7"/>
      <c r="AFV59" s="7"/>
      <c r="AFW59" s="7"/>
      <c r="AFX59" s="7"/>
      <c r="AFY59" s="7"/>
      <c r="AFZ59" s="7"/>
      <c r="AGA59" s="7"/>
      <c r="AGB59" s="7"/>
      <c r="AGC59" s="7"/>
      <c r="AGD59" s="7"/>
      <c r="AGE59" s="7"/>
      <c r="AGF59" s="7"/>
      <c r="AGG59" s="7"/>
      <c r="AGH59" s="7"/>
      <c r="AGI59" s="7"/>
      <c r="AGJ59" s="7"/>
      <c r="AGK59" s="7"/>
      <c r="AGL59" s="7"/>
      <c r="AGM59" s="7"/>
      <c r="AGN59" s="7"/>
      <c r="AGO59" s="7"/>
      <c r="AGP59" s="7"/>
      <c r="AGQ59" s="7"/>
      <c r="AGR59" s="7"/>
      <c r="AGS59" s="7"/>
      <c r="AGT59" s="7"/>
      <c r="AGU59" s="7"/>
      <c r="AGV59" s="7"/>
      <c r="AGW59" s="7"/>
      <c r="AGX59" s="7"/>
      <c r="AGY59" s="7"/>
      <c r="AGZ59" s="7"/>
      <c r="AHA59" s="7"/>
      <c r="AHB59" s="7"/>
      <c r="AHC59" s="7"/>
      <c r="AHD59" s="7"/>
      <c r="AHE59" s="7"/>
      <c r="AHF59" s="7"/>
      <c r="AHG59" s="7"/>
      <c r="AHH59" s="7"/>
      <c r="AHI59" s="7"/>
      <c r="AHJ59" s="7"/>
      <c r="AHK59" s="7"/>
      <c r="AHL59" s="7"/>
      <c r="AHM59" s="7"/>
      <c r="AHN59" s="7"/>
      <c r="AHO59" s="7"/>
      <c r="AHP59" s="7"/>
      <c r="AHQ59" s="7"/>
      <c r="AHR59" s="7"/>
      <c r="AHS59" s="7"/>
      <c r="AHT59" s="7"/>
      <c r="AHU59" s="7"/>
      <c r="AHV59" s="7"/>
      <c r="AHW59" s="7"/>
      <c r="AHX59" s="7"/>
      <c r="AHY59" s="7"/>
      <c r="AHZ59" s="7"/>
      <c r="AIA59" s="7"/>
      <c r="AIB59" s="7"/>
      <c r="AIC59" s="7"/>
      <c r="AID59" s="7"/>
      <c r="AIE59" s="7"/>
      <c r="AIF59" s="7"/>
      <c r="AIG59" s="7"/>
      <c r="AIH59" s="7"/>
      <c r="AII59" s="7"/>
      <c r="AIJ59" s="7"/>
      <c r="AIK59" s="7"/>
      <c r="AIL59" s="7"/>
      <c r="AIM59" s="7"/>
      <c r="AIN59" s="7"/>
      <c r="AIO59" s="7"/>
      <c r="AIP59" s="7"/>
      <c r="AIQ59" s="7"/>
      <c r="AIR59" s="7"/>
      <c r="AIS59" s="7"/>
      <c r="AIT59" s="7"/>
      <c r="AIU59" s="7"/>
      <c r="AIV59" s="7"/>
      <c r="AIW59" s="7"/>
      <c r="AIX59" s="7"/>
      <c r="AIY59" s="7"/>
      <c r="AIZ59" s="7"/>
      <c r="AJA59" s="7"/>
      <c r="AJB59" s="7"/>
      <c r="AJC59" s="7"/>
      <c r="AJD59" s="7"/>
      <c r="AJE59" s="7"/>
      <c r="AJF59" s="7"/>
      <c r="AJG59" s="7"/>
      <c r="AJH59" s="7"/>
      <c r="AJI59" s="7"/>
      <c r="AJJ59" s="7"/>
      <c r="AJK59" s="7"/>
      <c r="AJL59" s="7"/>
      <c r="AJM59" s="7"/>
      <c r="AJN59" s="7"/>
      <c r="AJO59" s="7"/>
      <c r="AJP59" s="7"/>
      <c r="AJQ59" s="7"/>
      <c r="AJR59" s="7"/>
      <c r="AJS59" s="7"/>
      <c r="AJT59" s="7"/>
      <c r="AJU59" s="7"/>
      <c r="AJV59" s="7"/>
      <c r="AJW59" s="7"/>
      <c r="AJX59" s="7"/>
      <c r="AJY59" s="7"/>
      <c r="AJZ59" s="7"/>
      <c r="AKA59" s="7"/>
      <c r="AKB59" s="7"/>
      <c r="AKC59" s="7"/>
      <c r="AKD59" s="7"/>
      <c r="AKE59" s="7"/>
      <c r="AKF59" s="7"/>
      <c r="AKG59" s="7"/>
      <c r="AKH59" s="7"/>
      <c r="AKI59" s="7"/>
      <c r="AKJ59" s="7"/>
      <c r="AKK59" s="7"/>
      <c r="AKL59" s="7"/>
      <c r="AKM59" s="7"/>
      <c r="AKN59" s="7"/>
      <c r="AKO59" s="7"/>
      <c r="AKP59" s="7"/>
      <c r="AKQ59" s="7"/>
      <c r="AKR59" s="7"/>
      <c r="AKS59" s="7"/>
      <c r="AKT59" s="7"/>
      <c r="AKU59" s="7"/>
      <c r="AKV59" s="7"/>
      <c r="AKW59" s="7"/>
      <c r="AKX59" s="7"/>
      <c r="AKY59" s="7"/>
      <c r="AKZ59" s="7"/>
      <c r="ALA59" s="7"/>
      <c r="ALB59" s="7"/>
      <c r="ALC59" s="7"/>
      <c r="ALD59" s="7"/>
      <c r="ALE59" s="7"/>
      <c r="ALF59" s="7"/>
      <c r="ALG59" s="7"/>
      <c r="ALH59" s="7"/>
      <c r="ALI59" s="7"/>
      <c r="ALJ59" s="7"/>
      <c r="ALK59" s="7"/>
      <c r="ALL59" s="7"/>
    </row>
    <row r="60" spans="1:1000" customFormat="1" ht="12.75" x14ac:dyDescent="0.2">
      <c r="A60" s="26" t="str">
        <f ca="1">IF(_xll.TM1RPTELLEV($F$37,$F60)=0,"Root",IF(OR(_xll.ELLEV($B$8,$F60)=0,_xll.TM1RPTELLEV($F$37,$F60)+1&gt;=VALUE($I$29)),"Base"&amp;$F$2,"Default"))</f>
        <v>Base</v>
      </c>
      <c r="B60" s="60"/>
      <c r="C60" s="7"/>
      <c r="D60" s="7"/>
      <c r="E60" s="7"/>
      <c r="F60" s="62" t="s">
        <v>88</v>
      </c>
      <c r="G60" s="52">
        <f ca="1">_xll.DBRW($B$15,G$7,$F60,$F$30,$F$29,G$11,G$12)</f>
        <v>70300.742933496847</v>
      </c>
      <c r="H60" s="52">
        <f ca="1">_xll.DBRW($B$15,H$7,$F60,$F$30,$F$29,H$11,H$12)</f>
        <v>78143.562553614509</v>
      </c>
      <c r="I60" s="52">
        <f ca="1">_xll.DBRW($B$15,I$7,$F60,$F$30,$F$29,I$11,I$12)</f>
        <v>38410.2707900077</v>
      </c>
      <c r="J60" s="52">
        <f ca="1">_xll.DBRW($B$15,J$7,$F60,$F$30,$F$29,J$11,J$12)</f>
        <v>0</v>
      </c>
      <c r="K60" s="52">
        <f ca="1">_xll.DBRW($B$15,K$7,$F60,$F$30,$F$29,K$11,K$12)</f>
        <v>39282.090514722528</v>
      </c>
      <c r="L60" s="52">
        <f ca="1">_xll.DBRW($B$15,L$7,$F60,$F$30,$F$29,L$11,L$12)</f>
        <v>37691.960913676798</v>
      </c>
      <c r="M60" s="52">
        <f ca="1">_xll.DBRW($B$15,M$7,$F60,$F$30,$F$29,M$11,M$12)</f>
        <v>34452.808022657693</v>
      </c>
      <c r="N60" s="52">
        <f ca="1">_xll.DBRW($B$15,N$7,$F60,$F$30,$F$29,N$11,N$12)</f>
        <v>150718.93980056842</v>
      </c>
      <c r="O60" s="52">
        <f ca="1">_xll.DBRW($B$15,O$7,$F60,$F$30,$F$29,O$11,O$12)</f>
        <v>39282.090629909806</v>
      </c>
      <c r="P60" s="52">
        <f ca="1">_xll.DBRW($B$15,P$7,$F60,$F$30,$F$29,P$11,P$12)</f>
        <v>24774.219203396824</v>
      </c>
      <c r="Q60" s="52">
        <f ca="1">_xll.DBRW($B$15,Q$7,$F60,$F$30,$F$29,Q$11,Q$12)</f>
        <v>0</v>
      </c>
      <c r="R60" s="52">
        <f ca="1">_xll.DBRW($B$15,R$7,$F60,$F$30,$F$29,R$11,R$12)</f>
        <v>36572.980862138291</v>
      </c>
      <c r="S60" s="48">
        <f ca="1">_xll.DBRW($B$15,S$7,$F60,$F$30,$F$29,S$11,S$12)</f>
        <v>549629.66622418945</v>
      </c>
      <c r="T60" s="7"/>
      <c r="U60" s="49">
        <f ca="1">_xll.DBRW($B$15,U$7,$F60,$F$30,$F$29,U$11,U$12)</f>
        <v>470201.51372257172</v>
      </c>
      <c r="V60" s="50">
        <f t="shared" ca="1" si="3"/>
        <v>0.16892364270116311</v>
      </c>
      <c r="W60" s="7"/>
      <c r="X60" s="49">
        <f ca="1">_xll.DBRW($B$15,X$7,$F60,$F$30,$F$29,X$11,X$12)</f>
        <v>570157.49700976629</v>
      </c>
      <c r="Y60" s="50">
        <f t="shared" ca="1" si="4"/>
        <v>-3.6003789993530932E-2</v>
      </c>
      <c r="Z60" s="7"/>
      <c r="AA60" s="31" t="str">
        <f ca="1">_xll.DBRW($B$3,AA$7,$F60,$F$30,$F$29,AA$11,AA$12)</f>
        <v/>
      </c>
      <c r="AB60" s="31" t="str">
        <f ca="1">_xll.DBRW($B$3,AB$7,$F60,$F$30,$F$29,AB$11,AB$12)</f>
        <v/>
      </c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  <c r="QL60" s="7"/>
      <c r="QM60" s="7"/>
      <c r="QN60" s="7"/>
      <c r="QO60" s="7"/>
      <c r="QP60" s="7"/>
      <c r="QQ60" s="7"/>
      <c r="QR60" s="7"/>
      <c r="QS60" s="7"/>
      <c r="QT60" s="7"/>
      <c r="QU60" s="7"/>
      <c r="QV60" s="7"/>
      <c r="QW60" s="7"/>
      <c r="QX60" s="7"/>
      <c r="QY60" s="7"/>
      <c r="QZ60" s="7"/>
      <c r="RA60" s="7"/>
      <c r="RB60" s="7"/>
      <c r="RC60" s="7"/>
      <c r="RD60" s="7"/>
      <c r="RE60" s="7"/>
      <c r="RF60" s="7"/>
      <c r="RG60" s="7"/>
      <c r="RH60" s="7"/>
      <c r="RI60" s="7"/>
      <c r="RJ60" s="7"/>
      <c r="RK60" s="7"/>
      <c r="RL60" s="7"/>
      <c r="RM60" s="7"/>
      <c r="RN60" s="7"/>
      <c r="RO60" s="7"/>
      <c r="RP60" s="7"/>
      <c r="RQ60" s="7"/>
      <c r="RR60" s="7"/>
      <c r="RS60" s="7"/>
      <c r="RT60" s="7"/>
      <c r="RU60" s="7"/>
      <c r="RV60" s="7"/>
      <c r="RW60" s="7"/>
      <c r="RX60" s="7"/>
      <c r="RY60" s="7"/>
      <c r="RZ60" s="7"/>
      <c r="SA60" s="7"/>
      <c r="SB60" s="7"/>
      <c r="SC60" s="7"/>
      <c r="SD60" s="7"/>
      <c r="SE60" s="7"/>
      <c r="SF60" s="7"/>
      <c r="SG60" s="7"/>
      <c r="SH60" s="7"/>
      <c r="SI60" s="7"/>
      <c r="SJ60" s="7"/>
      <c r="SK60" s="7"/>
      <c r="SL60" s="7"/>
      <c r="SM60" s="7"/>
      <c r="SN60" s="7"/>
      <c r="SO60" s="7"/>
      <c r="SP60" s="7"/>
      <c r="SQ60" s="7"/>
      <c r="SR60" s="7"/>
      <c r="SS60" s="7"/>
      <c r="ST60" s="7"/>
      <c r="SU60" s="7"/>
      <c r="SV60" s="7"/>
      <c r="SW60" s="7"/>
      <c r="SX60" s="7"/>
      <c r="SY60" s="7"/>
      <c r="SZ60" s="7"/>
      <c r="TA60" s="7"/>
      <c r="TB60" s="7"/>
      <c r="TC60" s="7"/>
      <c r="TD60" s="7"/>
      <c r="TE60" s="7"/>
      <c r="TF60" s="7"/>
      <c r="TG60" s="7"/>
      <c r="TH60" s="7"/>
      <c r="TI60" s="7"/>
      <c r="TJ60" s="7"/>
      <c r="TK60" s="7"/>
      <c r="TL60" s="7"/>
      <c r="TM60" s="7"/>
      <c r="TN60" s="7"/>
      <c r="TO60" s="7"/>
      <c r="TP60" s="7"/>
      <c r="TQ60" s="7"/>
      <c r="TR60" s="7"/>
      <c r="TS60" s="7"/>
      <c r="TT60" s="7"/>
      <c r="TU60" s="7"/>
      <c r="TV60" s="7"/>
      <c r="TW60" s="7"/>
      <c r="TX60" s="7"/>
      <c r="TY60" s="7"/>
      <c r="TZ60" s="7"/>
      <c r="UA60" s="7"/>
      <c r="UB60" s="7"/>
      <c r="UC60" s="7"/>
      <c r="UD60" s="7"/>
      <c r="UE60" s="7"/>
      <c r="UF60" s="7"/>
      <c r="UG60" s="7"/>
      <c r="UH60" s="7"/>
      <c r="UI60" s="7"/>
      <c r="UJ60" s="7"/>
      <c r="UK60" s="7"/>
      <c r="UL60" s="7"/>
      <c r="UM60" s="7"/>
      <c r="UN60" s="7"/>
      <c r="UO60" s="7"/>
      <c r="UP60" s="7"/>
      <c r="UQ60" s="7"/>
      <c r="UR60" s="7"/>
      <c r="US60" s="7"/>
      <c r="UT60" s="7"/>
      <c r="UU60" s="7"/>
      <c r="UV60" s="7"/>
      <c r="UW60" s="7"/>
      <c r="UX60" s="7"/>
      <c r="UY60" s="7"/>
      <c r="UZ60" s="7"/>
      <c r="VA60" s="7"/>
      <c r="VB60" s="7"/>
      <c r="VC60" s="7"/>
      <c r="VD60" s="7"/>
      <c r="VE60" s="7"/>
      <c r="VF60" s="7"/>
      <c r="VG60" s="7"/>
      <c r="VH60" s="7"/>
      <c r="VI60" s="7"/>
      <c r="VJ60" s="7"/>
      <c r="VK60" s="7"/>
      <c r="VL60" s="7"/>
      <c r="VM60" s="7"/>
      <c r="VN60" s="7"/>
      <c r="VO60" s="7"/>
      <c r="VP60" s="7"/>
      <c r="VQ60" s="7"/>
      <c r="VR60" s="7"/>
      <c r="VS60" s="7"/>
      <c r="VT60" s="7"/>
      <c r="VU60" s="7"/>
      <c r="VV60" s="7"/>
      <c r="VW60" s="7"/>
      <c r="VX60" s="7"/>
      <c r="VY60" s="7"/>
      <c r="VZ60" s="7"/>
      <c r="WA60" s="7"/>
      <c r="WB60" s="7"/>
      <c r="WC60" s="7"/>
      <c r="WD60" s="7"/>
      <c r="WE60" s="7"/>
      <c r="WF60" s="7"/>
      <c r="WG60" s="7"/>
      <c r="WH60" s="7"/>
      <c r="WI60" s="7"/>
      <c r="WJ60" s="7"/>
      <c r="WK60" s="7"/>
      <c r="WL60" s="7"/>
      <c r="WM60" s="7"/>
      <c r="WN60" s="7"/>
      <c r="WO60" s="7"/>
      <c r="WP60" s="7"/>
      <c r="WQ60" s="7"/>
      <c r="WR60" s="7"/>
      <c r="WS60" s="7"/>
      <c r="WT60" s="7"/>
      <c r="WU60" s="7"/>
      <c r="WV60" s="7"/>
      <c r="WW60" s="7"/>
      <c r="WX60" s="7"/>
      <c r="WY60" s="7"/>
      <c r="WZ60" s="7"/>
      <c r="XA60" s="7"/>
      <c r="XB60" s="7"/>
      <c r="XC60" s="7"/>
      <c r="XD60" s="7"/>
      <c r="XE60" s="7"/>
      <c r="XF60" s="7"/>
      <c r="XG60" s="7"/>
      <c r="XH60" s="7"/>
      <c r="XI60" s="7"/>
      <c r="XJ60" s="7"/>
      <c r="XK60" s="7"/>
      <c r="XL60" s="7"/>
      <c r="XM60" s="7"/>
      <c r="XN60" s="7"/>
      <c r="XO60" s="7"/>
      <c r="XP60" s="7"/>
      <c r="XQ60" s="7"/>
      <c r="XR60" s="7"/>
      <c r="XS60" s="7"/>
      <c r="XT60" s="7"/>
      <c r="XU60" s="7"/>
      <c r="XV60" s="7"/>
      <c r="XW60" s="7"/>
      <c r="XX60" s="7"/>
      <c r="XY60" s="7"/>
      <c r="XZ60" s="7"/>
      <c r="YA60" s="7"/>
      <c r="YB60" s="7"/>
      <c r="YC60" s="7"/>
      <c r="YD60" s="7"/>
      <c r="YE60" s="7"/>
      <c r="YF60" s="7"/>
      <c r="YG60" s="7"/>
      <c r="YH60" s="7"/>
      <c r="YI60" s="7"/>
      <c r="YJ60" s="7"/>
      <c r="YK60" s="7"/>
      <c r="YL60" s="7"/>
      <c r="YM60" s="7"/>
      <c r="YN60" s="7"/>
      <c r="YO60" s="7"/>
      <c r="YP60" s="7"/>
      <c r="YQ60" s="7"/>
      <c r="YR60" s="7"/>
      <c r="YS60" s="7"/>
      <c r="YT60" s="7"/>
      <c r="YU60" s="7"/>
      <c r="YV60" s="7"/>
      <c r="YW60" s="7"/>
      <c r="YX60" s="7"/>
      <c r="YY60" s="7"/>
      <c r="YZ60" s="7"/>
      <c r="ZA60" s="7"/>
      <c r="ZB60" s="7"/>
      <c r="ZC60" s="7"/>
      <c r="ZD60" s="7"/>
      <c r="ZE60" s="7"/>
      <c r="ZF60" s="7"/>
      <c r="ZG60" s="7"/>
      <c r="ZH60" s="7"/>
      <c r="ZI60" s="7"/>
      <c r="ZJ60" s="7"/>
      <c r="ZK60" s="7"/>
      <c r="ZL60" s="7"/>
      <c r="ZM60" s="7"/>
      <c r="ZN60" s="7"/>
      <c r="ZO60" s="7"/>
      <c r="ZP60" s="7"/>
      <c r="ZQ60" s="7"/>
      <c r="ZR60" s="7"/>
      <c r="ZS60" s="7"/>
      <c r="ZT60" s="7"/>
      <c r="ZU60" s="7"/>
      <c r="ZV60" s="7"/>
      <c r="ZW60" s="7"/>
      <c r="ZX60" s="7"/>
      <c r="ZY60" s="7"/>
      <c r="ZZ60" s="7"/>
      <c r="AAA60" s="7"/>
      <c r="AAB60" s="7"/>
      <c r="AAC60" s="7"/>
      <c r="AAD60" s="7"/>
      <c r="AAE60" s="7"/>
      <c r="AAF60" s="7"/>
      <c r="AAG60" s="7"/>
      <c r="AAH60" s="7"/>
      <c r="AAI60" s="7"/>
      <c r="AAJ60" s="7"/>
      <c r="AAK60" s="7"/>
      <c r="AAL60" s="7"/>
      <c r="AAM60" s="7"/>
      <c r="AAN60" s="7"/>
      <c r="AAO60" s="7"/>
      <c r="AAP60" s="7"/>
      <c r="AAQ60" s="7"/>
      <c r="AAR60" s="7"/>
      <c r="AAS60" s="7"/>
      <c r="AAT60" s="7"/>
      <c r="AAU60" s="7"/>
      <c r="AAV60" s="7"/>
      <c r="AAW60" s="7"/>
      <c r="AAX60" s="7"/>
      <c r="AAY60" s="7"/>
      <c r="AAZ60" s="7"/>
      <c r="ABA60" s="7"/>
      <c r="ABB60" s="7"/>
      <c r="ABC60" s="7"/>
      <c r="ABD60" s="7"/>
      <c r="ABE60" s="7"/>
      <c r="ABF60" s="7"/>
      <c r="ABG60" s="7"/>
      <c r="ABH60" s="7"/>
      <c r="ABI60" s="7"/>
      <c r="ABJ60" s="7"/>
      <c r="ABK60" s="7"/>
      <c r="ABL60" s="7"/>
      <c r="ABM60" s="7"/>
      <c r="ABN60" s="7"/>
      <c r="ABO60" s="7"/>
      <c r="ABP60" s="7"/>
      <c r="ABQ60" s="7"/>
      <c r="ABR60" s="7"/>
      <c r="ABS60" s="7"/>
      <c r="ABT60" s="7"/>
      <c r="ABU60" s="7"/>
      <c r="ABV60" s="7"/>
      <c r="ABW60" s="7"/>
      <c r="ABX60" s="7"/>
      <c r="ABY60" s="7"/>
      <c r="ABZ60" s="7"/>
      <c r="ACA60" s="7"/>
      <c r="ACB60" s="7"/>
      <c r="ACC60" s="7"/>
      <c r="ACD60" s="7"/>
      <c r="ACE60" s="7"/>
      <c r="ACF60" s="7"/>
      <c r="ACG60" s="7"/>
      <c r="ACH60" s="7"/>
      <c r="ACI60" s="7"/>
      <c r="ACJ60" s="7"/>
      <c r="ACK60" s="7"/>
      <c r="ACL60" s="7"/>
      <c r="ACM60" s="7"/>
      <c r="ACN60" s="7"/>
      <c r="ACO60" s="7"/>
      <c r="ACP60" s="7"/>
      <c r="ACQ60" s="7"/>
      <c r="ACR60" s="7"/>
      <c r="ACS60" s="7"/>
      <c r="ACT60" s="7"/>
      <c r="ACU60" s="7"/>
      <c r="ACV60" s="7"/>
      <c r="ACW60" s="7"/>
      <c r="ACX60" s="7"/>
      <c r="ACY60" s="7"/>
      <c r="ACZ60" s="7"/>
      <c r="ADA60" s="7"/>
      <c r="ADB60" s="7"/>
      <c r="ADC60" s="7"/>
      <c r="ADD60" s="7"/>
      <c r="ADE60" s="7"/>
      <c r="ADF60" s="7"/>
      <c r="ADG60" s="7"/>
      <c r="ADH60" s="7"/>
      <c r="ADI60" s="7"/>
      <c r="ADJ60" s="7"/>
      <c r="ADK60" s="7"/>
      <c r="ADL60" s="7"/>
      <c r="ADM60" s="7"/>
      <c r="ADN60" s="7"/>
      <c r="ADO60" s="7"/>
      <c r="ADP60" s="7"/>
      <c r="ADQ60" s="7"/>
      <c r="ADR60" s="7"/>
      <c r="ADS60" s="7"/>
      <c r="ADT60" s="7"/>
      <c r="ADU60" s="7"/>
      <c r="ADV60" s="7"/>
      <c r="ADW60" s="7"/>
      <c r="ADX60" s="7"/>
      <c r="ADY60" s="7"/>
      <c r="ADZ60" s="7"/>
      <c r="AEA60" s="7"/>
      <c r="AEB60" s="7"/>
      <c r="AEC60" s="7"/>
      <c r="AED60" s="7"/>
      <c r="AEE60" s="7"/>
      <c r="AEF60" s="7"/>
      <c r="AEG60" s="7"/>
      <c r="AEH60" s="7"/>
      <c r="AEI60" s="7"/>
      <c r="AEJ60" s="7"/>
      <c r="AEK60" s="7"/>
      <c r="AEL60" s="7"/>
      <c r="AEM60" s="7"/>
      <c r="AEN60" s="7"/>
      <c r="AEO60" s="7"/>
      <c r="AEP60" s="7"/>
      <c r="AEQ60" s="7"/>
      <c r="AER60" s="7"/>
      <c r="AES60" s="7"/>
      <c r="AET60" s="7"/>
      <c r="AEU60" s="7"/>
      <c r="AEV60" s="7"/>
      <c r="AEW60" s="7"/>
      <c r="AEX60" s="7"/>
      <c r="AEY60" s="7"/>
      <c r="AEZ60" s="7"/>
      <c r="AFA60" s="7"/>
      <c r="AFB60" s="7"/>
      <c r="AFC60" s="7"/>
      <c r="AFD60" s="7"/>
      <c r="AFE60" s="7"/>
      <c r="AFF60" s="7"/>
      <c r="AFG60" s="7"/>
      <c r="AFH60" s="7"/>
      <c r="AFI60" s="7"/>
      <c r="AFJ60" s="7"/>
      <c r="AFK60" s="7"/>
      <c r="AFL60" s="7"/>
      <c r="AFM60" s="7"/>
      <c r="AFN60" s="7"/>
      <c r="AFO60" s="7"/>
      <c r="AFP60" s="7"/>
      <c r="AFQ60" s="7"/>
      <c r="AFR60" s="7"/>
      <c r="AFS60" s="7"/>
      <c r="AFT60" s="7"/>
      <c r="AFU60" s="7"/>
      <c r="AFV60" s="7"/>
      <c r="AFW60" s="7"/>
      <c r="AFX60" s="7"/>
      <c r="AFY60" s="7"/>
      <c r="AFZ60" s="7"/>
      <c r="AGA60" s="7"/>
      <c r="AGB60" s="7"/>
      <c r="AGC60" s="7"/>
      <c r="AGD60" s="7"/>
      <c r="AGE60" s="7"/>
      <c r="AGF60" s="7"/>
      <c r="AGG60" s="7"/>
      <c r="AGH60" s="7"/>
      <c r="AGI60" s="7"/>
      <c r="AGJ60" s="7"/>
      <c r="AGK60" s="7"/>
      <c r="AGL60" s="7"/>
      <c r="AGM60" s="7"/>
      <c r="AGN60" s="7"/>
      <c r="AGO60" s="7"/>
      <c r="AGP60" s="7"/>
      <c r="AGQ60" s="7"/>
      <c r="AGR60" s="7"/>
      <c r="AGS60" s="7"/>
      <c r="AGT60" s="7"/>
      <c r="AGU60" s="7"/>
      <c r="AGV60" s="7"/>
      <c r="AGW60" s="7"/>
      <c r="AGX60" s="7"/>
      <c r="AGY60" s="7"/>
      <c r="AGZ60" s="7"/>
      <c r="AHA60" s="7"/>
      <c r="AHB60" s="7"/>
      <c r="AHC60" s="7"/>
      <c r="AHD60" s="7"/>
      <c r="AHE60" s="7"/>
      <c r="AHF60" s="7"/>
      <c r="AHG60" s="7"/>
      <c r="AHH60" s="7"/>
      <c r="AHI60" s="7"/>
      <c r="AHJ60" s="7"/>
      <c r="AHK60" s="7"/>
      <c r="AHL60" s="7"/>
      <c r="AHM60" s="7"/>
      <c r="AHN60" s="7"/>
      <c r="AHO60" s="7"/>
      <c r="AHP60" s="7"/>
      <c r="AHQ60" s="7"/>
      <c r="AHR60" s="7"/>
      <c r="AHS60" s="7"/>
      <c r="AHT60" s="7"/>
      <c r="AHU60" s="7"/>
      <c r="AHV60" s="7"/>
      <c r="AHW60" s="7"/>
      <c r="AHX60" s="7"/>
      <c r="AHY60" s="7"/>
      <c r="AHZ60" s="7"/>
      <c r="AIA60" s="7"/>
      <c r="AIB60" s="7"/>
      <c r="AIC60" s="7"/>
      <c r="AID60" s="7"/>
      <c r="AIE60" s="7"/>
      <c r="AIF60" s="7"/>
      <c r="AIG60" s="7"/>
      <c r="AIH60" s="7"/>
      <c r="AII60" s="7"/>
      <c r="AIJ60" s="7"/>
      <c r="AIK60" s="7"/>
      <c r="AIL60" s="7"/>
      <c r="AIM60" s="7"/>
      <c r="AIN60" s="7"/>
      <c r="AIO60" s="7"/>
      <c r="AIP60" s="7"/>
      <c r="AIQ60" s="7"/>
      <c r="AIR60" s="7"/>
      <c r="AIS60" s="7"/>
      <c r="AIT60" s="7"/>
      <c r="AIU60" s="7"/>
      <c r="AIV60" s="7"/>
      <c r="AIW60" s="7"/>
      <c r="AIX60" s="7"/>
      <c r="AIY60" s="7"/>
      <c r="AIZ60" s="7"/>
      <c r="AJA60" s="7"/>
      <c r="AJB60" s="7"/>
      <c r="AJC60" s="7"/>
      <c r="AJD60" s="7"/>
      <c r="AJE60" s="7"/>
      <c r="AJF60" s="7"/>
      <c r="AJG60" s="7"/>
      <c r="AJH60" s="7"/>
      <c r="AJI60" s="7"/>
      <c r="AJJ60" s="7"/>
      <c r="AJK60" s="7"/>
      <c r="AJL60" s="7"/>
      <c r="AJM60" s="7"/>
      <c r="AJN60" s="7"/>
      <c r="AJO60" s="7"/>
      <c r="AJP60" s="7"/>
      <c r="AJQ60" s="7"/>
      <c r="AJR60" s="7"/>
      <c r="AJS60" s="7"/>
      <c r="AJT60" s="7"/>
      <c r="AJU60" s="7"/>
      <c r="AJV60" s="7"/>
      <c r="AJW60" s="7"/>
      <c r="AJX60" s="7"/>
      <c r="AJY60" s="7"/>
      <c r="AJZ60" s="7"/>
      <c r="AKA60" s="7"/>
      <c r="AKB60" s="7"/>
      <c r="AKC60" s="7"/>
      <c r="AKD60" s="7"/>
      <c r="AKE60" s="7"/>
      <c r="AKF60" s="7"/>
      <c r="AKG60" s="7"/>
      <c r="AKH60" s="7"/>
      <c r="AKI60" s="7"/>
      <c r="AKJ60" s="7"/>
      <c r="AKK60" s="7"/>
      <c r="AKL60" s="7"/>
      <c r="AKM60" s="7"/>
      <c r="AKN60" s="7"/>
      <c r="AKO60" s="7"/>
      <c r="AKP60" s="7"/>
      <c r="AKQ60" s="7"/>
      <c r="AKR60" s="7"/>
      <c r="AKS60" s="7"/>
      <c r="AKT60" s="7"/>
      <c r="AKU60" s="7"/>
      <c r="AKV60" s="7"/>
      <c r="AKW60" s="7"/>
      <c r="AKX60" s="7"/>
      <c r="AKY60" s="7"/>
      <c r="AKZ60" s="7"/>
      <c r="ALA60" s="7"/>
      <c r="ALB60" s="7"/>
      <c r="ALC60" s="7"/>
      <c r="ALD60" s="7"/>
      <c r="ALE60" s="7"/>
      <c r="ALF60" s="7"/>
      <c r="ALG60" s="7"/>
      <c r="ALH60" s="7"/>
      <c r="ALI60" s="7"/>
      <c r="ALJ60" s="7"/>
      <c r="ALK60" s="7"/>
      <c r="ALL60" s="7"/>
    </row>
    <row r="61" spans="1:1000" customFormat="1" ht="12.75" x14ac:dyDescent="0.2">
      <c r="A61" s="26" t="str">
        <f ca="1">IF(_xll.TM1RPTELLEV($F$37,$F61)=0,"Root",IF(OR(_xll.ELLEV($B$8,$F61)=0,_xll.TM1RPTELLEV($F$37,$F61)+1&gt;=VALUE($I$29)),"Base"&amp;$F$2,"Default"))</f>
        <v>Base</v>
      </c>
      <c r="B61" s="60"/>
      <c r="C61" s="7"/>
      <c r="D61" s="7"/>
      <c r="E61" s="7"/>
      <c r="F61" s="62" t="s">
        <v>89</v>
      </c>
      <c r="G61" s="52">
        <f ca="1">_xll.DBRW($B$15,G$7,$F61,$F$30,$F$29,G$11,G$12)</f>
        <v>80669.968188332714</v>
      </c>
      <c r="H61" s="52">
        <f ca="1">_xll.DBRW($B$15,H$7,$F61,$F$30,$F$29,H$11,H$12)</f>
        <v>92324.301326785993</v>
      </c>
      <c r="I61" s="52">
        <f ca="1">_xll.DBRW($B$15,I$7,$F61,$F$30,$F$29,I$11,I$12)</f>
        <v>107685.94580137871</v>
      </c>
      <c r="J61" s="52">
        <f ca="1">_xll.DBRW($B$15,J$7,$F61,$F$30,$F$29,J$11,J$12)</f>
        <v>91911.971770845092</v>
      </c>
      <c r="K61" s="52">
        <f ca="1">_xll.DBRW($B$15,K$7,$F61,$F$30,$F$29,K$11,K$12)</f>
        <v>99287.898131315524</v>
      </c>
      <c r="L61" s="52">
        <f ca="1">_xll.DBRW($B$15,L$7,$F61,$F$30,$F$29,L$11,L$12)</f>
        <v>63795.587909915965</v>
      </c>
      <c r="M61" s="52">
        <f ca="1">_xll.DBRW($B$15,M$7,$F61,$F$30,$F$29,M$11,M$12)</f>
        <v>56663.161932409828</v>
      </c>
      <c r="N61" s="52">
        <f ca="1">_xll.DBRW($B$15,N$7,$F61,$F$30,$F$29,N$11,N$12)</f>
        <v>242545.87902037273</v>
      </c>
      <c r="O61" s="52">
        <f ca="1">_xll.DBRW($B$15,O$7,$F61,$F$30,$F$29,O$11,O$12)</f>
        <v>99287.898422458471</v>
      </c>
      <c r="P61" s="52">
        <f ca="1">_xll.DBRW($B$15,P$7,$F61,$F$30,$F$29,P$11,P$12)</f>
        <v>24672.533245659302</v>
      </c>
      <c r="Q61" s="52">
        <f ca="1">_xll.DBRW($B$15,Q$7,$F61,$F$30,$F$29,Q$11,Q$12)</f>
        <v>76305.636600678525</v>
      </c>
      <c r="R61" s="52">
        <f ca="1">_xll.DBRW($B$15,R$7,$F61,$F$30,$F$29,R$11,R$12)</f>
        <v>70758.194294976973</v>
      </c>
      <c r="S61" s="48">
        <f ca="1">_xll.DBRW($B$15,S$7,$F61,$F$30,$F$29,S$11,S$12)</f>
        <v>1105908.9766451297</v>
      </c>
      <c r="T61" s="7"/>
      <c r="U61" s="49">
        <f ca="1">_xll.DBRW($B$15,U$7,$F61,$F$30,$F$29,U$11,U$12)</f>
        <v>1027807.9443875453</v>
      </c>
      <c r="V61" s="50">
        <f t="shared" ca="1" si="3"/>
        <v>7.5987963202720277E-2</v>
      </c>
      <c r="W61" s="7"/>
      <c r="X61" s="49">
        <f ca="1">_xll.DBRW($B$15,X$7,$F61,$F$30,$F$29,X$11,X$12)</f>
        <v>1009361.8084823696</v>
      </c>
      <c r="Y61" s="50">
        <f t="shared" ca="1" si="4"/>
        <v>9.5651695310251528E-2</v>
      </c>
      <c r="Z61" s="7"/>
      <c r="AA61" s="31" t="str">
        <f ca="1">_xll.DBRW($B$3,AA$7,$F61,$F$30,$F$29,AA$11,AA$12)</f>
        <v/>
      </c>
      <c r="AB61" s="31" t="str">
        <f ca="1">_xll.DBRW($B$3,AB$7,$F61,$F$30,$F$29,AB$11,AB$12)</f>
        <v/>
      </c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  <c r="OC61" s="7"/>
      <c r="OD61" s="7"/>
      <c r="OE61" s="7"/>
      <c r="OF61" s="7"/>
      <c r="OG61" s="7"/>
      <c r="OH61" s="7"/>
      <c r="OI61" s="7"/>
      <c r="OJ61" s="7"/>
      <c r="OK61" s="7"/>
      <c r="OL61" s="7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7"/>
      <c r="PO61" s="7"/>
      <c r="PP61" s="7"/>
      <c r="PQ61" s="7"/>
      <c r="PR61" s="7"/>
      <c r="PS61" s="7"/>
      <c r="PT61" s="7"/>
      <c r="PU61" s="7"/>
      <c r="PV61" s="7"/>
      <c r="PW61" s="7"/>
      <c r="PX61" s="7"/>
      <c r="PY61" s="7"/>
      <c r="PZ61" s="7"/>
      <c r="QA61" s="7"/>
      <c r="QB61" s="7"/>
      <c r="QC61" s="7"/>
      <c r="QD61" s="7"/>
      <c r="QE61" s="7"/>
      <c r="QF61" s="7"/>
      <c r="QG61" s="7"/>
      <c r="QH61" s="7"/>
      <c r="QI61" s="7"/>
      <c r="QJ61" s="7"/>
      <c r="QK61" s="7"/>
      <c r="QL61" s="7"/>
      <c r="QM61" s="7"/>
      <c r="QN61" s="7"/>
      <c r="QO61" s="7"/>
      <c r="QP61" s="7"/>
      <c r="QQ61" s="7"/>
      <c r="QR61" s="7"/>
      <c r="QS61" s="7"/>
      <c r="QT61" s="7"/>
      <c r="QU61" s="7"/>
      <c r="QV61" s="7"/>
      <c r="QW61" s="7"/>
      <c r="QX61" s="7"/>
      <c r="QY61" s="7"/>
      <c r="QZ61" s="7"/>
      <c r="RA61" s="7"/>
      <c r="RB61" s="7"/>
      <c r="RC61" s="7"/>
      <c r="RD61" s="7"/>
      <c r="RE61" s="7"/>
      <c r="RF61" s="7"/>
      <c r="RG61" s="7"/>
      <c r="RH61" s="7"/>
      <c r="RI61" s="7"/>
      <c r="RJ61" s="7"/>
      <c r="RK61" s="7"/>
      <c r="RL61" s="7"/>
      <c r="RM61" s="7"/>
      <c r="RN61" s="7"/>
      <c r="RO61" s="7"/>
      <c r="RP61" s="7"/>
      <c r="RQ61" s="7"/>
      <c r="RR61" s="7"/>
      <c r="RS61" s="7"/>
      <c r="RT61" s="7"/>
      <c r="RU61" s="7"/>
      <c r="RV61" s="7"/>
      <c r="RW61" s="7"/>
      <c r="RX61" s="7"/>
      <c r="RY61" s="7"/>
      <c r="RZ61" s="7"/>
      <c r="SA61" s="7"/>
      <c r="SB61" s="7"/>
      <c r="SC61" s="7"/>
      <c r="SD61" s="7"/>
      <c r="SE61" s="7"/>
      <c r="SF61" s="7"/>
      <c r="SG61" s="7"/>
      <c r="SH61" s="7"/>
      <c r="SI61" s="7"/>
      <c r="SJ61" s="7"/>
      <c r="SK61" s="7"/>
      <c r="SL61" s="7"/>
      <c r="SM61" s="7"/>
      <c r="SN61" s="7"/>
      <c r="SO61" s="7"/>
      <c r="SP61" s="7"/>
      <c r="SQ61" s="7"/>
      <c r="SR61" s="7"/>
      <c r="SS61" s="7"/>
      <c r="ST61" s="7"/>
      <c r="SU61" s="7"/>
      <c r="SV61" s="7"/>
      <c r="SW61" s="7"/>
      <c r="SX61" s="7"/>
      <c r="SY61" s="7"/>
      <c r="SZ61" s="7"/>
      <c r="TA61" s="7"/>
      <c r="TB61" s="7"/>
      <c r="TC61" s="7"/>
      <c r="TD61" s="7"/>
      <c r="TE61" s="7"/>
      <c r="TF61" s="7"/>
      <c r="TG61" s="7"/>
      <c r="TH61" s="7"/>
      <c r="TI61" s="7"/>
      <c r="TJ61" s="7"/>
      <c r="TK61" s="7"/>
      <c r="TL61" s="7"/>
      <c r="TM61" s="7"/>
      <c r="TN61" s="7"/>
      <c r="TO61" s="7"/>
      <c r="TP61" s="7"/>
      <c r="TQ61" s="7"/>
      <c r="TR61" s="7"/>
      <c r="TS61" s="7"/>
      <c r="TT61" s="7"/>
      <c r="TU61" s="7"/>
      <c r="TV61" s="7"/>
      <c r="TW61" s="7"/>
      <c r="TX61" s="7"/>
      <c r="TY61" s="7"/>
      <c r="TZ61" s="7"/>
      <c r="UA61" s="7"/>
      <c r="UB61" s="7"/>
      <c r="UC61" s="7"/>
      <c r="UD61" s="7"/>
      <c r="UE61" s="7"/>
      <c r="UF61" s="7"/>
      <c r="UG61" s="7"/>
      <c r="UH61" s="7"/>
      <c r="UI61" s="7"/>
      <c r="UJ61" s="7"/>
      <c r="UK61" s="7"/>
      <c r="UL61" s="7"/>
      <c r="UM61" s="7"/>
      <c r="UN61" s="7"/>
      <c r="UO61" s="7"/>
      <c r="UP61" s="7"/>
      <c r="UQ61" s="7"/>
      <c r="UR61" s="7"/>
      <c r="US61" s="7"/>
      <c r="UT61" s="7"/>
      <c r="UU61" s="7"/>
      <c r="UV61" s="7"/>
      <c r="UW61" s="7"/>
      <c r="UX61" s="7"/>
      <c r="UY61" s="7"/>
      <c r="UZ61" s="7"/>
      <c r="VA61" s="7"/>
      <c r="VB61" s="7"/>
      <c r="VC61" s="7"/>
      <c r="VD61" s="7"/>
      <c r="VE61" s="7"/>
      <c r="VF61" s="7"/>
      <c r="VG61" s="7"/>
      <c r="VH61" s="7"/>
      <c r="VI61" s="7"/>
      <c r="VJ61" s="7"/>
      <c r="VK61" s="7"/>
      <c r="VL61" s="7"/>
      <c r="VM61" s="7"/>
      <c r="VN61" s="7"/>
      <c r="VO61" s="7"/>
      <c r="VP61" s="7"/>
      <c r="VQ61" s="7"/>
      <c r="VR61" s="7"/>
      <c r="VS61" s="7"/>
      <c r="VT61" s="7"/>
      <c r="VU61" s="7"/>
      <c r="VV61" s="7"/>
      <c r="VW61" s="7"/>
      <c r="VX61" s="7"/>
      <c r="VY61" s="7"/>
      <c r="VZ61" s="7"/>
      <c r="WA61" s="7"/>
      <c r="WB61" s="7"/>
      <c r="WC61" s="7"/>
      <c r="WD61" s="7"/>
      <c r="WE61" s="7"/>
      <c r="WF61" s="7"/>
      <c r="WG61" s="7"/>
      <c r="WH61" s="7"/>
      <c r="WI61" s="7"/>
      <c r="WJ61" s="7"/>
      <c r="WK61" s="7"/>
      <c r="WL61" s="7"/>
      <c r="WM61" s="7"/>
      <c r="WN61" s="7"/>
      <c r="WO61" s="7"/>
      <c r="WP61" s="7"/>
      <c r="WQ61" s="7"/>
      <c r="WR61" s="7"/>
      <c r="WS61" s="7"/>
      <c r="WT61" s="7"/>
      <c r="WU61" s="7"/>
      <c r="WV61" s="7"/>
      <c r="WW61" s="7"/>
      <c r="WX61" s="7"/>
      <c r="WY61" s="7"/>
      <c r="WZ61" s="7"/>
      <c r="XA61" s="7"/>
      <c r="XB61" s="7"/>
      <c r="XC61" s="7"/>
      <c r="XD61" s="7"/>
      <c r="XE61" s="7"/>
      <c r="XF61" s="7"/>
      <c r="XG61" s="7"/>
      <c r="XH61" s="7"/>
      <c r="XI61" s="7"/>
      <c r="XJ61" s="7"/>
      <c r="XK61" s="7"/>
      <c r="XL61" s="7"/>
      <c r="XM61" s="7"/>
      <c r="XN61" s="7"/>
      <c r="XO61" s="7"/>
      <c r="XP61" s="7"/>
      <c r="XQ61" s="7"/>
      <c r="XR61" s="7"/>
      <c r="XS61" s="7"/>
      <c r="XT61" s="7"/>
      <c r="XU61" s="7"/>
      <c r="XV61" s="7"/>
      <c r="XW61" s="7"/>
      <c r="XX61" s="7"/>
      <c r="XY61" s="7"/>
      <c r="XZ61" s="7"/>
      <c r="YA61" s="7"/>
      <c r="YB61" s="7"/>
      <c r="YC61" s="7"/>
      <c r="YD61" s="7"/>
      <c r="YE61" s="7"/>
      <c r="YF61" s="7"/>
      <c r="YG61" s="7"/>
      <c r="YH61" s="7"/>
      <c r="YI61" s="7"/>
      <c r="YJ61" s="7"/>
      <c r="YK61" s="7"/>
      <c r="YL61" s="7"/>
      <c r="YM61" s="7"/>
      <c r="YN61" s="7"/>
      <c r="YO61" s="7"/>
      <c r="YP61" s="7"/>
      <c r="YQ61" s="7"/>
      <c r="YR61" s="7"/>
      <c r="YS61" s="7"/>
      <c r="YT61" s="7"/>
      <c r="YU61" s="7"/>
      <c r="YV61" s="7"/>
      <c r="YW61" s="7"/>
      <c r="YX61" s="7"/>
      <c r="YY61" s="7"/>
      <c r="YZ61" s="7"/>
      <c r="ZA61" s="7"/>
      <c r="ZB61" s="7"/>
      <c r="ZC61" s="7"/>
      <c r="ZD61" s="7"/>
      <c r="ZE61" s="7"/>
      <c r="ZF61" s="7"/>
      <c r="ZG61" s="7"/>
      <c r="ZH61" s="7"/>
      <c r="ZI61" s="7"/>
      <c r="ZJ61" s="7"/>
      <c r="ZK61" s="7"/>
      <c r="ZL61" s="7"/>
      <c r="ZM61" s="7"/>
      <c r="ZN61" s="7"/>
      <c r="ZO61" s="7"/>
      <c r="ZP61" s="7"/>
      <c r="ZQ61" s="7"/>
      <c r="ZR61" s="7"/>
      <c r="ZS61" s="7"/>
      <c r="ZT61" s="7"/>
      <c r="ZU61" s="7"/>
      <c r="ZV61" s="7"/>
      <c r="ZW61" s="7"/>
      <c r="ZX61" s="7"/>
      <c r="ZY61" s="7"/>
      <c r="ZZ61" s="7"/>
      <c r="AAA61" s="7"/>
      <c r="AAB61" s="7"/>
      <c r="AAC61" s="7"/>
      <c r="AAD61" s="7"/>
      <c r="AAE61" s="7"/>
      <c r="AAF61" s="7"/>
      <c r="AAG61" s="7"/>
      <c r="AAH61" s="7"/>
      <c r="AAI61" s="7"/>
      <c r="AAJ61" s="7"/>
      <c r="AAK61" s="7"/>
      <c r="AAL61" s="7"/>
      <c r="AAM61" s="7"/>
      <c r="AAN61" s="7"/>
      <c r="AAO61" s="7"/>
      <c r="AAP61" s="7"/>
      <c r="AAQ61" s="7"/>
      <c r="AAR61" s="7"/>
      <c r="AAS61" s="7"/>
      <c r="AAT61" s="7"/>
      <c r="AAU61" s="7"/>
      <c r="AAV61" s="7"/>
      <c r="AAW61" s="7"/>
      <c r="AAX61" s="7"/>
      <c r="AAY61" s="7"/>
      <c r="AAZ61" s="7"/>
      <c r="ABA61" s="7"/>
      <c r="ABB61" s="7"/>
      <c r="ABC61" s="7"/>
      <c r="ABD61" s="7"/>
      <c r="ABE61" s="7"/>
      <c r="ABF61" s="7"/>
      <c r="ABG61" s="7"/>
      <c r="ABH61" s="7"/>
      <c r="ABI61" s="7"/>
      <c r="ABJ61" s="7"/>
      <c r="ABK61" s="7"/>
      <c r="ABL61" s="7"/>
      <c r="ABM61" s="7"/>
      <c r="ABN61" s="7"/>
      <c r="ABO61" s="7"/>
      <c r="ABP61" s="7"/>
      <c r="ABQ61" s="7"/>
      <c r="ABR61" s="7"/>
      <c r="ABS61" s="7"/>
      <c r="ABT61" s="7"/>
      <c r="ABU61" s="7"/>
      <c r="ABV61" s="7"/>
      <c r="ABW61" s="7"/>
      <c r="ABX61" s="7"/>
      <c r="ABY61" s="7"/>
      <c r="ABZ61" s="7"/>
      <c r="ACA61" s="7"/>
      <c r="ACB61" s="7"/>
      <c r="ACC61" s="7"/>
      <c r="ACD61" s="7"/>
      <c r="ACE61" s="7"/>
      <c r="ACF61" s="7"/>
      <c r="ACG61" s="7"/>
      <c r="ACH61" s="7"/>
      <c r="ACI61" s="7"/>
      <c r="ACJ61" s="7"/>
      <c r="ACK61" s="7"/>
      <c r="ACL61" s="7"/>
      <c r="ACM61" s="7"/>
      <c r="ACN61" s="7"/>
      <c r="ACO61" s="7"/>
      <c r="ACP61" s="7"/>
      <c r="ACQ61" s="7"/>
      <c r="ACR61" s="7"/>
      <c r="ACS61" s="7"/>
      <c r="ACT61" s="7"/>
      <c r="ACU61" s="7"/>
      <c r="ACV61" s="7"/>
      <c r="ACW61" s="7"/>
      <c r="ACX61" s="7"/>
      <c r="ACY61" s="7"/>
      <c r="ACZ61" s="7"/>
      <c r="ADA61" s="7"/>
      <c r="ADB61" s="7"/>
      <c r="ADC61" s="7"/>
      <c r="ADD61" s="7"/>
      <c r="ADE61" s="7"/>
      <c r="ADF61" s="7"/>
      <c r="ADG61" s="7"/>
      <c r="ADH61" s="7"/>
      <c r="ADI61" s="7"/>
      <c r="ADJ61" s="7"/>
      <c r="ADK61" s="7"/>
      <c r="ADL61" s="7"/>
      <c r="ADM61" s="7"/>
      <c r="ADN61" s="7"/>
      <c r="ADO61" s="7"/>
      <c r="ADP61" s="7"/>
      <c r="ADQ61" s="7"/>
      <c r="ADR61" s="7"/>
      <c r="ADS61" s="7"/>
      <c r="ADT61" s="7"/>
      <c r="ADU61" s="7"/>
      <c r="ADV61" s="7"/>
      <c r="ADW61" s="7"/>
      <c r="ADX61" s="7"/>
      <c r="ADY61" s="7"/>
      <c r="ADZ61" s="7"/>
      <c r="AEA61" s="7"/>
      <c r="AEB61" s="7"/>
      <c r="AEC61" s="7"/>
      <c r="AED61" s="7"/>
      <c r="AEE61" s="7"/>
      <c r="AEF61" s="7"/>
      <c r="AEG61" s="7"/>
      <c r="AEH61" s="7"/>
      <c r="AEI61" s="7"/>
      <c r="AEJ61" s="7"/>
      <c r="AEK61" s="7"/>
      <c r="AEL61" s="7"/>
      <c r="AEM61" s="7"/>
      <c r="AEN61" s="7"/>
      <c r="AEO61" s="7"/>
      <c r="AEP61" s="7"/>
      <c r="AEQ61" s="7"/>
      <c r="AER61" s="7"/>
      <c r="AES61" s="7"/>
      <c r="AET61" s="7"/>
      <c r="AEU61" s="7"/>
      <c r="AEV61" s="7"/>
      <c r="AEW61" s="7"/>
      <c r="AEX61" s="7"/>
      <c r="AEY61" s="7"/>
      <c r="AEZ61" s="7"/>
      <c r="AFA61" s="7"/>
      <c r="AFB61" s="7"/>
      <c r="AFC61" s="7"/>
      <c r="AFD61" s="7"/>
      <c r="AFE61" s="7"/>
      <c r="AFF61" s="7"/>
      <c r="AFG61" s="7"/>
      <c r="AFH61" s="7"/>
      <c r="AFI61" s="7"/>
      <c r="AFJ61" s="7"/>
      <c r="AFK61" s="7"/>
      <c r="AFL61" s="7"/>
      <c r="AFM61" s="7"/>
      <c r="AFN61" s="7"/>
      <c r="AFO61" s="7"/>
      <c r="AFP61" s="7"/>
      <c r="AFQ61" s="7"/>
      <c r="AFR61" s="7"/>
      <c r="AFS61" s="7"/>
      <c r="AFT61" s="7"/>
      <c r="AFU61" s="7"/>
      <c r="AFV61" s="7"/>
      <c r="AFW61" s="7"/>
      <c r="AFX61" s="7"/>
      <c r="AFY61" s="7"/>
      <c r="AFZ61" s="7"/>
      <c r="AGA61" s="7"/>
      <c r="AGB61" s="7"/>
      <c r="AGC61" s="7"/>
      <c r="AGD61" s="7"/>
      <c r="AGE61" s="7"/>
      <c r="AGF61" s="7"/>
      <c r="AGG61" s="7"/>
      <c r="AGH61" s="7"/>
      <c r="AGI61" s="7"/>
      <c r="AGJ61" s="7"/>
      <c r="AGK61" s="7"/>
      <c r="AGL61" s="7"/>
      <c r="AGM61" s="7"/>
      <c r="AGN61" s="7"/>
      <c r="AGO61" s="7"/>
      <c r="AGP61" s="7"/>
      <c r="AGQ61" s="7"/>
      <c r="AGR61" s="7"/>
      <c r="AGS61" s="7"/>
      <c r="AGT61" s="7"/>
      <c r="AGU61" s="7"/>
      <c r="AGV61" s="7"/>
      <c r="AGW61" s="7"/>
      <c r="AGX61" s="7"/>
      <c r="AGY61" s="7"/>
      <c r="AGZ61" s="7"/>
      <c r="AHA61" s="7"/>
      <c r="AHB61" s="7"/>
      <c r="AHC61" s="7"/>
      <c r="AHD61" s="7"/>
      <c r="AHE61" s="7"/>
      <c r="AHF61" s="7"/>
      <c r="AHG61" s="7"/>
      <c r="AHH61" s="7"/>
      <c r="AHI61" s="7"/>
      <c r="AHJ61" s="7"/>
      <c r="AHK61" s="7"/>
      <c r="AHL61" s="7"/>
      <c r="AHM61" s="7"/>
      <c r="AHN61" s="7"/>
      <c r="AHO61" s="7"/>
      <c r="AHP61" s="7"/>
      <c r="AHQ61" s="7"/>
      <c r="AHR61" s="7"/>
      <c r="AHS61" s="7"/>
      <c r="AHT61" s="7"/>
      <c r="AHU61" s="7"/>
      <c r="AHV61" s="7"/>
      <c r="AHW61" s="7"/>
      <c r="AHX61" s="7"/>
      <c r="AHY61" s="7"/>
      <c r="AHZ61" s="7"/>
      <c r="AIA61" s="7"/>
      <c r="AIB61" s="7"/>
      <c r="AIC61" s="7"/>
      <c r="AID61" s="7"/>
      <c r="AIE61" s="7"/>
      <c r="AIF61" s="7"/>
      <c r="AIG61" s="7"/>
      <c r="AIH61" s="7"/>
      <c r="AII61" s="7"/>
      <c r="AIJ61" s="7"/>
      <c r="AIK61" s="7"/>
      <c r="AIL61" s="7"/>
      <c r="AIM61" s="7"/>
      <c r="AIN61" s="7"/>
      <c r="AIO61" s="7"/>
      <c r="AIP61" s="7"/>
      <c r="AIQ61" s="7"/>
      <c r="AIR61" s="7"/>
      <c r="AIS61" s="7"/>
      <c r="AIT61" s="7"/>
      <c r="AIU61" s="7"/>
      <c r="AIV61" s="7"/>
      <c r="AIW61" s="7"/>
      <c r="AIX61" s="7"/>
      <c r="AIY61" s="7"/>
      <c r="AIZ61" s="7"/>
      <c r="AJA61" s="7"/>
      <c r="AJB61" s="7"/>
      <c r="AJC61" s="7"/>
      <c r="AJD61" s="7"/>
      <c r="AJE61" s="7"/>
      <c r="AJF61" s="7"/>
      <c r="AJG61" s="7"/>
      <c r="AJH61" s="7"/>
      <c r="AJI61" s="7"/>
      <c r="AJJ61" s="7"/>
      <c r="AJK61" s="7"/>
      <c r="AJL61" s="7"/>
      <c r="AJM61" s="7"/>
      <c r="AJN61" s="7"/>
      <c r="AJO61" s="7"/>
      <c r="AJP61" s="7"/>
      <c r="AJQ61" s="7"/>
      <c r="AJR61" s="7"/>
      <c r="AJS61" s="7"/>
      <c r="AJT61" s="7"/>
      <c r="AJU61" s="7"/>
      <c r="AJV61" s="7"/>
      <c r="AJW61" s="7"/>
      <c r="AJX61" s="7"/>
      <c r="AJY61" s="7"/>
      <c r="AJZ61" s="7"/>
      <c r="AKA61" s="7"/>
      <c r="AKB61" s="7"/>
      <c r="AKC61" s="7"/>
      <c r="AKD61" s="7"/>
      <c r="AKE61" s="7"/>
      <c r="AKF61" s="7"/>
      <c r="AKG61" s="7"/>
      <c r="AKH61" s="7"/>
      <c r="AKI61" s="7"/>
      <c r="AKJ61" s="7"/>
      <c r="AKK61" s="7"/>
      <c r="AKL61" s="7"/>
      <c r="AKM61" s="7"/>
      <c r="AKN61" s="7"/>
      <c r="AKO61" s="7"/>
      <c r="AKP61" s="7"/>
      <c r="AKQ61" s="7"/>
      <c r="AKR61" s="7"/>
      <c r="AKS61" s="7"/>
      <c r="AKT61" s="7"/>
      <c r="AKU61" s="7"/>
      <c r="AKV61" s="7"/>
      <c r="AKW61" s="7"/>
      <c r="AKX61" s="7"/>
      <c r="AKY61" s="7"/>
      <c r="AKZ61" s="7"/>
      <c r="ALA61" s="7"/>
      <c r="ALB61" s="7"/>
      <c r="ALC61" s="7"/>
      <c r="ALD61" s="7"/>
      <c r="ALE61" s="7"/>
      <c r="ALF61" s="7"/>
      <c r="ALG61" s="7"/>
      <c r="ALH61" s="7"/>
      <c r="ALI61" s="7"/>
      <c r="ALJ61" s="7"/>
      <c r="ALK61" s="7"/>
      <c r="ALL61" s="7"/>
    </row>
    <row r="62" spans="1:1000" customFormat="1" ht="12.75" x14ac:dyDescent="0.2">
      <c r="A62" s="26" t="str">
        <f ca="1">IF(_xll.TM1RPTELLEV($F$37,$F62)=0,"Root",IF(OR(_xll.ELLEV($B$8,$F62)=0,_xll.TM1RPTELLEV($F$37,$F62)+1&gt;=VALUE($I$29)),"Base"&amp;$F$2,"Default"))</f>
        <v>Base</v>
      </c>
      <c r="B62" s="60"/>
      <c r="C62" s="7"/>
      <c r="D62" s="7"/>
      <c r="E62" s="7"/>
      <c r="F62" s="62" t="s">
        <v>90</v>
      </c>
      <c r="G62" s="52">
        <f ca="1">_xll.DBRW($B$15,G$7,$F62,$F$30,$F$29,G$11,G$12)</f>
        <v>264891.5408518177</v>
      </c>
      <c r="H62" s="52">
        <f ca="1">_xll.DBRW($B$15,H$7,$F62,$F$30,$F$29,H$11,H$12)</f>
        <v>291935.08011504402</v>
      </c>
      <c r="I62" s="52">
        <f ca="1">_xll.DBRW($B$15,I$7,$F62,$F$30,$F$29,I$11,I$12)</f>
        <v>170155.65782575918</v>
      </c>
      <c r="J62" s="52">
        <f ca="1">_xll.DBRW($B$15,J$7,$F62,$F$30,$F$29,J$11,J$12)</f>
        <v>219841.37955624133</v>
      </c>
      <c r="K62" s="52">
        <f ca="1">_xll.DBRW($B$15,K$7,$F62,$F$30,$F$29,K$11,K$12)</f>
        <v>0</v>
      </c>
      <c r="L62" s="52">
        <f ca="1">_xll.DBRW($B$15,L$7,$F62,$F$30,$F$29,L$11,L$12)</f>
        <v>156833.89361425204</v>
      </c>
      <c r="M62" s="52">
        <f ca="1">_xll.DBRW($B$15,M$7,$F62,$F$30,$F$29,M$11,M$12)</f>
        <v>208012.50929235379</v>
      </c>
      <c r="N62" s="52">
        <f ca="1">_xll.DBRW($B$15,N$7,$F62,$F$30,$F$29,N$11,N$12)</f>
        <v>166733.76259963578</v>
      </c>
      <c r="O62" s="52">
        <f ca="1">_xll.DBRW($B$15,O$7,$F62,$F$30,$F$29,O$11,O$12)</f>
        <v>0</v>
      </c>
      <c r="P62" s="52">
        <f ca="1">_xll.DBRW($B$15,P$7,$F62,$F$30,$F$29,P$11,P$12)</f>
        <v>197969.95760907704</v>
      </c>
      <c r="Q62" s="52">
        <f ca="1">_xll.DBRW($B$15,Q$7,$F62,$F$30,$F$29,Q$11,Q$12)</f>
        <v>177858.94045055198</v>
      </c>
      <c r="R62" s="52">
        <f ca="1">_xll.DBRW($B$15,R$7,$F62,$F$30,$F$29,R$11,R$12)</f>
        <v>142581.62104224926</v>
      </c>
      <c r="S62" s="48">
        <f ca="1">_xll.DBRW($B$15,S$7,$F62,$F$30,$F$29,S$11,S$12)</f>
        <v>1996814.3429569821</v>
      </c>
      <c r="T62" s="7"/>
      <c r="U62" s="49">
        <f ca="1">_xll.DBRW($B$15,U$7,$F62,$F$30,$F$29,U$11,U$12)</f>
        <v>1688467.733040205</v>
      </c>
      <c r="V62" s="50">
        <f t="shared" ca="1" si="3"/>
        <v>0.18261919009940297</v>
      </c>
      <c r="W62" s="7"/>
      <c r="X62" s="49">
        <f ca="1">_xll.DBRW($B$15,X$7,$F62,$F$30,$F$29,X$11,X$12)</f>
        <v>2060012.0617874134</v>
      </c>
      <c r="Y62" s="50">
        <f t="shared" ca="1" si="4"/>
        <v>-3.0678324657767542E-2</v>
      </c>
      <c r="Z62" s="7"/>
      <c r="AA62" s="31" t="str">
        <f ca="1">_xll.DBRW($B$3,AA$7,$F62,$F$30,$F$29,AA$11,AA$12)</f>
        <v/>
      </c>
      <c r="AB62" s="31" t="str">
        <f ca="1">_xll.DBRW($B$3,AB$7,$F62,$F$30,$F$29,AB$11,AB$12)</f>
        <v/>
      </c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  <c r="ABR62" s="7"/>
      <c r="ABS62" s="7"/>
      <c r="ABT62" s="7"/>
      <c r="ABU62" s="7"/>
      <c r="ABV62" s="7"/>
      <c r="ABW62" s="7"/>
      <c r="ABX62" s="7"/>
      <c r="ABY62" s="7"/>
      <c r="ABZ62" s="7"/>
      <c r="ACA62" s="7"/>
      <c r="ACB62" s="7"/>
      <c r="ACC62" s="7"/>
      <c r="ACD62" s="7"/>
      <c r="ACE62" s="7"/>
      <c r="ACF62" s="7"/>
      <c r="ACG62" s="7"/>
      <c r="ACH62" s="7"/>
      <c r="ACI62" s="7"/>
      <c r="ACJ62" s="7"/>
      <c r="ACK62" s="7"/>
      <c r="ACL62" s="7"/>
      <c r="ACM62" s="7"/>
      <c r="ACN62" s="7"/>
      <c r="ACO62" s="7"/>
      <c r="ACP62" s="7"/>
      <c r="ACQ62" s="7"/>
      <c r="ACR62" s="7"/>
      <c r="ACS62" s="7"/>
      <c r="ACT62" s="7"/>
      <c r="ACU62" s="7"/>
      <c r="ACV62" s="7"/>
      <c r="ACW62" s="7"/>
      <c r="ACX62" s="7"/>
      <c r="ACY62" s="7"/>
      <c r="ACZ62" s="7"/>
      <c r="ADA62" s="7"/>
      <c r="ADB62" s="7"/>
      <c r="ADC62" s="7"/>
      <c r="ADD62" s="7"/>
      <c r="ADE62" s="7"/>
      <c r="ADF62" s="7"/>
      <c r="ADG62" s="7"/>
      <c r="ADH62" s="7"/>
      <c r="ADI62" s="7"/>
      <c r="ADJ62" s="7"/>
      <c r="ADK62" s="7"/>
      <c r="ADL62" s="7"/>
      <c r="ADM62" s="7"/>
      <c r="ADN62" s="7"/>
      <c r="ADO62" s="7"/>
      <c r="ADP62" s="7"/>
      <c r="ADQ62" s="7"/>
      <c r="ADR62" s="7"/>
      <c r="ADS62" s="7"/>
      <c r="ADT62" s="7"/>
      <c r="ADU62" s="7"/>
      <c r="ADV62" s="7"/>
      <c r="ADW62" s="7"/>
      <c r="ADX62" s="7"/>
      <c r="ADY62" s="7"/>
      <c r="ADZ62" s="7"/>
      <c r="AEA62" s="7"/>
      <c r="AEB62" s="7"/>
      <c r="AEC62" s="7"/>
      <c r="AED62" s="7"/>
      <c r="AEE62" s="7"/>
      <c r="AEF62" s="7"/>
      <c r="AEG62" s="7"/>
      <c r="AEH62" s="7"/>
      <c r="AEI62" s="7"/>
      <c r="AEJ62" s="7"/>
      <c r="AEK62" s="7"/>
      <c r="AEL62" s="7"/>
      <c r="AEM62" s="7"/>
      <c r="AEN62" s="7"/>
      <c r="AEO62" s="7"/>
      <c r="AEP62" s="7"/>
      <c r="AEQ62" s="7"/>
      <c r="AER62" s="7"/>
      <c r="AES62" s="7"/>
      <c r="AET62" s="7"/>
      <c r="AEU62" s="7"/>
      <c r="AEV62" s="7"/>
      <c r="AEW62" s="7"/>
      <c r="AEX62" s="7"/>
      <c r="AEY62" s="7"/>
      <c r="AEZ62" s="7"/>
      <c r="AFA62" s="7"/>
      <c r="AFB62" s="7"/>
      <c r="AFC62" s="7"/>
      <c r="AFD62" s="7"/>
      <c r="AFE62" s="7"/>
      <c r="AFF62" s="7"/>
      <c r="AFG62" s="7"/>
      <c r="AFH62" s="7"/>
      <c r="AFI62" s="7"/>
      <c r="AFJ62" s="7"/>
      <c r="AFK62" s="7"/>
      <c r="AFL62" s="7"/>
      <c r="AFM62" s="7"/>
      <c r="AFN62" s="7"/>
      <c r="AFO62" s="7"/>
      <c r="AFP62" s="7"/>
      <c r="AFQ62" s="7"/>
      <c r="AFR62" s="7"/>
      <c r="AFS62" s="7"/>
      <c r="AFT62" s="7"/>
      <c r="AFU62" s="7"/>
      <c r="AFV62" s="7"/>
      <c r="AFW62" s="7"/>
      <c r="AFX62" s="7"/>
      <c r="AFY62" s="7"/>
      <c r="AFZ62" s="7"/>
      <c r="AGA62" s="7"/>
      <c r="AGB62" s="7"/>
      <c r="AGC62" s="7"/>
      <c r="AGD62" s="7"/>
      <c r="AGE62" s="7"/>
      <c r="AGF62" s="7"/>
      <c r="AGG62" s="7"/>
      <c r="AGH62" s="7"/>
      <c r="AGI62" s="7"/>
      <c r="AGJ62" s="7"/>
      <c r="AGK62" s="7"/>
      <c r="AGL62" s="7"/>
      <c r="AGM62" s="7"/>
      <c r="AGN62" s="7"/>
      <c r="AGO62" s="7"/>
      <c r="AGP62" s="7"/>
      <c r="AGQ62" s="7"/>
      <c r="AGR62" s="7"/>
      <c r="AGS62" s="7"/>
      <c r="AGT62" s="7"/>
      <c r="AGU62" s="7"/>
      <c r="AGV62" s="7"/>
      <c r="AGW62" s="7"/>
      <c r="AGX62" s="7"/>
      <c r="AGY62" s="7"/>
      <c r="AGZ62" s="7"/>
      <c r="AHA62" s="7"/>
      <c r="AHB62" s="7"/>
      <c r="AHC62" s="7"/>
      <c r="AHD62" s="7"/>
      <c r="AHE62" s="7"/>
      <c r="AHF62" s="7"/>
      <c r="AHG62" s="7"/>
      <c r="AHH62" s="7"/>
      <c r="AHI62" s="7"/>
      <c r="AHJ62" s="7"/>
      <c r="AHK62" s="7"/>
      <c r="AHL62" s="7"/>
      <c r="AHM62" s="7"/>
      <c r="AHN62" s="7"/>
      <c r="AHO62" s="7"/>
      <c r="AHP62" s="7"/>
      <c r="AHQ62" s="7"/>
      <c r="AHR62" s="7"/>
      <c r="AHS62" s="7"/>
      <c r="AHT62" s="7"/>
      <c r="AHU62" s="7"/>
      <c r="AHV62" s="7"/>
      <c r="AHW62" s="7"/>
      <c r="AHX62" s="7"/>
      <c r="AHY62" s="7"/>
      <c r="AHZ62" s="7"/>
      <c r="AIA62" s="7"/>
      <c r="AIB62" s="7"/>
      <c r="AIC62" s="7"/>
      <c r="AID62" s="7"/>
      <c r="AIE62" s="7"/>
      <c r="AIF62" s="7"/>
      <c r="AIG62" s="7"/>
      <c r="AIH62" s="7"/>
      <c r="AII62" s="7"/>
      <c r="AIJ62" s="7"/>
      <c r="AIK62" s="7"/>
      <c r="AIL62" s="7"/>
      <c r="AIM62" s="7"/>
      <c r="AIN62" s="7"/>
      <c r="AIO62" s="7"/>
      <c r="AIP62" s="7"/>
      <c r="AIQ62" s="7"/>
      <c r="AIR62" s="7"/>
      <c r="AIS62" s="7"/>
      <c r="AIT62" s="7"/>
      <c r="AIU62" s="7"/>
      <c r="AIV62" s="7"/>
      <c r="AIW62" s="7"/>
      <c r="AIX62" s="7"/>
      <c r="AIY62" s="7"/>
      <c r="AIZ62" s="7"/>
      <c r="AJA62" s="7"/>
      <c r="AJB62" s="7"/>
      <c r="AJC62" s="7"/>
      <c r="AJD62" s="7"/>
      <c r="AJE62" s="7"/>
      <c r="AJF62" s="7"/>
      <c r="AJG62" s="7"/>
      <c r="AJH62" s="7"/>
      <c r="AJI62" s="7"/>
      <c r="AJJ62" s="7"/>
      <c r="AJK62" s="7"/>
      <c r="AJL62" s="7"/>
      <c r="AJM62" s="7"/>
      <c r="AJN62" s="7"/>
      <c r="AJO62" s="7"/>
      <c r="AJP62" s="7"/>
      <c r="AJQ62" s="7"/>
      <c r="AJR62" s="7"/>
      <c r="AJS62" s="7"/>
      <c r="AJT62" s="7"/>
      <c r="AJU62" s="7"/>
      <c r="AJV62" s="7"/>
      <c r="AJW62" s="7"/>
      <c r="AJX62" s="7"/>
      <c r="AJY62" s="7"/>
      <c r="AJZ62" s="7"/>
      <c r="AKA62" s="7"/>
      <c r="AKB62" s="7"/>
      <c r="AKC62" s="7"/>
      <c r="AKD62" s="7"/>
      <c r="AKE62" s="7"/>
      <c r="AKF62" s="7"/>
      <c r="AKG62" s="7"/>
      <c r="AKH62" s="7"/>
      <c r="AKI62" s="7"/>
      <c r="AKJ62" s="7"/>
      <c r="AKK62" s="7"/>
      <c r="AKL62" s="7"/>
      <c r="AKM62" s="7"/>
      <c r="AKN62" s="7"/>
      <c r="AKO62" s="7"/>
      <c r="AKP62" s="7"/>
      <c r="AKQ62" s="7"/>
      <c r="AKR62" s="7"/>
      <c r="AKS62" s="7"/>
      <c r="AKT62" s="7"/>
      <c r="AKU62" s="7"/>
      <c r="AKV62" s="7"/>
      <c r="AKW62" s="7"/>
      <c r="AKX62" s="7"/>
      <c r="AKY62" s="7"/>
      <c r="AKZ62" s="7"/>
      <c r="ALA62" s="7"/>
      <c r="ALB62" s="7"/>
      <c r="ALC62" s="7"/>
      <c r="ALD62" s="7"/>
      <c r="ALE62" s="7"/>
      <c r="ALF62" s="7"/>
      <c r="ALG62" s="7"/>
      <c r="ALH62" s="7"/>
      <c r="ALI62" s="7"/>
      <c r="ALJ62" s="7"/>
      <c r="ALK62" s="7"/>
      <c r="ALL62" s="7"/>
    </row>
    <row r="63" spans="1:1000" customFormat="1" ht="12.75" x14ac:dyDescent="0.2">
      <c r="A63" s="26" t="str">
        <f ca="1">IF(_xll.TM1RPTELLEV($F$37,$F63)=0,"Root",IF(OR(_xll.ELLEV($B$8,$F63)=0,_xll.TM1RPTELLEV($F$37,$F63)+1&gt;=VALUE($I$29)),"Base"&amp;$F$2,"Default"))</f>
        <v>Base</v>
      </c>
      <c r="B63" s="60"/>
      <c r="C63" s="7"/>
      <c r="D63" s="7"/>
      <c r="E63" s="7"/>
      <c r="F63" s="62" t="s">
        <v>91</v>
      </c>
      <c r="G63" s="52">
        <f ca="1">_xll.DBRW($B$15,G$7,$F63,$F$30,$F$29,G$11,G$12)</f>
        <v>267462.59941323387</v>
      </c>
      <c r="H63" s="52">
        <f ca="1">_xll.DBRW($B$15,H$7,$F63,$F$30,$F$29,H$11,H$12)</f>
        <v>294769.69460251188</v>
      </c>
      <c r="I63" s="52">
        <f ca="1">_xll.DBRW($B$15,I$7,$F63,$F$30,$F$29,I$11,I$12)</f>
        <v>171809.47305933392</v>
      </c>
      <c r="J63" s="52">
        <f ca="1">_xll.DBRW($B$15,J$7,$F63,$F$30,$F$29,J$11,J$12)</f>
        <v>221977.46314558404</v>
      </c>
      <c r="K63" s="52">
        <f ca="1">_xll.DBRW($B$15,K$7,$F63,$F$30,$F$29,K$11,K$12)</f>
        <v>0</v>
      </c>
      <c r="L63" s="52">
        <f ca="1">_xll.DBRW($B$15,L$7,$F63,$F$30,$F$29,L$11,L$12)</f>
        <v>158356.55277555546</v>
      </c>
      <c r="M63" s="52">
        <f ca="1">_xll.DBRW($B$15,M$7,$F63,$F$30,$F$29,M$11,M$12)</f>
        <v>210032.04821752227</v>
      </c>
      <c r="N63" s="52">
        <f ca="1">_xll.DBRW($B$15,N$7,$F63,$F$30,$F$29,N$11,N$12)</f>
        <v>168352.53699380704</v>
      </c>
      <c r="O63" s="52">
        <f ca="1">_xll.DBRW($B$15,O$7,$F63,$F$30,$F$29,O$11,O$12)</f>
        <v>0</v>
      </c>
      <c r="P63" s="52">
        <f ca="1">_xll.DBRW($B$15,P$7,$F63,$F$30,$F$29,P$11,P$12)</f>
        <v>199891.99603246615</v>
      </c>
      <c r="Q63" s="52">
        <f ca="1">_xll.DBRW($B$15,Q$7,$F63,$F$30,$F$29,Q$11,Q$12)</f>
        <v>179585.72628016898</v>
      </c>
      <c r="R63" s="52">
        <f ca="1">_xll.DBRW($B$15,R$7,$F63,$F$30,$F$29,R$11,R$12)</f>
        <v>143965.90862518371</v>
      </c>
      <c r="S63" s="48">
        <f ca="1">_xll.DBRW($B$15,S$7,$F63,$F$30,$F$29,S$11,S$12)</f>
        <v>2016203.9991453672</v>
      </c>
      <c r="T63" s="7"/>
      <c r="U63" s="49">
        <f ca="1">_xll.DBRW($B$15,U$7,$F63,$F$30,$F$29,U$11,U$12)</f>
        <v>1704863.4399771215</v>
      </c>
      <c r="V63" s="50">
        <f t="shared" ca="1" si="3"/>
        <v>0.18261906019430141</v>
      </c>
      <c r="W63" s="7"/>
      <c r="X63" s="49">
        <f ca="1">_xll.DBRW($B$15,X$7,$F63,$F$30,$F$29,X$11,X$12)</f>
        <v>2080012.1788921456</v>
      </c>
      <c r="Y63" s="50">
        <f t="shared" ca="1" si="4"/>
        <v>-3.0676829873546141E-2</v>
      </c>
      <c r="Z63" s="7"/>
      <c r="AA63" s="31" t="str">
        <f ca="1">_xll.DBRW($B$3,AA$7,$F63,$F$30,$F$29,AA$11,AA$12)</f>
        <v/>
      </c>
      <c r="AB63" s="31" t="str">
        <f ca="1">_xll.DBRW($B$3,AB$7,$F63,$F$30,$F$29,AB$11,AB$12)</f>
        <v/>
      </c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  <c r="VD63" s="7"/>
      <c r="VE63" s="7"/>
      <c r="VF63" s="7"/>
      <c r="VG63" s="7"/>
      <c r="VH63" s="7"/>
      <c r="VI63" s="7"/>
      <c r="VJ63" s="7"/>
      <c r="VK63" s="7"/>
      <c r="VL63" s="7"/>
      <c r="VM63" s="7"/>
      <c r="VN63" s="7"/>
      <c r="VO63" s="7"/>
      <c r="VP63" s="7"/>
      <c r="VQ63" s="7"/>
      <c r="VR63" s="7"/>
      <c r="VS63" s="7"/>
      <c r="VT63" s="7"/>
      <c r="VU63" s="7"/>
      <c r="VV63" s="7"/>
      <c r="VW63" s="7"/>
      <c r="VX63" s="7"/>
      <c r="VY63" s="7"/>
      <c r="VZ63" s="7"/>
      <c r="WA63" s="7"/>
      <c r="WB63" s="7"/>
      <c r="WC63" s="7"/>
      <c r="WD63" s="7"/>
      <c r="WE63" s="7"/>
      <c r="WF63" s="7"/>
      <c r="WG63" s="7"/>
      <c r="WH63" s="7"/>
      <c r="WI63" s="7"/>
      <c r="WJ63" s="7"/>
      <c r="WK63" s="7"/>
      <c r="WL63" s="7"/>
      <c r="WM63" s="7"/>
      <c r="WN63" s="7"/>
      <c r="WO63" s="7"/>
      <c r="WP63" s="7"/>
      <c r="WQ63" s="7"/>
      <c r="WR63" s="7"/>
      <c r="WS63" s="7"/>
      <c r="WT63" s="7"/>
      <c r="WU63" s="7"/>
      <c r="WV63" s="7"/>
      <c r="WW63" s="7"/>
      <c r="WX63" s="7"/>
      <c r="WY63" s="7"/>
      <c r="WZ63" s="7"/>
      <c r="XA63" s="7"/>
      <c r="XB63" s="7"/>
      <c r="XC63" s="7"/>
      <c r="XD63" s="7"/>
      <c r="XE63" s="7"/>
      <c r="XF63" s="7"/>
      <c r="XG63" s="7"/>
      <c r="XH63" s="7"/>
      <c r="XI63" s="7"/>
      <c r="XJ63" s="7"/>
      <c r="XK63" s="7"/>
      <c r="XL63" s="7"/>
      <c r="XM63" s="7"/>
      <c r="XN63" s="7"/>
      <c r="XO63" s="7"/>
      <c r="XP63" s="7"/>
      <c r="XQ63" s="7"/>
      <c r="XR63" s="7"/>
      <c r="XS63" s="7"/>
      <c r="XT63" s="7"/>
      <c r="XU63" s="7"/>
      <c r="XV63" s="7"/>
      <c r="XW63" s="7"/>
      <c r="XX63" s="7"/>
      <c r="XY63" s="7"/>
      <c r="XZ63" s="7"/>
      <c r="YA63" s="7"/>
      <c r="YB63" s="7"/>
      <c r="YC63" s="7"/>
      <c r="YD63" s="7"/>
      <c r="YE63" s="7"/>
      <c r="YF63" s="7"/>
      <c r="YG63" s="7"/>
      <c r="YH63" s="7"/>
      <c r="YI63" s="7"/>
      <c r="YJ63" s="7"/>
      <c r="YK63" s="7"/>
      <c r="YL63" s="7"/>
      <c r="YM63" s="7"/>
      <c r="YN63" s="7"/>
      <c r="YO63" s="7"/>
      <c r="YP63" s="7"/>
      <c r="YQ63" s="7"/>
      <c r="YR63" s="7"/>
      <c r="YS63" s="7"/>
      <c r="YT63" s="7"/>
      <c r="YU63" s="7"/>
      <c r="YV63" s="7"/>
      <c r="YW63" s="7"/>
      <c r="YX63" s="7"/>
      <c r="YY63" s="7"/>
      <c r="YZ63" s="7"/>
      <c r="ZA63" s="7"/>
      <c r="ZB63" s="7"/>
      <c r="ZC63" s="7"/>
      <c r="ZD63" s="7"/>
      <c r="ZE63" s="7"/>
      <c r="ZF63" s="7"/>
      <c r="ZG63" s="7"/>
      <c r="ZH63" s="7"/>
      <c r="ZI63" s="7"/>
      <c r="ZJ63" s="7"/>
      <c r="ZK63" s="7"/>
      <c r="ZL63" s="7"/>
      <c r="ZM63" s="7"/>
      <c r="ZN63" s="7"/>
      <c r="ZO63" s="7"/>
      <c r="ZP63" s="7"/>
      <c r="ZQ63" s="7"/>
      <c r="ZR63" s="7"/>
      <c r="ZS63" s="7"/>
      <c r="ZT63" s="7"/>
      <c r="ZU63" s="7"/>
      <c r="ZV63" s="7"/>
      <c r="ZW63" s="7"/>
      <c r="ZX63" s="7"/>
      <c r="ZY63" s="7"/>
      <c r="ZZ63" s="7"/>
      <c r="AAA63" s="7"/>
      <c r="AAB63" s="7"/>
      <c r="AAC63" s="7"/>
      <c r="AAD63" s="7"/>
      <c r="AAE63" s="7"/>
      <c r="AAF63" s="7"/>
      <c r="AAG63" s="7"/>
      <c r="AAH63" s="7"/>
      <c r="AAI63" s="7"/>
      <c r="AAJ63" s="7"/>
      <c r="AAK63" s="7"/>
      <c r="AAL63" s="7"/>
      <c r="AAM63" s="7"/>
      <c r="AAN63" s="7"/>
      <c r="AAO63" s="7"/>
      <c r="AAP63" s="7"/>
      <c r="AAQ63" s="7"/>
      <c r="AAR63" s="7"/>
      <c r="AAS63" s="7"/>
      <c r="AAT63" s="7"/>
      <c r="AAU63" s="7"/>
      <c r="AAV63" s="7"/>
      <c r="AAW63" s="7"/>
      <c r="AAX63" s="7"/>
      <c r="AAY63" s="7"/>
      <c r="AAZ63" s="7"/>
      <c r="ABA63" s="7"/>
      <c r="ABB63" s="7"/>
      <c r="ABC63" s="7"/>
      <c r="ABD63" s="7"/>
      <c r="ABE63" s="7"/>
      <c r="ABF63" s="7"/>
      <c r="ABG63" s="7"/>
      <c r="ABH63" s="7"/>
      <c r="ABI63" s="7"/>
      <c r="ABJ63" s="7"/>
      <c r="ABK63" s="7"/>
      <c r="ABL63" s="7"/>
      <c r="ABM63" s="7"/>
      <c r="ABN63" s="7"/>
      <c r="ABO63" s="7"/>
      <c r="ABP63" s="7"/>
      <c r="ABQ63" s="7"/>
      <c r="ABR63" s="7"/>
      <c r="ABS63" s="7"/>
      <c r="ABT63" s="7"/>
      <c r="ABU63" s="7"/>
      <c r="ABV63" s="7"/>
      <c r="ABW63" s="7"/>
      <c r="ABX63" s="7"/>
      <c r="ABY63" s="7"/>
      <c r="ABZ63" s="7"/>
      <c r="ACA63" s="7"/>
      <c r="ACB63" s="7"/>
      <c r="ACC63" s="7"/>
      <c r="ACD63" s="7"/>
      <c r="ACE63" s="7"/>
      <c r="ACF63" s="7"/>
      <c r="ACG63" s="7"/>
      <c r="ACH63" s="7"/>
      <c r="ACI63" s="7"/>
      <c r="ACJ63" s="7"/>
      <c r="ACK63" s="7"/>
      <c r="ACL63" s="7"/>
      <c r="ACM63" s="7"/>
      <c r="ACN63" s="7"/>
      <c r="ACO63" s="7"/>
      <c r="ACP63" s="7"/>
      <c r="ACQ63" s="7"/>
      <c r="ACR63" s="7"/>
      <c r="ACS63" s="7"/>
      <c r="ACT63" s="7"/>
      <c r="ACU63" s="7"/>
      <c r="ACV63" s="7"/>
      <c r="ACW63" s="7"/>
      <c r="ACX63" s="7"/>
      <c r="ACY63" s="7"/>
      <c r="ACZ63" s="7"/>
      <c r="ADA63" s="7"/>
      <c r="ADB63" s="7"/>
      <c r="ADC63" s="7"/>
      <c r="ADD63" s="7"/>
      <c r="ADE63" s="7"/>
      <c r="ADF63" s="7"/>
      <c r="ADG63" s="7"/>
      <c r="ADH63" s="7"/>
      <c r="ADI63" s="7"/>
      <c r="ADJ63" s="7"/>
      <c r="ADK63" s="7"/>
      <c r="ADL63" s="7"/>
      <c r="ADM63" s="7"/>
      <c r="ADN63" s="7"/>
      <c r="ADO63" s="7"/>
      <c r="ADP63" s="7"/>
      <c r="ADQ63" s="7"/>
      <c r="ADR63" s="7"/>
      <c r="ADS63" s="7"/>
      <c r="ADT63" s="7"/>
      <c r="ADU63" s="7"/>
      <c r="ADV63" s="7"/>
      <c r="ADW63" s="7"/>
      <c r="ADX63" s="7"/>
      <c r="ADY63" s="7"/>
      <c r="ADZ63" s="7"/>
      <c r="AEA63" s="7"/>
      <c r="AEB63" s="7"/>
      <c r="AEC63" s="7"/>
      <c r="AED63" s="7"/>
      <c r="AEE63" s="7"/>
      <c r="AEF63" s="7"/>
      <c r="AEG63" s="7"/>
      <c r="AEH63" s="7"/>
      <c r="AEI63" s="7"/>
      <c r="AEJ63" s="7"/>
      <c r="AEK63" s="7"/>
      <c r="AEL63" s="7"/>
      <c r="AEM63" s="7"/>
      <c r="AEN63" s="7"/>
      <c r="AEO63" s="7"/>
      <c r="AEP63" s="7"/>
      <c r="AEQ63" s="7"/>
      <c r="AER63" s="7"/>
      <c r="AES63" s="7"/>
      <c r="AET63" s="7"/>
      <c r="AEU63" s="7"/>
      <c r="AEV63" s="7"/>
      <c r="AEW63" s="7"/>
      <c r="AEX63" s="7"/>
      <c r="AEY63" s="7"/>
      <c r="AEZ63" s="7"/>
      <c r="AFA63" s="7"/>
      <c r="AFB63" s="7"/>
      <c r="AFC63" s="7"/>
      <c r="AFD63" s="7"/>
      <c r="AFE63" s="7"/>
      <c r="AFF63" s="7"/>
      <c r="AFG63" s="7"/>
      <c r="AFH63" s="7"/>
      <c r="AFI63" s="7"/>
      <c r="AFJ63" s="7"/>
      <c r="AFK63" s="7"/>
      <c r="AFL63" s="7"/>
      <c r="AFM63" s="7"/>
      <c r="AFN63" s="7"/>
      <c r="AFO63" s="7"/>
      <c r="AFP63" s="7"/>
      <c r="AFQ63" s="7"/>
      <c r="AFR63" s="7"/>
      <c r="AFS63" s="7"/>
      <c r="AFT63" s="7"/>
      <c r="AFU63" s="7"/>
      <c r="AFV63" s="7"/>
      <c r="AFW63" s="7"/>
      <c r="AFX63" s="7"/>
      <c r="AFY63" s="7"/>
      <c r="AFZ63" s="7"/>
      <c r="AGA63" s="7"/>
      <c r="AGB63" s="7"/>
      <c r="AGC63" s="7"/>
      <c r="AGD63" s="7"/>
      <c r="AGE63" s="7"/>
      <c r="AGF63" s="7"/>
      <c r="AGG63" s="7"/>
      <c r="AGH63" s="7"/>
      <c r="AGI63" s="7"/>
      <c r="AGJ63" s="7"/>
      <c r="AGK63" s="7"/>
      <c r="AGL63" s="7"/>
      <c r="AGM63" s="7"/>
      <c r="AGN63" s="7"/>
      <c r="AGO63" s="7"/>
      <c r="AGP63" s="7"/>
      <c r="AGQ63" s="7"/>
      <c r="AGR63" s="7"/>
      <c r="AGS63" s="7"/>
      <c r="AGT63" s="7"/>
      <c r="AGU63" s="7"/>
      <c r="AGV63" s="7"/>
      <c r="AGW63" s="7"/>
      <c r="AGX63" s="7"/>
      <c r="AGY63" s="7"/>
      <c r="AGZ63" s="7"/>
      <c r="AHA63" s="7"/>
      <c r="AHB63" s="7"/>
      <c r="AHC63" s="7"/>
      <c r="AHD63" s="7"/>
      <c r="AHE63" s="7"/>
      <c r="AHF63" s="7"/>
      <c r="AHG63" s="7"/>
      <c r="AHH63" s="7"/>
      <c r="AHI63" s="7"/>
      <c r="AHJ63" s="7"/>
      <c r="AHK63" s="7"/>
      <c r="AHL63" s="7"/>
      <c r="AHM63" s="7"/>
      <c r="AHN63" s="7"/>
      <c r="AHO63" s="7"/>
      <c r="AHP63" s="7"/>
      <c r="AHQ63" s="7"/>
      <c r="AHR63" s="7"/>
      <c r="AHS63" s="7"/>
      <c r="AHT63" s="7"/>
      <c r="AHU63" s="7"/>
      <c r="AHV63" s="7"/>
      <c r="AHW63" s="7"/>
      <c r="AHX63" s="7"/>
      <c r="AHY63" s="7"/>
      <c r="AHZ63" s="7"/>
      <c r="AIA63" s="7"/>
      <c r="AIB63" s="7"/>
      <c r="AIC63" s="7"/>
      <c r="AID63" s="7"/>
      <c r="AIE63" s="7"/>
      <c r="AIF63" s="7"/>
      <c r="AIG63" s="7"/>
      <c r="AIH63" s="7"/>
      <c r="AII63" s="7"/>
      <c r="AIJ63" s="7"/>
      <c r="AIK63" s="7"/>
      <c r="AIL63" s="7"/>
      <c r="AIM63" s="7"/>
      <c r="AIN63" s="7"/>
      <c r="AIO63" s="7"/>
      <c r="AIP63" s="7"/>
      <c r="AIQ63" s="7"/>
      <c r="AIR63" s="7"/>
      <c r="AIS63" s="7"/>
      <c r="AIT63" s="7"/>
      <c r="AIU63" s="7"/>
      <c r="AIV63" s="7"/>
      <c r="AIW63" s="7"/>
      <c r="AIX63" s="7"/>
      <c r="AIY63" s="7"/>
      <c r="AIZ63" s="7"/>
      <c r="AJA63" s="7"/>
      <c r="AJB63" s="7"/>
      <c r="AJC63" s="7"/>
      <c r="AJD63" s="7"/>
      <c r="AJE63" s="7"/>
      <c r="AJF63" s="7"/>
      <c r="AJG63" s="7"/>
      <c r="AJH63" s="7"/>
      <c r="AJI63" s="7"/>
      <c r="AJJ63" s="7"/>
      <c r="AJK63" s="7"/>
      <c r="AJL63" s="7"/>
      <c r="AJM63" s="7"/>
      <c r="AJN63" s="7"/>
      <c r="AJO63" s="7"/>
      <c r="AJP63" s="7"/>
      <c r="AJQ63" s="7"/>
      <c r="AJR63" s="7"/>
      <c r="AJS63" s="7"/>
      <c r="AJT63" s="7"/>
      <c r="AJU63" s="7"/>
      <c r="AJV63" s="7"/>
      <c r="AJW63" s="7"/>
      <c r="AJX63" s="7"/>
      <c r="AJY63" s="7"/>
      <c r="AJZ63" s="7"/>
      <c r="AKA63" s="7"/>
      <c r="AKB63" s="7"/>
      <c r="AKC63" s="7"/>
      <c r="AKD63" s="7"/>
      <c r="AKE63" s="7"/>
      <c r="AKF63" s="7"/>
      <c r="AKG63" s="7"/>
      <c r="AKH63" s="7"/>
      <c r="AKI63" s="7"/>
      <c r="AKJ63" s="7"/>
      <c r="AKK63" s="7"/>
      <c r="AKL63" s="7"/>
      <c r="AKM63" s="7"/>
      <c r="AKN63" s="7"/>
      <c r="AKO63" s="7"/>
      <c r="AKP63" s="7"/>
      <c r="AKQ63" s="7"/>
      <c r="AKR63" s="7"/>
      <c r="AKS63" s="7"/>
      <c r="AKT63" s="7"/>
      <c r="AKU63" s="7"/>
      <c r="AKV63" s="7"/>
      <c r="AKW63" s="7"/>
      <c r="AKX63" s="7"/>
      <c r="AKY63" s="7"/>
      <c r="AKZ63" s="7"/>
      <c r="ALA63" s="7"/>
      <c r="ALB63" s="7"/>
      <c r="ALC63" s="7"/>
      <c r="ALD63" s="7"/>
      <c r="ALE63" s="7"/>
      <c r="ALF63" s="7"/>
      <c r="ALG63" s="7"/>
      <c r="ALH63" s="7"/>
      <c r="ALI63" s="7"/>
      <c r="ALJ63" s="7"/>
      <c r="ALK63" s="7"/>
      <c r="ALL63" s="7"/>
    </row>
    <row r="64" spans="1:1000" customFormat="1" ht="12.75" x14ac:dyDescent="0.2">
      <c r="A64" s="26" t="str">
        <f ca="1">IF(_xll.TM1RPTELLEV($F$37,$F64)=0,"Root",IF(OR(_xll.ELLEV($B$8,$F64)=0,_xll.TM1RPTELLEV($F$37,$F64)+1&gt;=VALUE($I$29)),"Base"&amp;$F$2,"Default"))</f>
        <v>Base</v>
      </c>
      <c r="B64" s="60"/>
      <c r="C64" s="7"/>
      <c r="D64" s="7"/>
      <c r="E64" s="7"/>
      <c r="F64" s="62" t="s">
        <v>92</v>
      </c>
      <c r="G64" s="52">
        <f ca="1">_xll.DBRW($B$15,G$7,$F64,$F$30,$F$29,G$11,G$12)</f>
        <v>124813.10290453859</v>
      </c>
      <c r="H64" s="52">
        <f ca="1">_xll.DBRW($B$15,H$7,$F64,$F$30,$F$29,H$11,H$12)</f>
        <v>134856.36166491883</v>
      </c>
      <c r="I64" s="52">
        <f ca="1">_xll.DBRW($B$15,I$7,$F64,$F$30,$F$29,I$11,I$12)</f>
        <v>176905.29479641409</v>
      </c>
      <c r="J64" s="52">
        <f ca="1">_xll.DBRW($B$15,J$7,$F64,$F$30,$F$29,J$11,J$12)</f>
        <v>133662.52981366674</v>
      </c>
      <c r="K64" s="52">
        <f ca="1">_xll.DBRW($B$15,K$7,$F64,$F$30,$F$29,K$11,K$12)</f>
        <v>133924.24862140784</v>
      </c>
      <c r="L64" s="52">
        <f ca="1">_xll.DBRW($B$15,L$7,$F64,$F$30,$F$29,L$11,L$12)</f>
        <v>36631.87451297963</v>
      </c>
      <c r="M64" s="52">
        <f ca="1">_xll.DBRW($B$15,M$7,$F64,$F$30,$F$29,M$11,M$12)</f>
        <v>105066.34104687403</v>
      </c>
      <c r="N64" s="52">
        <f ca="1">_xll.DBRW($B$15,N$7,$F64,$F$30,$F$29,N$11,N$12)</f>
        <v>167781.46128742525</v>
      </c>
      <c r="O64" s="52">
        <f ca="1">_xll.DBRW($B$15,O$7,$F64,$F$30,$F$29,O$11,O$12)</f>
        <v>133924.24901411531</v>
      </c>
      <c r="P64" s="52">
        <f ca="1">_xll.DBRW($B$15,P$7,$F64,$F$30,$F$29,P$11,P$12)</f>
        <v>280975.90072145179</v>
      </c>
      <c r="Q64" s="52">
        <f ca="1">_xll.DBRW($B$15,Q$7,$F64,$F$30,$F$29,Q$11,Q$12)</f>
        <v>108187.70649260396</v>
      </c>
      <c r="R64" s="52">
        <f ca="1">_xll.DBRW($B$15,R$7,$F64,$F$30,$F$29,R$11,R$12)</f>
        <v>113075.88285878504</v>
      </c>
      <c r="S64" s="48">
        <f ca="1">_xll.DBRW($B$15,S$7,$F64,$F$30,$F$29,S$11,S$12)</f>
        <v>1649804.9537351811</v>
      </c>
      <c r="T64" s="7"/>
      <c r="U64" s="49">
        <f ca="1">_xll.DBRW($B$15,U$7,$F64,$F$30,$F$29,U$11,U$12)</f>
        <v>1028313.5695422936</v>
      </c>
      <c r="V64" s="50">
        <f t="shared" ca="1" si="3"/>
        <v>0.60437925026071171</v>
      </c>
      <c r="W64" s="7"/>
      <c r="X64" s="49">
        <f ca="1">_xll.DBRW($B$15,X$7,$F64,$F$30,$F$29,X$11,X$12)</f>
        <v>1220813.2996580114</v>
      </c>
      <c r="Y64" s="50">
        <f t="shared" ca="1" si="4"/>
        <v>0.35139824754312876</v>
      </c>
      <c r="Z64" s="7"/>
      <c r="AA64" s="31" t="str">
        <f ca="1">_xll.DBRW($B$3,AA$7,$F64,$F$30,$F$29,AA$11,AA$12)</f>
        <v/>
      </c>
      <c r="AB64" s="31" t="str">
        <f ca="1">_xll.DBRW($B$3,AB$7,$F64,$F$30,$F$29,AB$11,AB$12)</f>
        <v/>
      </c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  <c r="QW64" s="7"/>
      <c r="QX64" s="7"/>
      <c r="QY64" s="7"/>
      <c r="QZ64" s="7"/>
      <c r="RA64" s="7"/>
      <c r="RB64" s="7"/>
      <c r="RC64" s="7"/>
      <c r="RD64" s="7"/>
      <c r="RE64" s="7"/>
      <c r="RF64" s="7"/>
      <c r="RG64" s="7"/>
      <c r="RH64" s="7"/>
      <c r="RI64" s="7"/>
      <c r="RJ64" s="7"/>
      <c r="RK64" s="7"/>
      <c r="RL64" s="7"/>
      <c r="RM64" s="7"/>
      <c r="RN64" s="7"/>
      <c r="RO64" s="7"/>
      <c r="RP64" s="7"/>
      <c r="RQ64" s="7"/>
      <c r="RR64" s="7"/>
      <c r="RS64" s="7"/>
      <c r="RT64" s="7"/>
      <c r="RU64" s="7"/>
      <c r="RV64" s="7"/>
      <c r="RW64" s="7"/>
      <c r="RX64" s="7"/>
      <c r="RY64" s="7"/>
      <c r="RZ64" s="7"/>
      <c r="SA64" s="7"/>
      <c r="SB64" s="7"/>
      <c r="SC64" s="7"/>
      <c r="SD64" s="7"/>
      <c r="SE64" s="7"/>
      <c r="SF64" s="7"/>
      <c r="SG64" s="7"/>
      <c r="SH64" s="7"/>
      <c r="SI64" s="7"/>
      <c r="SJ64" s="7"/>
      <c r="SK64" s="7"/>
      <c r="SL64" s="7"/>
      <c r="SM64" s="7"/>
      <c r="SN64" s="7"/>
      <c r="SO64" s="7"/>
      <c r="SP64" s="7"/>
      <c r="SQ64" s="7"/>
      <c r="SR64" s="7"/>
      <c r="SS64" s="7"/>
      <c r="ST64" s="7"/>
      <c r="SU64" s="7"/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/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/>
      <c r="UM64" s="7"/>
      <c r="UN64" s="7"/>
      <c r="UO64" s="7"/>
      <c r="UP64" s="7"/>
      <c r="UQ64" s="7"/>
      <c r="UR64" s="7"/>
      <c r="US64" s="7"/>
      <c r="UT64" s="7"/>
      <c r="UU64" s="7"/>
      <c r="UV64" s="7"/>
      <c r="UW64" s="7"/>
      <c r="UX64" s="7"/>
      <c r="UY64" s="7"/>
      <c r="UZ64" s="7"/>
      <c r="VA64" s="7"/>
      <c r="VB64" s="7"/>
      <c r="VC64" s="7"/>
      <c r="VD64" s="7"/>
      <c r="VE64" s="7"/>
      <c r="VF64" s="7"/>
      <c r="VG64" s="7"/>
      <c r="VH64" s="7"/>
      <c r="VI64" s="7"/>
      <c r="VJ64" s="7"/>
      <c r="VK64" s="7"/>
      <c r="VL64" s="7"/>
      <c r="VM64" s="7"/>
      <c r="VN64" s="7"/>
      <c r="VO64" s="7"/>
      <c r="VP64" s="7"/>
      <c r="VQ64" s="7"/>
      <c r="VR64" s="7"/>
      <c r="VS64" s="7"/>
      <c r="VT64" s="7"/>
      <c r="VU64" s="7"/>
      <c r="VV64" s="7"/>
      <c r="VW64" s="7"/>
      <c r="VX64" s="7"/>
      <c r="VY64" s="7"/>
      <c r="VZ64" s="7"/>
      <c r="WA64" s="7"/>
      <c r="WB64" s="7"/>
      <c r="WC64" s="7"/>
      <c r="WD64" s="7"/>
      <c r="WE64" s="7"/>
      <c r="WF64" s="7"/>
      <c r="WG64" s="7"/>
      <c r="WH64" s="7"/>
      <c r="WI64" s="7"/>
      <c r="WJ64" s="7"/>
      <c r="WK64" s="7"/>
      <c r="WL64" s="7"/>
      <c r="WM64" s="7"/>
      <c r="WN64" s="7"/>
      <c r="WO64" s="7"/>
      <c r="WP64" s="7"/>
      <c r="WQ64" s="7"/>
      <c r="WR64" s="7"/>
      <c r="WS64" s="7"/>
      <c r="WT64" s="7"/>
      <c r="WU64" s="7"/>
      <c r="WV64" s="7"/>
      <c r="WW64" s="7"/>
      <c r="WX64" s="7"/>
      <c r="WY64" s="7"/>
      <c r="WZ64" s="7"/>
      <c r="XA64" s="7"/>
      <c r="XB64" s="7"/>
      <c r="XC64" s="7"/>
      <c r="XD64" s="7"/>
      <c r="XE64" s="7"/>
      <c r="XF64" s="7"/>
      <c r="XG64" s="7"/>
      <c r="XH64" s="7"/>
      <c r="XI64" s="7"/>
      <c r="XJ64" s="7"/>
      <c r="XK64" s="7"/>
      <c r="XL64" s="7"/>
      <c r="XM64" s="7"/>
      <c r="XN64" s="7"/>
      <c r="XO64" s="7"/>
      <c r="XP64" s="7"/>
      <c r="XQ64" s="7"/>
      <c r="XR64" s="7"/>
      <c r="XS64" s="7"/>
      <c r="XT64" s="7"/>
      <c r="XU64" s="7"/>
      <c r="XV64" s="7"/>
      <c r="XW64" s="7"/>
      <c r="XX64" s="7"/>
      <c r="XY64" s="7"/>
      <c r="XZ64" s="7"/>
      <c r="YA64" s="7"/>
      <c r="YB64" s="7"/>
      <c r="YC64" s="7"/>
      <c r="YD64" s="7"/>
      <c r="YE64" s="7"/>
      <c r="YF64" s="7"/>
      <c r="YG64" s="7"/>
      <c r="YH64" s="7"/>
      <c r="YI64" s="7"/>
      <c r="YJ64" s="7"/>
      <c r="YK64" s="7"/>
      <c r="YL64" s="7"/>
      <c r="YM64" s="7"/>
      <c r="YN64" s="7"/>
      <c r="YO64" s="7"/>
      <c r="YP64" s="7"/>
      <c r="YQ64" s="7"/>
      <c r="YR64" s="7"/>
      <c r="YS64" s="7"/>
      <c r="YT64" s="7"/>
      <c r="YU64" s="7"/>
      <c r="YV64" s="7"/>
      <c r="YW64" s="7"/>
      <c r="YX64" s="7"/>
      <c r="YY64" s="7"/>
      <c r="YZ64" s="7"/>
      <c r="ZA64" s="7"/>
      <c r="ZB64" s="7"/>
      <c r="ZC64" s="7"/>
      <c r="ZD64" s="7"/>
      <c r="ZE64" s="7"/>
      <c r="ZF64" s="7"/>
      <c r="ZG64" s="7"/>
      <c r="ZH64" s="7"/>
      <c r="ZI64" s="7"/>
      <c r="ZJ64" s="7"/>
      <c r="ZK64" s="7"/>
      <c r="ZL64" s="7"/>
      <c r="ZM64" s="7"/>
      <c r="ZN64" s="7"/>
      <c r="ZO64" s="7"/>
      <c r="ZP64" s="7"/>
      <c r="ZQ64" s="7"/>
      <c r="ZR64" s="7"/>
      <c r="ZS64" s="7"/>
      <c r="ZT64" s="7"/>
      <c r="ZU64" s="7"/>
      <c r="ZV64" s="7"/>
      <c r="ZW64" s="7"/>
      <c r="ZX64" s="7"/>
      <c r="ZY64" s="7"/>
      <c r="ZZ64" s="7"/>
      <c r="AAA64" s="7"/>
      <c r="AAB64" s="7"/>
      <c r="AAC64" s="7"/>
      <c r="AAD64" s="7"/>
      <c r="AAE64" s="7"/>
      <c r="AAF64" s="7"/>
      <c r="AAG64" s="7"/>
      <c r="AAH64" s="7"/>
      <c r="AAI64" s="7"/>
      <c r="AAJ64" s="7"/>
      <c r="AAK64" s="7"/>
      <c r="AAL64" s="7"/>
      <c r="AAM64" s="7"/>
      <c r="AAN64" s="7"/>
      <c r="AAO64" s="7"/>
      <c r="AAP64" s="7"/>
      <c r="AAQ64" s="7"/>
      <c r="AAR64" s="7"/>
      <c r="AAS64" s="7"/>
      <c r="AAT64" s="7"/>
      <c r="AAU64" s="7"/>
      <c r="AAV64" s="7"/>
      <c r="AAW64" s="7"/>
      <c r="AAX64" s="7"/>
      <c r="AAY64" s="7"/>
      <c r="AAZ64" s="7"/>
      <c r="ABA64" s="7"/>
      <c r="ABB64" s="7"/>
      <c r="ABC64" s="7"/>
      <c r="ABD64" s="7"/>
      <c r="ABE64" s="7"/>
      <c r="ABF64" s="7"/>
      <c r="ABG64" s="7"/>
      <c r="ABH64" s="7"/>
      <c r="ABI64" s="7"/>
      <c r="ABJ64" s="7"/>
      <c r="ABK64" s="7"/>
      <c r="ABL64" s="7"/>
      <c r="ABM64" s="7"/>
      <c r="ABN64" s="7"/>
      <c r="ABO64" s="7"/>
      <c r="ABP64" s="7"/>
      <c r="ABQ64" s="7"/>
      <c r="ABR64" s="7"/>
      <c r="ABS64" s="7"/>
      <c r="ABT64" s="7"/>
      <c r="ABU64" s="7"/>
      <c r="ABV64" s="7"/>
      <c r="ABW64" s="7"/>
      <c r="ABX64" s="7"/>
      <c r="ABY64" s="7"/>
      <c r="ABZ64" s="7"/>
      <c r="ACA64" s="7"/>
      <c r="ACB64" s="7"/>
      <c r="ACC64" s="7"/>
      <c r="ACD64" s="7"/>
      <c r="ACE64" s="7"/>
      <c r="ACF64" s="7"/>
      <c r="ACG64" s="7"/>
      <c r="ACH64" s="7"/>
      <c r="ACI64" s="7"/>
      <c r="ACJ64" s="7"/>
      <c r="ACK64" s="7"/>
      <c r="ACL64" s="7"/>
      <c r="ACM64" s="7"/>
      <c r="ACN64" s="7"/>
      <c r="ACO64" s="7"/>
      <c r="ACP64" s="7"/>
      <c r="ACQ64" s="7"/>
      <c r="ACR64" s="7"/>
      <c r="ACS64" s="7"/>
      <c r="ACT64" s="7"/>
      <c r="ACU64" s="7"/>
      <c r="ACV64" s="7"/>
      <c r="ACW64" s="7"/>
      <c r="ACX64" s="7"/>
      <c r="ACY64" s="7"/>
      <c r="ACZ64" s="7"/>
      <c r="ADA64" s="7"/>
      <c r="ADB64" s="7"/>
      <c r="ADC64" s="7"/>
      <c r="ADD64" s="7"/>
      <c r="ADE64" s="7"/>
      <c r="ADF64" s="7"/>
      <c r="ADG64" s="7"/>
      <c r="ADH64" s="7"/>
      <c r="ADI64" s="7"/>
      <c r="ADJ64" s="7"/>
      <c r="ADK64" s="7"/>
      <c r="ADL64" s="7"/>
      <c r="ADM64" s="7"/>
      <c r="ADN64" s="7"/>
      <c r="ADO64" s="7"/>
      <c r="ADP64" s="7"/>
      <c r="ADQ64" s="7"/>
      <c r="ADR64" s="7"/>
      <c r="ADS64" s="7"/>
      <c r="ADT64" s="7"/>
      <c r="ADU64" s="7"/>
      <c r="ADV64" s="7"/>
      <c r="ADW64" s="7"/>
      <c r="ADX64" s="7"/>
      <c r="ADY64" s="7"/>
      <c r="ADZ64" s="7"/>
      <c r="AEA64" s="7"/>
      <c r="AEB64" s="7"/>
      <c r="AEC64" s="7"/>
      <c r="AED64" s="7"/>
      <c r="AEE64" s="7"/>
      <c r="AEF64" s="7"/>
      <c r="AEG64" s="7"/>
      <c r="AEH64" s="7"/>
      <c r="AEI64" s="7"/>
      <c r="AEJ64" s="7"/>
      <c r="AEK64" s="7"/>
      <c r="AEL64" s="7"/>
      <c r="AEM64" s="7"/>
      <c r="AEN64" s="7"/>
      <c r="AEO64" s="7"/>
      <c r="AEP64" s="7"/>
      <c r="AEQ64" s="7"/>
      <c r="AER64" s="7"/>
      <c r="AES64" s="7"/>
      <c r="AET64" s="7"/>
      <c r="AEU64" s="7"/>
      <c r="AEV64" s="7"/>
      <c r="AEW64" s="7"/>
      <c r="AEX64" s="7"/>
      <c r="AEY64" s="7"/>
      <c r="AEZ64" s="7"/>
      <c r="AFA64" s="7"/>
      <c r="AFB64" s="7"/>
      <c r="AFC64" s="7"/>
      <c r="AFD64" s="7"/>
      <c r="AFE64" s="7"/>
      <c r="AFF64" s="7"/>
      <c r="AFG64" s="7"/>
      <c r="AFH64" s="7"/>
      <c r="AFI64" s="7"/>
      <c r="AFJ64" s="7"/>
      <c r="AFK64" s="7"/>
      <c r="AFL64" s="7"/>
      <c r="AFM64" s="7"/>
      <c r="AFN64" s="7"/>
      <c r="AFO64" s="7"/>
      <c r="AFP64" s="7"/>
      <c r="AFQ64" s="7"/>
      <c r="AFR64" s="7"/>
      <c r="AFS64" s="7"/>
      <c r="AFT64" s="7"/>
      <c r="AFU64" s="7"/>
      <c r="AFV64" s="7"/>
      <c r="AFW64" s="7"/>
      <c r="AFX64" s="7"/>
      <c r="AFY64" s="7"/>
      <c r="AFZ64" s="7"/>
      <c r="AGA64" s="7"/>
      <c r="AGB64" s="7"/>
      <c r="AGC64" s="7"/>
      <c r="AGD64" s="7"/>
      <c r="AGE64" s="7"/>
      <c r="AGF64" s="7"/>
      <c r="AGG64" s="7"/>
      <c r="AGH64" s="7"/>
      <c r="AGI64" s="7"/>
      <c r="AGJ64" s="7"/>
      <c r="AGK64" s="7"/>
      <c r="AGL64" s="7"/>
      <c r="AGM64" s="7"/>
      <c r="AGN64" s="7"/>
      <c r="AGO64" s="7"/>
      <c r="AGP64" s="7"/>
      <c r="AGQ64" s="7"/>
      <c r="AGR64" s="7"/>
      <c r="AGS64" s="7"/>
      <c r="AGT64" s="7"/>
      <c r="AGU64" s="7"/>
      <c r="AGV64" s="7"/>
      <c r="AGW64" s="7"/>
      <c r="AGX64" s="7"/>
      <c r="AGY64" s="7"/>
      <c r="AGZ64" s="7"/>
      <c r="AHA64" s="7"/>
      <c r="AHB64" s="7"/>
      <c r="AHC64" s="7"/>
      <c r="AHD64" s="7"/>
      <c r="AHE64" s="7"/>
      <c r="AHF64" s="7"/>
      <c r="AHG64" s="7"/>
      <c r="AHH64" s="7"/>
      <c r="AHI64" s="7"/>
      <c r="AHJ64" s="7"/>
      <c r="AHK64" s="7"/>
      <c r="AHL64" s="7"/>
      <c r="AHM64" s="7"/>
      <c r="AHN64" s="7"/>
      <c r="AHO64" s="7"/>
      <c r="AHP64" s="7"/>
      <c r="AHQ64" s="7"/>
      <c r="AHR64" s="7"/>
      <c r="AHS64" s="7"/>
      <c r="AHT64" s="7"/>
      <c r="AHU64" s="7"/>
      <c r="AHV64" s="7"/>
      <c r="AHW64" s="7"/>
      <c r="AHX64" s="7"/>
      <c r="AHY64" s="7"/>
      <c r="AHZ64" s="7"/>
      <c r="AIA64" s="7"/>
      <c r="AIB64" s="7"/>
      <c r="AIC64" s="7"/>
      <c r="AID64" s="7"/>
      <c r="AIE64" s="7"/>
      <c r="AIF64" s="7"/>
      <c r="AIG64" s="7"/>
      <c r="AIH64" s="7"/>
      <c r="AII64" s="7"/>
      <c r="AIJ64" s="7"/>
      <c r="AIK64" s="7"/>
      <c r="AIL64" s="7"/>
      <c r="AIM64" s="7"/>
      <c r="AIN64" s="7"/>
      <c r="AIO64" s="7"/>
      <c r="AIP64" s="7"/>
      <c r="AIQ64" s="7"/>
      <c r="AIR64" s="7"/>
      <c r="AIS64" s="7"/>
      <c r="AIT64" s="7"/>
      <c r="AIU64" s="7"/>
      <c r="AIV64" s="7"/>
      <c r="AIW64" s="7"/>
      <c r="AIX64" s="7"/>
      <c r="AIY64" s="7"/>
      <c r="AIZ64" s="7"/>
      <c r="AJA64" s="7"/>
      <c r="AJB64" s="7"/>
      <c r="AJC64" s="7"/>
      <c r="AJD64" s="7"/>
      <c r="AJE64" s="7"/>
      <c r="AJF64" s="7"/>
      <c r="AJG64" s="7"/>
      <c r="AJH64" s="7"/>
      <c r="AJI64" s="7"/>
      <c r="AJJ64" s="7"/>
      <c r="AJK64" s="7"/>
      <c r="AJL64" s="7"/>
      <c r="AJM64" s="7"/>
      <c r="AJN64" s="7"/>
      <c r="AJO64" s="7"/>
      <c r="AJP64" s="7"/>
      <c r="AJQ64" s="7"/>
      <c r="AJR64" s="7"/>
      <c r="AJS64" s="7"/>
      <c r="AJT64" s="7"/>
      <c r="AJU64" s="7"/>
      <c r="AJV64" s="7"/>
      <c r="AJW64" s="7"/>
      <c r="AJX64" s="7"/>
      <c r="AJY64" s="7"/>
      <c r="AJZ64" s="7"/>
      <c r="AKA64" s="7"/>
      <c r="AKB64" s="7"/>
      <c r="AKC64" s="7"/>
      <c r="AKD64" s="7"/>
      <c r="AKE64" s="7"/>
      <c r="AKF64" s="7"/>
      <c r="AKG64" s="7"/>
      <c r="AKH64" s="7"/>
      <c r="AKI64" s="7"/>
      <c r="AKJ64" s="7"/>
      <c r="AKK64" s="7"/>
      <c r="AKL64" s="7"/>
      <c r="AKM64" s="7"/>
      <c r="AKN64" s="7"/>
      <c r="AKO64" s="7"/>
      <c r="AKP64" s="7"/>
      <c r="AKQ64" s="7"/>
      <c r="AKR64" s="7"/>
      <c r="AKS64" s="7"/>
      <c r="AKT64" s="7"/>
      <c r="AKU64" s="7"/>
      <c r="AKV64" s="7"/>
      <c r="AKW64" s="7"/>
      <c r="AKX64" s="7"/>
      <c r="AKY64" s="7"/>
      <c r="AKZ64" s="7"/>
      <c r="ALA64" s="7"/>
      <c r="ALB64" s="7"/>
      <c r="ALC64" s="7"/>
      <c r="ALD64" s="7"/>
      <c r="ALE64" s="7"/>
      <c r="ALF64" s="7"/>
      <c r="ALG64" s="7"/>
      <c r="ALH64" s="7"/>
      <c r="ALI64" s="7"/>
      <c r="ALJ64" s="7"/>
      <c r="ALK64" s="7"/>
      <c r="ALL64" s="7"/>
    </row>
    <row r="65" spans="1:1000" customFormat="1" ht="12.75" x14ac:dyDescent="0.2">
      <c r="A65" s="26" t="str">
        <f ca="1">IF(_xll.TM1RPTELLEV($F$37,$F65)=0,"Root",IF(OR(_xll.ELLEV($B$8,$F65)=0,_xll.TM1RPTELLEV($F$37,$F65)+1&gt;=VALUE($I$29)),"Base"&amp;$F$2,"Default"))</f>
        <v>Base</v>
      </c>
      <c r="B65" s="60"/>
      <c r="C65" s="7"/>
      <c r="D65" s="7"/>
      <c r="E65" s="7"/>
      <c r="F65" s="62" t="s">
        <v>93</v>
      </c>
      <c r="G65" s="52">
        <f ca="1">_xll.DBRW($B$15,G$7,$F65,$F$30,$F$29,G$11,G$12)</f>
        <v>48853.382030556466</v>
      </c>
      <c r="H65" s="52">
        <f ca="1">_xll.DBRW($B$15,H$7,$F65,$F$30,$F$29,H$11,H$12)</f>
        <v>0</v>
      </c>
      <c r="I65" s="52">
        <f ca="1">_xll.DBRW($B$15,I$7,$F65,$F$30,$F$29,I$11,I$12)</f>
        <v>127175.03452243884</v>
      </c>
      <c r="J65" s="52">
        <f ca="1">_xll.DBRW($B$15,J$7,$F65,$F$30,$F$29,J$11,J$12)</f>
        <v>105624.00479943308</v>
      </c>
      <c r="K65" s="52">
        <f ca="1">_xll.DBRW($B$15,K$7,$F65,$F$30,$F$29,K$11,K$12)</f>
        <v>31395.48224891027</v>
      </c>
      <c r="L65" s="52">
        <f ca="1">_xll.DBRW($B$15,L$7,$F65,$F$30,$F$29,L$11,L$12)</f>
        <v>83216.210671339388</v>
      </c>
      <c r="M65" s="52">
        <f ca="1">_xll.DBRW($B$15,M$7,$F65,$F$30,$F$29,M$11,M$12)</f>
        <v>68063.950898699302</v>
      </c>
      <c r="N65" s="52">
        <f ca="1">_xll.DBRW($B$15,N$7,$F65,$F$30,$F$29,N$11,N$12)</f>
        <v>268013.23991107725</v>
      </c>
      <c r="O65" s="52">
        <f ca="1">_xll.DBRW($B$15,O$7,$F65,$F$30,$F$29,O$11,O$12)</f>
        <v>31395.482340971568</v>
      </c>
      <c r="P65" s="52">
        <f ca="1">_xll.DBRW($B$15,P$7,$F65,$F$30,$F$29,P$11,P$12)</f>
        <v>96547.774984150165</v>
      </c>
      <c r="Q65" s="52">
        <f ca="1">_xll.DBRW($B$15,Q$7,$F65,$F$30,$F$29,Q$11,Q$12)</f>
        <v>85398.136025370462</v>
      </c>
      <c r="R65" s="52">
        <f ca="1">_xll.DBRW($B$15,R$7,$F65,$F$30,$F$29,R$11,R$12)</f>
        <v>81458.54862254225</v>
      </c>
      <c r="S65" s="48">
        <f ca="1">_xll.DBRW($B$15,S$7,$F65,$F$30,$F$29,S$11,S$12)</f>
        <v>1027141.2470554891</v>
      </c>
      <c r="T65" s="7"/>
      <c r="U65" s="49">
        <f ca="1">_xll.DBRW($B$15,U$7,$F65,$F$30,$F$29,U$11,U$12)</f>
        <v>782603.19976132526</v>
      </c>
      <c r="V65" s="50">
        <f t="shared" ca="1" si="3"/>
        <v>0.31246747696500843</v>
      </c>
      <c r="W65" s="7"/>
      <c r="X65" s="49">
        <f ca="1">_xll.DBRW($B$15,X$7,$F65,$F$30,$F$29,X$11,X$12)</f>
        <v>835035.81258386304</v>
      </c>
      <c r="Y65" s="50">
        <f t="shared" ca="1" si="4"/>
        <v>0.23005652162054169</v>
      </c>
      <c r="Z65" s="7"/>
      <c r="AA65" s="31" t="str">
        <f ca="1">_xll.DBRW($B$3,AA$7,$F65,$F$30,$F$29,AA$11,AA$12)</f>
        <v/>
      </c>
      <c r="AB65" s="31" t="str">
        <f ca="1">_xll.DBRW($B$3,AB$7,$F65,$F$30,$F$29,AB$11,AB$12)</f>
        <v/>
      </c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/>
      <c r="RY65" s="7"/>
      <c r="RZ65" s="7"/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  <c r="VD65" s="7"/>
      <c r="VE65" s="7"/>
      <c r="VF65" s="7"/>
      <c r="VG65" s="7"/>
      <c r="VH65" s="7"/>
      <c r="VI65" s="7"/>
      <c r="VJ65" s="7"/>
      <c r="VK65" s="7"/>
      <c r="VL65" s="7"/>
      <c r="VM65" s="7"/>
      <c r="VN65" s="7"/>
      <c r="VO65" s="7"/>
      <c r="VP65" s="7"/>
      <c r="VQ65" s="7"/>
      <c r="VR65" s="7"/>
      <c r="VS65" s="7"/>
      <c r="VT65" s="7"/>
      <c r="VU65" s="7"/>
      <c r="VV65" s="7"/>
      <c r="VW65" s="7"/>
      <c r="VX65" s="7"/>
      <c r="VY65" s="7"/>
      <c r="VZ65" s="7"/>
      <c r="WA65" s="7"/>
      <c r="WB65" s="7"/>
      <c r="WC65" s="7"/>
      <c r="WD65" s="7"/>
      <c r="WE65" s="7"/>
      <c r="WF65" s="7"/>
      <c r="WG65" s="7"/>
      <c r="WH65" s="7"/>
      <c r="WI65" s="7"/>
      <c r="WJ65" s="7"/>
      <c r="WK65" s="7"/>
      <c r="WL65" s="7"/>
      <c r="WM65" s="7"/>
      <c r="WN65" s="7"/>
      <c r="WO65" s="7"/>
      <c r="WP65" s="7"/>
      <c r="WQ65" s="7"/>
      <c r="WR65" s="7"/>
      <c r="WS65" s="7"/>
      <c r="WT65" s="7"/>
      <c r="WU65" s="7"/>
      <c r="WV65" s="7"/>
      <c r="WW65" s="7"/>
      <c r="WX65" s="7"/>
      <c r="WY65" s="7"/>
      <c r="WZ65" s="7"/>
      <c r="XA65" s="7"/>
      <c r="XB65" s="7"/>
      <c r="XC65" s="7"/>
      <c r="XD65" s="7"/>
      <c r="XE65" s="7"/>
      <c r="XF65" s="7"/>
      <c r="XG65" s="7"/>
      <c r="XH65" s="7"/>
      <c r="XI65" s="7"/>
      <c r="XJ65" s="7"/>
      <c r="XK65" s="7"/>
      <c r="XL65" s="7"/>
      <c r="XM65" s="7"/>
      <c r="XN65" s="7"/>
      <c r="XO65" s="7"/>
      <c r="XP65" s="7"/>
      <c r="XQ65" s="7"/>
      <c r="XR65" s="7"/>
      <c r="XS65" s="7"/>
      <c r="XT65" s="7"/>
      <c r="XU65" s="7"/>
      <c r="XV65" s="7"/>
      <c r="XW65" s="7"/>
      <c r="XX65" s="7"/>
      <c r="XY65" s="7"/>
      <c r="XZ65" s="7"/>
      <c r="YA65" s="7"/>
      <c r="YB65" s="7"/>
      <c r="YC65" s="7"/>
      <c r="YD65" s="7"/>
      <c r="YE65" s="7"/>
      <c r="YF65" s="7"/>
      <c r="YG65" s="7"/>
      <c r="YH65" s="7"/>
      <c r="YI65" s="7"/>
      <c r="YJ65" s="7"/>
      <c r="YK65" s="7"/>
      <c r="YL65" s="7"/>
      <c r="YM65" s="7"/>
      <c r="YN65" s="7"/>
      <c r="YO65" s="7"/>
      <c r="YP65" s="7"/>
      <c r="YQ65" s="7"/>
      <c r="YR65" s="7"/>
      <c r="YS65" s="7"/>
      <c r="YT65" s="7"/>
      <c r="YU65" s="7"/>
      <c r="YV65" s="7"/>
      <c r="YW65" s="7"/>
      <c r="YX65" s="7"/>
      <c r="YY65" s="7"/>
      <c r="YZ65" s="7"/>
      <c r="ZA65" s="7"/>
      <c r="ZB65" s="7"/>
      <c r="ZC65" s="7"/>
      <c r="ZD65" s="7"/>
      <c r="ZE65" s="7"/>
      <c r="ZF65" s="7"/>
      <c r="ZG65" s="7"/>
      <c r="ZH65" s="7"/>
      <c r="ZI65" s="7"/>
      <c r="ZJ65" s="7"/>
      <c r="ZK65" s="7"/>
      <c r="ZL65" s="7"/>
      <c r="ZM65" s="7"/>
      <c r="ZN65" s="7"/>
      <c r="ZO65" s="7"/>
      <c r="ZP65" s="7"/>
      <c r="ZQ65" s="7"/>
      <c r="ZR65" s="7"/>
      <c r="ZS65" s="7"/>
      <c r="ZT65" s="7"/>
      <c r="ZU65" s="7"/>
      <c r="ZV65" s="7"/>
      <c r="ZW65" s="7"/>
      <c r="ZX65" s="7"/>
      <c r="ZY65" s="7"/>
      <c r="ZZ65" s="7"/>
      <c r="AAA65" s="7"/>
      <c r="AAB65" s="7"/>
      <c r="AAC65" s="7"/>
      <c r="AAD65" s="7"/>
      <c r="AAE65" s="7"/>
      <c r="AAF65" s="7"/>
      <c r="AAG65" s="7"/>
      <c r="AAH65" s="7"/>
      <c r="AAI65" s="7"/>
      <c r="AAJ65" s="7"/>
      <c r="AAK65" s="7"/>
      <c r="AAL65" s="7"/>
      <c r="AAM65" s="7"/>
      <c r="AAN65" s="7"/>
      <c r="AAO65" s="7"/>
      <c r="AAP65" s="7"/>
      <c r="AAQ65" s="7"/>
      <c r="AAR65" s="7"/>
      <c r="AAS65" s="7"/>
      <c r="AAT65" s="7"/>
      <c r="AAU65" s="7"/>
      <c r="AAV65" s="7"/>
      <c r="AAW65" s="7"/>
      <c r="AAX65" s="7"/>
      <c r="AAY65" s="7"/>
      <c r="AAZ65" s="7"/>
      <c r="ABA65" s="7"/>
      <c r="ABB65" s="7"/>
      <c r="ABC65" s="7"/>
      <c r="ABD65" s="7"/>
      <c r="ABE65" s="7"/>
      <c r="ABF65" s="7"/>
      <c r="ABG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  <c r="ABR65" s="7"/>
      <c r="ABS65" s="7"/>
      <c r="ABT65" s="7"/>
      <c r="ABU65" s="7"/>
      <c r="ABV65" s="7"/>
      <c r="ABW65" s="7"/>
      <c r="ABX65" s="7"/>
      <c r="ABY65" s="7"/>
      <c r="ABZ65" s="7"/>
      <c r="ACA65" s="7"/>
      <c r="ACB65" s="7"/>
      <c r="ACC65" s="7"/>
      <c r="ACD65" s="7"/>
      <c r="ACE65" s="7"/>
      <c r="ACF65" s="7"/>
      <c r="ACG65" s="7"/>
      <c r="ACH65" s="7"/>
      <c r="ACI65" s="7"/>
      <c r="ACJ65" s="7"/>
      <c r="ACK65" s="7"/>
      <c r="ACL65" s="7"/>
      <c r="ACM65" s="7"/>
      <c r="ACN65" s="7"/>
      <c r="ACO65" s="7"/>
      <c r="ACP65" s="7"/>
      <c r="ACQ65" s="7"/>
      <c r="ACR65" s="7"/>
      <c r="ACS65" s="7"/>
      <c r="ACT65" s="7"/>
      <c r="ACU65" s="7"/>
      <c r="ACV65" s="7"/>
      <c r="ACW65" s="7"/>
      <c r="ACX65" s="7"/>
      <c r="ACY65" s="7"/>
      <c r="ACZ65" s="7"/>
      <c r="ADA65" s="7"/>
      <c r="ADB65" s="7"/>
      <c r="ADC65" s="7"/>
      <c r="ADD65" s="7"/>
      <c r="ADE65" s="7"/>
      <c r="ADF65" s="7"/>
      <c r="ADG65" s="7"/>
      <c r="ADH65" s="7"/>
      <c r="ADI65" s="7"/>
      <c r="ADJ65" s="7"/>
      <c r="ADK65" s="7"/>
      <c r="ADL65" s="7"/>
      <c r="ADM65" s="7"/>
      <c r="ADN65" s="7"/>
      <c r="ADO65" s="7"/>
      <c r="ADP65" s="7"/>
      <c r="ADQ65" s="7"/>
      <c r="ADR65" s="7"/>
      <c r="ADS65" s="7"/>
      <c r="ADT65" s="7"/>
      <c r="ADU65" s="7"/>
      <c r="ADV65" s="7"/>
      <c r="ADW65" s="7"/>
      <c r="ADX65" s="7"/>
      <c r="ADY65" s="7"/>
      <c r="ADZ65" s="7"/>
      <c r="AEA65" s="7"/>
      <c r="AEB65" s="7"/>
      <c r="AEC65" s="7"/>
      <c r="AED65" s="7"/>
      <c r="AEE65" s="7"/>
      <c r="AEF65" s="7"/>
      <c r="AEG65" s="7"/>
      <c r="AEH65" s="7"/>
      <c r="AEI65" s="7"/>
      <c r="AEJ65" s="7"/>
      <c r="AEK65" s="7"/>
      <c r="AEL65" s="7"/>
      <c r="AEM65" s="7"/>
      <c r="AEN65" s="7"/>
      <c r="AEO65" s="7"/>
      <c r="AEP65" s="7"/>
      <c r="AEQ65" s="7"/>
      <c r="AER65" s="7"/>
      <c r="AES65" s="7"/>
      <c r="AET65" s="7"/>
      <c r="AEU65" s="7"/>
      <c r="AEV65" s="7"/>
      <c r="AEW65" s="7"/>
      <c r="AEX65" s="7"/>
      <c r="AEY65" s="7"/>
      <c r="AEZ65" s="7"/>
      <c r="AFA65" s="7"/>
      <c r="AFB65" s="7"/>
      <c r="AFC65" s="7"/>
      <c r="AFD65" s="7"/>
      <c r="AFE65" s="7"/>
      <c r="AFF65" s="7"/>
      <c r="AFG65" s="7"/>
      <c r="AFH65" s="7"/>
      <c r="AFI65" s="7"/>
      <c r="AFJ65" s="7"/>
      <c r="AFK65" s="7"/>
      <c r="AFL65" s="7"/>
      <c r="AFM65" s="7"/>
      <c r="AFN65" s="7"/>
      <c r="AFO65" s="7"/>
      <c r="AFP65" s="7"/>
      <c r="AFQ65" s="7"/>
      <c r="AFR65" s="7"/>
      <c r="AFS65" s="7"/>
      <c r="AFT65" s="7"/>
      <c r="AFU65" s="7"/>
      <c r="AFV65" s="7"/>
      <c r="AFW65" s="7"/>
      <c r="AFX65" s="7"/>
      <c r="AFY65" s="7"/>
      <c r="AFZ65" s="7"/>
      <c r="AGA65" s="7"/>
      <c r="AGB65" s="7"/>
      <c r="AGC65" s="7"/>
      <c r="AGD65" s="7"/>
      <c r="AGE65" s="7"/>
      <c r="AGF65" s="7"/>
      <c r="AGG65" s="7"/>
      <c r="AGH65" s="7"/>
      <c r="AGI65" s="7"/>
      <c r="AGJ65" s="7"/>
      <c r="AGK65" s="7"/>
      <c r="AGL65" s="7"/>
      <c r="AGM65" s="7"/>
      <c r="AGN65" s="7"/>
      <c r="AGO65" s="7"/>
      <c r="AGP65" s="7"/>
      <c r="AGQ65" s="7"/>
      <c r="AGR65" s="7"/>
      <c r="AGS65" s="7"/>
      <c r="AGT65" s="7"/>
      <c r="AGU65" s="7"/>
      <c r="AGV65" s="7"/>
      <c r="AGW65" s="7"/>
      <c r="AGX65" s="7"/>
      <c r="AGY65" s="7"/>
      <c r="AGZ65" s="7"/>
      <c r="AHA65" s="7"/>
      <c r="AHB65" s="7"/>
      <c r="AHC65" s="7"/>
      <c r="AHD65" s="7"/>
      <c r="AHE65" s="7"/>
      <c r="AHF65" s="7"/>
      <c r="AHG65" s="7"/>
      <c r="AHH65" s="7"/>
      <c r="AHI65" s="7"/>
      <c r="AHJ65" s="7"/>
      <c r="AHK65" s="7"/>
      <c r="AHL65" s="7"/>
      <c r="AHM65" s="7"/>
      <c r="AHN65" s="7"/>
      <c r="AHO65" s="7"/>
      <c r="AHP65" s="7"/>
      <c r="AHQ65" s="7"/>
      <c r="AHR65" s="7"/>
      <c r="AHS65" s="7"/>
      <c r="AHT65" s="7"/>
      <c r="AHU65" s="7"/>
      <c r="AHV65" s="7"/>
      <c r="AHW65" s="7"/>
      <c r="AHX65" s="7"/>
      <c r="AHY65" s="7"/>
      <c r="AHZ65" s="7"/>
      <c r="AIA65" s="7"/>
      <c r="AIB65" s="7"/>
      <c r="AIC65" s="7"/>
      <c r="AID65" s="7"/>
      <c r="AIE65" s="7"/>
      <c r="AIF65" s="7"/>
      <c r="AIG65" s="7"/>
      <c r="AIH65" s="7"/>
      <c r="AII65" s="7"/>
      <c r="AIJ65" s="7"/>
      <c r="AIK65" s="7"/>
      <c r="AIL65" s="7"/>
      <c r="AIM65" s="7"/>
      <c r="AIN65" s="7"/>
      <c r="AIO65" s="7"/>
      <c r="AIP65" s="7"/>
      <c r="AIQ65" s="7"/>
      <c r="AIR65" s="7"/>
      <c r="AIS65" s="7"/>
      <c r="AIT65" s="7"/>
      <c r="AIU65" s="7"/>
      <c r="AIV65" s="7"/>
      <c r="AIW65" s="7"/>
      <c r="AIX65" s="7"/>
      <c r="AIY65" s="7"/>
      <c r="AIZ65" s="7"/>
      <c r="AJA65" s="7"/>
      <c r="AJB65" s="7"/>
      <c r="AJC65" s="7"/>
      <c r="AJD65" s="7"/>
      <c r="AJE65" s="7"/>
      <c r="AJF65" s="7"/>
      <c r="AJG65" s="7"/>
      <c r="AJH65" s="7"/>
      <c r="AJI65" s="7"/>
      <c r="AJJ65" s="7"/>
      <c r="AJK65" s="7"/>
      <c r="AJL65" s="7"/>
      <c r="AJM65" s="7"/>
      <c r="AJN65" s="7"/>
      <c r="AJO65" s="7"/>
      <c r="AJP65" s="7"/>
      <c r="AJQ65" s="7"/>
      <c r="AJR65" s="7"/>
      <c r="AJS65" s="7"/>
      <c r="AJT65" s="7"/>
      <c r="AJU65" s="7"/>
      <c r="AJV65" s="7"/>
      <c r="AJW65" s="7"/>
      <c r="AJX65" s="7"/>
      <c r="AJY65" s="7"/>
      <c r="AJZ65" s="7"/>
      <c r="AKA65" s="7"/>
      <c r="AKB65" s="7"/>
      <c r="AKC65" s="7"/>
      <c r="AKD65" s="7"/>
      <c r="AKE65" s="7"/>
      <c r="AKF65" s="7"/>
      <c r="AKG65" s="7"/>
      <c r="AKH65" s="7"/>
      <c r="AKI65" s="7"/>
      <c r="AKJ65" s="7"/>
      <c r="AKK65" s="7"/>
      <c r="AKL65" s="7"/>
      <c r="AKM65" s="7"/>
      <c r="AKN65" s="7"/>
      <c r="AKO65" s="7"/>
      <c r="AKP65" s="7"/>
      <c r="AKQ65" s="7"/>
      <c r="AKR65" s="7"/>
      <c r="AKS65" s="7"/>
      <c r="AKT65" s="7"/>
      <c r="AKU65" s="7"/>
      <c r="AKV65" s="7"/>
      <c r="AKW65" s="7"/>
      <c r="AKX65" s="7"/>
      <c r="AKY65" s="7"/>
      <c r="AKZ65" s="7"/>
      <c r="ALA65" s="7"/>
      <c r="ALB65" s="7"/>
      <c r="ALC65" s="7"/>
      <c r="ALD65" s="7"/>
      <c r="ALE65" s="7"/>
      <c r="ALF65" s="7"/>
      <c r="ALG65" s="7"/>
      <c r="ALH65" s="7"/>
      <c r="ALI65" s="7"/>
      <c r="ALJ65" s="7"/>
      <c r="ALK65" s="7"/>
      <c r="ALL65" s="7"/>
    </row>
    <row r="66" spans="1:1000" customFormat="1" ht="12.75" x14ac:dyDescent="0.2">
      <c r="A66" s="26" t="str">
        <f ca="1">IF(_xll.TM1RPTELLEV($F$37,$F66)=0,"Root",IF(OR(_xll.ELLEV($B$8,$F66)=0,_xll.TM1RPTELLEV($F$37,$F66)+1&gt;=VALUE($I$29)),"Base"&amp;$F$2,"Default"))</f>
        <v>Default</v>
      </c>
      <c r="B66" s="7"/>
      <c r="C66" s="7"/>
      <c r="D66" s="7"/>
      <c r="E66" s="7"/>
      <c r="F66" s="61" t="s">
        <v>94</v>
      </c>
      <c r="G66" s="32">
        <f ca="1">_xll.DBRW($B$15,G$7,$F66,$F$30,$F$29,G$11,G$12)</f>
        <v>342766.6986610106</v>
      </c>
      <c r="H66" s="32">
        <f ca="1">_xll.DBRW($B$15,H$7,$F66,$F$30,$F$29,H$11,H$12)</f>
        <v>353457.61308972776</v>
      </c>
      <c r="I66" s="32">
        <f ca="1">_xll.DBRW($B$15,I$7,$F66,$F$30,$F$29,I$11,I$12)</f>
        <v>495819.15647529444</v>
      </c>
      <c r="J66" s="32">
        <f ca="1">_xll.DBRW($B$15,J$7,$F66,$F$30,$F$29,J$11,J$12)</f>
        <v>284472.13593891251</v>
      </c>
      <c r="K66" s="32">
        <f ca="1">_xll.DBRW($B$15,K$7,$F66,$F$30,$F$29,K$11,K$12)</f>
        <v>299559.22273278097</v>
      </c>
      <c r="L66" s="32">
        <f ca="1">_xll.DBRW($B$15,L$7,$F66,$F$30,$F$29,L$11,L$12)</f>
        <v>250780.14368955477</v>
      </c>
      <c r="M66" s="32">
        <f ca="1">_xll.DBRW($B$15,M$7,$F66,$F$30,$F$29,M$11,M$12)</f>
        <v>298515.47980724741</v>
      </c>
      <c r="N66" s="32">
        <f ca="1">_xll.DBRW($B$15,N$7,$F66,$F$30,$F$29,N$11,N$12)</f>
        <v>371503.75863957603</v>
      </c>
      <c r="O66" s="32">
        <f ca="1">_xll.DBRW($B$15,O$7,$F66,$F$30,$F$29,O$11,O$12)</f>
        <v>299559.2236111816</v>
      </c>
      <c r="P66" s="32">
        <f ca="1">_xll.DBRW($B$15,P$7,$F66,$F$30,$F$29,P$11,P$12)</f>
        <v>409408.47018982796</v>
      </c>
      <c r="Q66" s="32">
        <f ca="1">_xll.DBRW($B$15,Q$7,$F66,$F$30,$F$29,Q$11,Q$12)</f>
        <v>293151.67496224114</v>
      </c>
      <c r="R66" s="32">
        <f ca="1">_xll.DBRW($B$15,R$7,$F66,$F$30,$F$29,R$11,R$12)</f>
        <v>351605.80595948477</v>
      </c>
      <c r="S66" s="32">
        <f ca="1">_xll.DBRW($B$15,S$7,$F66,$F$30,$F$29,S$11,S$12)</f>
        <v>4050599.3837568397</v>
      </c>
      <c r="T66" s="7"/>
      <c r="U66" s="32">
        <f ca="1">_xll.DBRW($B$15,U$7,$F66,$F$30,$F$29,U$11,U$12)</f>
        <v>2814284.1213086341</v>
      </c>
      <c r="V66" s="47">
        <f t="shared" ca="1" si="3"/>
        <v>0.43930008810671284</v>
      </c>
      <c r="W66" s="7"/>
      <c r="X66" s="32">
        <f ca="1">_xll.DBRW($B$15,X$7,$F66,$F$30,$F$29,X$11,X$12)</f>
        <v>3554516.128321813</v>
      </c>
      <c r="Y66" s="47">
        <f t="shared" ca="1" si="4"/>
        <v>0.13956421564170585</v>
      </c>
      <c r="Z66" s="7"/>
      <c r="AA66" s="32" t="str">
        <f ca="1">_xll.DBRW($B$3,AA$7,$F66,$F$30,$F$29,AA$11,AA$12)</f>
        <v/>
      </c>
      <c r="AB66" s="32" t="str">
        <f ca="1">_xll.DBRW($B$3,AB$7,$F66,$F$30,$F$29,AB$11,AB$12)</f>
        <v/>
      </c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  <c r="IX66" s="7"/>
      <c r="IY66" s="7"/>
      <c r="IZ66" s="7"/>
      <c r="JA66" s="7"/>
      <c r="JB66" s="7"/>
      <c r="JC66" s="7"/>
      <c r="JD66" s="7"/>
      <c r="JE66" s="7"/>
      <c r="JF66" s="7"/>
      <c r="JG66" s="7"/>
      <c r="JH66" s="7"/>
      <c r="JI66" s="7"/>
      <c r="JJ66" s="7"/>
      <c r="JK66" s="7"/>
      <c r="JL66" s="7"/>
      <c r="JM66" s="7"/>
      <c r="JN66" s="7"/>
      <c r="JO66" s="7"/>
      <c r="JP66" s="7"/>
      <c r="JQ66" s="7"/>
      <c r="JR66" s="7"/>
      <c r="JS66" s="7"/>
      <c r="JT66" s="7"/>
      <c r="JU66" s="7"/>
      <c r="JV66" s="7"/>
      <c r="JW66" s="7"/>
      <c r="JX66" s="7"/>
      <c r="JY66" s="7"/>
      <c r="JZ66" s="7"/>
      <c r="KA66" s="7"/>
      <c r="KB66" s="7"/>
      <c r="KC66" s="7"/>
      <c r="KD66" s="7"/>
      <c r="KE66" s="7"/>
      <c r="KF66" s="7"/>
      <c r="KG66" s="7"/>
      <c r="KH66" s="7"/>
      <c r="KI66" s="7"/>
      <c r="KJ66" s="7"/>
      <c r="KK66" s="7"/>
      <c r="KL66" s="7"/>
      <c r="KM66" s="7"/>
      <c r="KN66" s="7"/>
      <c r="KO66" s="7"/>
      <c r="KP66" s="7"/>
      <c r="KQ66" s="7"/>
      <c r="KR66" s="7"/>
      <c r="KS66" s="7"/>
      <c r="KT66" s="7"/>
      <c r="KU66" s="7"/>
      <c r="KV66" s="7"/>
      <c r="KW66" s="7"/>
      <c r="KX66" s="7"/>
      <c r="KY66" s="7"/>
      <c r="KZ66" s="7"/>
      <c r="LA66" s="7"/>
      <c r="LB66" s="7"/>
      <c r="LC66" s="7"/>
      <c r="LD66" s="7"/>
      <c r="LE66" s="7"/>
      <c r="LF66" s="7"/>
      <c r="LG66" s="7"/>
      <c r="LH66" s="7"/>
      <c r="LI66" s="7"/>
      <c r="LJ66" s="7"/>
      <c r="LK66" s="7"/>
      <c r="LL66" s="7"/>
      <c r="LM66" s="7"/>
      <c r="LN66" s="7"/>
      <c r="LO66" s="7"/>
      <c r="LP66" s="7"/>
      <c r="LQ66" s="7"/>
      <c r="LR66" s="7"/>
      <c r="LS66" s="7"/>
      <c r="LT66" s="7"/>
      <c r="LU66" s="7"/>
      <c r="LV66" s="7"/>
      <c r="LW66" s="7"/>
      <c r="LX66" s="7"/>
      <c r="LY66" s="7"/>
      <c r="LZ66" s="7"/>
      <c r="MA66" s="7"/>
      <c r="MB66" s="7"/>
      <c r="MC66" s="7"/>
      <c r="MD66" s="7"/>
      <c r="ME66" s="7"/>
      <c r="MF66" s="7"/>
      <c r="MG66" s="7"/>
      <c r="MH66" s="7"/>
      <c r="MI66" s="7"/>
      <c r="MJ66" s="7"/>
      <c r="MK66" s="7"/>
      <c r="ML66" s="7"/>
      <c r="MM66" s="7"/>
      <c r="MN66" s="7"/>
      <c r="MO66" s="7"/>
      <c r="MP66" s="7"/>
      <c r="MQ66" s="7"/>
      <c r="MR66" s="7"/>
      <c r="MS66" s="7"/>
      <c r="MT66" s="7"/>
      <c r="MU66" s="7"/>
      <c r="MV66" s="7"/>
      <c r="MW66" s="7"/>
      <c r="MX66" s="7"/>
      <c r="MY66" s="7"/>
      <c r="MZ66" s="7"/>
      <c r="NA66" s="7"/>
      <c r="NB66" s="7"/>
      <c r="NC66" s="7"/>
      <c r="ND66" s="7"/>
      <c r="NE66" s="7"/>
      <c r="NF66" s="7"/>
      <c r="NG66" s="7"/>
      <c r="NH66" s="7"/>
      <c r="NI66" s="7"/>
      <c r="NJ66" s="7"/>
      <c r="NK66" s="7"/>
      <c r="NL66" s="7"/>
      <c r="NM66" s="7"/>
      <c r="NN66" s="7"/>
      <c r="NO66" s="7"/>
      <c r="NP66" s="7"/>
      <c r="NQ66" s="7"/>
      <c r="NR66" s="7"/>
      <c r="NS66" s="7"/>
      <c r="NT66" s="7"/>
      <c r="NU66" s="7"/>
      <c r="NV66" s="7"/>
      <c r="NW66" s="7"/>
      <c r="NX66" s="7"/>
      <c r="NY66" s="7"/>
      <c r="NZ66" s="7"/>
      <c r="OA66" s="7"/>
      <c r="OB66" s="7"/>
      <c r="OC66" s="7"/>
      <c r="OD66" s="7"/>
      <c r="OE66" s="7"/>
      <c r="OF66" s="7"/>
      <c r="OG66" s="7"/>
      <c r="OH66" s="7"/>
      <c r="OI66" s="7"/>
      <c r="OJ66" s="7"/>
      <c r="OK66" s="7"/>
      <c r="OL66" s="7"/>
      <c r="OM66" s="7"/>
      <c r="ON66" s="7"/>
      <c r="OO66" s="7"/>
      <c r="OP66" s="7"/>
      <c r="OQ66" s="7"/>
      <c r="OR66" s="7"/>
      <c r="OS66" s="7"/>
      <c r="OT66" s="7"/>
      <c r="OU66" s="7"/>
      <c r="OV66" s="7"/>
      <c r="OW66" s="7"/>
      <c r="OX66" s="7"/>
      <c r="OY66" s="7"/>
      <c r="OZ66" s="7"/>
      <c r="PA66" s="7"/>
      <c r="PB66" s="7"/>
      <c r="PC66" s="7"/>
      <c r="PD66" s="7"/>
      <c r="PE66" s="7"/>
      <c r="PF66" s="7"/>
      <c r="PG66" s="7"/>
      <c r="PH66" s="7"/>
      <c r="PI66" s="7"/>
      <c r="PJ66" s="7"/>
      <c r="PK66" s="7"/>
      <c r="PL66" s="7"/>
      <c r="PM66" s="7"/>
      <c r="PN66" s="7"/>
      <c r="PO66" s="7"/>
      <c r="PP66" s="7"/>
      <c r="PQ66" s="7"/>
      <c r="PR66" s="7"/>
      <c r="PS66" s="7"/>
      <c r="PT66" s="7"/>
      <c r="PU66" s="7"/>
      <c r="PV66" s="7"/>
      <c r="PW66" s="7"/>
      <c r="PX66" s="7"/>
      <c r="PY66" s="7"/>
      <c r="PZ66" s="7"/>
      <c r="QA66" s="7"/>
      <c r="QB66" s="7"/>
      <c r="QC66" s="7"/>
      <c r="QD66" s="7"/>
      <c r="QE66" s="7"/>
      <c r="QF66" s="7"/>
      <c r="QG66" s="7"/>
      <c r="QH66" s="7"/>
      <c r="QI66" s="7"/>
      <c r="QJ66" s="7"/>
      <c r="QK66" s="7"/>
      <c r="QL66" s="7"/>
      <c r="QM66" s="7"/>
      <c r="QN66" s="7"/>
      <c r="QO66" s="7"/>
      <c r="QP66" s="7"/>
      <c r="QQ66" s="7"/>
      <c r="QR66" s="7"/>
      <c r="QS66" s="7"/>
      <c r="QT66" s="7"/>
      <c r="QU66" s="7"/>
      <c r="QV66" s="7"/>
      <c r="QW66" s="7"/>
      <c r="QX66" s="7"/>
      <c r="QY66" s="7"/>
      <c r="QZ66" s="7"/>
      <c r="RA66" s="7"/>
      <c r="RB66" s="7"/>
      <c r="RC66" s="7"/>
      <c r="RD66" s="7"/>
      <c r="RE66" s="7"/>
      <c r="RF66" s="7"/>
      <c r="RG66" s="7"/>
      <c r="RH66" s="7"/>
      <c r="RI66" s="7"/>
      <c r="RJ66" s="7"/>
      <c r="RK66" s="7"/>
      <c r="RL66" s="7"/>
      <c r="RM66" s="7"/>
      <c r="RN66" s="7"/>
      <c r="RO66" s="7"/>
      <c r="RP66" s="7"/>
      <c r="RQ66" s="7"/>
      <c r="RR66" s="7"/>
      <c r="RS66" s="7"/>
      <c r="RT66" s="7"/>
      <c r="RU66" s="7"/>
      <c r="RV66" s="7"/>
      <c r="RW66" s="7"/>
      <c r="RX66" s="7"/>
      <c r="RY66" s="7"/>
      <c r="RZ66" s="7"/>
      <c r="SA66" s="7"/>
      <c r="SB66" s="7"/>
      <c r="SC66" s="7"/>
      <c r="SD66" s="7"/>
      <c r="SE66" s="7"/>
      <c r="SF66" s="7"/>
      <c r="SG66" s="7"/>
      <c r="SH66" s="7"/>
      <c r="SI66" s="7"/>
      <c r="SJ66" s="7"/>
      <c r="SK66" s="7"/>
      <c r="SL66" s="7"/>
      <c r="SM66" s="7"/>
      <c r="SN66" s="7"/>
      <c r="SO66" s="7"/>
      <c r="SP66" s="7"/>
      <c r="SQ66" s="7"/>
      <c r="SR66" s="7"/>
      <c r="SS66" s="7"/>
      <c r="ST66" s="7"/>
      <c r="SU66" s="7"/>
      <c r="SV66" s="7"/>
      <c r="SW66" s="7"/>
      <c r="SX66" s="7"/>
      <c r="SY66" s="7"/>
      <c r="SZ66" s="7"/>
      <c r="TA66" s="7"/>
      <c r="TB66" s="7"/>
      <c r="TC66" s="7"/>
      <c r="TD66" s="7"/>
      <c r="TE66" s="7"/>
      <c r="TF66" s="7"/>
      <c r="TG66" s="7"/>
      <c r="TH66" s="7"/>
      <c r="TI66" s="7"/>
      <c r="TJ66" s="7"/>
      <c r="TK66" s="7"/>
      <c r="TL66" s="7"/>
      <c r="TM66" s="7"/>
      <c r="TN66" s="7"/>
      <c r="TO66" s="7"/>
      <c r="TP66" s="7"/>
      <c r="TQ66" s="7"/>
      <c r="TR66" s="7"/>
      <c r="TS66" s="7"/>
      <c r="TT66" s="7"/>
      <c r="TU66" s="7"/>
      <c r="TV66" s="7"/>
      <c r="TW66" s="7"/>
      <c r="TX66" s="7"/>
      <c r="TY66" s="7"/>
      <c r="TZ66" s="7"/>
      <c r="UA66" s="7"/>
      <c r="UB66" s="7"/>
      <c r="UC66" s="7"/>
      <c r="UD66" s="7"/>
      <c r="UE66" s="7"/>
      <c r="UF66" s="7"/>
      <c r="UG66" s="7"/>
      <c r="UH66" s="7"/>
      <c r="UI66" s="7"/>
      <c r="UJ66" s="7"/>
      <c r="UK66" s="7"/>
      <c r="UL66" s="7"/>
      <c r="UM66" s="7"/>
      <c r="UN66" s="7"/>
      <c r="UO66" s="7"/>
      <c r="UP66" s="7"/>
      <c r="UQ66" s="7"/>
      <c r="UR66" s="7"/>
      <c r="US66" s="7"/>
      <c r="UT66" s="7"/>
      <c r="UU66" s="7"/>
      <c r="UV66" s="7"/>
      <c r="UW66" s="7"/>
      <c r="UX66" s="7"/>
      <c r="UY66" s="7"/>
      <c r="UZ66" s="7"/>
      <c r="VA66" s="7"/>
      <c r="VB66" s="7"/>
      <c r="VC66" s="7"/>
      <c r="VD66" s="7"/>
      <c r="VE66" s="7"/>
      <c r="VF66" s="7"/>
      <c r="VG66" s="7"/>
      <c r="VH66" s="7"/>
      <c r="VI66" s="7"/>
      <c r="VJ66" s="7"/>
      <c r="VK66" s="7"/>
      <c r="VL66" s="7"/>
      <c r="VM66" s="7"/>
      <c r="VN66" s="7"/>
      <c r="VO66" s="7"/>
      <c r="VP66" s="7"/>
      <c r="VQ66" s="7"/>
      <c r="VR66" s="7"/>
      <c r="VS66" s="7"/>
      <c r="VT66" s="7"/>
      <c r="VU66" s="7"/>
      <c r="VV66" s="7"/>
      <c r="VW66" s="7"/>
      <c r="VX66" s="7"/>
      <c r="VY66" s="7"/>
      <c r="VZ66" s="7"/>
      <c r="WA66" s="7"/>
      <c r="WB66" s="7"/>
      <c r="WC66" s="7"/>
      <c r="WD66" s="7"/>
      <c r="WE66" s="7"/>
      <c r="WF66" s="7"/>
      <c r="WG66" s="7"/>
      <c r="WH66" s="7"/>
      <c r="WI66" s="7"/>
      <c r="WJ66" s="7"/>
      <c r="WK66" s="7"/>
      <c r="WL66" s="7"/>
      <c r="WM66" s="7"/>
      <c r="WN66" s="7"/>
      <c r="WO66" s="7"/>
      <c r="WP66" s="7"/>
      <c r="WQ66" s="7"/>
      <c r="WR66" s="7"/>
      <c r="WS66" s="7"/>
      <c r="WT66" s="7"/>
      <c r="WU66" s="7"/>
      <c r="WV66" s="7"/>
      <c r="WW66" s="7"/>
      <c r="WX66" s="7"/>
      <c r="WY66" s="7"/>
      <c r="WZ66" s="7"/>
      <c r="XA66" s="7"/>
      <c r="XB66" s="7"/>
      <c r="XC66" s="7"/>
      <c r="XD66" s="7"/>
      <c r="XE66" s="7"/>
      <c r="XF66" s="7"/>
      <c r="XG66" s="7"/>
      <c r="XH66" s="7"/>
      <c r="XI66" s="7"/>
      <c r="XJ66" s="7"/>
      <c r="XK66" s="7"/>
      <c r="XL66" s="7"/>
      <c r="XM66" s="7"/>
      <c r="XN66" s="7"/>
      <c r="XO66" s="7"/>
      <c r="XP66" s="7"/>
      <c r="XQ66" s="7"/>
      <c r="XR66" s="7"/>
      <c r="XS66" s="7"/>
      <c r="XT66" s="7"/>
      <c r="XU66" s="7"/>
      <c r="XV66" s="7"/>
      <c r="XW66" s="7"/>
      <c r="XX66" s="7"/>
      <c r="XY66" s="7"/>
      <c r="XZ66" s="7"/>
      <c r="YA66" s="7"/>
      <c r="YB66" s="7"/>
      <c r="YC66" s="7"/>
      <c r="YD66" s="7"/>
      <c r="YE66" s="7"/>
      <c r="YF66" s="7"/>
      <c r="YG66" s="7"/>
      <c r="YH66" s="7"/>
      <c r="YI66" s="7"/>
      <c r="YJ66" s="7"/>
      <c r="YK66" s="7"/>
      <c r="YL66" s="7"/>
      <c r="YM66" s="7"/>
      <c r="YN66" s="7"/>
      <c r="YO66" s="7"/>
      <c r="YP66" s="7"/>
      <c r="YQ66" s="7"/>
      <c r="YR66" s="7"/>
      <c r="YS66" s="7"/>
      <c r="YT66" s="7"/>
      <c r="YU66" s="7"/>
      <c r="YV66" s="7"/>
      <c r="YW66" s="7"/>
      <c r="YX66" s="7"/>
      <c r="YY66" s="7"/>
      <c r="YZ66" s="7"/>
      <c r="ZA66" s="7"/>
      <c r="ZB66" s="7"/>
      <c r="ZC66" s="7"/>
      <c r="ZD66" s="7"/>
      <c r="ZE66" s="7"/>
      <c r="ZF66" s="7"/>
      <c r="ZG66" s="7"/>
      <c r="ZH66" s="7"/>
      <c r="ZI66" s="7"/>
      <c r="ZJ66" s="7"/>
      <c r="ZK66" s="7"/>
      <c r="ZL66" s="7"/>
      <c r="ZM66" s="7"/>
      <c r="ZN66" s="7"/>
      <c r="ZO66" s="7"/>
      <c r="ZP66" s="7"/>
      <c r="ZQ66" s="7"/>
      <c r="ZR66" s="7"/>
      <c r="ZS66" s="7"/>
      <c r="ZT66" s="7"/>
      <c r="ZU66" s="7"/>
      <c r="ZV66" s="7"/>
      <c r="ZW66" s="7"/>
      <c r="ZX66" s="7"/>
      <c r="ZY66" s="7"/>
      <c r="ZZ66" s="7"/>
      <c r="AAA66" s="7"/>
      <c r="AAB66" s="7"/>
      <c r="AAC66" s="7"/>
      <c r="AAD66" s="7"/>
      <c r="AAE66" s="7"/>
      <c r="AAF66" s="7"/>
      <c r="AAG66" s="7"/>
      <c r="AAH66" s="7"/>
      <c r="AAI66" s="7"/>
      <c r="AAJ66" s="7"/>
      <c r="AAK66" s="7"/>
      <c r="AAL66" s="7"/>
      <c r="AAM66" s="7"/>
      <c r="AAN66" s="7"/>
      <c r="AAO66" s="7"/>
      <c r="AAP66" s="7"/>
      <c r="AAQ66" s="7"/>
      <c r="AAR66" s="7"/>
      <c r="AAS66" s="7"/>
      <c r="AAT66" s="7"/>
      <c r="AAU66" s="7"/>
      <c r="AAV66" s="7"/>
      <c r="AAW66" s="7"/>
      <c r="AAX66" s="7"/>
      <c r="AAY66" s="7"/>
      <c r="AAZ66" s="7"/>
      <c r="ABA66" s="7"/>
      <c r="ABB66" s="7"/>
      <c r="ABC66" s="7"/>
      <c r="ABD66" s="7"/>
      <c r="ABE66" s="7"/>
      <c r="ABF66" s="7"/>
      <c r="ABG66" s="7"/>
      <c r="ABH66" s="7"/>
      <c r="ABI66" s="7"/>
      <c r="ABJ66" s="7"/>
      <c r="ABK66" s="7"/>
      <c r="ABL66" s="7"/>
      <c r="ABM66" s="7"/>
      <c r="ABN66" s="7"/>
      <c r="ABO66" s="7"/>
      <c r="ABP66" s="7"/>
      <c r="ABQ66" s="7"/>
      <c r="ABR66" s="7"/>
      <c r="ABS66" s="7"/>
      <c r="ABT66" s="7"/>
      <c r="ABU66" s="7"/>
      <c r="ABV66" s="7"/>
      <c r="ABW66" s="7"/>
      <c r="ABX66" s="7"/>
      <c r="ABY66" s="7"/>
      <c r="ABZ66" s="7"/>
      <c r="ACA66" s="7"/>
      <c r="ACB66" s="7"/>
      <c r="ACC66" s="7"/>
      <c r="ACD66" s="7"/>
      <c r="ACE66" s="7"/>
      <c r="ACF66" s="7"/>
      <c r="ACG66" s="7"/>
      <c r="ACH66" s="7"/>
      <c r="ACI66" s="7"/>
      <c r="ACJ66" s="7"/>
      <c r="ACK66" s="7"/>
      <c r="ACL66" s="7"/>
      <c r="ACM66" s="7"/>
      <c r="ACN66" s="7"/>
      <c r="ACO66" s="7"/>
      <c r="ACP66" s="7"/>
      <c r="ACQ66" s="7"/>
      <c r="ACR66" s="7"/>
      <c r="ACS66" s="7"/>
      <c r="ACT66" s="7"/>
      <c r="ACU66" s="7"/>
      <c r="ACV66" s="7"/>
      <c r="ACW66" s="7"/>
      <c r="ACX66" s="7"/>
      <c r="ACY66" s="7"/>
      <c r="ACZ66" s="7"/>
      <c r="ADA66" s="7"/>
      <c r="ADB66" s="7"/>
      <c r="ADC66" s="7"/>
      <c r="ADD66" s="7"/>
      <c r="ADE66" s="7"/>
      <c r="ADF66" s="7"/>
      <c r="ADG66" s="7"/>
      <c r="ADH66" s="7"/>
      <c r="ADI66" s="7"/>
      <c r="ADJ66" s="7"/>
      <c r="ADK66" s="7"/>
      <c r="ADL66" s="7"/>
      <c r="ADM66" s="7"/>
      <c r="ADN66" s="7"/>
      <c r="ADO66" s="7"/>
      <c r="ADP66" s="7"/>
      <c r="ADQ66" s="7"/>
      <c r="ADR66" s="7"/>
      <c r="ADS66" s="7"/>
      <c r="ADT66" s="7"/>
      <c r="ADU66" s="7"/>
      <c r="ADV66" s="7"/>
      <c r="ADW66" s="7"/>
      <c r="ADX66" s="7"/>
      <c r="ADY66" s="7"/>
      <c r="ADZ66" s="7"/>
      <c r="AEA66" s="7"/>
      <c r="AEB66" s="7"/>
      <c r="AEC66" s="7"/>
      <c r="AED66" s="7"/>
      <c r="AEE66" s="7"/>
      <c r="AEF66" s="7"/>
      <c r="AEG66" s="7"/>
      <c r="AEH66" s="7"/>
      <c r="AEI66" s="7"/>
      <c r="AEJ66" s="7"/>
      <c r="AEK66" s="7"/>
      <c r="AEL66" s="7"/>
      <c r="AEM66" s="7"/>
      <c r="AEN66" s="7"/>
      <c r="AEO66" s="7"/>
      <c r="AEP66" s="7"/>
      <c r="AEQ66" s="7"/>
      <c r="AER66" s="7"/>
      <c r="AES66" s="7"/>
      <c r="AET66" s="7"/>
      <c r="AEU66" s="7"/>
      <c r="AEV66" s="7"/>
      <c r="AEW66" s="7"/>
      <c r="AEX66" s="7"/>
      <c r="AEY66" s="7"/>
      <c r="AEZ66" s="7"/>
      <c r="AFA66" s="7"/>
      <c r="AFB66" s="7"/>
      <c r="AFC66" s="7"/>
      <c r="AFD66" s="7"/>
      <c r="AFE66" s="7"/>
      <c r="AFF66" s="7"/>
      <c r="AFG66" s="7"/>
      <c r="AFH66" s="7"/>
      <c r="AFI66" s="7"/>
      <c r="AFJ66" s="7"/>
      <c r="AFK66" s="7"/>
      <c r="AFL66" s="7"/>
      <c r="AFM66" s="7"/>
      <c r="AFN66" s="7"/>
      <c r="AFO66" s="7"/>
      <c r="AFP66" s="7"/>
      <c r="AFQ66" s="7"/>
      <c r="AFR66" s="7"/>
      <c r="AFS66" s="7"/>
      <c r="AFT66" s="7"/>
      <c r="AFU66" s="7"/>
      <c r="AFV66" s="7"/>
      <c r="AFW66" s="7"/>
      <c r="AFX66" s="7"/>
      <c r="AFY66" s="7"/>
      <c r="AFZ66" s="7"/>
      <c r="AGA66" s="7"/>
      <c r="AGB66" s="7"/>
      <c r="AGC66" s="7"/>
      <c r="AGD66" s="7"/>
      <c r="AGE66" s="7"/>
      <c r="AGF66" s="7"/>
      <c r="AGG66" s="7"/>
      <c r="AGH66" s="7"/>
      <c r="AGI66" s="7"/>
      <c r="AGJ66" s="7"/>
      <c r="AGK66" s="7"/>
      <c r="AGL66" s="7"/>
      <c r="AGM66" s="7"/>
      <c r="AGN66" s="7"/>
      <c r="AGO66" s="7"/>
      <c r="AGP66" s="7"/>
      <c r="AGQ66" s="7"/>
      <c r="AGR66" s="7"/>
      <c r="AGS66" s="7"/>
      <c r="AGT66" s="7"/>
      <c r="AGU66" s="7"/>
      <c r="AGV66" s="7"/>
      <c r="AGW66" s="7"/>
      <c r="AGX66" s="7"/>
      <c r="AGY66" s="7"/>
      <c r="AGZ66" s="7"/>
      <c r="AHA66" s="7"/>
      <c r="AHB66" s="7"/>
      <c r="AHC66" s="7"/>
      <c r="AHD66" s="7"/>
      <c r="AHE66" s="7"/>
      <c r="AHF66" s="7"/>
      <c r="AHG66" s="7"/>
      <c r="AHH66" s="7"/>
      <c r="AHI66" s="7"/>
      <c r="AHJ66" s="7"/>
      <c r="AHK66" s="7"/>
      <c r="AHL66" s="7"/>
      <c r="AHM66" s="7"/>
      <c r="AHN66" s="7"/>
      <c r="AHO66" s="7"/>
      <c r="AHP66" s="7"/>
      <c r="AHQ66" s="7"/>
      <c r="AHR66" s="7"/>
      <c r="AHS66" s="7"/>
      <c r="AHT66" s="7"/>
      <c r="AHU66" s="7"/>
      <c r="AHV66" s="7"/>
      <c r="AHW66" s="7"/>
      <c r="AHX66" s="7"/>
      <c r="AHY66" s="7"/>
      <c r="AHZ66" s="7"/>
      <c r="AIA66" s="7"/>
      <c r="AIB66" s="7"/>
      <c r="AIC66" s="7"/>
      <c r="AID66" s="7"/>
      <c r="AIE66" s="7"/>
      <c r="AIF66" s="7"/>
      <c r="AIG66" s="7"/>
      <c r="AIH66" s="7"/>
      <c r="AII66" s="7"/>
      <c r="AIJ66" s="7"/>
      <c r="AIK66" s="7"/>
      <c r="AIL66" s="7"/>
      <c r="AIM66" s="7"/>
      <c r="AIN66" s="7"/>
      <c r="AIO66" s="7"/>
      <c r="AIP66" s="7"/>
      <c r="AIQ66" s="7"/>
      <c r="AIR66" s="7"/>
      <c r="AIS66" s="7"/>
      <c r="AIT66" s="7"/>
      <c r="AIU66" s="7"/>
      <c r="AIV66" s="7"/>
      <c r="AIW66" s="7"/>
      <c r="AIX66" s="7"/>
      <c r="AIY66" s="7"/>
      <c r="AIZ66" s="7"/>
      <c r="AJA66" s="7"/>
      <c r="AJB66" s="7"/>
      <c r="AJC66" s="7"/>
      <c r="AJD66" s="7"/>
      <c r="AJE66" s="7"/>
      <c r="AJF66" s="7"/>
      <c r="AJG66" s="7"/>
      <c r="AJH66" s="7"/>
      <c r="AJI66" s="7"/>
      <c r="AJJ66" s="7"/>
      <c r="AJK66" s="7"/>
      <c r="AJL66" s="7"/>
      <c r="AJM66" s="7"/>
      <c r="AJN66" s="7"/>
      <c r="AJO66" s="7"/>
      <c r="AJP66" s="7"/>
      <c r="AJQ66" s="7"/>
      <c r="AJR66" s="7"/>
      <c r="AJS66" s="7"/>
      <c r="AJT66" s="7"/>
      <c r="AJU66" s="7"/>
      <c r="AJV66" s="7"/>
      <c r="AJW66" s="7"/>
      <c r="AJX66" s="7"/>
      <c r="AJY66" s="7"/>
      <c r="AJZ66" s="7"/>
      <c r="AKA66" s="7"/>
      <c r="AKB66" s="7"/>
      <c r="AKC66" s="7"/>
      <c r="AKD66" s="7"/>
      <c r="AKE66" s="7"/>
      <c r="AKF66" s="7"/>
      <c r="AKG66" s="7"/>
      <c r="AKH66" s="7"/>
      <c r="AKI66" s="7"/>
      <c r="AKJ66" s="7"/>
      <c r="AKK66" s="7"/>
      <c r="AKL66" s="7"/>
      <c r="AKM66" s="7"/>
      <c r="AKN66" s="7"/>
      <c r="AKO66" s="7"/>
      <c r="AKP66" s="7"/>
      <c r="AKQ66" s="7"/>
      <c r="AKR66" s="7"/>
      <c r="AKS66" s="7"/>
      <c r="AKT66" s="7"/>
      <c r="AKU66" s="7"/>
      <c r="AKV66" s="7"/>
      <c r="AKW66" s="7"/>
      <c r="AKX66" s="7"/>
      <c r="AKY66" s="7"/>
      <c r="AKZ66" s="7"/>
      <c r="ALA66" s="7"/>
      <c r="ALB66" s="7"/>
      <c r="ALC66" s="7"/>
      <c r="ALD66" s="7"/>
      <c r="ALE66" s="7"/>
      <c r="ALF66" s="7"/>
      <c r="ALG66" s="7"/>
      <c r="ALH66" s="7"/>
      <c r="ALI66" s="7"/>
      <c r="ALJ66" s="7"/>
      <c r="ALK66" s="7"/>
      <c r="ALL66" s="7"/>
    </row>
    <row r="67" spans="1:1000" customFormat="1" ht="12.75" x14ac:dyDescent="0.2">
      <c r="A67" s="26" t="str">
        <f ca="1">IF(_xll.TM1RPTELLEV($F$37,$F67)=0,"Root",IF(OR(_xll.ELLEV($B$8,$F67)=0,_xll.TM1RPTELLEV($F$37,$F67)+1&gt;=VALUE($I$29)),"Base"&amp;$F$2,"Default"))</f>
        <v>Base</v>
      </c>
      <c r="B67" s="60"/>
      <c r="C67" s="7"/>
      <c r="D67" s="7"/>
      <c r="E67" s="7"/>
      <c r="F67" s="62" t="s">
        <v>95</v>
      </c>
      <c r="G67" s="52">
        <f ca="1">_xll.DBRW($B$15,G$7,$F67,$F$30,$F$29,G$11,G$12)</f>
        <v>34966.894773229367</v>
      </c>
      <c r="H67" s="52">
        <f ca="1">_xll.DBRW($B$15,H$7,$F67,$F$30,$F$29,H$11,H$12)</f>
        <v>40024.510054753657</v>
      </c>
      <c r="I67" s="52">
        <f ca="1">_xll.DBRW($B$15,I$7,$F67,$F$30,$F$29,I$11,I$12)</f>
        <v>46683.937396577392</v>
      </c>
      <c r="J67" s="52">
        <f ca="1">_xll.DBRW($B$15,J$7,$F67,$F$30,$F$29,J$11,J$12)</f>
        <v>39842.422857379526</v>
      </c>
      <c r="K67" s="52">
        <f ca="1">_xll.DBRW($B$15,K$7,$F67,$F$30,$F$29,K$11,K$12)</f>
        <v>43041.470991268805</v>
      </c>
      <c r="L67" s="52">
        <f ca="1">_xll.DBRW($B$15,L$7,$F67,$F$30,$F$29,L$11,L$12)</f>
        <v>27655.494758928129</v>
      </c>
      <c r="M67" s="52">
        <f ca="1">_xll.DBRW($B$15,M$7,$F67,$F$30,$F$29,M$11,M$12)</f>
        <v>24563.576090228093</v>
      </c>
      <c r="N67" s="52">
        <f ca="1">_xll.DBRW($B$15,N$7,$F67,$F$30,$F$29,N$11,N$12)</f>
        <v>105144.04688172828</v>
      </c>
      <c r="O67" s="52">
        <f ca="1">_xll.DBRW($B$15,O$7,$F67,$F$30,$F$29,O$11,O$12)</f>
        <v>43041.471117479756</v>
      </c>
      <c r="P67" s="52">
        <f ca="1">_xll.DBRW($B$15,P$7,$F67,$F$30,$F$29,P$11,P$12)</f>
        <v>10695.584698244533</v>
      </c>
      <c r="Q67" s="52">
        <f ca="1">_xll.DBRW($B$15,Q$7,$F67,$F$30,$F$29,Q$11,Q$12)</f>
        <v>33078.621927061715</v>
      </c>
      <c r="R67" s="52">
        <f ca="1">_xll.DBRW($B$15,R$7,$F67,$F$30,$F$29,R$11,R$12)</f>
        <v>30673.796348411648</v>
      </c>
      <c r="S67" s="48">
        <f ca="1">_xll.DBRW($B$15,S$7,$F67,$F$30,$F$29,S$11,S$12)</f>
        <v>479411.82789529092</v>
      </c>
      <c r="T67" s="7"/>
      <c r="U67" s="49">
        <f ca="1">_xll.DBRW($B$15,U$7,$F67,$F$30,$F$29,U$11,U$12)</f>
        <v>400448.67419477546</v>
      </c>
      <c r="V67" s="50">
        <f t="shared" ca="1" si="3"/>
        <v>0.19718670278855344</v>
      </c>
      <c r="W67" s="7"/>
      <c r="X67" s="49">
        <f ca="1">_xll.DBRW($B$15,X$7,$F67,$F$30,$F$29,X$11,X$12)</f>
        <v>433071.23885528609</v>
      </c>
      <c r="Y67" s="50">
        <f t="shared" ca="1" si="4"/>
        <v>0.10700454078293076</v>
      </c>
      <c r="Z67" s="7"/>
      <c r="AA67" s="31" t="str">
        <f ca="1">_xll.DBRW($B$3,AA$7,$F67,$F$30,$F$29,AA$11,AA$12)</f>
        <v/>
      </c>
      <c r="AB67" s="31" t="str">
        <f ca="1">_xll.DBRW($B$3,AB$7,$F67,$F$30,$F$29,AB$11,AB$12)</f>
        <v/>
      </c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  <c r="ND67" s="7"/>
      <c r="NE67" s="7"/>
      <c r="NF67" s="7"/>
      <c r="NG67" s="7"/>
      <c r="NH67" s="7"/>
      <c r="NI67" s="7"/>
      <c r="NJ67" s="7"/>
      <c r="NK67" s="7"/>
      <c r="NL67" s="7"/>
      <c r="NM67" s="7"/>
      <c r="NN67" s="7"/>
      <c r="NO67" s="7"/>
      <c r="NP67" s="7"/>
      <c r="NQ67" s="7"/>
      <c r="NR67" s="7"/>
      <c r="NS67" s="7"/>
      <c r="NT67" s="7"/>
      <c r="NU67" s="7"/>
      <c r="NV67" s="7"/>
      <c r="NW67" s="7"/>
      <c r="NX67" s="7"/>
      <c r="NY67" s="7"/>
      <c r="NZ67" s="7"/>
      <c r="OA67" s="7"/>
      <c r="OB67" s="7"/>
      <c r="OC67" s="7"/>
      <c r="OD67" s="7"/>
      <c r="OE67" s="7"/>
      <c r="OF67" s="7"/>
      <c r="OG67" s="7"/>
      <c r="OH67" s="7"/>
      <c r="OI67" s="7"/>
      <c r="OJ67" s="7"/>
      <c r="OK67" s="7"/>
      <c r="OL67" s="7"/>
      <c r="OM67" s="7"/>
      <c r="ON67" s="7"/>
      <c r="OO67" s="7"/>
      <c r="OP67" s="7"/>
      <c r="OQ67" s="7"/>
      <c r="OR67" s="7"/>
      <c r="OS67" s="7"/>
      <c r="OT67" s="7"/>
      <c r="OU67" s="7"/>
      <c r="OV67" s="7"/>
      <c r="OW67" s="7"/>
      <c r="OX67" s="7"/>
      <c r="OY67" s="7"/>
      <c r="OZ67" s="7"/>
      <c r="PA67" s="7"/>
      <c r="PB67" s="7"/>
      <c r="PC67" s="7"/>
      <c r="PD67" s="7"/>
      <c r="PE67" s="7"/>
      <c r="PF67" s="7"/>
      <c r="PG67" s="7"/>
      <c r="PH67" s="7"/>
      <c r="PI67" s="7"/>
      <c r="PJ67" s="7"/>
      <c r="PK67" s="7"/>
      <c r="PL67" s="7"/>
      <c r="PM67" s="7"/>
      <c r="PN67" s="7"/>
      <c r="PO67" s="7"/>
      <c r="PP67" s="7"/>
      <c r="PQ67" s="7"/>
      <c r="PR67" s="7"/>
      <c r="PS67" s="7"/>
      <c r="PT67" s="7"/>
      <c r="PU67" s="7"/>
      <c r="PV67" s="7"/>
      <c r="PW67" s="7"/>
      <c r="PX67" s="7"/>
      <c r="PY67" s="7"/>
      <c r="PZ67" s="7"/>
      <c r="QA67" s="7"/>
      <c r="QB67" s="7"/>
      <c r="QC67" s="7"/>
      <c r="QD67" s="7"/>
      <c r="QE67" s="7"/>
      <c r="QF67" s="7"/>
      <c r="QG67" s="7"/>
      <c r="QH67" s="7"/>
      <c r="QI67" s="7"/>
      <c r="QJ67" s="7"/>
      <c r="QK67" s="7"/>
      <c r="QL67" s="7"/>
      <c r="QM67" s="7"/>
      <c r="QN67" s="7"/>
      <c r="QO67" s="7"/>
      <c r="QP67" s="7"/>
      <c r="QQ67" s="7"/>
      <c r="QR67" s="7"/>
      <c r="QS67" s="7"/>
      <c r="QT67" s="7"/>
      <c r="QU67" s="7"/>
      <c r="QV67" s="7"/>
      <c r="QW67" s="7"/>
      <c r="QX67" s="7"/>
      <c r="QY67" s="7"/>
      <c r="QZ67" s="7"/>
      <c r="RA67" s="7"/>
      <c r="RB67" s="7"/>
      <c r="RC67" s="7"/>
      <c r="RD67" s="7"/>
      <c r="RE67" s="7"/>
      <c r="RF67" s="7"/>
      <c r="RG67" s="7"/>
      <c r="RH67" s="7"/>
      <c r="RI67" s="7"/>
      <c r="RJ67" s="7"/>
      <c r="RK67" s="7"/>
      <c r="RL67" s="7"/>
      <c r="RM67" s="7"/>
      <c r="RN67" s="7"/>
      <c r="RO67" s="7"/>
      <c r="RP67" s="7"/>
      <c r="RQ67" s="7"/>
      <c r="RR67" s="7"/>
      <c r="RS67" s="7"/>
      <c r="RT67" s="7"/>
      <c r="RU67" s="7"/>
      <c r="RV67" s="7"/>
      <c r="RW67" s="7"/>
      <c r="RX67" s="7"/>
      <c r="RY67" s="7"/>
      <c r="RZ67" s="7"/>
      <c r="SA67" s="7"/>
      <c r="SB67" s="7"/>
      <c r="SC67" s="7"/>
      <c r="SD67" s="7"/>
      <c r="SE67" s="7"/>
      <c r="SF67" s="7"/>
      <c r="SG67" s="7"/>
      <c r="SH67" s="7"/>
      <c r="SI67" s="7"/>
      <c r="SJ67" s="7"/>
      <c r="SK67" s="7"/>
      <c r="SL67" s="7"/>
      <c r="SM67" s="7"/>
      <c r="SN67" s="7"/>
      <c r="SO67" s="7"/>
      <c r="SP67" s="7"/>
      <c r="SQ67" s="7"/>
      <c r="SR67" s="7"/>
      <c r="SS67" s="7"/>
      <c r="ST67" s="7"/>
      <c r="SU67" s="7"/>
      <c r="SV67" s="7"/>
      <c r="SW67" s="7"/>
      <c r="SX67" s="7"/>
      <c r="SY67" s="7"/>
      <c r="SZ67" s="7"/>
      <c r="TA67" s="7"/>
      <c r="TB67" s="7"/>
      <c r="TC67" s="7"/>
      <c r="TD67" s="7"/>
      <c r="TE67" s="7"/>
      <c r="TF67" s="7"/>
      <c r="TG67" s="7"/>
      <c r="TH67" s="7"/>
      <c r="TI67" s="7"/>
      <c r="TJ67" s="7"/>
      <c r="TK67" s="7"/>
      <c r="TL67" s="7"/>
      <c r="TM67" s="7"/>
      <c r="TN67" s="7"/>
      <c r="TO67" s="7"/>
      <c r="TP67" s="7"/>
      <c r="TQ67" s="7"/>
      <c r="TR67" s="7"/>
      <c r="TS67" s="7"/>
      <c r="TT67" s="7"/>
      <c r="TU67" s="7"/>
      <c r="TV67" s="7"/>
      <c r="TW67" s="7"/>
      <c r="TX67" s="7"/>
      <c r="TY67" s="7"/>
      <c r="TZ67" s="7"/>
      <c r="UA67" s="7"/>
      <c r="UB67" s="7"/>
      <c r="UC67" s="7"/>
      <c r="UD67" s="7"/>
      <c r="UE67" s="7"/>
      <c r="UF67" s="7"/>
      <c r="UG67" s="7"/>
      <c r="UH67" s="7"/>
      <c r="UI67" s="7"/>
      <c r="UJ67" s="7"/>
      <c r="UK67" s="7"/>
      <c r="UL67" s="7"/>
      <c r="UM67" s="7"/>
      <c r="UN67" s="7"/>
      <c r="UO67" s="7"/>
      <c r="UP67" s="7"/>
      <c r="UQ67" s="7"/>
      <c r="UR67" s="7"/>
      <c r="US67" s="7"/>
      <c r="UT67" s="7"/>
      <c r="UU67" s="7"/>
      <c r="UV67" s="7"/>
      <c r="UW67" s="7"/>
      <c r="UX67" s="7"/>
      <c r="UY67" s="7"/>
      <c r="UZ67" s="7"/>
      <c r="VA67" s="7"/>
      <c r="VB67" s="7"/>
      <c r="VC67" s="7"/>
      <c r="VD67" s="7"/>
      <c r="VE67" s="7"/>
      <c r="VF67" s="7"/>
      <c r="VG67" s="7"/>
      <c r="VH67" s="7"/>
      <c r="VI67" s="7"/>
      <c r="VJ67" s="7"/>
      <c r="VK67" s="7"/>
      <c r="VL67" s="7"/>
      <c r="VM67" s="7"/>
      <c r="VN67" s="7"/>
      <c r="VO67" s="7"/>
      <c r="VP67" s="7"/>
      <c r="VQ67" s="7"/>
      <c r="VR67" s="7"/>
      <c r="VS67" s="7"/>
      <c r="VT67" s="7"/>
      <c r="VU67" s="7"/>
      <c r="VV67" s="7"/>
      <c r="VW67" s="7"/>
      <c r="VX67" s="7"/>
      <c r="VY67" s="7"/>
      <c r="VZ67" s="7"/>
      <c r="WA67" s="7"/>
      <c r="WB67" s="7"/>
      <c r="WC67" s="7"/>
      <c r="WD67" s="7"/>
      <c r="WE67" s="7"/>
      <c r="WF67" s="7"/>
      <c r="WG67" s="7"/>
      <c r="WH67" s="7"/>
      <c r="WI67" s="7"/>
      <c r="WJ67" s="7"/>
      <c r="WK67" s="7"/>
      <c r="WL67" s="7"/>
      <c r="WM67" s="7"/>
      <c r="WN67" s="7"/>
      <c r="WO67" s="7"/>
      <c r="WP67" s="7"/>
      <c r="WQ67" s="7"/>
      <c r="WR67" s="7"/>
      <c r="WS67" s="7"/>
      <c r="WT67" s="7"/>
      <c r="WU67" s="7"/>
      <c r="WV67" s="7"/>
      <c r="WW67" s="7"/>
      <c r="WX67" s="7"/>
      <c r="WY67" s="7"/>
      <c r="WZ67" s="7"/>
      <c r="XA67" s="7"/>
      <c r="XB67" s="7"/>
      <c r="XC67" s="7"/>
      <c r="XD67" s="7"/>
      <c r="XE67" s="7"/>
      <c r="XF67" s="7"/>
      <c r="XG67" s="7"/>
      <c r="XH67" s="7"/>
      <c r="XI67" s="7"/>
      <c r="XJ67" s="7"/>
      <c r="XK67" s="7"/>
      <c r="XL67" s="7"/>
      <c r="XM67" s="7"/>
      <c r="XN67" s="7"/>
      <c r="XO67" s="7"/>
      <c r="XP67" s="7"/>
      <c r="XQ67" s="7"/>
      <c r="XR67" s="7"/>
      <c r="XS67" s="7"/>
      <c r="XT67" s="7"/>
      <c r="XU67" s="7"/>
      <c r="XV67" s="7"/>
      <c r="XW67" s="7"/>
      <c r="XX67" s="7"/>
      <c r="XY67" s="7"/>
      <c r="XZ67" s="7"/>
      <c r="YA67" s="7"/>
      <c r="YB67" s="7"/>
      <c r="YC67" s="7"/>
      <c r="YD67" s="7"/>
      <c r="YE67" s="7"/>
      <c r="YF67" s="7"/>
      <c r="YG67" s="7"/>
      <c r="YH67" s="7"/>
      <c r="YI67" s="7"/>
      <c r="YJ67" s="7"/>
      <c r="YK67" s="7"/>
      <c r="YL67" s="7"/>
      <c r="YM67" s="7"/>
      <c r="YN67" s="7"/>
      <c r="YO67" s="7"/>
      <c r="YP67" s="7"/>
      <c r="YQ67" s="7"/>
      <c r="YR67" s="7"/>
      <c r="YS67" s="7"/>
      <c r="YT67" s="7"/>
      <c r="YU67" s="7"/>
      <c r="YV67" s="7"/>
      <c r="YW67" s="7"/>
      <c r="YX67" s="7"/>
      <c r="YY67" s="7"/>
      <c r="YZ67" s="7"/>
      <c r="ZA67" s="7"/>
      <c r="ZB67" s="7"/>
      <c r="ZC67" s="7"/>
      <c r="ZD67" s="7"/>
      <c r="ZE67" s="7"/>
      <c r="ZF67" s="7"/>
      <c r="ZG67" s="7"/>
      <c r="ZH67" s="7"/>
      <c r="ZI67" s="7"/>
      <c r="ZJ67" s="7"/>
      <c r="ZK67" s="7"/>
      <c r="ZL67" s="7"/>
      <c r="ZM67" s="7"/>
      <c r="ZN67" s="7"/>
      <c r="ZO67" s="7"/>
      <c r="ZP67" s="7"/>
      <c r="ZQ67" s="7"/>
      <c r="ZR67" s="7"/>
      <c r="ZS67" s="7"/>
      <c r="ZT67" s="7"/>
      <c r="ZU67" s="7"/>
      <c r="ZV67" s="7"/>
      <c r="ZW67" s="7"/>
      <c r="ZX67" s="7"/>
      <c r="ZY67" s="7"/>
      <c r="ZZ67" s="7"/>
      <c r="AAA67" s="7"/>
      <c r="AAB67" s="7"/>
      <c r="AAC67" s="7"/>
      <c r="AAD67" s="7"/>
      <c r="AAE67" s="7"/>
      <c r="AAF67" s="7"/>
      <c r="AAG67" s="7"/>
      <c r="AAH67" s="7"/>
      <c r="AAI67" s="7"/>
      <c r="AAJ67" s="7"/>
      <c r="AAK67" s="7"/>
      <c r="AAL67" s="7"/>
      <c r="AAM67" s="7"/>
      <c r="AAN67" s="7"/>
      <c r="AAO67" s="7"/>
      <c r="AAP67" s="7"/>
      <c r="AAQ67" s="7"/>
      <c r="AAR67" s="7"/>
      <c r="AAS67" s="7"/>
      <c r="AAT67" s="7"/>
      <c r="AAU67" s="7"/>
      <c r="AAV67" s="7"/>
      <c r="AAW67" s="7"/>
      <c r="AAX67" s="7"/>
      <c r="AAY67" s="7"/>
      <c r="AAZ67" s="7"/>
      <c r="ABA67" s="7"/>
      <c r="ABB67" s="7"/>
      <c r="ABC67" s="7"/>
      <c r="ABD67" s="7"/>
      <c r="ABE67" s="7"/>
      <c r="ABF67" s="7"/>
      <c r="ABG67" s="7"/>
      <c r="ABH67" s="7"/>
      <c r="ABI67" s="7"/>
      <c r="ABJ67" s="7"/>
      <c r="ABK67" s="7"/>
      <c r="ABL67" s="7"/>
      <c r="ABM67" s="7"/>
      <c r="ABN67" s="7"/>
      <c r="ABO67" s="7"/>
      <c r="ABP67" s="7"/>
      <c r="ABQ67" s="7"/>
      <c r="ABR67" s="7"/>
      <c r="ABS67" s="7"/>
      <c r="ABT67" s="7"/>
      <c r="ABU67" s="7"/>
      <c r="ABV67" s="7"/>
      <c r="ABW67" s="7"/>
      <c r="ABX67" s="7"/>
      <c r="ABY67" s="7"/>
      <c r="ABZ67" s="7"/>
      <c r="ACA67" s="7"/>
      <c r="ACB67" s="7"/>
      <c r="ACC67" s="7"/>
      <c r="ACD67" s="7"/>
      <c r="ACE67" s="7"/>
      <c r="ACF67" s="7"/>
      <c r="ACG67" s="7"/>
      <c r="ACH67" s="7"/>
      <c r="ACI67" s="7"/>
      <c r="ACJ67" s="7"/>
      <c r="ACK67" s="7"/>
      <c r="ACL67" s="7"/>
      <c r="ACM67" s="7"/>
      <c r="ACN67" s="7"/>
      <c r="ACO67" s="7"/>
      <c r="ACP67" s="7"/>
      <c r="ACQ67" s="7"/>
      <c r="ACR67" s="7"/>
      <c r="ACS67" s="7"/>
      <c r="ACT67" s="7"/>
      <c r="ACU67" s="7"/>
      <c r="ACV67" s="7"/>
      <c r="ACW67" s="7"/>
      <c r="ACX67" s="7"/>
      <c r="ACY67" s="7"/>
      <c r="ACZ67" s="7"/>
      <c r="ADA67" s="7"/>
      <c r="ADB67" s="7"/>
      <c r="ADC67" s="7"/>
      <c r="ADD67" s="7"/>
      <c r="ADE67" s="7"/>
      <c r="ADF67" s="7"/>
      <c r="ADG67" s="7"/>
      <c r="ADH67" s="7"/>
      <c r="ADI67" s="7"/>
      <c r="ADJ67" s="7"/>
      <c r="ADK67" s="7"/>
      <c r="ADL67" s="7"/>
      <c r="ADM67" s="7"/>
      <c r="ADN67" s="7"/>
      <c r="ADO67" s="7"/>
      <c r="ADP67" s="7"/>
      <c r="ADQ67" s="7"/>
      <c r="ADR67" s="7"/>
      <c r="ADS67" s="7"/>
      <c r="ADT67" s="7"/>
      <c r="ADU67" s="7"/>
      <c r="ADV67" s="7"/>
      <c r="ADW67" s="7"/>
      <c r="ADX67" s="7"/>
      <c r="ADY67" s="7"/>
      <c r="ADZ67" s="7"/>
      <c r="AEA67" s="7"/>
      <c r="AEB67" s="7"/>
      <c r="AEC67" s="7"/>
      <c r="AED67" s="7"/>
      <c r="AEE67" s="7"/>
      <c r="AEF67" s="7"/>
      <c r="AEG67" s="7"/>
      <c r="AEH67" s="7"/>
      <c r="AEI67" s="7"/>
      <c r="AEJ67" s="7"/>
      <c r="AEK67" s="7"/>
      <c r="AEL67" s="7"/>
      <c r="AEM67" s="7"/>
      <c r="AEN67" s="7"/>
      <c r="AEO67" s="7"/>
      <c r="AEP67" s="7"/>
      <c r="AEQ67" s="7"/>
      <c r="AER67" s="7"/>
      <c r="AES67" s="7"/>
      <c r="AET67" s="7"/>
      <c r="AEU67" s="7"/>
      <c r="AEV67" s="7"/>
      <c r="AEW67" s="7"/>
      <c r="AEX67" s="7"/>
      <c r="AEY67" s="7"/>
      <c r="AEZ67" s="7"/>
      <c r="AFA67" s="7"/>
      <c r="AFB67" s="7"/>
      <c r="AFC67" s="7"/>
      <c r="AFD67" s="7"/>
      <c r="AFE67" s="7"/>
      <c r="AFF67" s="7"/>
      <c r="AFG67" s="7"/>
      <c r="AFH67" s="7"/>
      <c r="AFI67" s="7"/>
      <c r="AFJ67" s="7"/>
      <c r="AFK67" s="7"/>
      <c r="AFL67" s="7"/>
      <c r="AFM67" s="7"/>
      <c r="AFN67" s="7"/>
      <c r="AFO67" s="7"/>
      <c r="AFP67" s="7"/>
      <c r="AFQ67" s="7"/>
      <c r="AFR67" s="7"/>
      <c r="AFS67" s="7"/>
      <c r="AFT67" s="7"/>
      <c r="AFU67" s="7"/>
      <c r="AFV67" s="7"/>
      <c r="AFW67" s="7"/>
      <c r="AFX67" s="7"/>
      <c r="AFY67" s="7"/>
      <c r="AFZ67" s="7"/>
      <c r="AGA67" s="7"/>
      <c r="AGB67" s="7"/>
      <c r="AGC67" s="7"/>
      <c r="AGD67" s="7"/>
      <c r="AGE67" s="7"/>
      <c r="AGF67" s="7"/>
      <c r="AGG67" s="7"/>
      <c r="AGH67" s="7"/>
      <c r="AGI67" s="7"/>
      <c r="AGJ67" s="7"/>
      <c r="AGK67" s="7"/>
      <c r="AGL67" s="7"/>
      <c r="AGM67" s="7"/>
      <c r="AGN67" s="7"/>
      <c r="AGO67" s="7"/>
      <c r="AGP67" s="7"/>
      <c r="AGQ67" s="7"/>
      <c r="AGR67" s="7"/>
      <c r="AGS67" s="7"/>
      <c r="AGT67" s="7"/>
      <c r="AGU67" s="7"/>
      <c r="AGV67" s="7"/>
      <c r="AGW67" s="7"/>
      <c r="AGX67" s="7"/>
      <c r="AGY67" s="7"/>
      <c r="AGZ67" s="7"/>
      <c r="AHA67" s="7"/>
      <c r="AHB67" s="7"/>
      <c r="AHC67" s="7"/>
      <c r="AHD67" s="7"/>
      <c r="AHE67" s="7"/>
      <c r="AHF67" s="7"/>
      <c r="AHG67" s="7"/>
      <c r="AHH67" s="7"/>
      <c r="AHI67" s="7"/>
      <c r="AHJ67" s="7"/>
      <c r="AHK67" s="7"/>
      <c r="AHL67" s="7"/>
      <c r="AHM67" s="7"/>
      <c r="AHN67" s="7"/>
      <c r="AHO67" s="7"/>
      <c r="AHP67" s="7"/>
      <c r="AHQ67" s="7"/>
      <c r="AHR67" s="7"/>
      <c r="AHS67" s="7"/>
      <c r="AHT67" s="7"/>
      <c r="AHU67" s="7"/>
      <c r="AHV67" s="7"/>
      <c r="AHW67" s="7"/>
      <c r="AHX67" s="7"/>
      <c r="AHY67" s="7"/>
      <c r="AHZ67" s="7"/>
      <c r="AIA67" s="7"/>
      <c r="AIB67" s="7"/>
      <c r="AIC67" s="7"/>
      <c r="AID67" s="7"/>
      <c r="AIE67" s="7"/>
      <c r="AIF67" s="7"/>
      <c r="AIG67" s="7"/>
      <c r="AIH67" s="7"/>
      <c r="AII67" s="7"/>
      <c r="AIJ67" s="7"/>
      <c r="AIK67" s="7"/>
      <c r="AIL67" s="7"/>
      <c r="AIM67" s="7"/>
      <c r="AIN67" s="7"/>
      <c r="AIO67" s="7"/>
      <c r="AIP67" s="7"/>
      <c r="AIQ67" s="7"/>
      <c r="AIR67" s="7"/>
      <c r="AIS67" s="7"/>
      <c r="AIT67" s="7"/>
      <c r="AIU67" s="7"/>
      <c r="AIV67" s="7"/>
      <c r="AIW67" s="7"/>
      <c r="AIX67" s="7"/>
      <c r="AIY67" s="7"/>
      <c r="AIZ67" s="7"/>
      <c r="AJA67" s="7"/>
      <c r="AJB67" s="7"/>
      <c r="AJC67" s="7"/>
      <c r="AJD67" s="7"/>
      <c r="AJE67" s="7"/>
      <c r="AJF67" s="7"/>
      <c r="AJG67" s="7"/>
      <c r="AJH67" s="7"/>
      <c r="AJI67" s="7"/>
      <c r="AJJ67" s="7"/>
      <c r="AJK67" s="7"/>
      <c r="AJL67" s="7"/>
      <c r="AJM67" s="7"/>
      <c r="AJN67" s="7"/>
      <c r="AJO67" s="7"/>
      <c r="AJP67" s="7"/>
      <c r="AJQ67" s="7"/>
      <c r="AJR67" s="7"/>
      <c r="AJS67" s="7"/>
      <c r="AJT67" s="7"/>
      <c r="AJU67" s="7"/>
      <c r="AJV67" s="7"/>
      <c r="AJW67" s="7"/>
      <c r="AJX67" s="7"/>
      <c r="AJY67" s="7"/>
      <c r="AJZ67" s="7"/>
      <c r="AKA67" s="7"/>
      <c r="AKB67" s="7"/>
      <c r="AKC67" s="7"/>
      <c r="AKD67" s="7"/>
      <c r="AKE67" s="7"/>
      <c r="AKF67" s="7"/>
      <c r="AKG67" s="7"/>
      <c r="AKH67" s="7"/>
      <c r="AKI67" s="7"/>
      <c r="AKJ67" s="7"/>
      <c r="AKK67" s="7"/>
      <c r="AKL67" s="7"/>
      <c r="AKM67" s="7"/>
      <c r="AKN67" s="7"/>
      <c r="AKO67" s="7"/>
      <c r="AKP67" s="7"/>
      <c r="AKQ67" s="7"/>
      <c r="AKR67" s="7"/>
      <c r="AKS67" s="7"/>
      <c r="AKT67" s="7"/>
      <c r="AKU67" s="7"/>
      <c r="AKV67" s="7"/>
      <c r="AKW67" s="7"/>
      <c r="AKX67" s="7"/>
      <c r="AKY67" s="7"/>
      <c r="AKZ67" s="7"/>
      <c r="ALA67" s="7"/>
      <c r="ALB67" s="7"/>
      <c r="ALC67" s="7"/>
      <c r="ALD67" s="7"/>
      <c r="ALE67" s="7"/>
      <c r="ALF67" s="7"/>
      <c r="ALG67" s="7"/>
      <c r="ALH67" s="7"/>
      <c r="ALI67" s="7"/>
      <c r="ALJ67" s="7"/>
      <c r="ALK67" s="7"/>
      <c r="ALL67" s="7"/>
    </row>
    <row r="68" spans="1:1000" customFormat="1" ht="12.75" x14ac:dyDescent="0.2">
      <c r="A68" s="26" t="str">
        <f ca="1">IF(_xll.TM1RPTELLEV($F$37,$F68)=0,"Root",IF(OR(_xll.ELLEV($B$8,$F68)=0,_xll.TM1RPTELLEV($F$37,$F68)+1&gt;=VALUE($I$29)),"Base"&amp;$F$2,"Default"))</f>
        <v>Base</v>
      </c>
      <c r="B68" s="60"/>
      <c r="C68" s="7"/>
      <c r="D68" s="7"/>
      <c r="E68" s="7"/>
      <c r="F68" s="62" t="s">
        <v>96</v>
      </c>
      <c r="G68" s="52">
        <f ca="1">_xll.DBRW($B$15,G$7,$F68,$F$30,$F$29,G$11,G$12)</f>
        <v>47461.00963174834</v>
      </c>
      <c r="H68" s="52">
        <f ca="1">_xll.DBRW($B$15,H$7,$F68,$F$30,$F$29,H$11,H$12)</f>
        <v>51280.204595163603</v>
      </c>
      <c r="I68" s="52">
        <f ca="1">_xll.DBRW($B$15,I$7,$F68,$F$30,$F$29,I$11,I$12)</f>
        <v>67265.569449681352</v>
      </c>
      <c r="J68" s="52">
        <f ca="1">_xll.DBRW($B$15,J$7,$F68,$F$30,$F$29,J$11,J$12)</f>
        <v>50827.060708654579</v>
      </c>
      <c r="K68" s="52">
        <f ca="1">_xll.DBRW($B$15,K$7,$F68,$F$30,$F$29,K$11,K$12)</f>
        <v>50925.887420761719</v>
      </c>
      <c r="L68" s="52">
        <f ca="1">_xll.DBRW($B$15,L$7,$F68,$F$30,$F$29,L$11,L$12)</f>
        <v>13929.596295388652</v>
      </c>
      <c r="M68" s="52">
        <f ca="1">_xll.DBRW($B$15,M$7,$F68,$F$30,$F$29,M$11,M$12)</f>
        <v>39952.411239506997</v>
      </c>
      <c r="N68" s="52">
        <f ca="1">_xll.DBRW($B$15,N$7,$F68,$F$30,$F$29,N$11,N$12)</f>
        <v>63800.393855251343</v>
      </c>
      <c r="O68" s="52">
        <f ca="1">_xll.DBRW($B$15,O$7,$F68,$F$30,$F$29,O$11,O$12)</f>
        <v>50925.887570092236</v>
      </c>
      <c r="P68" s="52">
        <f ca="1">_xll.DBRW($B$15,P$7,$F68,$F$30,$F$29,P$11,P$12)</f>
        <v>106843.58684391741</v>
      </c>
      <c r="Q68" s="52">
        <f ca="1">_xll.DBRW($B$15,Q$7,$F68,$F$30,$F$29,Q$11,Q$12)</f>
        <v>41139.3382293881</v>
      </c>
      <c r="R68" s="52">
        <f ca="1">_xll.DBRW($B$15,R$7,$F68,$F$30,$F$29,R$11,R$12)</f>
        <v>42998.110795816188</v>
      </c>
      <c r="S68" s="48">
        <f ca="1">_xll.DBRW($B$15,S$7,$F68,$F$30,$F$29,S$11,S$12)</f>
        <v>627349.05663537048</v>
      </c>
      <c r="T68" s="7"/>
      <c r="U68" s="49">
        <f ca="1">_xll.DBRW($B$15,U$7,$F68,$F$30,$F$29,U$11,U$12)</f>
        <v>351428.64998405776</v>
      </c>
      <c r="V68" s="50">
        <f t="shared" ca="1" si="3"/>
        <v>0.78513919301636226</v>
      </c>
      <c r="W68" s="7"/>
      <c r="X68" s="49">
        <f ca="1">_xll.DBRW($B$15,X$7,$F68,$F$30,$F$29,X$11,X$12)</f>
        <v>457996.32225225645</v>
      </c>
      <c r="Y68" s="50">
        <f t="shared" ca="1" si="4"/>
        <v>0.36976876484575238</v>
      </c>
      <c r="Z68" s="7"/>
      <c r="AA68" s="31" t="str">
        <f ca="1">_xll.DBRW($B$3,AA$7,$F68,$F$30,$F$29,AA$11,AA$12)</f>
        <v/>
      </c>
      <c r="AB68" s="31" t="str">
        <f ca="1">_xll.DBRW($B$3,AB$7,$F68,$F$30,$F$29,AB$11,AB$12)</f>
        <v/>
      </c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7"/>
      <c r="KF68" s="7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  <c r="LI68" s="7"/>
      <c r="LJ68" s="7"/>
      <c r="LK68" s="7"/>
      <c r="LL68" s="7"/>
      <c r="LM68" s="7"/>
      <c r="LN68" s="7"/>
      <c r="LO68" s="7"/>
      <c r="LP68" s="7"/>
      <c r="LQ68" s="7"/>
      <c r="LR68" s="7"/>
      <c r="LS68" s="7"/>
      <c r="LT68" s="7"/>
      <c r="LU68" s="7"/>
      <c r="LV68" s="7"/>
      <c r="LW68" s="7"/>
      <c r="LX68" s="7"/>
      <c r="LY68" s="7"/>
      <c r="LZ68" s="7"/>
      <c r="MA68" s="7"/>
      <c r="MB68" s="7"/>
      <c r="MC68" s="7"/>
      <c r="MD68" s="7"/>
      <c r="ME68" s="7"/>
      <c r="MF68" s="7"/>
      <c r="MG68" s="7"/>
      <c r="MH68" s="7"/>
      <c r="MI68" s="7"/>
      <c r="MJ68" s="7"/>
      <c r="MK68" s="7"/>
      <c r="ML68" s="7"/>
      <c r="MM68" s="7"/>
      <c r="MN68" s="7"/>
      <c r="MO68" s="7"/>
      <c r="MP68" s="7"/>
      <c r="MQ68" s="7"/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  <c r="ND68" s="7"/>
      <c r="NE68" s="7"/>
      <c r="NF68" s="7"/>
      <c r="NG68" s="7"/>
      <c r="NH68" s="7"/>
      <c r="NI68" s="7"/>
      <c r="NJ68" s="7"/>
      <c r="NK68" s="7"/>
      <c r="NL68" s="7"/>
      <c r="NM68" s="7"/>
      <c r="NN68" s="7"/>
      <c r="NO68" s="7"/>
      <c r="NP68" s="7"/>
      <c r="NQ68" s="7"/>
      <c r="NR68" s="7"/>
      <c r="NS68" s="7"/>
      <c r="NT68" s="7"/>
      <c r="NU68" s="7"/>
      <c r="NV68" s="7"/>
      <c r="NW68" s="7"/>
      <c r="NX68" s="7"/>
      <c r="NY68" s="7"/>
      <c r="NZ68" s="7"/>
      <c r="OA68" s="7"/>
      <c r="OB68" s="7"/>
      <c r="OC68" s="7"/>
      <c r="OD68" s="7"/>
      <c r="OE68" s="7"/>
      <c r="OF68" s="7"/>
      <c r="OG68" s="7"/>
      <c r="OH68" s="7"/>
      <c r="OI68" s="7"/>
      <c r="OJ68" s="7"/>
      <c r="OK68" s="7"/>
      <c r="OL68" s="7"/>
      <c r="OM68" s="7"/>
      <c r="ON68" s="7"/>
      <c r="OO68" s="7"/>
      <c r="OP68" s="7"/>
      <c r="OQ68" s="7"/>
      <c r="OR68" s="7"/>
      <c r="OS68" s="7"/>
      <c r="OT68" s="7"/>
      <c r="OU68" s="7"/>
      <c r="OV68" s="7"/>
      <c r="OW68" s="7"/>
      <c r="OX68" s="7"/>
      <c r="OY68" s="7"/>
      <c r="OZ68" s="7"/>
      <c r="PA68" s="7"/>
      <c r="PB68" s="7"/>
      <c r="PC68" s="7"/>
      <c r="PD68" s="7"/>
      <c r="PE68" s="7"/>
      <c r="PF68" s="7"/>
      <c r="PG68" s="7"/>
      <c r="PH68" s="7"/>
      <c r="PI68" s="7"/>
      <c r="PJ68" s="7"/>
      <c r="PK68" s="7"/>
      <c r="PL68" s="7"/>
      <c r="PM68" s="7"/>
      <c r="PN68" s="7"/>
      <c r="PO68" s="7"/>
      <c r="PP68" s="7"/>
      <c r="PQ68" s="7"/>
      <c r="PR68" s="7"/>
      <c r="PS68" s="7"/>
      <c r="PT68" s="7"/>
      <c r="PU68" s="7"/>
      <c r="PV68" s="7"/>
      <c r="PW68" s="7"/>
      <c r="PX68" s="7"/>
      <c r="PY68" s="7"/>
      <c r="PZ68" s="7"/>
      <c r="QA68" s="7"/>
      <c r="QB68" s="7"/>
      <c r="QC68" s="7"/>
      <c r="QD68" s="7"/>
      <c r="QE68" s="7"/>
      <c r="QF68" s="7"/>
      <c r="QG68" s="7"/>
      <c r="QH68" s="7"/>
      <c r="QI68" s="7"/>
      <c r="QJ68" s="7"/>
      <c r="QK68" s="7"/>
      <c r="QL68" s="7"/>
      <c r="QM68" s="7"/>
      <c r="QN68" s="7"/>
      <c r="QO68" s="7"/>
      <c r="QP68" s="7"/>
      <c r="QQ68" s="7"/>
      <c r="QR68" s="7"/>
      <c r="QS68" s="7"/>
      <c r="QT68" s="7"/>
      <c r="QU68" s="7"/>
      <c r="QV68" s="7"/>
      <c r="QW68" s="7"/>
      <c r="QX68" s="7"/>
      <c r="QY68" s="7"/>
      <c r="QZ68" s="7"/>
      <c r="RA68" s="7"/>
      <c r="RB68" s="7"/>
      <c r="RC68" s="7"/>
      <c r="RD68" s="7"/>
      <c r="RE68" s="7"/>
      <c r="RF68" s="7"/>
      <c r="RG68" s="7"/>
      <c r="RH68" s="7"/>
      <c r="RI68" s="7"/>
      <c r="RJ68" s="7"/>
      <c r="RK68" s="7"/>
      <c r="RL68" s="7"/>
      <c r="RM68" s="7"/>
      <c r="RN68" s="7"/>
      <c r="RO68" s="7"/>
      <c r="RP68" s="7"/>
      <c r="RQ68" s="7"/>
      <c r="RR68" s="7"/>
      <c r="RS68" s="7"/>
      <c r="RT68" s="7"/>
      <c r="RU68" s="7"/>
      <c r="RV68" s="7"/>
      <c r="RW68" s="7"/>
      <c r="RX68" s="7"/>
      <c r="RY68" s="7"/>
      <c r="RZ68" s="7"/>
      <c r="SA68" s="7"/>
      <c r="SB68" s="7"/>
      <c r="SC68" s="7"/>
      <c r="SD68" s="7"/>
      <c r="SE68" s="7"/>
      <c r="SF68" s="7"/>
      <c r="SG68" s="7"/>
      <c r="SH68" s="7"/>
      <c r="SI68" s="7"/>
      <c r="SJ68" s="7"/>
      <c r="SK68" s="7"/>
      <c r="SL68" s="7"/>
      <c r="SM68" s="7"/>
      <c r="SN68" s="7"/>
      <c r="SO68" s="7"/>
      <c r="SP68" s="7"/>
      <c r="SQ68" s="7"/>
      <c r="SR68" s="7"/>
      <c r="SS68" s="7"/>
      <c r="ST68" s="7"/>
      <c r="SU68" s="7"/>
      <c r="SV68" s="7"/>
      <c r="SW68" s="7"/>
      <c r="SX68" s="7"/>
      <c r="SY68" s="7"/>
      <c r="SZ68" s="7"/>
      <c r="TA68" s="7"/>
      <c r="TB68" s="7"/>
      <c r="TC68" s="7"/>
      <c r="TD68" s="7"/>
      <c r="TE68" s="7"/>
      <c r="TF68" s="7"/>
      <c r="TG68" s="7"/>
      <c r="TH68" s="7"/>
      <c r="TI68" s="7"/>
      <c r="TJ68" s="7"/>
      <c r="TK68" s="7"/>
      <c r="TL68" s="7"/>
      <c r="TM68" s="7"/>
      <c r="TN68" s="7"/>
      <c r="TO68" s="7"/>
      <c r="TP68" s="7"/>
      <c r="TQ68" s="7"/>
      <c r="TR68" s="7"/>
      <c r="TS68" s="7"/>
      <c r="TT68" s="7"/>
      <c r="TU68" s="7"/>
      <c r="TV68" s="7"/>
      <c r="TW68" s="7"/>
      <c r="TX68" s="7"/>
      <c r="TY68" s="7"/>
      <c r="TZ68" s="7"/>
      <c r="UA68" s="7"/>
      <c r="UB68" s="7"/>
      <c r="UC68" s="7"/>
      <c r="UD68" s="7"/>
      <c r="UE68" s="7"/>
      <c r="UF68" s="7"/>
      <c r="UG68" s="7"/>
      <c r="UH68" s="7"/>
      <c r="UI68" s="7"/>
      <c r="UJ68" s="7"/>
      <c r="UK68" s="7"/>
      <c r="UL68" s="7"/>
      <c r="UM68" s="7"/>
      <c r="UN68" s="7"/>
      <c r="UO68" s="7"/>
      <c r="UP68" s="7"/>
      <c r="UQ68" s="7"/>
      <c r="UR68" s="7"/>
      <c r="US68" s="7"/>
      <c r="UT68" s="7"/>
      <c r="UU68" s="7"/>
      <c r="UV68" s="7"/>
      <c r="UW68" s="7"/>
      <c r="UX68" s="7"/>
      <c r="UY68" s="7"/>
      <c r="UZ68" s="7"/>
      <c r="VA68" s="7"/>
      <c r="VB68" s="7"/>
      <c r="VC68" s="7"/>
      <c r="VD68" s="7"/>
      <c r="VE68" s="7"/>
      <c r="VF68" s="7"/>
      <c r="VG68" s="7"/>
      <c r="VH68" s="7"/>
      <c r="VI68" s="7"/>
      <c r="VJ68" s="7"/>
      <c r="VK68" s="7"/>
      <c r="VL68" s="7"/>
      <c r="VM68" s="7"/>
      <c r="VN68" s="7"/>
      <c r="VO68" s="7"/>
      <c r="VP68" s="7"/>
      <c r="VQ68" s="7"/>
      <c r="VR68" s="7"/>
      <c r="VS68" s="7"/>
      <c r="VT68" s="7"/>
      <c r="VU68" s="7"/>
      <c r="VV68" s="7"/>
      <c r="VW68" s="7"/>
      <c r="VX68" s="7"/>
      <c r="VY68" s="7"/>
      <c r="VZ68" s="7"/>
      <c r="WA68" s="7"/>
      <c r="WB68" s="7"/>
      <c r="WC68" s="7"/>
      <c r="WD68" s="7"/>
      <c r="WE68" s="7"/>
      <c r="WF68" s="7"/>
      <c r="WG68" s="7"/>
      <c r="WH68" s="7"/>
      <c r="WI68" s="7"/>
      <c r="WJ68" s="7"/>
      <c r="WK68" s="7"/>
      <c r="WL68" s="7"/>
      <c r="WM68" s="7"/>
      <c r="WN68" s="7"/>
      <c r="WO68" s="7"/>
      <c r="WP68" s="7"/>
      <c r="WQ68" s="7"/>
      <c r="WR68" s="7"/>
      <c r="WS68" s="7"/>
      <c r="WT68" s="7"/>
      <c r="WU68" s="7"/>
      <c r="WV68" s="7"/>
      <c r="WW68" s="7"/>
      <c r="WX68" s="7"/>
      <c r="WY68" s="7"/>
      <c r="WZ68" s="7"/>
      <c r="XA68" s="7"/>
      <c r="XB68" s="7"/>
      <c r="XC68" s="7"/>
      <c r="XD68" s="7"/>
      <c r="XE68" s="7"/>
      <c r="XF68" s="7"/>
      <c r="XG68" s="7"/>
      <c r="XH68" s="7"/>
      <c r="XI68" s="7"/>
      <c r="XJ68" s="7"/>
      <c r="XK68" s="7"/>
      <c r="XL68" s="7"/>
      <c r="XM68" s="7"/>
      <c r="XN68" s="7"/>
      <c r="XO68" s="7"/>
      <c r="XP68" s="7"/>
      <c r="XQ68" s="7"/>
      <c r="XR68" s="7"/>
      <c r="XS68" s="7"/>
      <c r="XT68" s="7"/>
      <c r="XU68" s="7"/>
      <c r="XV68" s="7"/>
      <c r="XW68" s="7"/>
      <c r="XX68" s="7"/>
      <c r="XY68" s="7"/>
      <c r="XZ68" s="7"/>
      <c r="YA68" s="7"/>
      <c r="YB68" s="7"/>
      <c r="YC68" s="7"/>
      <c r="YD68" s="7"/>
      <c r="YE68" s="7"/>
      <c r="YF68" s="7"/>
      <c r="YG68" s="7"/>
      <c r="YH68" s="7"/>
      <c r="YI68" s="7"/>
      <c r="YJ68" s="7"/>
      <c r="YK68" s="7"/>
      <c r="YL68" s="7"/>
      <c r="YM68" s="7"/>
      <c r="YN68" s="7"/>
      <c r="YO68" s="7"/>
      <c r="YP68" s="7"/>
      <c r="YQ68" s="7"/>
      <c r="YR68" s="7"/>
      <c r="YS68" s="7"/>
      <c r="YT68" s="7"/>
      <c r="YU68" s="7"/>
      <c r="YV68" s="7"/>
      <c r="YW68" s="7"/>
      <c r="YX68" s="7"/>
      <c r="YY68" s="7"/>
      <c r="YZ68" s="7"/>
      <c r="ZA68" s="7"/>
      <c r="ZB68" s="7"/>
      <c r="ZC68" s="7"/>
      <c r="ZD68" s="7"/>
      <c r="ZE68" s="7"/>
      <c r="ZF68" s="7"/>
      <c r="ZG68" s="7"/>
      <c r="ZH68" s="7"/>
      <c r="ZI68" s="7"/>
      <c r="ZJ68" s="7"/>
      <c r="ZK68" s="7"/>
      <c r="ZL68" s="7"/>
      <c r="ZM68" s="7"/>
      <c r="ZN68" s="7"/>
      <c r="ZO68" s="7"/>
      <c r="ZP68" s="7"/>
      <c r="ZQ68" s="7"/>
      <c r="ZR68" s="7"/>
      <c r="ZS68" s="7"/>
      <c r="ZT68" s="7"/>
      <c r="ZU68" s="7"/>
      <c r="ZV68" s="7"/>
      <c r="ZW68" s="7"/>
      <c r="ZX68" s="7"/>
      <c r="ZY68" s="7"/>
      <c r="ZZ68" s="7"/>
      <c r="AAA68" s="7"/>
      <c r="AAB68" s="7"/>
      <c r="AAC68" s="7"/>
      <c r="AAD68" s="7"/>
      <c r="AAE68" s="7"/>
      <c r="AAF68" s="7"/>
      <c r="AAG68" s="7"/>
      <c r="AAH68" s="7"/>
      <c r="AAI68" s="7"/>
      <c r="AAJ68" s="7"/>
      <c r="AAK68" s="7"/>
      <c r="AAL68" s="7"/>
      <c r="AAM68" s="7"/>
      <c r="AAN68" s="7"/>
      <c r="AAO68" s="7"/>
      <c r="AAP68" s="7"/>
      <c r="AAQ68" s="7"/>
      <c r="AAR68" s="7"/>
      <c r="AAS68" s="7"/>
      <c r="AAT68" s="7"/>
      <c r="AAU68" s="7"/>
      <c r="AAV68" s="7"/>
      <c r="AAW68" s="7"/>
      <c r="AAX68" s="7"/>
      <c r="AAY68" s="7"/>
      <c r="AAZ68" s="7"/>
      <c r="ABA68" s="7"/>
      <c r="ABB68" s="7"/>
      <c r="ABC68" s="7"/>
      <c r="ABD68" s="7"/>
      <c r="ABE68" s="7"/>
      <c r="ABF68" s="7"/>
      <c r="ABG68" s="7"/>
      <c r="ABH68" s="7"/>
      <c r="ABI68" s="7"/>
      <c r="ABJ68" s="7"/>
      <c r="ABK68" s="7"/>
      <c r="ABL68" s="7"/>
      <c r="ABM68" s="7"/>
      <c r="ABN68" s="7"/>
      <c r="ABO68" s="7"/>
      <c r="ABP68" s="7"/>
      <c r="ABQ68" s="7"/>
      <c r="ABR68" s="7"/>
      <c r="ABS68" s="7"/>
      <c r="ABT68" s="7"/>
      <c r="ABU68" s="7"/>
      <c r="ABV68" s="7"/>
      <c r="ABW68" s="7"/>
      <c r="ABX68" s="7"/>
      <c r="ABY68" s="7"/>
      <c r="ABZ68" s="7"/>
      <c r="ACA68" s="7"/>
      <c r="ACB68" s="7"/>
      <c r="ACC68" s="7"/>
      <c r="ACD68" s="7"/>
      <c r="ACE68" s="7"/>
      <c r="ACF68" s="7"/>
      <c r="ACG68" s="7"/>
      <c r="ACH68" s="7"/>
      <c r="ACI68" s="7"/>
      <c r="ACJ68" s="7"/>
      <c r="ACK68" s="7"/>
      <c r="ACL68" s="7"/>
      <c r="ACM68" s="7"/>
      <c r="ACN68" s="7"/>
      <c r="ACO68" s="7"/>
      <c r="ACP68" s="7"/>
      <c r="ACQ68" s="7"/>
      <c r="ACR68" s="7"/>
      <c r="ACS68" s="7"/>
      <c r="ACT68" s="7"/>
      <c r="ACU68" s="7"/>
      <c r="ACV68" s="7"/>
      <c r="ACW68" s="7"/>
      <c r="ACX68" s="7"/>
      <c r="ACY68" s="7"/>
      <c r="ACZ68" s="7"/>
      <c r="ADA68" s="7"/>
      <c r="ADB68" s="7"/>
      <c r="ADC68" s="7"/>
      <c r="ADD68" s="7"/>
      <c r="ADE68" s="7"/>
      <c r="ADF68" s="7"/>
      <c r="ADG68" s="7"/>
      <c r="ADH68" s="7"/>
      <c r="ADI68" s="7"/>
      <c r="ADJ68" s="7"/>
      <c r="ADK68" s="7"/>
      <c r="ADL68" s="7"/>
      <c r="ADM68" s="7"/>
      <c r="ADN68" s="7"/>
      <c r="ADO68" s="7"/>
      <c r="ADP68" s="7"/>
      <c r="ADQ68" s="7"/>
      <c r="ADR68" s="7"/>
      <c r="ADS68" s="7"/>
      <c r="ADT68" s="7"/>
      <c r="ADU68" s="7"/>
      <c r="ADV68" s="7"/>
      <c r="ADW68" s="7"/>
      <c r="ADX68" s="7"/>
      <c r="ADY68" s="7"/>
      <c r="ADZ68" s="7"/>
      <c r="AEA68" s="7"/>
      <c r="AEB68" s="7"/>
      <c r="AEC68" s="7"/>
      <c r="AED68" s="7"/>
      <c r="AEE68" s="7"/>
      <c r="AEF68" s="7"/>
      <c r="AEG68" s="7"/>
      <c r="AEH68" s="7"/>
      <c r="AEI68" s="7"/>
      <c r="AEJ68" s="7"/>
      <c r="AEK68" s="7"/>
      <c r="AEL68" s="7"/>
      <c r="AEM68" s="7"/>
      <c r="AEN68" s="7"/>
      <c r="AEO68" s="7"/>
      <c r="AEP68" s="7"/>
      <c r="AEQ68" s="7"/>
      <c r="AER68" s="7"/>
      <c r="AES68" s="7"/>
      <c r="AET68" s="7"/>
      <c r="AEU68" s="7"/>
      <c r="AEV68" s="7"/>
      <c r="AEW68" s="7"/>
      <c r="AEX68" s="7"/>
      <c r="AEY68" s="7"/>
      <c r="AEZ68" s="7"/>
      <c r="AFA68" s="7"/>
      <c r="AFB68" s="7"/>
      <c r="AFC68" s="7"/>
      <c r="AFD68" s="7"/>
      <c r="AFE68" s="7"/>
      <c r="AFF68" s="7"/>
      <c r="AFG68" s="7"/>
      <c r="AFH68" s="7"/>
      <c r="AFI68" s="7"/>
      <c r="AFJ68" s="7"/>
      <c r="AFK68" s="7"/>
      <c r="AFL68" s="7"/>
      <c r="AFM68" s="7"/>
      <c r="AFN68" s="7"/>
      <c r="AFO68" s="7"/>
      <c r="AFP68" s="7"/>
      <c r="AFQ68" s="7"/>
      <c r="AFR68" s="7"/>
      <c r="AFS68" s="7"/>
      <c r="AFT68" s="7"/>
      <c r="AFU68" s="7"/>
      <c r="AFV68" s="7"/>
      <c r="AFW68" s="7"/>
      <c r="AFX68" s="7"/>
      <c r="AFY68" s="7"/>
      <c r="AFZ68" s="7"/>
      <c r="AGA68" s="7"/>
      <c r="AGB68" s="7"/>
      <c r="AGC68" s="7"/>
      <c r="AGD68" s="7"/>
      <c r="AGE68" s="7"/>
      <c r="AGF68" s="7"/>
      <c r="AGG68" s="7"/>
      <c r="AGH68" s="7"/>
      <c r="AGI68" s="7"/>
      <c r="AGJ68" s="7"/>
      <c r="AGK68" s="7"/>
      <c r="AGL68" s="7"/>
      <c r="AGM68" s="7"/>
      <c r="AGN68" s="7"/>
      <c r="AGO68" s="7"/>
      <c r="AGP68" s="7"/>
      <c r="AGQ68" s="7"/>
      <c r="AGR68" s="7"/>
      <c r="AGS68" s="7"/>
      <c r="AGT68" s="7"/>
      <c r="AGU68" s="7"/>
      <c r="AGV68" s="7"/>
      <c r="AGW68" s="7"/>
      <c r="AGX68" s="7"/>
      <c r="AGY68" s="7"/>
      <c r="AGZ68" s="7"/>
      <c r="AHA68" s="7"/>
      <c r="AHB68" s="7"/>
      <c r="AHC68" s="7"/>
      <c r="AHD68" s="7"/>
      <c r="AHE68" s="7"/>
      <c r="AHF68" s="7"/>
      <c r="AHG68" s="7"/>
      <c r="AHH68" s="7"/>
      <c r="AHI68" s="7"/>
      <c r="AHJ68" s="7"/>
      <c r="AHK68" s="7"/>
      <c r="AHL68" s="7"/>
      <c r="AHM68" s="7"/>
      <c r="AHN68" s="7"/>
      <c r="AHO68" s="7"/>
      <c r="AHP68" s="7"/>
      <c r="AHQ68" s="7"/>
      <c r="AHR68" s="7"/>
      <c r="AHS68" s="7"/>
      <c r="AHT68" s="7"/>
      <c r="AHU68" s="7"/>
      <c r="AHV68" s="7"/>
      <c r="AHW68" s="7"/>
      <c r="AHX68" s="7"/>
      <c r="AHY68" s="7"/>
      <c r="AHZ68" s="7"/>
      <c r="AIA68" s="7"/>
      <c r="AIB68" s="7"/>
      <c r="AIC68" s="7"/>
      <c r="AID68" s="7"/>
      <c r="AIE68" s="7"/>
      <c r="AIF68" s="7"/>
      <c r="AIG68" s="7"/>
      <c r="AIH68" s="7"/>
      <c r="AII68" s="7"/>
      <c r="AIJ68" s="7"/>
      <c r="AIK68" s="7"/>
      <c r="AIL68" s="7"/>
      <c r="AIM68" s="7"/>
      <c r="AIN68" s="7"/>
      <c r="AIO68" s="7"/>
      <c r="AIP68" s="7"/>
      <c r="AIQ68" s="7"/>
      <c r="AIR68" s="7"/>
      <c r="AIS68" s="7"/>
      <c r="AIT68" s="7"/>
      <c r="AIU68" s="7"/>
      <c r="AIV68" s="7"/>
      <c r="AIW68" s="7"/>
      <c r="AIX68" s="7"/>
      <c r="AIY68" s="7"/>
      <c r="AIZ68" s="7"/>
      <c r="AJA68" s="7"/>
      <c r="AJB68" s="7"/>
      <c r="AJC68" s="7"/>
      <c r="AJD68" s="7"/>
      <c r="AJE68" s="7"/>
      <c r="AJF68" s="7"/>
      <c r="AJG68" s="7"/>
      <c r="AJH68" s="7"/>
      <c r="AJI68" s="7"/>
      <c r="AJJ68" s="7"/>
      <c r="AJK68" s="7"/>
      <c r="AJL68" s="7"/>
      <c r="AJM68" s="7"/>
      <c r="AJN68" s="7"/>
      <c r="AJO68" s="7"/>
      <c r="AJP68" s="7"/>
      <c r="AJQ68" s="7"/>
      <c r="AJR68" s="7"/>
      <c r="AJS68" s="7"/>
      <c r="AJT68" s="7"/>
      <c r="AJU68" s="7"/>
      <c r="AJV68" s="7"/>
      <c r="AJW68" s="7"/>
      <c r="AJX68" s="7"/>
      <c r="AJY68" s="7"/>
      <c r="AJZ68" s="7"/>
      <c r="AKA68" s="7"/>
      <c r="AKB68" s="7"/>
      <c r="AKC68" s="7"/>
      <c r="AKD68" s="7"/>
      <c r="AKE68" s="7"/>
      <c r="AKF68" s="7"/>
      <c r="AKG68" s="7"/>
      <c r="AKH68" s="7"/>
      <c r="AKI68" s="7"/>
      <c r="AKJ68" s="7"/>
      <c r="AKK68" s="7"/>
      <c r="AKL68" s="7"/>
      <c r="AKM68" s="7"/>
      <c r="AKN68" s="7"/>
      <c r="AKO68" s="7"/>
      <c r="AKP68" s="7"/>
      <c r="AKQ68" s="7"/>
      <c r="AKR68" s="7"/>
      <c r="AKS68" s="7"/>
      <c r="AKT68" s="7"/>
      <c r="AKU68" s="7"/>
      <c r="AKV68" s="7"/>
      <c r="AKW68" s="7"/>
      <c r="AKX68" s="7"/>
      <c r="AKY68" s="7"/>
      <c r="AKZ68" s="7"/>
      <c r="ALA68" s="7"/>
      <c r="ALB68" s="7"/>
      <c r="ALC68" s="7"/>
      <c r="ALD68" s="7"/>
      <c r="ALE68" s="7"/>
      <c r="ALF68" s="7"/>
      <c r="ALG68" s="7"/>
      <c r="ALH68" s="7"/>
      <c r="ALI68" s="7"/>
      <c r="ALJ68" s="7"/>
      <c r="ALK68" s="7"/>
      <c r="ALL68" s="7"/>
    </row>
    <row r="69" spans="1:1000" customFormat="1" ht="12.75" x14ac:dyDescent="0.2">
      <c r="A69" s="26" t="str">
        <f ca="1">IF(_xll.TM1RPTELLEV($F$37,$F69)=0,"Root",IF(OR(_xll.ELLEV($B$8,$F69)=0,_xll.TM1RPTELLEV($F$37,$F69)+1&gt;=VALUE($I$29)),"Base"&amp;$F$2,"Default"))</f>
        <v>Base</v>
      </c>
      <c r="B69" s="60"/>
      <c r="C69" s="7"/>
      <c r="D69" s="7"/>
      <c r="E69" s="7"/>
      <c r="F69" s="62" t="s">
        <v>97</v>
      </c>
      <c r="G69" s="52">
        <f ca="1">_xll.DBRW($B$15,G$7,$F69,$F$30,$F$29,G$11,G$12)</f>
        <v>33926.42226402658</v>
      </c>
      <c r="H69" s="52">
        <f ca="1">_xll.DBRW($B$15,H$7,$F69,$F$30,$F$29,H$11,H$12)</f>
        <v>30899.379070610659</v>
      </c>
      <c r="I69" s="52">
        <f ca="1">_xll.DBRW($B$15,I$7,$F69,$F$30,$F$29,I$11,I$12)</f>
        <v>25249.644400032459</v>
      </c>
      <c r="J69" s="52">
        <f ca="1">_xll.DBRW($B$15,J$7,$F69,$F$30,$F$29,J$11,J$12)</f>
        <v>34645.663658762242</v>
      </c>
      <c r="K69" s="52">
        <f ca="1">_xll.DBRW($B$15,K$7,$F69,$F$30,$F$29,K$11,K$12)</f>
        <v>14640.513640696166</v>
      </c>
      <c r="L69" s="52">
        <f ca="1">_xll.DBRW($B$15,L$7,$F69,$F$30,$F$29,L$11,L$12)</f>
        <v>27994.514659187047</v>
      </c>
      <c r="M69" s="52">
        <f ca="1">_xll.DBRW($B$15,M$7,$F69,$F$30,$F$29,M$11,M$12)</f>
        <v>22797.003665477685</v>
      </c>
      <c r="N69" s="52">
        <f ca="1">_xll.DBRW($B$15,N$7,$F69,$F$30,$F$29,N$11,N$12)</f>
        <v>23605.915649292416</v>
      </c>
      <c r="O69" s="52">
        <f ca="1">_xll.DBRW($B$15,O$7,$F69,$F$30,$F$29,O$11,O$12)</f>
        <v>14640.513683626696</v>
      </c>
      <c r="P69" s="52">
        <f ca="1">_xll.DBRW($B$15,P$7,$F69,$F$30,$F$29,P$11,P$12)</f>
        <v>14597.801432895787</v>
      </c>
      <c r="Q69" s="52">
        <f ca="1">_xll.DBRW($B$15,Q$7,$F69,$F$30,$F$29,Q$11,Q$12)</f>
        <v>27994.514641737915</v>
      </c>
      <c r="R69" s="52">
        <f ca="1">_xll.DBRW($B$15,R$7,$F69,$F$30,$F$29,R$11,R$12)</f>
        <v>18062.637234572256</v>
      </c>
      <c r="S69" s="48">
        <f ca="1">_xll.DBRW($B$15,S$7,$F69,$F$30,$F$29,S$11,S$12)</f>
        <v>289054.52400091785</v>
      </c>
      <c r="T69" s="7"/>
      <c r="U69" s="49">
        <f ca="1">_xll.DBRW($B$15,U$7,$F69,$F$30,$F$29,U$11,U$12)</f>
        <v>166756.06548235158</v>
      </c>
      <c r="V69" s="50">
        <f t="shared" ca="1" si="3"/>
        <v>0.73339736197787397</v>
      </c>
      <c r="W69" s="7"/>
      <c r="X69" s="49">
        <f ca="1">_xll.DBRW($B$15,X$7,$F69,$F$30,$F$29,X$11,X$12)</f>
        <v>284722.55878895166</v>
      </c>
      <c r="Y69" s="50">
        <f t="shared" ca="1" si="4"/>
        <v>1.5214689100828238E-2</v>
      </c>
      <c r="Z69" s="7"/>
      <c r="AA69" s="31" t="str">
        <f ca="1">_xll.DBRW($B$3,AA$7,$F69,$F$30,$F$29,AA$11,AA$12)</f>
        <v/>
      </c>
      <c r="AB69" s="31" t="str">
        <f ca="1">_xll.DBRW($B$3,AB$7,$F69,$F$30,$F$29,AB$11,AB$12)</f>
        <v/>
      </c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  <c r="IX69" s="7"/>
      <c r="IY69" s="7"/>
      <c r="IZ69" s="7"/>
      <c r="JA69" s="7"/>
      <c r="JB69" s="7"/>
      <c r="JC69" s="7"/>
      <c r="JD69" s="7"/>
      <c r="JE69" s="7"/>
      <c r="JF69" s="7"/>
      <c r="JG69" s="7"/>
      <c r="JH69" s="7"/>
      <c r="JI69" s="7"/>
      <c r="JJ69" s="7"/>
      <c r="JK69" s="7"/>
      <c r="JL69" s="7"/>
      <c r="JM69" s="7"/>
      <c r="JN69" s="7"/>
      <c r="JO69" s="7"/>
      <c r="JP69" s="7"/>
      <c r="JQ69" s="7"/>
      <c r="JR69" s="7"/>
      <c r="JS69" s="7"/>
      <c r="JT69" s="7"/>
      <c r="JU69" s="7"/>
      <c r="JV69" s="7"/>
      <c r="JW69" s="7"/>
      <c r="JX69" s="7"/>
      <c r="JY69" s="7"/>
      <c r="JZ69" s="7"/>
      <c r="KA69" s="7"/>
      <c r="KB69" s="7"/>
      <c r="KC69" s="7"/>
      <c r="KD69" s="7"/>
      <c r="KE69" s="7"/>
      <c r="KF69" s="7"/>
      <c r="KG69" s="7"/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/>
      <c r="LP69" s="7"/>
      <c r="LQ69" s="7"/>
      <c r="LR69" s="7"/>
      <c r="LS69" s="7"/>
      <c r="LT69" s="7"/>
      <c r="LU69" s="7"/>
      <c r="LV69" s="7"/>
      <c r="LW69" s="7"/>
      <c r="LX69" s="7"/>
      <c r="LY69" s="7"/>
      <c r="LZ69" s="7"/>
      <c r="MA69" s="7"/>
      <c r="MB69" s="7"/>
      <c r="MC69" s="7"/>
      <c r="MD69" s="7"/>
      <c r="ME69" s="7"/>
      <c r="MF69" s="7"/>
      <c r="MG69" s="7"/>
      <c r="MH69" s="7"/>
      <c r="MI69" s="7"/>
      <c r="MJ69" s="7"/>
      <c r="MK69" s="7"/>
      <c r="ML69" s="7"/>
      <c r="MM69" s="7"/>
      <c r="MN69" s="7"/>
      <c r="MO69" s="7"/>
      <c r="MP69" s="7"/>
      <c r="MQ69" s="7"/>
      <c r="MR69" s="7"/>
      <c r="MS69" s="7"/>
      <c r="MT69" s="7"/>
      <c r="MU69" s="7"/>
      <c r="MV69" s="7"/>
      <c r="MW69" s="7"/>
      <c r="MX69" s="7"/>
      <c r="MY69" s="7"/>
      <c r="MZ69" s="7"/>
      <c r="NA69" s="7"/>
      <c r="NB69" s="7"/>
      <c r="NC69" s="7"/>
      <c r="ND69" s="7"/>
      <c r="NE69" s="7"/>
      <c r="NF69" s="7"/>
      <c r="NG69" s="7"/>
      <c r="NH69" s="7"/>
      <c r="NI69" s="7"/>
      <c r="NJ69" s="7"/>
      <c r="NK69" s="7"/>
      <c r="NL69" s="7"/>
      <c r="NM69" s="7"/>
      <c r="NN69" s="7"/>
      <c r="NO69" s="7"/>
      <c r="NP69" s="7"/>
      <c r="NQ69" s="7"/>
      <c r="NR69" s="7"/>
      <c r="NS69" s="7"/>
      <c r="NT69" s="7"/>
      <c r="NU69" s="7"/>
      <c r="NV69" s="7"/>
      <c r="NW69" s="7"/>
      <c r="NX69" s="7"/>
      <c r="NY69" s="7"/>
      <c r="NZ69" s="7"/>
      <c r="OA69" s="7"/>
      <c r="OB69" s="7"/>
      <c r="OC69" s="7"/>
      <c r="OD69" s="7"/>
      <c r="OE69" s="7"/>
      <c r="OF69" s="7"/>
      <c r="OG69" s="7"/>
      <c r="OH69" s="7"/>
      <c r="OI69" s="7"/>
      <c r="OJ69" s="7"/>
      <c r="OK69" s="7"/>
      <c r="OL69" s="7"/>
      <c r="OM69" s="7"/>
      <c r="ON69" s="7"/>
      <c r="OO69" s="7"/>
      <c r="OP69" s="7"/>
      <c r="OQ69" s="7"/>
      <c r="OR69" s="7"/>
      <c r="OS69" s="7"/>
      <c r="OT69" s="7"/>
      <c r="OU69" s="7"/>
      <c r="OV69" s="7"/>
      <c r="OW69" s="7"/>
      <c r="OX69" s="7"/>
      <c r="OY69" s="7"/>
      <c r="OZ69" s="7"/>
      <c r="PA69" s="7"/>
      <c r="PB69" s="7"/>
      <c r="PC69" s="7"/>
      <c r="PD69" s="7"/>
      <c r="PE69" s="7"/>
      <c r="PF69" s="7"/>
      <c r="PG69" s="7"/>
      <c r="PH69" s="7"/>
      <c r="PI69" s="7"/>
      <c r="PJ69" s="7"/>
      <c r="PK69" s="7"/>
      <c r="PL69" s="7"/>
      <c r="PM69" s="7"/>
      <c r="PN69" s="7"/>
      <c r="PO69" s="7"/>
      <c r="PP69" s="7"/>
      <c r="PQ69" s="7"/>
      <c r="PR69" s="7"/>
      <c r="PS69" s="7"/>
      <c r="PT69" s="7"/>
      <c r="PU69" s="7"/>
      <c r="PV69" s="7"/>
      <c r="PW69" s="7"/>
      <c r="PX69" s="7"/>
      <c r="PY69" s="7"/>
      <c r="PZ69" s="7"/>
      <c r="QA69" s="7"/>
      <c r="QB69" s="7"/>
      <c r="QC69" s="7"/>
      <c r="QD69" s="7"/>
      <c r="QE69" s="7"/>
      <c r="QF69" s="7"/>
      <c r="QG69" s="7"/>
      <c r="QH69" s="7"/>
      <c r="QI69" s="7"/>
      <c r="QJ69" s="7"/>
      <c r="QK69" s="7"/>
      <c r="QL69" s="7"/>
      <c r="QM69" s="7"/>
      <c r="QN69" s="7"/>
      <c r="QO69" s="7"/>
      <c r="QP69" s="7"/>
      <c r="QQ69" s="7"/>
      <c r="QR69" s="7"/>
      <c r="QS69" s="7"/>
      <c r="QT69" s="7"/>
      <c r="QU69" s="7"/>
      <c r="QV69" s="7"/>
      <c r="QW69" s="7"/>
      <c r="QX69" s="7"/>
      <c r="QY69" s="7"/>
      <c r="QZ69" s="7"/>
      <c r="RA69" s="7"/>
      <c r="RB69" s="7"/>
      <c r="RC69" s="7"/>
      <c r="RD69" s="7"/>
      <c r="RE69" s="7"/>
      <c r="RF69" s="7"/>
      <c r="RG69" s="7"/>
      <c r="RH69" s="7"/>
      <c r="RI69" s="7"/>
      <c r="RJ69" s="7"/>
      <c r="RK69" s="7"/>
      <c r="RL69" s="7"/>
      <c r="RM69" s="7"/>
      <c r="RN69" s="7"/>
      <c r="RO69" s="7"/>
      <c r="RP69" s="7"/>
      <c r="RQ69" s="7"/>
      <c r="RR69" s="7"/>
      <c r="RS69" s="7"/>
      <c r="RT69" s="7"/>
      <c r="RU69" s="7"/>
      <c r="RV69" s="7"/>
      <c r="RW69" s="7"/>
      <c r="RX69" s="7"/>
      <c r="RY69" s="7"/>
      <c r="RZ69" s="7"/>
      <c r="SA69" s="7"/>
      <c r="SB69" s="7"/>
      <c r="SC69" s="7"/>
      <c r="SD69" s="7"/>
      <c r="SE69" s="7"/>
      <c r="SF69" s="7"/>
      <c r="SG69" s="7"/>
      <c r="SH69" s="7"/>
      <c r="SI69" s="7"/>
      <c r="SJ69" s="7"/>
      <c r="SK69" s="7"/>
      <c r="SL69" s="7"/>
      <c r="SM69" s="7"/>
      <c r="SN69" s="7"/>
      <c r="SO69" s="7"/>
      <c r="SP69" s="7"/>
      <c r="SQ69" s="7"/>
      <c r="SR69" s="7"/>
      <c r="SS69" s="7"/>
      <c r="ST69" s="7"/>
      <c r="SU69" s="7"/>
      <c r="SV69" s="7"/>
      <c r="SW69" s="7"/>
      <c r="SX69" s="7"/>
      <c r="SY69" s="7"/>
      <c r="SZ69" s="7"/>
      <c r="TA69" s="7"/>
      <c r="TB69" s="7"/>
      <c r="TC69" s="7"/>
      <c r="TD69" s="7"/>
      <c r="TE69" s="7"/>
      <c r="TF69" s="7"/>
      <c r="TG69" s="7"/>
      <c r="TH69" s="7"/>
      <c r="TI69" s="7"/>
      <c r="TJ69" s="7"/>
      <c r="TK69" s="7"/>
      <c r="TL69" s="7"/>
      <c r="TM69" s="7"/>
      <c r="TN69" s="7"/>
      <c r="TO69" s="7"/>
      <c r="TP69" s="7"/>
      <c r="TQ69" s="7"/>
      <c r="TR69" s="7"/>
      <c r="TS69" s="7"/>
      <c r="TT69" s="7"/>
      <c r="TU69" s="7"/>
      <c r="TV69" s="7"/>
      <c r="TW69" s="7"/>
      <c r="TX69" s="7"/>
      <c r="TY69" s="7"/>
      <c r="TZ69" s="7"/>
      <c r="UA69" s="7"/>
      <c r="UB69" s="7"/>
      <c r="UC69" s="7"/>
      <c r="UD69" s="7"/>
      <c r="UE69" s="7"/>
      <c r="UF69" s="7"/>
      <c r="UG69" s="7"/>
      <c r="UH69" s="7"/>
      <c r="UI69" s="7"/>
      <c r="UJ69" s="7"/>
      <c r="UK69" s="7"/>
      <c r="UL69" s="7"/>
      <c r="UM69" s="7"/>
      <c r="UN69" s="7"/>
      <c r="UO69" s="7"/>
      <c r="UP69" s="7"/>
      <c r="UQ69" s="7"/>
      <c r="UR69" s="7"/>
      <c r="US69" s="7"/>
      <c r="UT69" s="7"/>
      <c r="UU69" s="7"/>
      <c r="UV69" s="7"/>
      <c r="UW69" s="7"/>
      <c r="UX69" s="7"/>
      <c r="UY69" s="7"/>
      <c r="UZ69" s="7"/>
      <c r="VA69" s="7"/>
      <c r="VB69" s="7"/>
      <c r="VC69" s="7"/>
      <c r="VD69" s="7"/>
      <c r="VE69" s="7"/>
      <c r="VF69" s="7"/>
      <c r="VG69" s="7"/>
      <c r="VH69" s="7"/>
      <c r="VI69" s="7"/>
      <c r="VJ69" s="7"/>
      <c r="VK69" s="7"/>
      <c r="VL69" s="7"/>
      <c r="VM69" s="7"/>
      <c r="VN69" s="7"/>
      <c r="VO69" s="7"/>
      <c r="VP69" s="7"/>
      <c r="VQ69" s="7"/>
      <c r="VR69" s="7"/>
      <c r="VS69" s="7"/>
      <c r="VT69" s="7"/>
      <c r="VU69" s="7"/>
      <c r="VV69" s="7"/>
      <c r="VW69" s="7"/>
      <c r="VX69" s="7"/>
      <c r="VY69" s="7"/>
      <c r="VZ69" s="7"/>
      <c r="WA69" s="7"/>
      <c r="WB69" s="7"/>
      <c r="WC69" s="7"/>
      <c r="WD69" s="7"/>
      <c r="WE69" s="7"/>
      <c r="WF69" s="7"/>
      <c r="WG69" s="7"/>
      <c r="WH69" s="7"/>
      <c r="WI69" s="7"/>
      <c r="WJ69" s="7"/>
      <c r="WK69" s="7"/>
      <c r="WL69" s="7"/>
      <c r="WM69" s="7"/>
      <c r="WN69" s="7"/>
      <c r="WO69" s="7"/>
      <c r="WP69" s="7"/>
      <c r="WQ69" s="7"/>
      <c r="WR69" s="7"/>
      <c r="WS69" s="7"/>
      <c r="WT69" s="7"/>
      <c r="WU69" s="7"/>
      <c r="WV69" s="7"/>
      <c r="WW69" s="7"/>
      <c r="WX69" s="7"/>
      <c r="WY69" s="7"/>
      <c r="WZ69" s="7"/>
      <c r="XA69" s="7"/>
      <c r="XB69" s="7"/>
      <c r="XC69" s="7"/>
      <c r="XD69" s="7"/>
      <c r="XE69" s="7"/>
      <c r="XF69" s="7"/>
      <c r="XG69" s="7"/>
      <c r="XH69" s="7"/>
      <c r="XI69" s="7"/>
      <c r="XJ69" s="7"/>
      <c r="XK69" s="7"/>
      <c r="XL69" s="7"/>
      <c r="XM69" s="7"/>
      <c r="XN69" s="7"/>
      <c r="XO69" s="7"/>
      <c r="XP69" s="7"/>
      <c r="XQ69" s="7"/>
      <c r="XR69" s="7"/>
      <c r="XS69" s="7"/>
      <c r="XT69" s="7"/>
      <c r="XU69" s="7"/>
      <c r="XV69" s="7"/>
      <c r="XW69" s="7"/>
      <c r="XX69" s="7"/>
      <c r="XY69" s="7"/>
      <c r="XZ69" s="7"/>
      <c r="YA69" s="7"/>
      <c r="YB69" s="7"/>
      <c r="YC69" s="7"/>
      <c r="YD69" s="7"/>
      <c r="YE69" s="7"/>
      <c r="YF69" s="7"/>
      <c r="YG69" s="7"/>
      <c r="YH69" s="7"/>
      <c r="YI69" s="7"/>
      <c r="YJ69" s="7"/>
      <c r="YK69" s="7"/>
      <c r="YL69" s="7"/>
      <c r="YM69" s="7"/>
      <c r="YN69" s="7"/>
      <c r="YO69" s="7"/>
      <c r="YP69" s="7"/>
      <c r="YQ69" s="7"/>
      <c r="YR69" s="7"/>
      <c r="YS69" s="7"/>
      <c r="YT69" s="7"/>
      <c r="YU69" s="7"/>
      <c r="YV69" s="7"/>
      <c r="YW69" s="7"/>
      <c r="YX69" s="7"/>
      <c r="YY69" s="7"/>
      <c r="YZ69" s="7"/>
      <c r="ZA69" s="7"/>
      <c r="ZB69" s="7"/>
      <c r="ZC69" s="7"/>
      <c r="ZD69" s="7"/>
      <c r="ZE69" s="7"/>
      <c r="ZF69" s="7"/>
      <c r="ZG69" s="7"/>
      <c r="ZH69" s="7"/>
      <c r="ZI69" s="7"/>
      <c r="ZJ69" s="7"/>
      <c r="ZK69" s="7"/>
      <c r="ZL69" s="7"/>
      <c r="ZM69" s="7"/>
      <c r="ZN69" s="7"/>
      <c r="ZO69" s="7"/>
      <c r="ZP69" s="7"/>
      <c r="ZQ69" s="7"/>
      <c r="ZR69" s="7"/>
      <c r="ZS69" s="7"/>
      <c r="ZT69" s="7"/>
      <c r="ZU69" s="7"/>
      <c r="ZV69" s="7"/>
      <c r="ZW69" s="7"/>
      <c r="ZX69" s="7"/>
      <c r="ZY69" s="7"/>
      <c r="ZZ69" s="7"/>
      <c r="AAA69" s="7"/>
      <c r="AAB69" s="7"/>
      <c r="AAC69" s="7"/>
      <c r="AAD69" s="7"/>
      <c r="AAE69" s="7"/>
      <c r="AAF69" s="7"/>
      <c r="AAG69" s="7"/>
      <c r="AAH69" s="7"/>
      <c r="AAI69" s="7"/>
      <c r="AAJ69" s="7"/>
      <c r="AAK69" s="7"/>
      <c r="AAL69" s="7"/>
      <c r="AAM69" s="7"/>
      <c r="AAN69" s="7"/>
      <c r="AAO69" s="7"/>
      <c r="AAP69" s="7"/>
      <c r="AAQ69" s="7"/>
      <c r="AAR69" s="7"/>
      <c r="AAS69" s="7"/>
      <c r="AAT69" s="7"/>
      <c r="AAU69" s="7"/>
      <c r="AAV69" s="7"/>
      <c r="AAW69" s="7"/>
      <c r="AAX69" s="7"/>
      <c r="AAY69" s="7"/>
      <c r="AAZ69" s="7"/>
      <c r="ABA69" s="7"/>
      <c r="ABB69" s="7"/>
      <c r="ABC69" s="7"/>
      <c r="ABD69" s="7"/>
      <c r="ABE69" s="7"/>
      <c r="ABF69" s="7"/>
      <c r="ABG69" s="7"/>
      <c r="ABH69" s="7"/>
      <c r="ABI69" s="7"/>
      <c r="ABJ69" s="7"/>
      <c r="ABK69" s="7"/>
      <c r="ABL69" s="7"/>
      <c r="ABM69" s="7"/>
      <c r="ABN69" s="7"/>
      <c r="ABO69" s="7"/>
      <c r="ABP69" s="7"/>
      <c r="ABQ69" s="7"/>
      <c r="ABR69" s="7"/>
      <c r="ABS69" s="7"/>
      <c r="ABT69" s="7"/>
      <c r="ABU69" s="7"/>
      <c r="ABV69" s="7"/>
      <c r="ABW69" s="7"/>
      <c r="ABX69" s="7"/>
      <c r="ABY69" s="7"/>
      <c r="ABZ69" s="7"/>
      <c r="ACA69" s="7"/>
      <c r="ACB69" s="7"/>
      <c r="ACC69" s="7"/>
      <c r="ACD69" s="7"/>
      <c r="ACE69" s="7"/>
      <c r="ACF69" s="7"/>
      <c r="ACG69" s="7"/>
      <c r="ACH69" s="7"/>
      <c r="ACI69" s="7"/>
      <c r="ACJ69" s="7"/>
      <c r="ACK69" s="7"/>
      <c r="ACL69" s="7"/>
      <c r="ACM69" s="7"/>
      <c r="ACN69" s="7"/>
      <c r="ACO69" s="7"/>
      <c r="ACP69" s="7"/>
      <c r="ACQ69" s="7"/>
      <c r="ACR69" s="7"/>
      <c r="ACS69" s="7"/>
      <c r="ACT69" s="7"/>
      <c r="ACU69" s="7"/>
      <c r="ACV69" s="7"/>
      <c r="ACW69" s="7"/>
      <c r="ACX69" s="7"/>
      <c r="ACY69" s="7"/>
      <c r="ACZ69" s="7"/>
      <c r="ADA69" s="7"/>
      <c r="ADB69" s="7"/>
      <c r="ADC69" s="7"/>
      <c r="ADD69" s="7"/>
      <c r="ADE69" s="7"/>
      <c r="ADF69" s="7"/>
      <c r="ADG69" s="7"/>
      <c r="ADH69" s="7"/>
      <c r="ADI69" s="7"/>
      <c r="ADJ69" s="7"/>
      <c r="ADK69" s="7"/>
      <c r="ADL69" s="7"/>
      <c r="ADM69" s="7"/>
      <c r="ADN69" s="7"/>
      <c r="ADO69" s="7"/>
      <c r="ADP69" s="7"/>
      <c r="ADQ69" s="7"/>
      <c r="ADR69" s="7"/>
      <c r="ADS69" s="7"/>
      <c r="ADT69" s="7"/>
      <c r="ADU69" s="7"/>
      <c r="ADV69" s="7"/>
      <c r="ADW69" s="7"/>
      <c r="ADX69" s="7"/>
      <c r="ADY69" s="7"/>
      <c r="ADZ69" s="7"/>
      <c r="AEA69" s="7"/>
      <c r="AEB69" s="7"/>
      <c r="AEC69" s="7"/>
      <c r="AED69" s="7"/>
      <c r="AEE69" s="7"/>
      <c r="AEF69" s="7"/>
      <c r="AEG69" s="7"/>
      <c r="AEH69" s="7"/>
      <c r="AEI69" s="7"/>
      <c r="AEJ69" s="7"/>
      <c r="AEK69" s="7"/>
      <c r="AEL69" s="7"/>
      <c r="AEM69" s="7"/>
      <c r="AEN69" s="7"/>
      <c r="AEO69" s="7"/>
      <c r="AEP69" s="7"/>
      <c r="AEQ69" s="7"/>
      <c r="AER69" s="7"/>
      <c r="AES69" s="7"/>
      <c r="AET69" s="7"/>
      <c r="AEU69" s="7"/>
      <c r="AEV69" s="7"/>
      <c r="AEW69" s="7"/>
      <c r="AEX69" s="7"/>
      <c r="AEY69" s="7"/>
      <c r="AEZ69" s="7"/>
      <c r="AFA69" s="7"/>
      <c r="AFB69" s="7"/>
      <c r="AFC69" s="7"/>
      <c r="AFD69" s="7"/>
      <c r="AFE69" s="7"/>
      <c r="AFF69" s="7"/>
      <c r="AFG69" s="7"/>
      <c r="AFH69" s="7"/>
      <c r="AFI69" s="7"/>
      <c r="AFJ69" s="7"/>
      <c r="AFK69" s="7"/>
      <c r="AFL69" s="7"/>
      <c r="AFM69" s="7"/>
      <c r="AFN69" s="7"/>
      <c r="AFO69" s="7"/>
      <c r="AFP69" s="7"/>
      <c r="AFQ69" s="7"/>
      <c r="AFR69" s="7"/>
      <c r="AFS69" s="7"/>
      <c r="AFT69" s="7"/>
      <c r="AFU69" s="7"/>
      <c r="AFV69" s="7"/>
      <c r="AFW69" s="7"/>
      <c r="AFX69" s="7"/>
      <c r="AFY69" s="7"/>
      <c r="AFZ69" s="7"/>
      <c r="AGA69" s="7"/>
      <c r="AGB69" s="7"/>
      <c r="AGC69" s="7"/>
      <c r="AGD69" s="7"/>
      <c r="AGE69" s="7"/>
      <c r="AGF69" s="7"/>
      <c r="AGG69" s="7"/>
      <c r="AGH69" s="7"/>
      <c r="AGI69" s="7"/>
      <c r="AGJ69" s="7"/>
      <c r="AGK69" s="7"/>
      <c r="AGL69" s="7"/>
      <c r="AGM69" s="7"/>
      <c r="AGN69" s="7"/>
      <c r="AGO69" s="7"/>
      <c r="AGP69" s="7"/>
      <c r="AGQ69" s="7"/>
      <c r="AGR69" s="7"/>
      <c r="AGS69" s="7"/>
      <c r="AGT69" s="7"/>
      <c r="AGU69" s="7"/>
      <c r="AGV69" s="7"/>
      <c r="AGW69" s="7"/>
      <c r="AGX69" s="7"/>
      <c r="AGY69" s="7"/>
      <c r="AGZ69" s="7"/>
      <c r="AHA69" s="7"/>
      <c r="AHB69" s="7"/>
      <c r="AHC69" s="7"/>
      <c r="AHD69" s="7"/>
      <c r="AHE69" s="7"/>
      <c r="AHF69" s="7"/>
      <c r="AHG69" s="7"/>
      <c r="AHH69" s="7"/>
      <c r="AHI69" s="7"/>
      <c r="AHJ69" s="7"/>
      <c r="AHK69" s="7"/>
      <c r="AHL69" s="7"/>
      <c r="AHM69" s="7"/>
      <c r="AHN69" s="7"/>
      <c r="AHO69" s="7"/>
      <c r="AHP69" s="7"/>
      <c r="AHQ69" s="7"/>
      <c r="AHR69" s="7"/>
      <c r="AHS69" s="7"/>
      <c r="AHT69" s="7"/>
      <c r="AHU69" s="7"/>
      <c r="AHV69" s="7"/>
      <c r="AHW69" s="7"/>
      <c r="AHX69" s="7"/>
      <c r="AHY69" s="7"/>
      <c r="AHZ69" s="7"/>
      <c r="AIA69" s="7"/>
      <c r="AIB69" s="7"/>
      <c r="AIC69" s="7"/>
      <c r="AID69" s="7"/>
      <c r="AIE69" s="7"/>
      <c r="AIF69" s="7"/>
      <c r="AIG69" s="7"/>
      <c r="AIH69" s="7"/>
      <c r="AII69" s="7"/>
      <c r="AIJ69" s="7"/>
      <c r="AIK69" s="7"/>
      <c r="AIL69" s="7"/>
      <c r="AIM69" s="7"/>
      <c r="AIN69" s="7"/>
      <c r="AIO69" s="7"/>
      <c r="AIP69" s="7"/>
      <c r="AIQ69" s="7"/>
      <c r="AIR69" s="7"/>
      <c r="AIS69" s="7"/>
      <c r="AIT69" s="7"/>
      <c r="AIU69" s="7"/>
      <c r="AIV69" s="7"/>
      <c r="AIW69" s="7"/>
      <c r="AIX69" s="7"/>
      <c r="AIY69" s="7"/>
      <c r="AIZ69" s="7"/>
      <c r="AJA69" s="7"/>
      <c r="AJB69" s="7"/>
      <c r="AJC69" s="7"/>
      <c r="AJD69" s="7"/>
      <c r="AJE69" s="7"/>
      <c r="AJF69" s="7"/>
      <c r="AJG69" s="7"/>
      <c r="AJH69" s="7"/>
      <c r="AJI69" s="7"/>
      <c r="AJJ69" s="7"/>
      <c r="AJK69" s="7"/>
      <c r="AJL69" s="7"/>
      <c r="AJM69" s="7"/>
      <c r="AJN69" s="7"/>
      <c r="AJO69" s="7"/>
      <c r="AJP69" s="7"/>
      <c r="AJQ69" s="7"/>
      <c r="AJR69" s="7"/>
      <c r="AJS69" s="7"/>
      <c r="AJT69" s="7"/>
      <c r="AJU69" s="7"/>
      <c r="AJV69" s="7"/>
      <c r="AJW69" s="7"/>
      <c r="AJX69" s="7"/>
      <c r="AJY69" s="7"/>
      <c r="AJZ69" s="7"/>
      <c r="AKA69" s="7"/>
      <c r="AKB69" s="7"/>
      <c r="AKC69" s="7"/>
      <c r="AKD69" s="7"/>
      <c r="AKE69" s="7"/>
      <c r="AKF69" s="7"/>
      <c r="AKG69" s="7"/>
      <c r="AKH69" s="7"/>
      <c r="AKI69" s="7"/>
      <c r="AKJ69" s="7"/>
      <c r="AKK69" s="7"/>
      <c r="AKL69" s="7"/>
      <c r="AKM69" s="7"/>
      <c r="AKN69" s="7"/>
      <c r="AKO69" s="7"/>
      <c r="AKP69" s="7"/>
      <c r="AKQ69" s="7"/>
      <c r="AKR69" s="7"/>
      <c r="AKS69" s="7"/>
      <c r="AKT69" s="7"/>
      <c r="AKU69" s="7"/>
      <c r="AKV69" s="7"/>
      <c r="AKW69" s="7"/>
      <c r="AKX69" s="7"/>
      <c r="AKY69" s="7"/>
      <c r="AKZ69" s="7"/>
      <c r="ALA69" s="7"/>
      <c r="ALB69" s="7"/>
      <c r="ALC69" s="7"/>
      <c r="ALD69" s="7"/>
      <c r="ALE69" s="7"/>
      <c r="ALF69" s="7"/>
      <c r="ALG69" s="7"/>
      <c r="ALH69" s="7"/>
      <c r="ALI69" s="7"/>
      <c r="ALJ69" s="7"/>
      <c r="ALK69" s="7"/>
      <c r="ALL69" s="7"/>
    </row>
    <row r="70" spans="1:1000" customFormat="1" ht="12.75" x14ac:dyDescent="0.2">
      <c r="A70" s="26" t="str">
        <f ca="1">IF(_xll.TM1RPTELLEV($F$37,$F70)=0,"Root",IF(OR(_xll.ELLEV($B$8,$F70)=0,_xll.TM1RPTELLEV($F$37,$F70)+1&gt;=VALUE($I$29)),"Base"&amp;$F$2,"Default"))</f>
        <v>Base</v>
      </c>
      <c r="B70" s="60"/>
      <c r="C70" s="7"/>
      <c r="D70" s="7"/>
      <c r="E70" s="7"/>
      <c r="F70" s="62" t="s">
        <v>98</v>
      </c>
      <c r="G70" s="52">
        <f ca="1">_xll.DBRW($B$15,G$7,$F70,$F$30,$F$29,G$11,G$12)</f>
        <v>52007.977218069915</v>
      </c>
      <c r="H70" s="52">
        <f ca="1">_xll.DBRW($B$15,H$7,$F70,$F$30,$F$29,H$11,H$12)</f>
        <v>56190.654228618558</v>
      </c>
      <c r="I70" s="52">
        <f ca="1">_xll.DBRW($B$15,I$7,$F70,$F$30,$F$29,I$11,I$12)</f>
        <v>73706.637181163227</v>
      </c>
      <c r="J70" s="52">
        <f ca="1">_xll.DBRW($B$15,J$7,$F70,$F$30,$F$29,J$11,J$12)</f>
        <v>55690.203081182161</v>
      </c>
      <c r="K70" s="52">
        <f ca="1">_xll.DBRW($B$15,K$7,$F70,$F$30,$F$29,K$11,K$12)</f>
        <v>55801.770258919758</v>
      </c>
      <c r="L70" s="52">
        <f ca="1">_xll.DBRW($B$15,L$7,$F70,$F$30,$F$29,L$11,L$12)</f>
        <v>15263.281047074801</v>
      </c>
      <c r="M70" s="52">
        <f ca="1">_xll.DBRW($B$15,M$7,$F70,$F$30,$F$29,M$11,M$12)</f>
        <v>43777.642102864047</v>
      </c>
      <c r="N70" s="52">
        <f ca="1">_xll.DBRW($B$15,N$7,$F70,$F$30,$F$29,N$11,N$12)</f>
        <v>69908.942203094572</v>
      </c>
      <c r="O70" s="52">
        <f ca="1">_xll.DBRW($B$15,O$7,$F70,$F$30,$F$29,O$11,O$12)</f>
        <v>55801.770422547881</v>
      </c>
      <c r="P70" s="52">
        <f ca="1">_xll.DBRW($B$15,P$7,$F70,$F$30,$F$29,P$11,P$12)</f>
        <v>117073.29196727123</v>
      </c>
      <c r="Q70" s="52">
        <f ca="1">_xll.DBRW($B$15,Q$7,$F70,$F$30,$F$29,Q$11,Q$12)</f>
        <v>45078.21103858485</v>
      </c>
      <c r="R70" s="52">
        <f ca="1">_xll.DBRW($B$15,R$7,$F70,$F$30,$F$29,R$11,R$12)</f>
        <v>47114.951191160289</v>
      </c>
      <c r="S70" s="48">
        <f ca="1">_xll.DBRW($B$15,S$7,$F70,$F$30,$F$29,S$11,S$12)</f>
        <v>687415.33194055129</v>
      </c>
      <c r="T70" s="7"/>
      <c r="U70" s="49">
        <f ca="1">_xll.DBRW($B$15,U$7,$F70,$F$30,$F$29,U$11,U$12)</f>
        <v>385074.66282945994</v>
      </c>
      <c r="V70" s="50">
        <f t="shared" ca="1" si="3"/>
        <v>0.78514817591359054</v>
      </c>
      <c r="W70" s="7"/>
      <c r="X70" s="49">
        <f ca="1">_xll.DBRW($B$15,X$7,$F70,$F$30,$F$29,X$11,X$12)</f>
        <v>501847.03395725973</v>
      </c>
      <c r="Y70" s="50">
        <f t="shared" ca="1" si="4"/>
        <v>0.36977063811658528</v>
      </c>
      <c r="Z70" s="7"/>
      <c r="AA70" s="31" t="str">
        <f ca="1">_xll.DBRW($B$3,AA$7,$F70,$F$30,$F$29,AA$11,AA$12)</f>
        <v/>
      </c>
      <c r="AB70" s="31" t="str">
        <f ca="1">_xll.DBRW($B$3,AB$7,$F70,$F$30,$F$29,AB$11,AB$12)</f>
        <v/>
      </c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  <c r="MR70" s="7"/>
      <c r="MS70" s="7"/>
      <c r="MT70" s="7"/>
      <c r="MU70" s="7"/>
      <c r="MV70" s="7"/>
      <c r="MW70" s="7"/>
      <c r="MX70" s="7"/>
      <c r="MY70" s="7"/>
      <c r="MZ70" s="7"/>
      <c r="NA70" s="7"/>
      <c r="NB70" s="7"/>
      <c r="NC70" s="7"/>
      <c r="ND70" s="7"/>
      <c r="NE70" s="7"/>
      <c r="NF70" s="7"/>
      <c r="NG70" s="7"/>
      <c r="NH70" s="7"/>
      <c r="NI70" s="7"/>
      <c r="NJ70" s="7"/>
      <c r="NK70" s="7"/>
      <c r="NL70" s="7"/>
      <c r="NM70" s="7"/>
      <c r="NN70" s="7"/>
      <c r="NO70" s="7"/>
      <c r="NP70" s="7"/>
      <c r="NQ70" s="7"/>
      <c r="NR70" s="7"/>
      <c r="NS70" s="7"/>
      <c r="NT70" s="7"/>
      <c r="NU70" s="7"/>
      <c r="NV70" s="7"/>
      <c r="NW70" s="7"/>
      <c r="NX70" s="7"/>
      <c r="NY70" s="7"/>
      <c r="NZ70" s="7"/>
      <c r="OA70" s="7"/>
      <c r="OB70" s="7"/>
      <c r="OC70" s="7"/>
      <c r="OD70" s="7"/>
      <c r="OE70" s="7"/>
      <c r="OF70" s="7"/>
      <c r="OG70" s="7"/>
      <c r="OH70" s="7"/>
      <c r="OI70" s="7"/>
      <c r="OJ70" s="7"/>
      <c r="OK70" s="7"/>
      <c r="OL70" s="7"/>
      <c r="OM70" s="7"/>
      <c r="ON70" s="7"/>
      <c r="OO70" s="7"/>
      <c r="OP70" s="7"/>
      <c r="OQ70" s="7"/>
      <c r="OR70" s="7"/>
      <c r="OS70" s="7"/>
      <c r="OT70" s="7"/>
      <c r="OU70" s="7"/>
      <c r="OV70" s="7"/>
      <c r="OW70" s="7"/>
      <c r="OX70" s="7"/>
      <c r="OY70" s="7"/>
      <c r="OZ70" s="7"/>
      <c r="PA70" s="7"/>
      <c r="PB70" s="7"/>
      <c r="PC70" s="7"/>
      <c r="PD70" s="7"/>
      <c r="PE70" s="7"/>
      <c r="PF70" s="7"/>
      <c r="PG70" s="7"/>
      <c r="PH70" s="7"/>
      <c r="PI70" s="7"/>
      <c r="PJ70" s="7"/>
      <c r="PK70" s="7"/>
      <c r="PL70" s="7"/>
      <c r="PM70" s="7"/>
      <c r="PN70" s="7"/>
      <c r="PO70" s="7"/>
      <c r="PP70" s="7"/>
      <c r="PQ70" s="7"/>
      <c r="PR70" s="7"/>
      <c r="PS70" s="7"/>
      <c r="PT70" s="7"/>
      <c r="PU70" s="7"/>
      <c r="PV70" s="7"/>
      <c r="PW70" s="7"/>
      <c r="PX70" s="7"/>
      <c r="PY70" s="7"/>
      <c r="PZ70" s="7"/>
      <c r="QA70" s="7"/>
      <c r="QB70" s="7"/>
      <c r="QC70" s="7"/>
      <c r="QD70" s="7"/>
      <c r="QE70" s="7"/>
      <c r="QF70" s="7"/>
      <c r="QG70" s="7"/>
      <c r="QH70" s="7"/>
      <c r="QI70" s="7"/>
      <c r="QJ70" s="7"/>
      <c r="QK70" s="7"/>
      <c r="QL70" s="7"/>
      <c r="QM70" s="7"/>
      <c r="QN70" s="7"/>
      <c r="QO70" s="7"/>
      <c r="QP70" s="7"/>
      <c r="QQ70" s="7"/>
      <c r="QR70" s="7"/>
      <c r="QS70" s="7"/>
      <c r="QT70" s="7"/>
      <c r="QU70" s="7"/>
      <c r="QV70" s="7"/>
      <c r="QW70" s="7"/>
      <c r="QX70" s="7"/>
      <c r="QY70" s="7"/>
      <c r="QZ70" s="7"/>
      <c r="RA70" s="7"/>
      <c r="RB70" s="7"/>
      <c r="RC70" s="7"/>
      <c r="RD70" s="7"/>
      <c r="RE70" s="7"/>
      <c r="RF70" s="7"/>
      <c r="RG70" s="7"/>
      <c r="RH70" s="7"/>
      <c r="RI70" s="7"/>
      <c r="RJ70" s="7"/>
      <c r="RK70" s="7"/>
      <c r="RL70" s="7"/>
      <c r="RM70" s="7"/>
      <c r="RN70" s="7"/>
      <c r="RO70" s="7"/>
      <c r="RP70" s="7"/>
      <c r="RQ70" s="7"/>
      <c r="RR70" s="7"/>
      <c r="RS70" s="7"/>
      <c r="RT70" s="7"/>
      <c r="RU70" s="7"/>
      <c r="RV70" s="7"/>
      <c r="RW70" s="7"/>
      <c r="RX70" s="7"/>
      <c r="RY70" s="7"/>
      <c r="RZ70" s="7"/>
      <c r="SA70" s="7"/>
      <c r="SB70" s="7"/>
      <c r="SC70" s="7"/>
      <c r="SD70" s="7"/>
      <c r="SE70" s="7"/>
      <c r="SF70" s="7"/>
      <c r="SG70" s="7"/>
      <c r="SH70" s="7"/>
      <c r="SI70" s="7"/>
      <c r="SJ70" s="7"/>
      <c r="SK70" s="7"/>
      <c r="SL70" s="7"/>
      <c r="SM70" s="7"/>
      <c r="SN70" s="7"/>
      <c r="SO70" s="7"/>
      <c r="SP70" s="7"/>
      <c r="SQ70" s="7"/>
      <c r="SR70" s="7"/>
      <c r="SS70" s="7"/>
      <c r="ST70" s="7"/>
      <c r="SU70" s="7"/>
      <c r="SV70" s="7"/>
      <c r="SW70" s="7"/>
      <c r="SX70" s="7"/>
      <c r="SY70" s="7"/>
      <c r="SZ70" s="7"/>
      <c r="TA70" s="7"/>
      <c r="TB70" s="7"/>
      <c r="TC70" s="7"/>
      <c r="TD70" s="7"/>
      <c r="TE70" s="7"/>
      <c r="TF70" s="7"/>
      <c r="TG70" s="7"/>
      <c r="TH70" s="7"/>
      <c r="TI70" s="7"/>
      <c r="TJ70" s="7"/>
      <c r="TK70" s="7"/>
      <c r="TL70" s="7"/>
      <c r="TM70" s="7"/>
      <c r="TN70" s="7"/>
      <c r="TO70" s="7"/>
      <c r="TP70" s="7"/>
      <c r="TQ70" s="7"/>
      <c r="TR70" s="7"/>
      <c r="TS70" s="7"/>
      <c r="TT70" s="7"/>
      <c r="TU70" s="7"/>
      <c r="TV70" s="7"/>
      <c r="TW70" s="7"/>
      <c r="TX70" s="7"/>
      <c r="TY70" s="7"/>
      <c r="TZ70" s="7"/>
      <c r="UA70" s="7"/>
      <c r="UB70" s="7"/>
      <c r="UC70" s="7"/>
      <c r="UD70" s="7"/>
      <c r="UE70" s="7"/>
      <c r="UF70" s="7"/>
      <c r="UG70" s="7"/>
      <c r="UH70" s="7"/>
      <c r="UI70" s="7"/>
      <c r="UJ70" s="7"/>
      <c r="UK70" s="7"/>
      <c r="UL70" s="7"/>
      <c r="UM70" s="7"/>
      <c r="UN70" s="7"/>
      <c r="UO70" s="7"/>
      <c r="UP70" s="7"/>
      <c r="UQ70" s="7"/>
      <c r="UR70" s="7"/>
      <c r="US70" s="7"/>
      <c r="UT70" s="7"/>
      <c r="UU70" s="7"/>
      <c r="UV70" s="7"/>
      <c r="UW70" s="7"/>
      <c r="UX70" s="7"/>
      <c r="UY70" s="7"/>
      <c r="UZ70" s="7"/>
      <c r="VA70" s="7"/>
      <c r="VB70" s="7"/>
      <c r="VC70" s="7"/>
      <c r="VD70" s="7"/>
      <c r="VE70" s="7"/>
      <c r="VF70" s="7"/>
      <c r="VG70" s="7"/>
      <c r="VH70" s="7"/>
      <c r="VI70" s="7"/>
      <c r="VJ70" s="7"/>
      <c r="VK70" s="7"/>
      <c r="VL70" s="7"/>
      <c r="VM70" s="7"/>
      <c r="VN70" s="7"/>
      <c r="VO70" s="7"/>
      <c r="VP70" s="7"/>
      <c r="VQ70" s="7"/>
      <c r="VR70" s="7"/>
      <c r="VS70" s="7"/>
      <c r="VT70" s="7"/>
      <c r="VU70" s="7"/>
      <c r="VV70" s="7"/>
      <c r="VW70" s="7"/>
      <c r="VX70" s="7"/>
      <c r="VY70" s="7"/>
      <c r="VZ70" s="7"/>
      <c r="WA70" s="7"/>
      <c r="WB70" s="7"/>
      <c r="WC70" s="7"/>
      <c r="WD70" s="7"/>
      <c r="WE70" s="7"/>
      <c r="WF70" s="7"/>
      <c r="WG70" s="7"/>
      <c r="WH70" s="7"/>
      <c r="WI70" s="7"/>
      <c r="WJ70" s="7"/>
      <c r="WK70" s="7"/>
      <c r="WL70" s="7"/>
      <c r="WM70" s="7"/>
      <c r="WN70" s="7"/>
      <c r="WO70" s="7"/>
      <c r="WP70" s="7"/>
      <c r="WQ70" s="7"/>
      <c r="WR70" s="7"/>
      <c r="WS70" s="7"/>
      <c r="WT70" s="7"/>
      <c r="WU70" s="7"/>
      <c r="WV70" s="7"/>
      <c r="WW70" s="7"/>
      <c r="WX70" s="7"/>
      <c r="WY70" s="7"/>
      <c r="WZ70" s="7"/>
      <c r="XA70" s="7"/>
      <c r="XB70" s="7"/>
      <c r="XC70" s="7"/>
      <c r="XD70" s="7"/>
      <c r="XE70" s="7"/>
      <c r="XF70" s="7"/>
      <c r="XG70" s="7"/>
      <c r="XH70" s="7"/>
      <c r="XI70" s="7"/>
      <c r="XJ70" s="7"/>
      <c r="XK70" s="7"/>
      <c r="XL70" s="7"/>
      <c r="XM70" s="7"/>
      <c r="XN70" s="7"/>
      <c r="XO70" s="7"/>
      <c r="XP70" s="7"/>
      <c r="XQ70" s="7"/>
      <c r="XR70" s="7"/>
      <c r="XS70" s="7"/>
      <c r="XT70" s="7"/>
      <c r="XU70" s="7"/>
      <c r="XV70" s="7"/>
      <c r="XW70" s="7"/>
      <c r="XX70" s="7"/>
      <c r="XY70" s="7"/>
      <c r="XZ70" s="7"/>
      <c r="YA70" s="7"/>
      <c r="YB70" s="7"/>
      <c r="YC70" s="7"/>
      <c r="YD70" s="7"/>
      <c r="YE70" s="7"/>
      <c r="YF70" s="7"/>
      <c r="YG70" s="7"/>
      <c r="YH70" s="7"/>
      <c r="YI70" s="7"/>
      <c r="YJ70" s="7"/>
      <c r="YK70" s="7"/>
      <c r="YL70" s="7"/>
      <c r="YM70" s="7"/>
      <c r="YN70" s="7"/>
      <c r="YO70" s="7"/>
      <c r="YP70" s="7"/>
      <c r="YQ70" s="7"/>
      <c r="YR70" s="7"/>
      <c r="YS70" s="7"/>
      <c r="YT70" s="7"/>
      <c r="YU70" s="7"/>
      <c r="YV70" s="7"/>
      <c r="YW70" s="7"/>
      <c r="YX70" s="7"/>
      <c r="YY70" s="7"/>
      <c r="YZ70" s="7"/>
      <c r="ZA70" s="7"/>
      <c r="ZB70" s="7"/>
      <c r="ZC70" s="7"/>
      <c r="ZD70" s="7"/>
      <c r="ZE70" s="7"/>
      <c r="ZF70" s="7"/>
      <c r="ZG70" s="7"/>
      <c r="ZH70" s="7"/>
      <c r="ZI70" s="7"/>
      <c r="ZJ70" s="7"/>
      <c r="ZK70" s="7"/>
      <c r="ZL70" s="7"/>
      <c r="ZM70" s="7"/>
      <c r="ZN70" s="7"/>
      <c r="ZO70" s="7"/>
      <c r="ZP70" s="7"/>
      <c r="ZQ70" s="7"/>
      <c r="ZR70" s="7"/>
      <c r="ZS70" s="7"/>
      <c r="ZT70" s="7"/>
      <c r="ZU70" s="7"/>
      <c r="ZV70" s="7"/>
      <c r="ZW70" s="7"/>
      <c r="ZX70" s="7"/>
      <c r="ZY70" s="7"/>
      <c r="ZZ70" s="7"/>
      <c r="AAA70" s="7"/>
      <c r="AAB70" s="7"/>
      <c r="AAC70" s="7"/>
      <c r="AAD70" s="7"/>
      <c r="AAE70" s="7"/>
      <c r="AAF70" s="7"/>
      <c r="AAG70" s="7"/>
      <c r="AAH70" s="7"/>
      <c r="AAI70" s="7"/>
      <c r="AAJ70" s="7"/>
      <c r="AAK70" s="7"/>
      <c r="AAL70" s="7"/>
      <c r="AAM70" s="7"/>
      <c r="AAN70" s="7"/>
      <c r="AAO70" s="7"/>
      <c r="AAP70" s="7"/>
      <c r="AAQ70" s="7"/>
      <c r="AAR70" s="7"/>
      <c r="AAS70" s="7"/>
      <c r="AAT70" s="7"/>
      <c r="AAU70" s="7"/>
      <c r="AAV70" s="7"/>
      <c r="AAW70" s="7"/>
      <c r="AAX70" s="7"/>
      <c r="AAY70" s="7"/>
      <c r="AAZ70" s="7"/>
      <c r="ABA70" s="7"/>
      <c r="ABB70" s="7"/>
      <c r="ABC70" s="7"/>
      <c r="ABD70" s="7"/>
      <c r="ABE70" s="7"/>
      <c r="ABF70" s="7"/>
      <c r="ABG70" s="7"/>
      <c r="ABH70" s="7"/>
      <c r="ABI70" s="7"/>
      <c r="ABJ70" s="7"/>
      <c r="ABK70" s="7"/>
      <c r="ABL70" s="7"/>
      <c r="ABM70" s="7"/>
      <c r="ABN70" s="7"/>
      <c r="ABO70" s="7"/>
      <c r="ABP70" s="7"/>
      <c r="ABQ70" s="7"/>
      <c r="ABR70" s="7"/>
      <c r="ABS70" s="7"/>
      <c r="ABT70" s="7"/>
      <c r="ABU70" s="7"/>
      <c r="ABV70" s="7"/>
      <c r="ABW70" s="7"/>
      <c r="ABX70" s="7"/>
      <c r="ABY70" s="7"/>
      <c r="ABZ70" s="7"/>
      <c r="ACA70" s="7"/>
      <c r="ACB70" s="7"/>
      <c r="ACC70" s="7"/>
      <c r="ACD70" s="7"/>
      <c r="ACE70" s="7"/>
      <c r="ACF70" s="7"/>
      <c r="ACG70" s="7"/>
      <c r="ACH70" s="7"/>
      <c r="ACI70" s="7"/>
      <c r="ACJ70" s="7"/>
      <c r="ACK70" s="7"/>
      <c r="ACL70" s="7"/>
      <c r="ACM70" s="7"/>
      <c r="ACN70" s="7"/>
      <c r="ACO70" s="7"/>
      <c r="ACP70" s="7"/>
      <c r="ACQ70" s="7"/>
      <c r="ACR70" s="7"/>
      <c r="ACS70" s="7"/>
      <c r="ACT70" s="7"/>
      <c r="ACU70" s="7"/>
      <c r="ACV70" s="7"/>
      <c r="ACW70" s="7"/>
      <c r="ACX70" s="7"/>
      <c r="ACY70" s="7"/>
      <c r="ACZ70" s="7"/>
      <c r="ADA70" s="7"/>
      <c r="ADB70" s="7"/>
      <c r="ADC70" s="7"/>
      <c r="ADD70" s="7"/>
      <c r="ADE70" s="7"/>
      <c r="ADF70" s="7"/>
      <c r="ADG70" s="7"/>
      <c r="ADH70" s="7"/>
      <c r="ADI70" s="7"/>
      <c r="ADJ70" s="7"/>
      <c r="ADK70" s="7"/>
      <c r="ADL70" s="7"/>
      <c r="ADM70" s="7"/>
      <c r="ADN70" s="7"/>
      <c r="ADO70" s="7"/>
      <c r="ADP70" s="7"/>
      <c r="ADQ70" s="7"/>
      <c r="ADR70" s="7"/>
      <c r="ADS70" s="7"/>
      <c r="ADT70" s="7"/>
      <c r="ADU70" s="7"/>
      <c r="ADV70" s="7"/>
      <c r="ADW70" s="7"/>
      <c r="ADX70" s="7"/>
      <c r="ADY70" s="7"/>
      <c r="ADZ70" s="7"/>
      <c r="AEA70" s="7"/>
      <c r="AEB70" s="7"/>
      <c r="AEC70" s="7"/>
      <c r="AED70" s="7"/>
      <c r="AEE70" s="7"/>
      <c r="AEF70" s="7"/>
      <c r="AEG70" s="7"/>
      <c r="AEH70" s="7"/>
      <c r="AEI70" s="7"/>
      <c r="AEJ70" s="7"/>
      <c r="AEK70" s="7"/>
      <c r="AEL70" s="7"/>
      <c r="AEM70" s="7"/>
      <c r="AEN70" s="7"/>
      <c r="AEO70" s="7"/>
      <c r="AEP70" s="7"/>
      <c r="AEQ70" s="7"/>
      <c r="AER70" s="7"/>
      <c r="AES70" s="7"/>
      <c r="AET70" s="7"/>
      <c r="AEU70" s="7"/>
      <c r="AEV70" s="7"/>
      <c r="AEW70" s="7"/>
      <c r="AEX70" s="7"/>
      <c r="AEY70" s="7"/>
      <c r="AEZ70" s="7"/>
      <c r="AFA70" s="7"/>
      <c r="AFB70" s="7"/>
      <c r="AFC70" s="7"/>
      <c r="AFD70" s="7"/>
      <c r="AFE70" s="7"/>
      <c r="AFF70" s="7"/>
      <c r="AFG70" s="7"/>
      <c r="AFH70" s="7"/>
      <c r="AFI70" s="7"/>
      <c r="AFJ70" s="7"/>
      <c r="AFK70" s="7"/>
      <c r="AFL70" s="7"/>
      <c r="AFM70" s="7"/>
      <c r="AFN70" s="7"/>
      <c r="AFO70" s="7"/>
      <c r="AFP70" s="7"/>
      <c r="AFQ70" s="7"/>
      <c r="AFR70" s="7"/>
      <c r="AFS70" s="7"/>
      <c r="AFT70" s="7"/>
      <c r="AFU70" s="7"/>
      <c r="AFV70" s="7"/>
      <c r="AFW70" s="7"/>
      <c r="AFX70" s="7"/>
      <c r="AFY70" s="7"/>
      <c r="AFZ70" s="7"/>
      <c r="AGA70" s="7"/>
      <c r="AGB70" s="7"/>
      <c r="AGC70" s="7"/>
      <c r="AGD70" s="7"/>
      <c r="AGE70" s="7"/>
      <c r="AGF70" s="7"/>
      <c r="AGG70" s="7"/>
      <c r="AGH70" s="7"/>
      <c r="AGI70" s="7"/>
      <c r="AGJ70" s="7"/>
      <c r="AGK70" s="7"/>
      <c r="AGL70" s="7"/>
      <c r="AGM70" s="7"/>
      <c r="AGN70" s="7"/>
      <c r="AGO70" s="7"/>
      <c r="AGP70" s="7"/>
      <c r="AGQ70" s="7"/>
      <c r="AGR70" s="7"/>
      <c r="AGS70" s="7"/>
      <c r="AGT70" s="7"/>
      <c r="AGU70" s="7"/>
      <c r="AGV70" s="7"/>
      <c r="AGW70" s="7"/>
      <c r="AGX70" s="7"/>
      <c r="AGY70" s="7"/>
      <c r="AGZ70" s="7"/>
      <c r="AHA70" s="7"/>
      <c r="AHB70" s="7"/>
      <c r="AHC70" s="7"/>
      <c r="AHD70" s="7"/>
      <c r="AHE70" s="7"/>
      <c r="AHF70" s="7"/>
      <c r="AHG70" s="7"/>
      <c r="AHH70" s="7"/>
      <c r="AHI70" s="7"/>
      <c r="AHJ70" s="7"/>
      <c r="AHK70" s="7"/>
      <c r="AHL70" s="7"/>
      <c r="AHM70" s="7"/>
      <c r="AHN70" s="7"/>
      <c r="AHO70" s="7"/>
      <c r="AHP70" s="7"/>
      <c r="AHQ70" s="7"/>
      <c r="AHR70" s="7"/>
      <c r="AHS70" s="7"/>
      <c r="AHT70" s="7"/>
      <c r="AHU70" s="7"/>
      <c r="AHV70" s="7"/>
      <c r="AHW70" s="7"/>
      <c r="AHX70" s="7"/>
      <c r="AHY70" s="7"/>
      <c r="AHZ70" s="7"/>
      <c r="AIA70" s="7"/>
      <c r="AIB70" s="7"/>
      <c r="AIC70" s="7"/>
      <c r="AID70" s="7"/>
      <c r="AIE70" s="7"/>
      <c r="AIF70" s="7"/>
      <c r="AIG70" s="7"/>
      <c r="AIH70" s="7"/>
      <c r="AII70" s="7"/>
      <c r="AIJ70" s="7"/>
      <c r="AIK70" s="7"/>
      <c r="AIL70" s="7"/>
      <c r="AIM70" s="7"/>
      <c r="AIN70" s="7"/>
      <c r="AIO70" s="7"/>
      <c r="AIP70" s="7"/>
      <c r="AIQ70" s="7"/>
      <c r="AIR70" s="7"/>
      <c r="AIS70" s="7"/>
      <c r="AIT70" s="7"/>
      <c r="AIU70" s="7"/>
      <c r="AIV70" s="7"/>
      <c r="AIW70" s="7"/>
      <c r="AIX70" s="7"/>
      <c r="AIY70" s="7"/>
      <c r="AIZ70" s="7"/>
      <c r="AJA70" s="7"/>
      <c r="AJB70" s="7"/>
      <c r="AJC70" s="7"/>
      <c r="AJD70" s="7"/>
      <c r="AJE70" s="7"/>
      <c r="AJF70" s="7"/>
      <c r="AJG70" s="7"/>
      <c r="AJH70" s="7"/>
      <c r="AJI70" s="7"/>
      <c r="AJJ70" s="7"/>
      <c r="AJK70" s="7"/>
      <c r="AJL70" s="7"/>
      <c r="AJM70" s="7"/>
      <c r="AJN70" s="7"/>
      <c r="AJO70" s="7"/>
      <c r="AJP70" s="7"/>
      <c r="AJQ70" s="7"/>
      <c r="AJR70" s="7"/>
      <c r="AJS70" s="7"/>
      <c r="AJT70" s="7"/>
      <c r="AJU70" s="7"/>
      <c r="AJV70" s="7"/>
      <c r="AJW70" s="7"/>
      <c r="AJX70" s="7"/>
      <c r="AJY70" s="7"/>
      <c r="AJZ70" s="7"/>
      <c r="AKA70" s="7"/>
      <c r="AKB70" s="7"/>
      <c r="AKC70" s="7"/>
      <c r="AKD70" s="7"/>
      <c r="AKE70" s="7"/>
      <c r="AKF70" s="7"/>
      <c r="AKG70" s="7"/>
      <c r="AKH70" s="7"/>
      <c r="AKI70" s="7"/>
      <c r="AKJ70" s="7"/>
      <c r="AKK70" s="7"/>
      <c r="AKL70" s="7"/>
      <c r="AKM70" s="7"/>
      <c r="AKN70" s="7"/>
      <c r="AKO70" s="7"/>
      <c r="AKP70" s="7"/>
      <c r="AKQ70" s="7"/>
      <c r="AKR70" s="7"/>
      <c r="AKS70" s="7"/>
      <c r="AKT70" s="7"/>
      <c r="AKU70" s="7"/>
      <c r="AKV70" s="7"/>
      <c r="AKW70" s="7"/>
      <c r="AKX70" s="7"/>
      <c r="AKY70" s="7"/>
      <c r="AKZ70" s="7"/>
      <c r="ALA70" s="7"/>
      <c r="ALB70" s="7"/>
      <c r="ALC70" s="7"/>
      <c r="ALD70" s="7"/>
      <c r="ALE70" s="7"/>
      <c r="ALF70" s="7"/>
      <c r="ALG70" s="7"/>
      <c r="ALH70" s="7"/>
      <c r="ALI70" s="7"/>
      <c r="ALJ70" s="7"/>
      <c r="ALK70" s="7"/>
      <c r="ALL70" s="7"/>
    </row>
    <row r="71" spans="1:1000" customFormat="1" ht="12.75" x14ac:dyDescent="0.2">
      <c r="A71" s="26" t="str">
        <f ca="1">IF(_xll.TM1RPTELLEV($F$37,$F71)=0,"Root",IF(OR(_xll.ELLEV($B$8,$F71)=0,_xll.TM1RPTELLEV($F$37,$F71)+1&gt;=VALUE($I$29)),"Base"&amp;$F$2,"Default"))</f>
        <v>Base</v>
      </c>
      <c r="B71" s="60"/>
      <c r="C71" s="7"/>
      <c r="D71" s="7"/>
      <c r="E71" s="7"/>
      <c r="F71" s="62" t="s">
        <v>99</v>
      </c>
      <c r="G71" s="52">
        <f ca="1">_xll.DBRW($B$15,G$7,$F71,$F$30,$F$29,G$11,G$12)</f>
        <v>53296.54473375513</v>
      </c>
      <c r="H71" s="52">
        <f ca="1">_xll.DBRW($B$15,H$7,$F71,$F$30,$F$29,H$11,H$12)</f>
        <v>39100.018160750718</v>
      </c>
      <c r="I71" s="52">
        <f ca="1">_xll.DBRW($B$15,I$7,$F71,$F$30,$F$29,I$11,I$12)</f>
        <v>87445.303595617937</v>
      </c>
      <c r="J71" s="52">
        <f ca="1">_xll.DBRW($B$15,J$7,$F71,$F$30,$F$29,J$11,J$12)</f>
        <v>16459.412201896259</v>
      </c>
      <c r="K71" s="52">
        <f ca="1">_xll.DBRW($B$15,K$7,$F71,$F$30,$F$29,K$11,K$12)</f>
        <v>19876.620013071682</v>
      </c>
      <c r="L71" s="52">
        <f ca="1">_xll.DBRW($B$15,L$7,$F71,$F$30,$F$29,L$11,L$12)</f>
        <v>52194.531812103058</v>
      </c>
      <c r="M71" s="52">
        <f ca="1">_xll.DBRW($B$15,M$7,$F71,$F$30,$F$29,M$11,M$12)</f>
        <v>39704.161952037022</v>
      </c>
      <c r="N71" s="52">
        <f ca="1">_xll.DBRW($B$15,N$7,$F71,$F$30,$F$29,N$11,N$12)</f>
        <v>12909.144545977313</v>
      </c>
      <c r="O71" s="52">
        <f ca="1">_xll.DBRW($B$15,O$7,$F71,$F$30,$F$29,O$11,O$12)</f>
        <v>19876.620071356105</v>
      </c>
      <c r="P71" s="52">
        <f ca="1">_xll.DBRW($B$15,P$7,$F71,$F$30,$F$29,P$11,P$12)</f>
        <v>17241.618227597333</v>
      </c>
      <c r="Q71" s="52">
        <f ca="1">_xll.DBRW($B$15,Q$7,$F71,$F$30,$F$29,Q$11,Q$12)</f>
        <v>34968.127778978444</v>
      </c>
      <c r="R71" s="52">
        <f ca="1">_xll.DBRW($B$15,R$7,$F71,$F$30,$F$29,R$11,R$12)</f>
        <v>57863.049431643733</v>
      </c>
      <c r="S71" s="48">
        <f ca="1">_xll.DBRW($B$15,S$7,$F71,$F$30,$F$29,S$11,S$12)</f>
        <v>450935.15252478456</v>
      </c>
      <c r="T71" s="7"/>
      <c r="U71" s="49">
        <f ca="1">_xll.DBRW($B$15,U$7,$F71,$F$30,$F$29,U$11,U$12)</f>
        <v>413868.24621955334</v>
      </c>
      <c r="V71" s="50">
        <f t="shared" ca="1" si="3"/>
        <v>8.956209287331407E-2</v>
      </c>
      <c r="W71" s="7"/>
      <c r="X71" s="49">
        <f ca="1">_xll.DBRW($B$15,X$7,$F71,$F$30,$F$29,X$11,X$12)</f>
        <v>482969.22816365515</v>
      </c>
      <c r="Y71" s="50">
        <f t="shared" ca="1" si="4"/>
        <v>-6.6327363672154638E-2</v>
      </c>
      <c r="Z71" s="7"/>
      <c r="AA71" s="31" t="str">
        <f ca="1">_xll.DBRW($B$3,AA$7,$F71,$F$30,$F$29,AA$11,AA$12)</f>
        <v/>
      </c>
      <c r="AB71" s="31" t="str">
        <f ca="1">_xll.DBRW($B$3,AB$7,$F71,$F$30,$F$29,AB$11,AB$12)</f>
        <v/>
      </c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  <c r="OC71" s="7"/>
      <c r="OD71" s="7"/>
      <c r="OE71" s="7"/>
      <c r="OF71" s="7"/>
      <c r="OG71" s="7"/>
      <c r="OH71" s="7"/>
      <c r="OI71" s="7"/>
      <c r="OJ71" s="7"/>
      <c r="OK71" s="7"/>
      <c r="OL71" s="7"/>
      <c r="OM71" s="7"/>
      <c r="ON71" s="7"/>
      <c r="OO71" s="7"/>
      <c r="OP71" s="7"/>
      <c r="OQ71" s="7"/>
      <c r="OR71" s="7"/>
      <c r="OS71" s="7"/>
      <c r="OT71" s="7"/>
      <c r="OU71" s="7"/>
      <c r="OV71" s="7"/>
      <c r="OW71" s="7"/>
      <c r="OX71" s="7"/>
      <c r="OY71" s="7"/>
      <c r="OZ71" s="7"/>
      <c r="PA71" s="7"/>
      <c r="PB71" s="7"/>
      <c r="PC71" s="7"/>
      <c r="PD71" s="7"/>
      <c r="PE71" s="7"/>
      <c r="PF71" s="7"/>
      <c r="PG71" s="7"/>
      <c r="PH71" s="7"/>
      <c r="PI71" s="7"/>
      <c r="PJ71" s="7"/>
      <c r="PK71" s="7"/>
      <c r="PL71" s="7"/>
      <c r="PM71" s="7"/>
      <c r="PN71" s="7"/>
      <c r="PO71" s="7"/>
      <c r="PP71" s="7"/>
      <c r="PQ71" s="7"/>
      <c r="PR71" s="7"/>
      <c r="PS71" s="7"/>
      <c r="PT71" s="7"/>
      <c r="PU71" s="7"/>
      <c r="PV71" s="7"/>
      <c r="PW71" s="7"/>
      <c r="PX71" s="7"/>
      <c r="PY71" s="7"/>
      <c r="PZ71" s="7"/>
      <c r="QA71" s="7"/>
      <c r="QB71" s="7"/>
      <c r="QC71" s="7"/>
      <c r="QD71" s="7"/>
      <c r="QE71" s="7"/>
      <c r="QF71" s="7"/>
      <c r="QG71" s="7"/>
      <c r="QH71" s="7"/>
      <c r="QI71" s="7"/>
      <c r="QJ71" s="7"/>
      <c r="QK71" s="7"/>
      <c r="QL71" s="7"/>
      <c r="QM71" s="7"/>
      <c r="QN71" s="7"/>
      <c r="QO71" s="7"/>
      <c r="QP71" s="7"/>
      <c r="QQ71" s="7"/>
      <c r="QR71" s="7"/>
      <c r="QS71" s="7"/>
      <c r="QT71" s="7"/>
      <c r="QU71" s="7"/>
      <c r="QV71" s="7"/>
      <c r="QW71" s="7"/>
      <c r="QX71" s="7"/>
      <c r="QY71" s="7"/>
      <c r="QZ71" s="7"/>
      <c r="RA71" s="7"/>
      <c r="RB71" s="7"/>
      <c r="RC71" s="7"/>
      <c r="RD71" s="7"/>
      <c r="RE71" s="7"/>
      <c r="RF71" s="7"/>
      <c r="RG71" s="7"/>
      <c r="RH71" s="7"/>
      <c r="RI71" s="7"/>
      <c r="RJ71" s="7"/>
      <c r="RK71" s="7"/>
      <c r="RL71" s="7"/>
      <c r="RM71" s="7"/>
      <c r="RN71" s="7"/>
      <c r="RO71" s="7"/>
      <c r="RP71" s="7"/>
      <c r="RQ71" s="7"/>
      <c r="RR71" s="7"/>
      <c r="RS71" s="7"/>
      <c r="RT71" s="7"/>
      <c r="RU71" s="7"/>
      <c r="RV71" s="7"/>
      <c r="RW71" s="7"/>
      <c r="RX71" s="7"/>
      <c r="RY71" s="7"/>
      <c r="RZ71" s="7"/>
      <c r="SA71" s="7"/>
      <c r="SB71" s="7"/>
      <c r="SC71" s="7"/>
      <c r="SD71" s="7"/>
      <c r="SE71" s="7"/>
      <c r="SF71" s="7"/>
      <c r="SG71" s="7"/>
      <c r="SH71" s="7"/>
      <c r="SI71" s="7"/>
      <c r="SJ71" s="7"/>
      <c r="SK71" s="7"/>
      <c r="SL71" s="7"/>
      <c r="SM71" s="7"/>
      <c r="SN71" s="7"/>
      <c r="SO71" s="7"/>
      <c r="SP71" s="7"/>
      <c r="SQ71" s="7"/>
      <c r="SR71" s="7"/>
      <c r="SS71" s="7"/>
      <c r="ST71" s="7"/>
      <c r="SU71" s="7"/>
      <c r="SV71" s="7"/>
      <c r="SW71" s="7"/>
      <c r="SX71" s="7"/>
      <c r="SY71" s="7"/>
      <c r="SZ71" s="7"/>
      <c r="TA71" s="7"/>
      <c r="TB71" s="7"/>
      <c r="TC71" s="7"/>
      <c r="TD71" s="7"/>
      <c r="TE71" s="7"/>
      <c r="TF71" s="7"/>
      <c r="TG71" s="7"/>
      <c r="TH71" s="7"/>
      <c r="TI71" s="7"/>
      <c r="TJ71" s="7"/>
      <c r="TK71" s="7"/>
      <c r="TL71" s="7"/>
      <c r="TM71" s="7"/>
      <c r="TN71" s="7"/>
      <c r="TO71" s="7"/>
      <c r="TP71" s="7"/>
      <c r="TQ71" s="7"/>
      <c r="TR71" s="7"/>
      <c r="TS71" s="7"/>
      <c r="TT71" s="7"/>
      <c r="TU71" s="7"/>
      <c r="TV71" s="7"/>
      <c r="TW71" s="7"/>
      <c r="TX71" s="7"/>
      <c r="TY71" s="7"/>
      <c r="TZ71" s="7"/>
      <c r="UA71" s="7"/>
      <c r="UB71" s="7"/>
      <c r="UC71" s="7"/>
      <c r="UD71" s="7"/>
      <c r="UE71" s="7"/>
      <c r="UF71" s="7"/>
      <c r="UG71" s="7"/>
      <c r="UH71" s="7"/>
      <c r="UI71" s="7"/>
      <c r="UJ71" s="7"/>
      <c r="UK71" s="7"/>
      <c r="UL71" s="7"/>
      <c r="UM71" s="7"/>
      <c r="UN71" s="7"/>
      <c r="UO71" s="7"/>
      <c r="UP71" s="7"/>
      <c r="UQ71" s="7"/>
      <c r="UR71" s="7"/>
      <c r="US71" s="7"/>
      <c r="UT71" s="7"/>
      <c r="UU71" s="7"/>
      <c r="UV71" s="7"/>
      <c r="UW71" s="7"/>
      <c r="UX71" s="7"/>
      <c r="UY71" s="7"/>
      <c r="UZ71" s="7"/>
      <c r="VA71" s="7"/>
      <c r="VB71" s="7"/>
      <c r="VC71" s="7"/>
      <c r="VD71" s="7"/>
      <c r="VE71" s="7"/>
      <c r="VF71" s="7"/>
      <c r="VG71" s="7"/>
      <c r="VH71" s="7"/>
      <c r="VI71" s="7"/>
      <c r="VJ71" s="7"/>
      <c r="VK71" s="7"/>
      <c r="VL71" s="7"/>
      <c r="VM71" s="7"/>
      <c r="VN71" s="7"/>
      <c r="VO71" s="7"/>
      <c r="VP71" s="7"/>
      <c r="VQ71" s="7"/>
      <c r="VR71" s="7"/>
      <c r="VS71" s="7"/>
      <c r="VT71" s="7"/>
      <c r="VU71" s="7"/>
      <c r="VV71" s="7"/>
      <c r="VW71" s="7"/>
      <c r="VX71" s="7"/>
      <c r="VY71" s="7"/>
      <c r="VZ71" s="7"/>
      <c r="WA71" s="7"/>
      <c r="WB71" s="7"/>
      <c r="WC71" s="7"/>
      <c r="WD71" s="7"/>
      <c r="WE71" s="7"/>
      <c r="WF71" s="7"/>
      <c r="WG71" s="7"/>
      <c r="WH71" s="7"/>
      <c r="WI71" s="7"/>
      <c r="WJ71" s="7"/>
      <c r="WK71" s="7"/>
      <c r="WL71" s="7"/>
      <c r="WM71" s="7"/>
      <c r="WN71" s="7"/>
      <c r="WO71" s="7"/>
      <c r="WP71" s="7"/>
      <c r="WQ71" s="7"/>
      <c r="WR71" s="7"/>
      <c r="WS71" s="7"/>
      <c r="WT71" s="7"/>
      <c r="WU71" s="7"/>
      <c r="WV71" s="7"/>
      <c r="WW71" s="7"/>
      <c r="WX71" s="7"/>
      <c r="WY71" s="7"/>
      <c r="WZ71" s="7"/>
      <c r="XA71" s="7"/>
      <c r="XB71" s="7"/>
      <c r="XC71" s="7"/>
      <c r="XD71" s="7"/>
      <c r="XE71" s="7"/>
      <c r="XF71" s="7"/>
      <c r="XG71" s="7"/>
      <c r="XH71" s="7"/>
      <c r="XI71" s="7"/>
      <c r="XJ71" s="7"/>
      <c r="XK71" s="7"/>
      <c r="XL71" s="7"/>
      <c r="XM71" s="7"/>
      <c r="XN71" s="7"/>
      <c r="XO71" s="7"/>
      <c r="XP71" s="7"/>
      <c r="XQ71" s="7"/>
      <c r="XR71" s="7"/>
      <c r="XS71" s="7"/>
      <c r="XT71" s="7"/>
      <c r="XU71" s="7"/>
      <c r="XV71" s="7"/>
      <c r="XW71" s="7"/>
      <c r="XX71" s="7"/>
      <c r="XY71" s="7"/>
      <c r="XZ71" s="7"/>
      <c r="YA71" s="7"/>
      <c r="YB71" s="7"/>
      <c r="YC71" s="7"/>
      <c r="YD71" s="7"/>
      <c r="YE71" s="7"/>
      <c r="YF71" s="7"/>
      <c r="YG71" s="7"/>
      <c r="YH71" s="7"/>
      <c r="YI71" s="7"/>
      <c r="YJ71" s="7"/>
      <c r="YK71" s="7"/>
      <c r="YL71" s="7"/>
      <c r="YM71" s="7"/>
      <c r="YN71" s="7"/>
      <c r="YO71" s="7"/>
      <c r="YP71" s="7"/>
      <c r="YQ71" s="7"/>
      <c r="YR71" s="7"/>
      <c r="YS71" s="7"/>
      <c r="YT71" s="7"/>
      <c r="YU71" s="7"/>
      <c r="YV71" s="7"/>
      <c r="YW71" s="7"/>
      <c r="YX71" s="7"/>
      <c r="YY71" s="7"/>
      <c r="YZ71" s="7"/>
      <c r="ZA71" s="7"/>
      <c r="ZB71" s="7"/>
      <c r="ZC71" s="7"/>
      <c r="ZD71" s="7"/>
      <c r="ZE71" s="7"/>
      <c r="ZF71" s="7"/>
      <c r="ZG71" s="7"/>
      <c r="ZH71" s="7"/>
      <c r="ZI71" s="7"/>
      <c r="ZJ71" s="7"/>
      <c r="ZK71" s="7"/>
      <c r="ZL71" s="7"/>
      <c r="ZM71" s="7"/>
      <c r="ZN71" s="7"/>
      <c r="ZO71" s="7"/>
      <c r="ZP71" s="7"/>
      <c r="ZQ71" s="7"/>
      <c r="ZR71" s="7"/>
      <c r="ZS71" s="7"/>
      <c r="ZT71" s="7"/>
      <c r="ZU71" s="7"/>
      <c r="ZV71" s="7"/>
      <c r="ZW71" s="7"/>
      <c r="ZX71" s="7"/>
      <c r="ZY71" s="7"/>
      <c r="ZZ71" s="7"/>
      <c r="AAA71" s="7"/>
      <c r="AAB71" s="7"/>
      <c r="AAC71" s="7"/>
      <c r="AAD71" s="7"/>
      <c r="AAE71" s="7"/>
      <c r="AAF71" s="7"/>
      <c r="AAG71" s="7"/>
      <c r="AAH71" s="7"/>
      <c r="AAI71" s="7"/>
      <c r="AAJ71" s="7"/>
      <c r="AAK71" s="7"/>
      <c r="AAL71" s="7"/>
      <c r="AAM71" s="7"/>
      <c r="AAN71" s="7"/>
      <c r="AAO71" s="7"/>
      <c r="AAP71" s="7"/>
      <c r="AAQ71" s="7"/>
      <c r="AAR71" s="7"/>
      <c r="AAS71" s="7"/>
      <c r="AAT71" s="7"/>
      <c r="AAU71" s="7"/>
      <c r="AAV71" s="7"/>
      <c r="AAW71" s="7"/>
      <c r="AAX71" s="7"/>
      <c r="AAY71" s="7"/>
      <c r="AAZ71" s="7"/>
      <c r="ABA71" s="7"/>
      <c r="ABB71" s="7"/>
      <c r="ABC71" s="7"/>
      <c r="ABD71" s="7"/>
      <c r="ABE71" s="7"/>
      <c r="ABF71" s="7"/>
      <c r="ABG71" s="7"/>
      <c r="ABH71" s="7"/>
      <c r="ABI71" s="7"/>
      <c r="ABJ71" s="7"/>
      <c r="ABK71" s="7"/>
      <c r="ABL71" s="7"/>
      <c r="ABM71" s="7"/>
      <c r="ABN71" s="7"/>
      <c r="ABO71" s="7"/>
      <c r="ABP71" s="7"/>
      <c r="ABQ71" s="7"/>
      <c r="ABR71" s="7"/>
      <c r="ABS71" s="7"/>
      <c r="ABT71" s="7"/>
      <c r="ABU71" s="7"/>
      <c r="ABV71" s="7"/>
      <c r="ABW71" s="7"/>
      <c r="ABX71" s="7"/>
      <c r="ABY71" s="7"/>
      <c r="ABZ71" s="7"/>
      <c r="ACA71" s="7"/>
      <c r="ACB71" s="7"/>
      <c r="ACC71" s="7"/>
      <c r="ACD71" s="7"/>
      <c r="ACE71" s="7"/>
      <c r="ACF71" s="7"/>
      <c r="ACG71" s="7"/>
      <c r="ACH71" s="7"/>
      <c r="ACI71" s="7"/>
      <c r="ACJ71" s="7"/>
      <c r="ACK71" s="7"/>
      <c r="ACL71" s="7"/>
      <c r="ACM71" s="7"/>
      <c r="ACN71" s="7"/>
      <c r="ACO71" s="7"/>
      <c r="ACP71" s="7"/>
      <c r="ACQ71" s="7"/>
      <c r="ACR71" s="7"/>
      <c r="ACS71" s="7"/>
      <c r="ACT71" s="7"/>
      <c r="ACU71" s="7"/>
      <c r="ACV71" s="7"/>
      <c r="ACW71" s="7"/>
      <c r="ACX71" s="7"/>
      <c r="ACY71" s="7"/>
      <c r="ACZ71" s="7"/>
      <c r="ADA71" s="7"/>
      <c r="ADB71" s="7"/>
      <c r="ADC71" s="7"/>
      <c r="ADD71" s="7"/>
      <c r="ADE71" s="7"/>
      <c r="ADF71" s="7"/>
      <c r="ADG71" s="7"/>
      <c r="ADH71" s="7"/>
      <c r="ADI71" s="7"/>
      <c r="ADJ71" s="7"/>
      <c r="ADK71" s="7"/>
      <c r="ADL71" s="7"/>
      <c r="ADM71" s="7"/>
      <c r="ADN71" s="7"/>
      <c r="ADO71" s="7"/>
      <c r="ADP71" s="7"/>
      <c r="ADQ71" s="7"/>
      <c r="ADR71" s="7"/>
      <c r="ADS71" s="7"/>
      <c r="ADT71" s="7"/>
      <c r="ADU71" s="7"/>
      <c r="ADV71" s="7"/>
      <c r="ADW71" s="7"/>
      <c r="ADX71" s="7"/>
      <c r="ADY71" s="7"/>
      <c r="ADZ71" s="7"/>
      <c r="AEA71" s="7"/>
      <c r="AEB71" s="7"/>
      <c r="AEC71" s="7"/>
      <c r="AED71" s="7"/>
      <c r="AEE71" s="7"/>
      <c r="AEF71" s="7"/>
      <c r="AEG71" s="7"/>
      <c r="AEH71" s="7"/>
      <c r="AEI71" s="7"/>
      <c r="AEJ71" s="7"/>
      <c r="AEK71" s="7"/>
      <c r="AEL71" s="7"/>
      <c r="AEM71" s="7"/>
      <c r="AEN71" s="7"/>
      <c r="AEO71" s="7"/>
      <c r="AEP71" s="7"/>
      <c r="AEQ71" s="7"/>
      <c r="AER71" s="7"/>
      <c r="AES71" s="7"/>
      <c r="AET71" s="7"/>
      <c r="AEU71" s="7"/>
      <c r="AEV71" s="7"/>
      <c r="AEW71" s="7"/>
      <c r="AEX71" s="7"/>
      <c r="AEY71" s="7"/>
      <c r="AEZ71" s="7"/>
      <c r="AFA71" s="7"/>
      <c r="AFB71" s="7"/>
      <c r="AFC71" s="7"/>
      <c r="AFD71" s="7"/>
      <c r="AFE71" s="7"/>
      <c r="AFF71" s="7"/>
      <c r="AFG71" s="7"/>
      <c r="AFH71" s="7"/>
      <c r="AFI71" s="7"/>
      <c r="AFJ71" s="7"/>
      <c r="AFK71" s="7"/>
      <c r="AFL71" s="7"/>
      <c r="AFM71" s="7"/>
      <c r="AFN71" s="7"/>
      <c r="AFO71" s="7"/>
      <c r="AFP71" s="7"/>
      <c r="AFQ71" s="7"/>
      <c r="AFR71" s="7"/>
      <c r="AFS71" s="7"/>
      <c r="AFT71" s="7"/>
      <c r="AFU71" s="7"/>
      <c r="AFV71" s="7"/>
      <c r="AFW71" s="7"/>
      <c r="AFX71" s="7"/>
      <c r="AFY71" s="7"/>
      <c r="AFZ71" s="7"/>
      <c r="AGA71" s="7"/>
      <c r="AGB71" s="7"/>
      <c r="AGC71" s="7"/>
      <c r="AGD71" s="7"/>
      <c r="AGE71" s="7"/>
      <c r="AGF71" s="7"/>
      <c r="AGG71" s="7"/>
      <c r="AGH71" s="7"/>
      <c r="AGI71" s="7"/>
      <c r="AGJ71" s="7"/>
      <c r="AGK71" s="7"/>
      <c r="AGL71" s="7"/>
      <c r="AGM71" s="7"/>
      <c r="AGN71" s="7"/>
      <c r="AGO71" s="7"/>
      <c r="AGP71" s="7"/>
      <c r="AGQ71" s="7"/>
      <c r="AGR71" s="7"/>
      <c r="AGS71" s="7"/>
      <c r="AGT71" s="7"/>
      <c r="AGU71" s="7"/>
      <c r="AGV71" s="7"/>
      <c r="AGW71" s="7"/>
      <c r="AGX71" s="7"/>
      <c r="AGY71" s="7"/>
      <c r="AGZ71" s="7"/>
      <c r="AHA71" s="7"/>
      <c r="AHB71" s="7"/>
      <c r="AHC71" s="7"/>
      <c r="AHD71" s="7"/>
      <c r="AHE71" s="7"/>
      <c r="AHF71" s="7"/>
      <c r="AHG71" s="7"/>
      <c r="AHH71" s="7"/>
      <c r="AHI71" s="7"/>
      <c r="AHJ71" s="7"/>
      <c r="AHK71" s="7"/>
      <c r="AHL71" s="7"/>
      <c r="AHM71" s="7"/>
      <c r="AHN71" s="7"/>
      <c r="AHO71" s="7"/>
      <c r="AHP71" s="7"/>
      <c r="AHQ71" s="7"/>
      <c r="AHR71" s="7"/>
      <c r="AHS71" s="7"/>
      <c r="AHT71" s="7"/>
      <c r="AHU71" s="7"/>
      <c r="AHV71" s="7"/>
      <c r="AHW71" s="7"/>
      <c r="AHX71" s="7"/>
      <c r="AHY71" s="7"/>
      <c r="AHZ71" s="7"/>
      <c r="AIA71" s="7"/>
      <c r="AIB71" s="7"/>
      <c r="AIC71" s="7"/>
      <c r="AID71" s="7"/>
      <c r="AIE71" s="7"/>
      <c r="AIF71" s="7"/>
      <c r="AIG71" s="7"/>
      <c r="AIH71" s="7"/>
      <c r="AII71" s="7"/>
      <c r="AIJ71" s="7"/>
      <c r="AIK71" s="7"/>
      <c r="AIL71" s="7"/>
      <c r="AIM71" s="7"/>
      <c r="AIN71" s="7"/>
      <c r="AIO71" s="7"/>
      <c r="AIP71" s="7"/>
      <c r="AIQ71" s="7"/>
      <c r="AIR71" s="7"/>
      <c r="AIS71" s="7"/>
      <c r="AIT71" s="7"/>
      <c r="AIU71" s="7"/>
      <c r="AIV71" s="7"/>
      <c r="AIW71" s="7"/>
      <c r="AIX71" s="7"/>
      <c r="AIY71" s="7"/>
      <c r="AIZ71" s="7"/>
      <c r="AJA71" s="7"/>
      <c r="AJB71" s="7"/>
      <c r="AJC71" s="7"/>
      <c r="AJD71" s="7"/>
      <c r="AJE71" s="7"/>
      <c r="AJF71" s="7"/>
      <c r="AJG71" s="7"/>
      <c r="AJH71" s="7"/>
      <c r="AJI71" s="7"/>
      <c r="AJJ71" s="7"/>
      <c r="AJK71" s="7"/>
      <c r="AJL71" s="7"/>
      <c r="AJM71" s="7"/>
      <c r="AJN71" s="7"/>
      <c r="AJO71" s="7"/>
      <c r="AJP71" s="7"/>
      <c r="AJQ71" s="7"/>
      <c r="AJR71" s="7"/>
      <c r="AJS71" s="7"/>
      <c r="AJT71" s="7"/>
      <c r="AJU71" s="7"/>
      <c r="AJV71" s="7"/>
      <c r="AJW71" s="7"/>
      <c r="AJX71" s="7"/>
      <c r="AJY71" s="7"/>
      <c r="AJZ71" s="7"/>
      <c r="AKA71" s="7"/>
      <c r="AKB71" s="7"/>
      <c r="AKC71" s="7"/>
      <c r="AKD71" s="7"/>
      <c r="AKE71" s="7"/>
      <c r="AKF71" s="7"/>
      <c r="AKG71" s="7"/>
      <c r="AKH71" s="7"/>
      <c r="AKI71" s="7"/>
      <c r="AKJ71" s="7"/>
      <c r="AKK71" s="7"/>
      <c r="AKL71" s="7"/>
      <c r="AKM71" s="7"/>
      <c r="AKN71" s="7"/>
      <c r="AKO71" s="7"/>
      <c r="AKP71" s="7"/>
      <c r="AKQ71" s="7"/>
      <c r="AKR71" s="7"/>
      <c r="AKS71" s="7"/>
      <c r="AKT71" s="7"/>
      <c r="AKU71" s="7"/>
      <c r="AKV71" s="7"/>
      <c r="AKW71" s="7"/>
      <c r="AKX71" s="7"/>
      <c r="AKY71" s="7"/>
      <c r="AKZ71" s="7"/>
      <c r="ALA71" s="7"/>
      <c r="ALB71" s="7"/>
      <c r="ALC71" s="7"/>
      <c r="ALD71" s="7"/>
      <c r="ALE71" s="7"/>
      <c r="ALF71" s="7"/>
      <c r="ALG71" s="7"/>
      <c r="ALH71" s="7"/>
      <c r="ALI71" s="7"/>
      <c r="ALJ71" s="7"/>
      <c r="ALK71" s="7"/>
      <c r="ALL71" s="7"/>
    </row>
    <row r="72" spans="1:1000" customFormat="1" ht="12.75" x14ac:dyDescent="0.2">
      <c r="A72" s="26" t="str">
        <f ca="1">IF(_xll.TM1RPTELLEV($F$37,$F72)=0,"Root",IF(OR(_xll.ELLEV($B$8,$F72)=0,_xll.TM1RPTELLEV($F$37,$F72)+1&gt;=VALUE($I$29)),"Base"&amp;$F$2,"Default"))</f>
        <v>Base</v>
      </c>
      <c r="B72" s="60"/>
      <c r="C72" s="7"/>
      <c r="D72" s="7"/>
      <c r="E72" s="7"/>
      <c r="F72" s="62" t="s">
        <v>100</v>
      </c>
      <c r="G72" s="52">
        <f ca="1">_xll.DBRW($B$15,G$7,$F72,$F$30,$F$29,G$11,G$12)</f>
        <v>52511.853079032458</v>
      </c>
      <c r="H72" s="52">
        <f ca="1">_xll.DBRW($B$15,H$7,$F72,$F$30,$F$29,H$11,H$12)</f>
        <v>56731.56008435737</v>
      </c>
      <c r="I72" s="52">
        <f ca="1">_xll.DBRW($B$15,I$7,$F72,$F$30,$F$29,I$11,I$12)</f>
        <v>74422.31137355011</v>
      </c>
      <c r="J72" s="52">
        <f ca="1">_xll.DBRW($B$15,J$7,$F72,$F$30,$F$29,J$11,J$12)</f>
        <v>56234.580512904824</v>
      </c>
      <c r="K72" s="52">
        <f ca="1">_xll.DBRW($B$15,K$7,$F72,$F$30,$F$29,K$11,K$12)</f>
        <v>56343.535018715105</v>
      </c>
      <c r="L72" s="52">
        <f ca="1">_xll.DBRW($B$15,L$7,$F72,$F$30,$F$29,L$11,L$12)</f>
        <v>15411.468241706592</v>
      </c>
      <c r="M72" s="52">
        <f ca="1">_xll.DBRW($B$15,M$7,$F72,$F$30,$F$29,M$11,M$12)</f>
        <v>44202.667754348164</v>
      </c>
      <c r="N72" s="52">
        <f ca="1">_xll.DBRW($B$15,N$7,$F72,$F$30,$F$29,N$11,N$12)</f>
        <v>70587.669797299342</v>
      </c>
      <c r="O72" s="52">
        <f ca="1">_xll.DBRW($B$15,O$7,$F72,$F$30,$F$29,O$11,O$12)</f>
        <v>56343.535183931832</v>
      </c>
      <c r="P72" s="52">
        <f ca="1">_xll.DBRW($B$15,P$7,$F72,$F$30,$F$29,P$11,P$12)</f>
        <v>118209.9258698661</v>
      </c>
      <c r="Q72" s="52">
        <f ca="1">_xll.DBRW($B$15,Q$7,$F72,$F$30,$F$29,Q$11,Q$12)</f>
        <v>45515.863572940034</v>
      </c>
      <c r="R72" s="52">
        <f ca="1">_xll.DBRW($B$15,R$7,$F72,$F$30,$F$29,R$11,R$12)</f>
        <v>47572.37790175408</v>
      </c>
      <c r="S72" s="48">
        <f ca="1">_xll.DBRW($B$15,S$7,$F72,$F$30,$F$29,S$11,S$12)</f>
        <v>694087.348390406</v>
      </c>
      <c r="T72" s="7"/>
      <c r="U72" s="49">
        <f ca="1">_xll.DBRW($B$15,U$7,$F72,$F$30,$F$29,U$11,U$12)</f>
        <v>388815.64974310074</v>
      </c>
      <c r="V72" s="50">
        <f t="shared" ca="1" si="3"/>
        <v>0.78513223130037368</v>
      </c>
      <c r="W72" s="7"/>
      <c r="X72" s="49">
        <f ca="1">_xll.DBRW($B$15,X$7,$F72,$F$30,$F$29,X$11,X$12)</f>
        <v>506719.3352578156</v>
      </c>
      <c r="Y72" s="50">
        <f t="shared" ca="1" si="4"/>
        <v>0.36976685138185772</v>
      </c>
      <c r="Z72" s="7"/>
      <c r="AA72" s="31" t="str">
        <f ca="1">_xll.DBRW($B$3,AA$7,$F72,$F$30,$F$29,AA$11,AA$12)</f>
        <v/>
      </c>
      <c r="AB72" s="31" t="str">
        <f ca="1">_xll.DBRW($B$3,AB$7,$F72,$F$30,$F$29,AB$11,AB$12)</f>
        <v/>
      </c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  <c r="OC72" s="7"/>
      <c r="OD72" s="7"/>
      <c r="OE72" s="7"/>
      <c r="OF72" s="7"/>
      <c r="OG72" s="7"/>
      <c r="OH72" s="7"/>
      <c r="OI72" s="7"/>
      <c r="OJ72" s="7"/>
      <c r="OK72" s="7"/>
      <c r="OL72" s="7"/>
      <c r="OM72" s="7"/>
      <c r="ON72" s="7"/>
      <c r="OO72" s="7"/>
      <c r="OP72" s="7"/>
      <c r="OQ72" s="7"/>
      <c r="OR72" s="7"/>
      <c r="OS72" s="7"/>
      <c r="OT72" s="7"/>
      <c r="OU72" s="7"/>
      <c r="OV72" s="7"/>
      <c r="OW72" s="7"/>
      <c r="OX72" s="7"/>
      <c r="OY72" s="7"/>
      <c r="OZ72" s="7"/>
      <c r="PA72" s="7"/>
      <c r="PB72" s="7"/>
      <c r="PC72" s="7"/>
      <c r="PD72" s="7"/>
      <c r="PE72" s="7"/>
      <c r="PF72" s="7"/>
      <c r="PG72" s="7"/>
      <c r="PH72" s="7"/>
      <c r="PI72" s="7"/>
      <c r="PJ72" s="7"/>
      <c r="PK72" s="7"/>
      <c r="PL72" s="7"/>
      <c r="PM72" s="7"/>
      <c r="PN72" s="7"/>
      <c r="PO72" s="7"/>
      <c r="PP72" s="7"/>
      <c r="PQ72" s="7"/>
      <c r="PR72" s="7"/>
      <c r="PS72" s="7"/>
      <c r="PT72" s="7"/>
      <c r="PU72" s="7"/>
      <c r="PV72" s="7"/>
      <c r="PW72" s="7"/>
      <c r="PX72" s="7"/>
      <c r="PY72" s="7"/>
      <c r="PZ72" s="7"/>
      <c r="QA72" s="7"/>
      <c r="QB72" s="7"/>
      <c r="QC72" s="7"/>
      <c r="QD72" s="7"/>
      <c r="QE72" s="7"/>
      <c r="QF72" s="7"/>
      <c r="QG72" s="7"/>
      <c r="QH72" s="7"/>
      <c r="QI72" s="7"/>
      <c r="QJ72" s="7"/>
      <c r="QK72" s="7"/>
      <c r="QL72" s="7"/>
      <c r="QM72" s="7"/>
      <c r="QN72" s="7"/>
      <c r="QO72" s="7"/>
      <c r="QP72" s="7"/>
      <c r="QQ72" s="7"/>
      <c r="QR72" s="7"/>
      <c r="QS72" s="7"/>
      <c r="QT72" s="7"/>
      <c r="QU72" s="7"/>
      <c r="QV72" s="7"/>
      <c r="QW72" s="7"/>
      <c r="QX72" s="7"/>
      <c r="QY72" s="7"/>
      <c r="QZ72" s="7"/>
      <c r="RA72" s="7"/>
      <c r="RB72" s="7"/>
      <c r="RC72" s="7"/>
      <c r="RD72" s="7"/>
      <c r="RE72" s="7"/>
      <c r="RF72" s="7"/>
      <c r="RG72" s="7"/>
      <c r="RH72" s="7"/>
      <c r="RI72" s="7"/>
      <c r="RJ72" s="7"/>
      <c r="RK72" s="7"/>
      <c r="RL72" s="7"/>
      <c r="RM72" s="7"/>
      <c r="RN72" s="7"/>
      <c r="RO72" s="7"/>
      <c r="RP72" s="7"/>
      <c r="RQ72" s="7"/>
      <c r="RR72" s="7"/>
      <c r="RS72" s="7"/>
      <c r="RT72" s="7"/>
      <c r="RU72" s="7"/>
      <c r="RV72" s="7"/>
      <c r="RW72" s="7"/>
      <c r="RX72" s="7"/>
      <c r="RY72" s="7"/>
      <c r="RZ72" s="7"/>
      <c r="SA72" s="7"/>
      <c r="SB72" s="7"/>
      <c r="SC72" s="7"/>
      <c r="SD72" s="7"/>
      <c r="SE72" s="7"/>
      <c r="SF72" s="7"/>
      <c r="SG72" s="7"/>
      <c r="SH72" s="7"/>
      <c r="SI72" s="7"/>
      <c r="SJ72" s="7"/>
      <c r="SK72" s="7"/>
      <c r="SL72" s="7"/>
      <c r="SM72" s="7"/>
      <c r="SN72" s="7"/>
      <c r="SO72" s="7"/>
      <c r="SP72" s="7"/>
      <c r="SQ72" s="7"/>
      <c r="SR72" s="7"/>
      <c r="SS72" s="7"/>
      <c r="ST72" s="7"/>
      <c r="SU72" s="7"/>
      <c r="SV72" s="7"/>
      <c r="SW72" s="7"/>
      <c r="SX72" s="7"/>
      <c r="SY72" s="7"/>
      <c r="SZ72" s="7"/>
      <c r="TA72" s="7"/>
      <c r="TB72" s="7"/>
      <c r="TC72" s="7"/>
      <c r="TD72" s="7"/>
      <c r="TE72" s="7"/>
      <c r="TF72" s="7"/>
      <c r="TG72" s="7"/>
      <c r="TH72" s="7"/>
      <c r="TI72" s="7"/>
      <c r="TJ72" s="7"/>
      <c r="TK72" s="7"/>
      <c r="TL72" s="7"/>
      <c r="TM72" s="7"/>
      <c r="TN72" s="7"/>
      <c r="TO72" s="7"/>
      <c r="TP72" s="7"/>
      <c r="TQ72" s="7"/>
      <c r="TR72" s="7"/>
      <c r="TS72" s="7"/>
      <c r="TT72" s="7"/>
      <c r="TU72" s="7"/>
      <c r="TV72" s="7"/>
      <c r="TW72" s="7"/>
      <c r="TX72" s="7"/>
      <c r="TY72" s="7"/>
      <c r="TZ72" s="7"/>
      <c r="UA72" s="7"/>
      <c r="UB72" s="7"/>
      <c r="UC72" s="7"/>
      <c r="UD72" s="7"/>
      <c r="UE72" s="7"/>
      <c r="UF72" s="7"/>
      <c r="UG72" s="7"/>
      <c r="UH72" s="7"/>
      <c r="UI72" s="7"/>
      <c r="UJ72" s="7"/>
      <c r="UK72" s="7"/>
      <c r="UL72" s="7"/>
      <c r="UM72" s="7"/>
      <c r="UN72" s="7"/>
      <c r="UO72" s="7"/>
      <c r="UP72" s="7"/>
      <c r="UQ72" s="7"/>
      <c r="UR72" s="7"/>
      <c r="US72" s="7"/>
      <c r="UT72" s="7"/>
      <c r="UU72" s="7"/>
      <c r="UV72" s="7"/>
      <c r="UW72" s="7"/>
      <c r="UX72" s="7"/>
      <c r="UY72" s="7"/>
      <c r="UZ72" s="7"/>
      <c r="VA72" s="7"/>
      <c r="VB72" s="7"/>
      <c r="VC72" s="7"/>
      <c r="VD72" s="7"/>
      <c r="VE72" s="7"/>
      <c r="VF72" s="7"/>
      <c r="VG72" s="7"/>
      <c r="VH72" s="7"/>
      <c r="VI72" s="7"/>
      <c r="VJ72" s="7"/>
      <c r="VK72" s="7"/>
      <c r="VL72" s="7"/>
      <c r="VM72" s="7"/>
      <c r="VN72" s="7"/>
      <c r="VO72" s="7"/>
      <c r="VP72" s="7"/>
      <c r="VQ72" s="7"/>
      <c r="VR72" s="7"/>
      <c r="VS72" s="7"/>
      <c r="VT72" s="7"/>
      <c r="VU72" s="7"/>
      <c r="VV72" s="7"/>
      <c r="VW72" s="7"/>
      <c r="VX72" s="7"/>
      <c r="VY72" s="7"/>
      <c r="VZ72" s="7"/>
      <c r="WA72" s="7"/>
      <c r="WB72" s="7"/>
      <c r="WC72" s="7"/>
      <c r="WD72" s="7"/>
      <c r="WE72" s="7"/>
      <c r="WF72" s="7"/>
      <c r="WG72" s="7"/>
      <c r="WH72" s="7"/>
      <c r="WI72" s="7"/>
      <c r="WJ72" s="7"/>
      <c r="WK72" s="7"/>
      <c r="WL72" s="7"/>
      <c r="WM72" s="7"/>
      <c r="WN72" s="7"/>
      <c r="WO72" s="7"/>
      <c r="WP72" s="7"/>
      <c r="WQ72" s="7"/>
      <c r="WR72" s="7"/>
      <c r="WS72" s="7"/>
      <c r="WT72" s="7"/>
      <c r="WU72" s="7"/>
      <c r="WV72" s="7"/>
      <c r="WW72" s="7"/>
      <c r="WX72" s="7"/>
      <c r="WY72" s="7"/>
      <c r="WZ72" s="7"/>
      <c r="XA72" s="7"/>
      <c r="XB72" s="7"/>
      <c r="XC72" s="7"/>
      <c r="XD72" s="7"/>
      <c r="XE72" s="7"/>
      <c r="XF72" s="7"/>
      <c r="XG72" s="7"/>
      <c r="XH72" s="7"/>
      <c r="XI72" s="7"/>
      <c r="XJ72" s="7"/>
      <c r="XK72" s="7"/>
      <c r="XL72" s="7"/>
      <c r="XM72" s="7"/>
      <c r="XN72" s="7"/>
      <c r="XO72" s="7"/>
      <c r="XP72" s="7"/>
      <c r="XQ72" s="7"/>
      <c r="XR72" s="7"/>
      <c r="XS72" s="7"/>
      <c r="XT72" s="7"/>
      <c r="XU72" s="7"/>
      <c r="XV72" s="7"/>
      <c r="XW72" s="7"/>
      <c r="XX72" s="7"/>
      <c r="XY72" s="7"/>
      <c r="XZ72" s="7"/>
      <c r="YA72" s="7"/>
      <c r="YB72" s="7"/>
      <c r="YC72" s="7"/>
      <c r="YD72" s="7"/>
      <c r="YE72" s="7"/>
      <c r="YF72" s="7"/>
      <c r="YG72" s="7"/>
      <c r="YH72" s="7"/>
      <c r="YI72" s="7"/>
      <c r="YJ72" s="7"/>
      <c r="YK72" s="7"/>
      <c r="YL72" s="7"/>
      <c r="YM72" s="7"/>
      <c r="YN72" s="7"/>
      <c r="YO72" s="7"/>
      <c r="YP72" s="7"/>
      <c r="YQ72" s="7"/>
      <c r="YR72" s="7"/>
      <c r="YS72" s="7"/>
      <c r="YT72" s="7"/>
      <c r="YU72" s="7"/>
      <c r="YV72" s="7"/>
      <c r="YW72" s="7"/>
      <c r="YX72" s="7"/>
      <c r="YY72" s="7"/>
      <c r="YZ72" s="7"/>
      <c r="ZA72" s="7"/>
      <c r="ZB72" s="7"/>
      <c r="ZC72" s="7"/>
      <c r="ZD72" s="7"/>
      <c r="ZE72" s="7"/>
      <c r="ZF72" s="7"/>
      <c r="ZG72" s="7"/>
      <c r="ZH72" s="7"/>
      <c r="ZI72" s="7"/>
      <c r="ZJ72" s="7"/>
      <c r="ZK72" s="7"/>
      <c r="ZL72" s="7"/>
      <c r="ZM72" s="7"/>
      <c r="ZN72" s="7"/>
      <c r="ZO72" s="7"/>
      <c r="ZP72" s="7"/>
      <c r="ZQ72" s="7"/>
      <c r="ZR72" s="7"/>
      <c r="ZS72" s="7"/>
      <c r="ZT72" s="7"/>
      <c r="ZU72" s="7"/>
      <c r="ZV72" s="7"/>
      <c r="ZW72" s="7"/>
      <c r="ZX72" s="7"/>
      <c r="ZY72" s="7"/>
      <c r="ZZ72" s="7"/>
      <c r="AAA72" s="7"/>
      <c r="AAB72" s="7"/>
      <c r="AAC72" s="7"/>
      <c r="AAD72" s="7"/>
      <c r="AAE72" s="7"/>
      <c r="AAF72" s="7"/>
      <c r="AAG72" s="7"/>
      <c r="AAH72" s="7"/>
      <c r="AAI72" s="7"/>
      <c r="AAJ72" s="7"/>
      <c r="AAK72" s="7"/>
      <c r="AAL72" s="7"/>
      <c r="AAM72" s="7"/>
      <c r="AAN72" s="7"/>
      <c r="AAO72" s="7"/>
      <c r="AAP72" s="7"/>
      <c r="AAQ72" s="7"/>
      <c r="AAR72" s="7"/>
      <c r="AAS72" s="7"/>
      <c r="AAT72" s="7"/>
      <c r="AAU72" s="7"/>
      <c r="AAV72" s="7"/>
      <c r="AAW72" s="7"/>
      <c r="AAX72" s="7"/>
      <c r="AAY72" s="7"/>
      <c r="AAZ72" s="7"/>
      <c r="ABA72" s="7"/>
      <c r="ABB72" s="7"/>
      <c r="ABC72" s="7"/>
      <c r="ABD72" s="7"/>
      <c r="ABE72" s="7"/>
      <c r="ABF72" s="7"/>
      <c r="ABG72" s="7"/>
      <c r="ABH72" s="7"/>
      <c r="ABI72" s="7"/>
      <c r="ABJ72" s="7"/>
      <c r="ABK72" s="7"/>
      <c r="ABL72" s="7"/>
      <c r="ABM72" s="7"/>
      <c r="ABN72" s="7"/>
      <c r="ABO72" s="7"/>
      <c r="ABP72" s="7"/>
      <c r="ABQ72" s="7"/>
      <c r="ABR72" s="7"/>
      <c r="ABS72" s="7"/>
      <c r="ABT72" s="7"/>
      <c r="ABU72" s="7"/>
      <c r="ABV72" s="7"/>
      <c r="ABW72" s="7"/>
      <c r="ABX72" s="7"/>
      <c r="ABY72" s="7"/>
      <c r="ABZ72" s="7"/>
      <c r="ACA72" s="7"/>
      <c r="ACB72" s="7"/>
      <c r="ACC72" s="7"/>
      <c r="ACD72" s="7"/>
      <c r="ACE72" s="7"/>
      <c r="ACF72" s="7"/>
      <c r="ACG72" s="7"/>
      <c r="ACH72" s="7"/>
      <c r="ACI72" s="7"/>
      <c r="ACJ72" s="7"/>
      <c r="ACK72" s="7"/>
      <c r="ACL72" s="7"/>
      <c r="ACM72" s="7"/>
      <c r="ACN72" s="7"/>
      <c r="ACO72" s="7"/>
      <c r="ACP72" s="7"/>
      <c r="ACQ72" s="7"/>
      <c r="ACR72" s="7"/>
      <c r="ACS72" s="7"/>
      <c r="ACT72" s="7"/>
      <c r="ACU72" s="7"/>
      <c r="ACV72" s="7"/>
      <c r="ACW72" s="7"/>
      <c r="ACX72" s="7"/>
      <c r="ACY72" s="7"/>
      <c r="ACZ72" s="7"/>
      <c r="ADA72" s="7"/>
      <c r="ADB72" s="7"/>
      <c r="ADC72" s="7"/>
      <c r="ADD72" s="7"/>
      <c r="ADE72" s="7"/>
      <c r="ADF72" s="7"/>
      <c r="ADG72" s="7"/>
      <c r="ADH72" s="7"/>
      <c r="ADI72" s="7"/>
      <c r="ADJ72" s="7"/>
      <c r="ADK72" s="7"/>
      <c r="ADL72" s="7"/>
      <c r="ADM72" s="7"/>
      <c r="ADN72" s="7"/>
      <c r="ADO72" s="7"/>
      <c r="ADP72" s="7"/>
      <c r="ADQ72" s="7"/>
      <c r="ADR72" s="7"/>
      <c r="ADS72" s="7"/>
      <c r="ADT72" s="7"/>
      <c r="ADU72" s="7"/>
      <c r="ADV72" s="7"/>
      <c r="ADW72" s="7"/>
      <c r="ADX72" s="7"/>
      <c r="ADY72" s="7"/>
      <c r="ADZ72" s="7"/>
      <c r="AEA72" s="7"/>
      <c r="AEB72" s="7"/>
      <c r="AEC72" s="7"/>
      <c r="AED72" s="7"/>
      <c r="AEE72" s="7"/>
      <c r="AEF72" s="7"/>
      <c r="AEG72" s="7"/>
      <c r="AEH72" s="7"/>
      <c r="AEI72" s="7"/>
      <c r="AEJ72" s="7"/>
      <c r="AEK72" s="7"/>
      <c r="AEL72" s="7"/>
      <c r="AEM72" s="7"/>
      <c r="AEN72" s="7"/>
      <c r="AEO72" s="7"/>
      <c r="AEP72" s="7"/>
      <c r="AEQ72" s="7"/>
      <c r="AER72" s="7"/>
      <c r="AES72" s="7"/>
      <c r="AET72" s="7"/>
      <c r="AEU72" s="7"/>
      <c r="AEV72" s="7"/>
      <c r="AEW72" s="7"/>
      <c r="AEX72" s="7"/>
      <c r="AEY72" s="7"/>
      <c r="AEZ72" s="7"/>
      <c r="AFA72" s="7"/>
      <c r="AFB72" s="7"/>
      <c r="AFC72" s="7"/>
      <c r="AFD72" s="7"/>
      <c r="AFE72" s="7"/>
      <c r="AFF72" s="7"/>
      <c r="AFG72" s="7"/>
      <c r="AFH72" s="7"/>
      <c r="AFI72" s="7"/>
      <c r="AFJ72" s="7"/>
      <c r="AFK72" s="7"/>
      <c r="AFL72" s="7"/>
      <c r="AFM72" s="7"/>
      <c r="AFN72" s="7"/>
      <c r="AFO72" s="7"/>
      <c r="AFP72" s="7"/>
      <c r="AFQ72" s="7"/>
      <c r="AFR72" s="7"/>
      <c r="AFS72" s="7"/>
      <c r="AFT72" s="7"/>
      <c r="AFU72" s="7"/>
      <c r="AFV72" s="7"/>
      <c r="AFW72" s="7"/>
      <c r="AFX72" s="7"/>
      <c r="AFY72" s="7"/>
      <c r="AFZ72" s="7"/>
      <c r="AGA72" s="7"/>
      <c r="AGB72" s="7"/>
      <c r="AGC72" s="7"/>
      <c r="AGD72" s="7"/>
      <c r="AGE72" s="7"/>
      <c r="AGF72" s="7"/>
      <c r="AGG72" s="7"/>
      <c r="AGH72" s="7"/>
      <c r="AGI72" s="7"/>
      <c r="AGJ72" s="7"/>
      <c r="AGK72" s="7"/>
      <c r="AGL72" s="7"/>
      <c r="AGM72" s="7"/>
      <c r="AGN72" s="7"/>
      <c r="AGO72" s="7"/>
      <c r="AGP72" s="7"/>
      <c r="AGQ72" s="7"/>
      <c r="AGR72" s="7"/>
      <c r="AGS72" s="7"/>
      <c r="AGT72" s="7"/>
      <c r="AGU72" s="7"/>
      <c r="AGV72" s="7"/>
      <c r="AGW72" s="7"/>
      <c r="AGX72" s="7"/>
      <c r="AGY72" s="7"/>
      <c r="AGZ72" s="7"/>
      <c r="AHA72" s="7"/>
      <c r="AHB72" s="7"/>
      <c r="AHC72" s="7"/>
      <c r="AHD72" s="7"/>
      <c r="AHE72" s="7"/>
      <c r="AHF72" s="7"/>
      <c r="AHG72" s="7"/>
      <c r="AHH72" s="7"/>
      <c r="AHI72" s="7"/>
      <c r="AHJ72" s="7"/>
      <c r="AHK72" s="7"/>
      <c r="AHL72" s="7"/>
      <c r="AHM72" s="7"/>
      <c r="AHN72" s="7"/>
      <c r="AHO72" s="7"/>
      <c r="AHP72" s="7"/>
      <c r="AHQ72" s="7"/>
      <c r="AHR72" s="7"/>
      <c r="AHS72" s="7"/>
      <c r="AHT72" s="7"/>
      <c r="AHU72" s="7"/>
      <c r="AHV72" s="7"/>
      <c r="AHW72" s="7"/>
      <c r="AHX72" s="7"/>
      <c r="AHY72" s="7"/>
      <c r="AHZ72" s="7"/>
      <c r="AIA72" s="7"/>
      <c r="AIB72" s="7"/>
      <c r="AIC72" s="7"/>
      <c r="AID72" s="7"/>
      <c r="AIE72" s="7"/>
      <c r="AIF72" s="7"/>
      <c r="AIG72" s="7"/>
      <c r="AIH72" s="7"/>
      <c r="AII72" s="7"/>
      <c r="AIJ72" s="7"/>
      <c r="AIK72" s="7"/>
      <c r="AIL72" s="7"/>
      <c r="AIM72" s="7"/>
      <c r="AIN72" s="7"/>
      <c r="AIO72" s="7"/>
      <c r="AIP72" s="7"/>
      <c r="AIQ72" s="7"/>
      <c r="AIR72" s="7"/>
      <c r="AIS72" s="7"/>
      <c r="AIT72" s="7"/>
      <c r="AIU72" s="7"/>
      <c r="AIV72" s="7"/>
      <c r="AIW72" s="7"/>
      <c r="AIX72" s="7"/>
      <c r="AIY72" s="7"/>
      <c r="AIZ72" s="7"/>
      <c r="AJA72" s="7"/>
      <c r="AJB72" s="7"/>
      <c r="AJC72" s="7"/>
      <c r="AJD72" s="7"/>
      <c r="AJE72" s="7"/>
      <c r="AJF72" s="7"/>
      <c r="AJG72" s="7"/>
      <c r="AJH72" s="7"/>
      <c r="AJI72" s="7"/>
      <c r="AJJ72" s="7"/>
      <c r="AJK72" s="7"/>
      <c r="AJL72" s="7"/>
      <c r="AJM72" s="7"/>
      <c r="AJN72" s="7"/>
      <c r="AJO72" s="7"/>
      <c r="AJP72" s="7"/>
      <c r="AJQ72" s="7"/>
      <c r="AJR72" s="7"/>
      <c r="AJS72" s="7"/>
      <c r="AJT72" s="7"/>
      <c r="AJU72" s="7"/>
      <c r="AJV72" s="7"/>
      <c r="AJW72" s="7"/>
      <c r="AJX72" s="7"/>
      <c r="AJY72" s="7"/>
      <c r="AJZ72" s="7"/>
      <c r="AKA72" s="7"/>
      <c r="AKB72" s="7"/>
      <c r="AKC72" s="7"/>
      <c r="AKD72" s="7"/>
      <c r="AKE72" s="7"/>
      <c r="AKF72" s="7"/>
      <c r="AKG72" s="7"/>
      <c r="AKH72" s="7"/>
      <c r="AKI72" s="7"/>
      <c r="AKJ72" s="7"/>
      <c r="AKK72" s="7"/>
      <c r="AKL72" s="7"/>
      <c r="AKM72" s="7"/>
      <c r="AKN72" s="7"/>
      <c r="AKO72" s="7"/>
      <c r="AKP72" s="7"/>
      <c r="AKQ72" s="7"/>
      <c r="AKR72" s="7"/>
      <c r="AKS72" s="7"/>
      <c r="AKT72" s="7"/>
      <c r="AKU72" s="7"/>
      <c r="AKV72" s="7"/>
      <c r="AKW72" s="7"/>
      <c r="AKX72" s="7"/>
      <c r="AKY72" s="7"/>
      <c r="AKZ72" s="7"/>
      <c r="ALA72" s="7"/>
      <c r="ALB72" s="7"/>
      <c r="ALC72" s="7"/>
      <c r="ALD72" s="7"/>
      <c r="ALE72" s="7"/>
      <c r="ALF72" s="7"/>
      <c r="ALG72" s="7"/>
      <c r="ALH72" s="7"/>
      <c r="ALI72" s="7"/>
      <c r="ALJ72" s="7"/>
      <c r="ALK72" s="7"/>
      <c r="ALL72" s="7"/>
    </row>
    <row r="73" spans="1:1000" customFormat="1" ht="12.75" x14ac:dyDescent="0.2">
      <c r="A73" s="26" t="str">
        <f ca="1">IF(_xll.TM1RPTELLEV($F$37,$F73)=0,"Root",IF(OR(_xll.ELLEV($B$8,$F73)=0,_xll.TM1RPTELLEV($F$37,$F73)+1&gt;=VALUE($I$29)),"Base"&amp;$F$2,"Default"))</f>
        <v>Base</v>
      </c>
      <c r="B73" s="60"/>
      <c r="C73" s="7"/>
      <c r="D73" s="7"/>
      <c r="E73" s="7"/>
      <c r="F73" s="62" t="s">
        <v>101</v>
      </c>
      <c r="G73" s="52">
        <f ca="1">_xll.DBRW($B$15,G$7,$F73,$F$30,$F$29,G$11,G$12)</f>
        <v>68595.99696114879</v>
      </c>
      <c r="H73" s="52">
        <f ca="1">_xll.DBRW($B$15,H$7,$F73,$F$30,$F$29,H$11,H$12)</f>
        <v>79231.286895473211</v>
      </c>
      <c r="I73" s="52">
        <f ca="1">_xll.DBRW($B$15,I$7,$F73,$F$30,$F$29,I$11,I$12)</f>
        <v>121045.753078672</v>
      </c>
      <c r="J73" s="52">
        <f ca="1">_xll.DBRW($B$15,J$7,$F73,$F$30,$F$29,J$11,J$12)</f>
        <v>30772.792918132916</v>
      </c>
      <c r="K73" s="52">
        <f ca="1">_xll.DBRW($B$15,K$7,$F73,$F$30,$F$29,K$11,K$12)</f>
        <v>58929.425389347729</v>
      </c>
      <c r="L73" s="52">
        <f ca="1">_xll.DBRW($B$15,L$7,$F73,$F$30,$F$29,L$11,L$12)</f>
        <v>98331.256875166495</v>
      </c>
      <c r="M73" s="52">
        <f ca="1">_xll.DBRW($B$15,M$7,$F73,$F$30,$F$29,M$11,M$12)</f>
        <v>83518.017002785375</v>
      </c>
      <c r="N73" s="52">
        <f ca="1">_xll.DBRW($B$15,N$7,$F73,$F$30,$F$29,N$11,N$12)</f>
        <v>25547.645706932737</v>
      </c>
      <c r="O73" s="52">
        <f ca="1">_xll.DBRW($B$15,O$7,$F73,$F$30,$F$29,O$11,O$12)</f>
        <v>58929.425562147095</v>
      </c>
      <c r="P73" s="52">
        <f ca="1">_xll.DBRW($B$15,P$7,$F73,$F$30,$F$29,P$11,P$12)</f>
        <v>24746.661150035547</v>
      </c>
      <c r="Q73" s="52">
        <f ca="1">_xll.DBRW($B$15,Q$7,$F73,$F$30,$F$29,Q$11,Q$12)</f>
        <v>65376.99777355008</v>
      </c>
      <c r="R73" s="52">
        <f ca="1">_xll.DBRW($B$15,R$7,$F73,$F$30,$F$29,R$11,R$12)</f>
        <v>107320.88305612656</v>
      </c>
      <c r="S73" s="48">
        <f ca="1">_xll.DBRW($B$15,S$7,$F73,$F$30,$F$29,S$11,S$12)</f>
        <v>822346.14236951864</v>
      </c>
      <c r="T73" s="7"/>
      <c r="U73" s="49">
        <f ca="1">_xll.DBRW($B$15,U$7,$F73,$F$30,$F$29,U$11,U$12)</f>
        <v>707892.17285533552</v>
      </c>
      <c r="V73" s="50">
        <f t="shared" ca="1" si="3"/>
        <v>0.16168277303098932</v>
      </c>
      <c r="W73" s="7"/>
      <c r="X73" s="49">
        <f ca="1">_xll.DBRW($B$15,X$7,$F73,$F$30,$F$29,X$11,X$12)</f>
        <v>887190.41104658775</v>
      </c>
      <c r="Y73" s="50">
        <f t="shared" ca="1" si="4"/>
        <v>-7.3089460694885755E-2</v>
      </c>
      <c r="Z73" s="7"/>
      <c r="AA73" s="31" t="str">
        <f ca="1">_xll.DBRW($B$3,AA$7,$F73,$F$30,$F$29,AA$11,AA$12)</f>
        <v/>
      </c>
      <c r="AB73" s="31" t="str">
        <f ca="1">_xll.DBRW($B$3,AB$7,$F73,$F$30,$F$29,AB$11,AB$12)</f>
        <v/>
      </c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  <c r="OC73" s="7"/>
      <c r="OD73" s="7"/>
      <c r="OE73" s="7"/>
      <c r="OF73" s="7"/>
      <c r="OG73" s="7"/>
      <c r="OH73" s="7"/>
      <c r="OI73" s="7"/>
      <c r="OJ73" s="7"/>
      <c r="OK73" s="7"/>
      <c r="OL73" s="7"/>
      <c r="OM73" s="7"/>
      <c r="ON73" s="7"/>
      <c r="OO73" s="7"/>
      <c r="OP73" s="7"/>
      <c r="OQ73" s="7"/>
      <c r="OR73" s="7"/>
      <c r="OS73" s="7"/>
      <c r="OT73" s="7"/>
      <c r="OU73" s="7"/>
      <c r="OV73" s="7"/>
      <c r="OW73" s="7"/>
      <c r="OX73" s="7"/>
      <c r="OY73" s="7"/>
      <c r="OZ73" s="7"/>
      <c r="PA73" s="7"/>
      <c r="PB73" s="7"/>
      <c r="PC73" s="7"/>
      <c r="PD73" s="7"/>
      <c r="PE73" s="7"/>
      <c r="PF73" s="7"/>
      <c r="PG73" s="7"/>
      <c r="PH73" s="7"/>
      <c r="PI73" s="7"/>
      <c r="PJ73" s="7"/>
      <c r="PK73" s="7"/>
      <c r="PL73" s="7"/>
      <c r="PM73" s="7"/>
      <c r="PN73" s="7"/>
      <c r="PO73" s="7"/>
      <c r="PP73" s="7"/>
      <c r="PQ73" s="7"/>
      <c r="PR73" s="7"/>
      <c r="PS73" s="7"/>
      <c r="PT73" s="7"/>
      <c r="PU73" s="7"/>
      <c r="PV73" s="7"/>
      <c r="PW73" s="7"/>
      <c r="PX73" s="7"/>
      <c r="PY73" s="7"/>
      <c r="PZ73" s="7"/>
      <c r="QA73" s="7"/>
      <c r="QB73" s="7"/>
      <c r="QC73" s="7"/>
      <c r="QD73" s="7"/>
      <c r="QE73" s="7"/>
      <c r="QF73" s="7"/>
      <c r="QG73" s="7"/>
      <c r="QH73" s="7"/>
      <c r="QI73" s="7"/>
      <c r="QJ73" s="7"/>
      <c r="QK73" s="7"/>
      <c r="QL73" s="7"/>
      <c r="QM73" s="7"/>
      <c r="QN73" s="7"/>
      <c r="QO73" s="7"/>
      <c r="QP73" s="7"/>
      <c r="QQ73" s="7"/>
      <c r="QR73" s="7"/>
      <c r="QS73" s="7"/>
      <c r="QT73" s="7"/>
      <c r="QU73" s="7"/>
      <c r="QV73" s="7"/>
      <c r="QW73" s="7"/>
      <c r="QX73" s="7"/>
      <c r="QY73" s="7"/>
      <c r="QZ73" s="7"/>
      <c r="RA73" s="7"/>
      <c r="RB73" s="7"/>
      <c r="RC73" s="7"/>
      <c r="RD73" s="7"/>
      <c r="RE73" s="7"/>
      <c r="RF73" s="7"/>
      <c r="RG73" s="7"/>
      <c r="RH73" s="7"/>
      <c r="RI73" s="7"/>
      <c r="RJ73" s="7"/>
      <c r="RK73" s="7"/>
      <c r="RL73" s="7"/>
      <c r="RM73" s="7"/>
      <c r="RN73" s="7"/>
      <c r="RO73" s="7"/>
      <c r="RP73" s="7"/>
      <c r="RQ73" s="7"/>
      <c r="RR73" s="7"/>
      <c r="RS73" s="7"/>
      <c r="RT73" s="7"/>
      <c r="RU73" s="7"/>
      <c r="RV73" s="7"/>
      <c r="RW73" s="7"/>
      <c r="RX73" s="7"/>
      <c r="RY73" s="7"/>
      <c r="RZ73" s="7"/>
      <c r="SA73" s="7"/>
      <c r="SB73" s="7"/>
      <c r="SC73" s="7"/>
      <c r="SD73" s="7"/>
      <c r="SE73" s="7"/>
      <c r="SF73" s="7"/>
      <c r="SG73" s="7"/>
      <c r="SH73" s="7"/>
      <c r="SI73" s="7"/>
      <c r="SJ73" s="7"/>
      <c r="SK73" s="7"/>
      <c r="SL73" s="7"/>
      <c r="SM73" s="7"/>
      <c r="SN73" s="7"/>
      <c r="SO73" s="7"/>
      <c r="SP73" s="7"/>
      <c r="SQ73" s="7"/>
      <c r="SR73" s="7"/>
      <c r="SS73" s="7"/>
      <c r="ST73" s="7"/>
      <c r="SU73" s="7"/>
      <c r="SV73" s="7"/>
      <c r="SW73" s="7"/>
      <c r="SX73" s="7"/>
      <c r="SY73" s="7"/>
      <c r="SZ73" s="7"/>
      <c r="TA73" s="7"/>
      <c r="TB73" s="7"/>
      <c r="TC73" s="7"/>
      <c r="TD73" s="7"/>
      <c r="TE73" s="7"/>
      <c r="TF73" s="7"/>
      <c r="TG73" s="7"/>
      <c r="TH73" s="7"/>
      <c r="TI73" s="7"/>
      <c r="TJ73" s="7"/>
      <c r="TK73" s="7"/>
      <c r="TL73" s="7"/>
      <c r="TM73" s="7"/>
      <c r="TN73" s="7"/>
      <c r="TO73" s="7"/>
      <c r="TP73" s="7"/>
      <c r="TQ73" s="7"/>
      <c r="TR73" s="7"/>
      <c r="TS73" s="7"/>
      <c r="TT73" s="7"/>
      <c r="TU73" s="7"/>
      <c r="TV73" s="7"/>
      <c r="TW73" s="7"/>
      <c r="TX73" s="7"/>
      <c r="TY73" s="7"/>
      <c r="TZ73" s="7"/>
      <c r="UA73" s="7"/>
      <c r="UB73" s="7"/>
      <c r="UC73" s="7"/>
      <c r="UD73" s="7"/>
      <c r="UE73" s="7"/>
      <c r="UF73" s="7"/>
      <c r="UG73" s="7"/>
      <c r="UH73" s="7"/>
      <c r="UI73" s="7"/>
      <c r="UJ73" s="7"/>
      <c r="UK73" s="7"/>
      <c r="UL73" s="7"/>
      <c r="UM73" s="7"/>
      <c r="UN73" s="7"/>
      <c r="UO73" s="7"/>
      <c r="UP73" s="7"/>
      <c r="UQ73" s="7"/>
      <c r="UR73" s="7"/>
      <c r="US73" s="7"/>
      <c r="UT73" s="7"/>
      <c r="UU73" s="7"/>
      <c r="UV73" s="7"/>
      <c r="UW73" s="7"/>
      <c r="UX73" s="7"/>
      <c r="UY73" s="7"/>
      <c r="UZ73" s="7"/>
      <c r="VA73" s="7"/>
      <c r="VB73" s="7"/>
      <c r="VC73" s="7"/>
      <c r="VD73" s="7"/>
      <c r="VE73" s="7"/>
      <c r="VF73" s="7"/>
      <c r="VG73" s="7"/>
      <c r="VH73" s="7"/>
      <c r="VI73" s="7"/>
      <c r="VJ73" s="7"/>
      <c r="VK73" s="7"/>
      <c r="VL73" s="7"/>
      <c r="VM73" s="7"/>
      <c r="VN73" s="7"/>
      <c r="VO73" s="7"/>
      <c r="VP73" s="7"/>
      <c r="VQ73" s="7"/>
      <c r="VR73" s="7"/>
      <c r="VS73" s="7"/>
      <c r="VT73" s="7"/>
      <c r="VU73" s="7"/>
      <c r="VV73" s="7"/>
      <c r="VW73" s="7"/>
      <c r="VX73" s="7"/>
      <c r="VY73" s="7"/>
      <c r="VZ73" s="7"/>
      <c r="WA73" s="7"/>
      <c r="WB73" s="7"/>
      <c r="WC73" s="7"/>
      <c r="WD73" s="7"/>
      <c r="WE73" s="7"/>
      <c r="WF73" s="7"/>
      <c r="WG73" s="7"/>
      <c r="WH73" s="7"/>
      <c r="WI73" s="7"/>
      <c r="WJ73" s="7"/>
      <c r="WK73" s="7"/>
      <c r="WL73" s="7"/>
      <c r="WM73" s="7"/>
      <c r="WN73" s="7"/>
      <c r="WO73" s="7"/>
      <c r="WP73" s="7"/>
      <c r="WQ73" s="7"/>
      <c r="WR73" s="7"/>
      <c r="WS73" s="7"/>
      <c r="WT73" s="7"/>
      <c r="WU73" s="7"/>
      <c r="WV73" s="7"/>
      <c r="WW73" s="7"/>
      <c r="WX73" s="7"/>
      <c r="WY73" s="7"/>
      <c r="WZ73" s="7"/>
      <c r="XA73" s="7"/>
      <c r="XB73" s="7"/>
      <c r="XC73" s="7"/>
      <c r="XD73" s="7"/>
      <c r="XE73" s="7"/>
      <c r="XF73" s="7"/>
      <c r="XG73" s="7"/>
      <c r="XH73" s="7"/>
      <c r="XI73" s="7"/>
      <c r="XJ73" s="7"/>
      <c r="XK73" s="7"/>
      <c r="XL73" s="7"/>
      <c r="XM73" s="7"/>
      <c r="XN73" s="7"/>
      <c r="XO73" s="7"/>
      <c r="XP73" s="7"/>
      <c r="XQ73" s="7"/>
      <c r="XR73" s="7"/>
      <c r="XS73" s="7"/>
      <c r="XT73" s="7"/>
      <c r="XU73" s="7"/>
      <c r="XV73" s="7"/>
      <c r="XW73" s="7"/>
      <c r="XX73" s="7"/>
      <c r="XY73" s="7"/>
      <c r="XZ73" s="7"/>
      <c r="YA73" s="7"/>
      <c r="YB73" s="7"/>
      <c r="YC73" s="7"/>
      <c r="YD73" s="7"/>
      <c r="YE73" s="7"/>
      <c r="YF73" s="7"/>
      <c r="YG73" s="7"/>
      <c r="YH73" s="7"/>
      <c r="YI73" s="7"/>
      <c r="YJ73" s="7"/>
      <c r="YK73" s="7"/>
      <c r="YL73" s="7"/>
      <c r="YM73" s="7"/>
      <c r="YN73" s="7"/>
      <c r="YO73" s="7"/>
      <c r="YP73" s="7"/>
      <c r="YQ73" s="7"/>
      <c r="YR73" s="7"/>
      <c r="YS73" s="7"/>
      <c r="YT73" s="7"/>
      <c r="YU73" s="7"/>
      <c r="YV73" s="7"/>
      <c r="YW73" s="7"/>
      <c r="YX73" s="7"/>
      <c r="YY73" s="7"/>
      <c r="YZ73" s="7"/>
      <c r="ZA73" s="7"/>
      <c r="ZB73" s="7"/>
      <c r="ZC73" s="7"/>
      <c r="ZD73" s="7"/>
      <c r="ZE73" s="7"/>
      <c r="ZF73" s="7"/>
      <c r="ZG73" s="7"/>
      <c r="ZH73" s="7"/>
      <c r="ZI73" s="7"/>
      <c r="ZJ73" s="7"/>
      <c r="ZK73" s="7"/>
      <c r="ZL73" s="7"/>
      <c r="ZM73" s="7"/>
      <c r="ZN73" s="7"/>
      <c r="ZO73" s="7"/>
      <c r="ZP73" s="7"/>
      <c r="ZQ73" s="7"/>
      <c r="ZR73" s="7"/>
      <c r="ZS73" s="7"/>
      <c r="ZT73" s="7"/>
      <c r="ZU73" s="7"/>
      <c r="ZV73" s="7"/>
      <c r="ZW73" s="7"/>
      <c r="ZX73" s="7"/>
      <c r="ZY73" s="7"/>
      <c r="ZZ73" s="7"/>
      <c r="AAA73" s="7"/>
      <c r="AAB73" s="7"/>
      <c r="AAC73" s="7"/>
      <c r="AAD73" s="7"/>
      <c r="AAE73" s="7"/>
      <c r="AAF73" s="7"/>
      <c r="AAG73" s="7"/>
      <c r="AAH73" s="7"/>
      <c r="AAI73" s="7"/>
      <c r="AAJ73" s="7"/>
      <c r="AAK73" s="7"/>
      <c r="AAL73" s="7"/>
      <c r="AAM73" s="7"/>
      <c r="AAN73" s="7"/>
      <c r="AAO73" s="7"/>
      <c r="AAP73" s="7"/>
      <c r="AAQ73" s="7"/>
      <c r="AAR73" s="7"/>
      <c r="AAS73" s="7"/>
      <c r="AAT73" s="7"/>
      <c r="AAU73" s="7"/>
      <c r="AAV73" s="7"/>
      <c r="AAW73" s="7"/>
      <c r="AAX73" s="7"/>
      <c r="AAY73" s="7"/>
      <c r="AAZ73" s="7"/>
      <c r="ABA73" s="7"/>
      <c r="ABB73" s="7"/>
      <c r="ABC73" s="7"/>
      <c r="ABD73" s="7"/>
      <c r="ABE73" s="7"/>
      <c r="ABF73" s="7"/>
      <c r="ABG73" s="7"/>
      <c r="ABH73" s="7"/>
      <c r="ABI73" s="7"/>
      <c r="ABJ73" s="7"/>
      <c r="ABK73" s="7"/>
      <c r="ABL73" s="7"/>
      <c r="ABM73" s="7"/>
      <c r="ABN73" s="7"/>
      <c r="ABO73" s="7"/>
      <c r="ABP73" s="7"/>
      <c r="ABQ73" s="7"/>
      <c r="ABR73" s="7"/>
      <c r="ABS73" s="7"/>
      <c r="ABT73" s="7"/>
      <c r="ABU73" s="7"/>
      <c r="ABV73" s="7"/>
      <c r="ABW73" s="7"/>
      <c r="ABX73" s="7"/>
      <c r="ABY73" s="7"/>
      <c r="ABZ73" s="7"/>
      <c r="ACA73" s="7"/>
      <c r="ACB73" s="7"/>
      <c r="ACC73" s="7"/>
      <c r="ACD73" s="7"/>
      <c r="ACE73" s="7"/>
      <c r="ACF73" s="7"/>
      <c r="ACG73" s="7"/>
      <c r="ACH73" s="7"/>
      <c r="ACI73" s="7"/>
      <c r="ACJ73" s="7"/>
      <c r="ACK73" s="7"/>
      <c r="ACL73" s="7"/>
      <c r="ACM73" s="7"/>
      <c r="ACN73" s="7"/>
      <c r="ACO73" s="7"/>
      <c r="ACP73" s="7"/>
      <c r="ACQ73" s="7"/>
      <c r="ACR73" s="7"/>
      <c r="ACS73" s="7"/>
      <c r="ACT73" s="7"/>
      <c r="ACU73" s="7"/>
      <c r="ACV73" s="7"/>
      <c r="ACW73" s="7"/>
      <c r="ACX73" s="7"/>
      <c r="ACY73" s="7"/>
      <c r="ACZ73" s="7"/>
      <c r="ADA73" s="7"/>
      <c r="ADB73" s="7"/>
      <c r="ADC73" s="7"/>
      <c r="ADD73" s="7"/>
      <c r="ADE73" s="7"/>
      <c r="ADF73" s="7"/>
      <c r="ADG73" s="7"/>
      <c r="ADH73" s="7"/>
      <c r="ADI73" s="7"/>
      <c r="ADJ73" s="7"/>
      <c r="ADK73" s="7"/>
      <c r="ADL73" s="7"/>
      <c r="ADM73" s="7"/>
      <c r="ADN73" s="7"/>
      <c r="ADO73" s="7"/>
      <c r="ADP73" s="7"/>
      <c r="ADQ73" s="7"/>
      <c r="ADR73" s="7"/>
      <c r="ADS73" s="7"/>
      <c r="ADT73" s="7"/>
      <c r="ADU73" s="7"/>
      <c r="ADV73" s="7"/>
      <c r="ADW73" s="7"/>
      <c r="ADX73" s="7"/>
      <c r="ADY73" s="7"/>
      <c r="ADZ73" s="7"/>
      <c r="AEA73" s="7"/>
      <c r="AEB73" s="7"/>
      <c r="AEC73" s="7"/>
      <c r="AED73" s="7"/>
      <c r="AEE73" s="7"/>
      <c r="AEF73" s="7"/>
      <c r="AEG73" s="7"/>
      <c r="AEH73" s="7"/>
      <c r="AEI73" s="7"/>
      <c r="AEJ73" s="7"/>
      <c r="AEK73" s="7"/>
      <c r="AEL73" s="7"/>
      <c r="AEM73" s="7"/>
      <c r="AEN73" s="7"/>
      <c r="AEO73" s="7"/>
      <c r="AEP73" s="7"/>
      <c r="AEQ73" s="7"/>
      <c r="AER73" s="7"/>
      <c r="AES73" s="7"/>
      <c r="AET73" s="7"/>
      <c r="AEU73" s="7"/>
      <c r="AEV73" s="7"/>
      <c r="AEW73" s="7"/>
      <c r="AEX73" s="7"/>
      <c r="AEY73" s="7"/>
      <c r="AEZ73" s="7"/>
      <c r="AFA73" s="7"/>
      <c r="AFB73" s="7"/>
      <c r="AFC73" s="7"/>
      <c r="AFD73" s="7"/>
      <c r="AFE73" s="7"/>
      <c r="AFF73" s="7"/>
      <c r="AFG73" s="7"/>
      <c r="AFH73" s="7"/>
      <c r="AFI73" s="7"/>
      <c r="AFJ73" s="7"/>
      <c r="AFK73" s="7"/>
      <c r="AFL73" s="7"/>
      <c r="AFM73" s="7"/>
      <c r="AFN73" s="7"/>
      <c r="AFO73" s="7"/>
      <c r="AFP73" s="7"/>
      <c r="AFQ73" s="7"/>
      <c r="AFR73" s="7"/>
      <c r="AFS73" s="7"/>
      <c r="AFT73" s="7"/>
      <c r="AFU73" s="7"/>
      <c r="AFV73" s="7"/>
      <c r="AFW73" s="7"/>
      <c r="AFX73" s="7"/>
      <c r="AFY73" s="7"/>
      <c r="AFZ73" s="7"/>
      <c r="AGA73" s="7"/>
      <c r="AGB73" s="7"/>
      <c r="AGC73" s="7"/>
      <c r="AGD73" s="7"/>
      <c r="AGE73" s="7"/>
      <c r="AGF73" s="7"/>
      <c r="AGG73" s="7"/>
      <c r="AGH73" s="7"/>
      <c r="AGI73" s="7"/>
      <c r="AGJ73" s="7"/>
      <c r="AGK73" s="7"/>
      <c r="AGL73" s="7"/>
      <c r="AGM73" s="7"/>
      <c r="AGN73" s="7"/>
      <c r="AGO73" s="7"/>
      <c r="AGP73" s="7"/>
      <c r="AGQ73" s="7"/>
      <c r="AGR73" s="7"/>
      <c r="AGS73" s="7"/>
      <c r="AGT73" s="7"/>
      <c r="AGU73" s="7"/>
      <c r="AGV73" s="7"/>
      <c r="AGW73" s="7"/>
      <c r="AGX73" s="7"/>
      <c r="AGY73" s="7"/>
      <c r="AGZ73" s="7"/>
      <c r="AHA73" s="7"/>
      <c r="AHB73" s="7"/>
      <c r="AHC73" s="7"/>
      <c r="AHD73" s="7"/>
      <c r="AHE73" s="7"/>
      <c r="AHF73" s="7"/>
      <c r="AHG73" s="7"/>
      <c r="AHH73" s="7"/>
      <c r="AHI73" s="7"/>
      <c r="AHJ73" s="7"/>
      <c r="AHK73" s="7"/>
      <c r="AHL73" s="7"/>
      <c r="AHM73" s="7"/>
      <c r="AHN73" s="7"/>
      <c r="AHO73" s="7"/>
      <c r="AHP73" s="7"/>
      <c r="AHQ73" s="7"/>
      <c r="AHR73" s="7"/>
      <c r="AHS73" s="7"/>
      <c r="AHT73" s="7"/>
      <c r="AHU73" s="7"/>
      <c r="AHV73" s="7"/>
      <c r="AHW73" s="7"/>
      <c r="AHX73" s="7"/>
      <c r="AHY73" s="7"/>
      <c r="AHZ73" s="7"/>
      <c r="AIA73" s="7"/>
      <c r="AIB73" s="7"/>
      <c r="AIC73" s="7"/>
      <c r="AID73" s="7"/>
      <c r="AIE73" s="7"/>
      <c r="AIF73" s="7"/>
      <c r="AIG73" s="7"/>
      <c r="AIH73" s="7"/>
      <c r="AII73" s="7"/>
      <c r="AIJ73" s="7"/>
      <c r="AIK73" s="7"/>
      <c r="AIL73" s="7"/>
      <c r="AIM73" s="7"/>
      <c r="AIN73" s="7"/>
      <c r="AIO73" s="7"/>
      <c r="AIP73" s="7"/>
      <c r="AIQ73" s="7"/>
      <c r="AIR73" s="7"/>
      <c r="AIS73" s="7"/>
      <c r="AIT73" s="7"/>
      <c r="AIU73" s="7"/>
      <c r="AIV73" s="7"/>
      <c r="AIW73" s="7"/>
      <c r="AIX73" s="7"/>
      <c r="AIY73" s="7"/>
      <c r="AIZ73" s="7"/>
      <c r="AJA73" s="7"/>
      <c r="AJB73" s="7"/>
      <c r="AJC73" s="7"/>
      <c r="AJD73" s="7"/>
      <c r="AJE73" s="7"/>
      <c r="AJF73" s="7"/>
      <c r="AJG73" s="7"/>
      <c r="AJH73" s="7"/>
      <c r="AJI73" s="7"/>
      <c r="AJJ73" s="7"/>
      <c r="AJK73" s="7"/>
      <c r="AJL73" s="7"/>
      <c r="AJM73" s="7"/>
      <c r="AJN73" s="7"/>
      <c r="AJO73" s="7"/>
      <c r="AJP73" s="7"/>
      <c r="AJQ73" s="7"/>
      <c r="AJR73" s="7"/>
      <c r="AJS73" s="7"/>
      <c r="AJT73" s="7"/>
      <c r="AJU73" s="7"/>
      <c r="AJV73" s="7"/>
      <c r="AJW73" s="7"/>
      <c r="AJX73" s="7"/>
      <c r="AJY73" s="7"/>
      <c r="AJZ73" s="7"/>
      <c r="AKA73" s="7"/>
      <c r="AKB73" s="7"/>
      <c r="AKC73" s="7"/>
      <c r="AKD73" s="7"/>
      <c r="AKE73" s="7"/>
      <c r="AKF73" s="7"/>
      <c r="AKG73" s="7"/>
      <c r="AKH73" s="7"/>
      <c r="AKI73" s="7"/>
      <c r="AKJ73" s="7"/>
      <c r="AKK73" s="7"/>
      <c r="AKL73" s="7"/>
      <c r="AKM73" s="7"/>
      <c r="AKN73" s="7"/>
      <c r="AKO73" s="7"/>
      <c r="AKP73" s="7"/>
      <c r="AKQ73" s="7"/>
      <c r="AKR73" s="7"/>
      <c r="AKS73" s="7"/>
      <c r="AKT73" s="7"/>
      <c r="AKU73" s="7"/>
      <c r="AKV73" s="7"/>
      <c r="AKW73" s="7"/>
      <c r="AKX73" s="7"/>
      <c r="AKY73" s="7"/>
      <c r="AKZ73" s="7"/>
      <c r="ALA73" s="7"/>
      <c r="ALB73" s="7"/>
      <c r="ALC73" s="7"/>
      <c r="ALD73" s="7"/>
      <c r="ALE73" s="7"/>
      <c r="ALF73" s="7"/>
      <c r="ALG73" s="7"/>
      <c r="ALH73" s="7"/>
      <c r="ALI73" s="7"/>
      <c r="ALJ73" s="7"/>
      <c r="ALK73" s="7"/>
      <c r="ALL73" s="7"/>
    </row>
  </sheetData>
  <mergeCells count="2">
    <mergeCell ref="B5:D5"/>
    <mergeCell ref="B14:D14"/>
  </mergeCells>
  <conditionalFormatting sqref="V20:V23">
    <cfRule type="cellIs" dxfId="15" priority="1294" operator="lessThan">
      <formula>0</formula>
    </cfRule>
  </conditionalFormatting>
  <conditionalFormatting sqref="Y20:Y23">
    <cfRule type="cellIs" dxfId="14" priority="1293" operator="lessThan">
      <formula>0</formula>
    </cfRule>
  </conditionalFormatting>
  <conditionalFormatting sqref="G23:R23">
    <cfRule type="expression" dxfId="13" priority="112">
      <formula>G$6="Act"</formula>
    </cfRule>
  </conditionalFormatting>
  <conditionalFormatting sqref="V66 V58 V50 V44 V38">
    <cfRule type="cellIs" dxfId="12" priority="5" operator="lessThan">
      <formula>0</formula>
    </cfRule>
  </conditionalFormatting>
  <conditionalFormatting sqref="Y66 Y58 Y50 Y44 Y38">
    <cfRule type="cellIs" dxfId="11" priority="4" operator="lessThan">
      <formula>0</formula>
    </cfRule>
  </conditionalFormatting>
  <conditionalFormatting sqref="V67:V73 V59:V65 V51:V57 V45:V49 V39:V43">
    <cfRule type="cellIs" dxfId="10" priority="3" operator="lessThan">
      <formula>0</formula>
    </cfRule>
  </conditionalFormatting>
  <conditionalFormatting sqref="Y67:Y73 Y59:Y65 Y51:Y57 Y45:Y49 Y39:Y43">
    <cfRule type="cellIs" dxfId="9" priority="2" operator="lessThan">
      <formula>0</formula>
    </cfRule>
  </conditionalFormatting>
  <conditionalFormatting sqref="G67:R73 G59:R65 G51:R57 G45:R49 G39:R43">
    <cfRule type="expression" dxfId="8" priority="1">
      <formula>G$6="Act"</formula>
    </cfRule>
  </conditionalFormatting>
  <dataValidations disablePrompts="1" count="1">
    <dataValidation type="list" allowBlank="1" showInputMessage="1" showErrorMessage="1" sqref="I30 H27 K27">
      <formula1>"Yes,No"</formula1>
    </dataValidation>
  </dataValidations>
  <printOptions horizontalCentered="1"/>
  <pageMargins left="0.45" right="0.45" top="0.5" bottom="0.5" header="0.3" footer="0.3"/>
  <pageSetup scale="77" fitToHeight="0" orientation="landscape" r:id="rId1"/>
  <headerFooter>
    <oddHeader>&amp;R&amp;D | &amp;T</oddHeader>
    <oddFooter>Page &amp;P of &amp;N</oddFooter>
  </headerFooter>
  <drawing r:id="rId2"/>
  <legacyDrawing r:id="rId3"/>
  <controls>
    <mc:AlternateContent xmlns:mc="http://schemas.openxmlformats.org/markup-compatibility/2006">
      <mc:Choice Requires="x14">
        <control shapeId="2051" r:id="rId4" name="TIButton1">
          <controlPr defaultSize="0" print="0" autoLine="0" r:id="rId5">
            <anchor moveWithCells="1">
              <from>
                <xdr:col>6</xdr:col>
                <xdr:colOff>161925</xdr:colOff>
                <xdr:row>31</xdr:row>
                <xdr:rowOff>0</xdr:rowOff>
              </from>
              <to>
                <xdr:col>7</xdr:col>
                <xdr:colOff>628650</xdr:colOff>
                <xdr:row>32</xdr:row>
                <xdr:rowOff>152400</xdr:rowOff>
              </to>
            </anchor>
          </controlPr>
        </control>
      </mc:Choice>
      <mc:Fallback>
        <control shapeId="2051" r:id="rId4" name="TI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0C0"/>
    <pageSetUpPr fitToPage="1"/>
  </sheetPr>
  <dimension ref="A1:ALL49"/>
  <sheetViews>
    <sheetView showGridLines="0" topLeftCell="E28" zoomScaleNormal="100" workbookViewId="0">
      <pane xSplit="2" ySplit="9" topLeftCell="G37" activePane="bottomRight" state="frozen"/>
      <selection activeCell="E28" sqref="E28"/>
      <selection pane="topRight" activeCell="G28" sqref="G28"/>
      <selection pane="bottomLeft" activeCell="E41" sqref="E41"/>
      <selection pane="bottomRight" activeCell="G37" sqref="G37"/>
    </sheetView>
  </sheetViews>
  <sheetFormatPr defaultRowHeight="12" outlineLevelRow="1" outlineLevelCol="1" x14ac:dyDescent="0.2"/>
  <cols>
    <col min="1" max="1" width="9.85546875" style="7" hidden="1" customWidth="1" outlineLevel="1"/>
    <col min="2" max="2" width="24.140625" style="7" hidden="1" customWidth="1" outlineLevel="1"/>
    <col min="3" max="3" width="10.7109375" style="7" hidden="1" customWidth="1" outlineLevel="1"/>
    <col min="4" max="4" width="17.140625" style="7" hidden="1" customWidth="1" outlineLevel="1"/>
    <col min="5" max="5" width="9.5703125" style="7" bestFit="1" customWidth="1" collapsed="1"/>
    <col min="6" max="6" width="29.42578125" style="7" bestFit="1" customWidth="1"/>
    <col min="7" max="7" width="10.85546875" style="9" customWidth="1"/>
    <col min="8" max="19" width="10.85546875" style="7" customWidth="1"/>
    <col min="20" max="20" width="1.28515625" style="7" customWidth="1"/>
    <col min="21" max="21" width="10.85546875" style="7" customWidth="1"/>
    <col min="22" max="22" width="10.85546875" style="10" customWidth="1"/>
    <col min="23" max="23" width="1" style="7" customWidth="1"/>
    <col min="24" max="24" width="10.85546875" style="7" customWidth="1"/>
    <col min="25" max="25" width="10.85546875" style="10" customWidth="1"/>
    <col min="26" max="26" width="1.140625" style="7" customWidth="1"/>
    <col min="27" max="28" width="54" style="10" customWidth="1"/>
    <col min="29" max="29" width="1.7109375" style="7" customWidth="1"/>
    <col min="30" max="1000" width="0" style="7" hidden="1" customWidth="1"/>
    <col min="1001" max="16384" width="9.140625" style="7"/>
  </cols>
  <sheetData>
    <row r="1" spans="1:28" hidden="1" outlineLevel="1" x14ac:dyDescent="0.2">
      <c r="F1" s="8" t="s">
        <v>36</v>
      </c>
      <c r="AA1" s="16" t="s">
        <v>57</v>
      </c>
      <c r="AB1" s="16" t="s">
        <v>57</v>
      </c>
    </row>
    <row r="2" spans="1:28" hidden="1" outlineLevel="1" x14ac:dyDescent="0.2">
      <c r="A2" s="11" t="s">
        <v>0</v>
      </c>
      <c r="B2" s="12" t="s">
        <v>65</v>
      </c>
      <c r="C2" s="23" t="str">
        <f>LEFT(B2,LEN(B2)-1)</f>
        <v>PTR01-AC</v>
      </c>
      <c r="G2" s="6">
        <v>1</v>
      </c>
      <c r="H2" s="6">
        <v>2</v>
      </c>
      <c r="I2" s="6">
        <v>3</v>
      </c>
      <c r="J2" s="6">
        <v>4</v>
      </c>
      <c r="K2" s="6">
        <v>5</v>
      </c>
      <c r="L2" s="6">
        <v>6</v>
      </c>
      <c r="M2" s="6">
        <v>7</v>
      </c>
      <c r="N2" s="6">
        <v>8</v>
      </c>
      <c r="O2" s="6">
        <v>9</v>
      </c>
      <c r="P2" s="6">
        <v>10</v>
      </c>
      <c r="Q2" s="6">
        <v>11</v>
      </c>
      <c r="R2" s="6">
        <v>12</v>
      </c>
    </row>
    <row r="3" spans="1:28" hidden="1" outlineLevel="1" x14ac:dyDescent="0.2">
      <c r="A3" s="11" t="s">
        <v>1</v>
      </c>
      <c r="B3" s="12" t="str">
        <f>$B$2&amp;"bpmRevenues"</f>
        <v>PTR01-AC:bpmRevenues</v>
      </c>
      <c r="G3" s="6" t="s">
        <v>31</v>
      </c>
      <c r="H3" s="6" t="s">
        <v>32</v>
      </c>
      <c r="I3" s="6" t="s">
        <v>33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13" t="s">
        <v>43</v>
      </c>
      <c r="U3" s="14" t="s">
        <v>43</v>
      </c>
      <c r="X3" s="14" t="s">
        <v>43</v>
      </c>
    </row>
    <row r="4" spans="1:28" hidden="1" outlineLevel="1" x14ac:dyDescent="0.2">
      <c r="G4" s="15" t="str">
        <f t="shared" ref="G4:R4" ca="1" si="0">$F$32</f>
        <v>2016</v>
      </c>
      <c r="H4" s="15" t="str">
        <f t="shared" ca="1" si="0"/>
        <v>2016</v>
      </c>
      <c r="I4" s="15" t="str">
        <f t="shared" ca="1" si="0"/>
        <v>2016</v>
      </c>
      <c r="J4" s="15" t="str">
        <f t="shared" ca="1" si="0"/>
        <v>2016</v>
      </c>
      <c r="K4" s="15" t="str">
        <f t="shared" ca="1" si="0"/>
        <v>2016</v>
      </c>
      <c r="L4" s="15" t="str">
        <f t="shared" ca="1" si="0"/>
        <v>2016</v>
      </c>
      <c r="M4" s="15" t="str">
        <f t="shared" ca="1" si="0"/>
        <v>2016</v>
      </c>
      <c r="N4" s="15" t="str">
        <f t="shared" ca="1" si="0"/>
        <v>2016</v>
      </c>
      <c r="O4" s="15" t="str">
        <f t="shared" ca="1" si="0"/>
        <v>2016</v>
      </c>
      <c r="P4" s="15" t="str">
        <f t="shared" ca="1" si="0"/>
        <v>2016</v>
      </c>
      <c r="Q4" s="15" t="str">
        <f t="shared" ca="1" si="0"/>
        <v>2016</v>
      </c>
      <c r="R4" s="15" t="str">
        <f t="shared" ca="1" si="0"/>
        <v>2016</v>
      </c>
    </row>
    <row r="5" spans="1:28" hidden="1" outlineLevel="1" x14ac:dyDescent="0.2">
      <c r="B5" s="63" t="str">
        <f>B3</f>
        <v>PTR01-AC:bpmRevenues</v>
      </c>
      <c r="C5" s="63"/>
      <c r="D5" s="63"/>
      <c r="F5" s="8" t="s">
        <v>18</v>
      </c>
      <c r="G5" s="8"/>
    </row>
    <row r="6" spans="1:28" hidden="1" outlineLevel="1" x14ac:dyDescent="0.2">
      <c r="A6" s="16" t="s">
        <v>2</v>
      </c>
      <c r="B6" s="17" t="s">
        <v>3</v>
      </c>
      <c r="C6" s="16" t="s">
        <v>4</v>
      </c>
      <c r="D6" s="17" t="s">
        <v>5</v>
      </c>
      <c r="F6" s="5" t="s">
        <v>59</v>
      </c>
      <c r="G6" s="6" t="str">
        <f ca="1">IF(_xll.DBR($B$16,G$11,"IsPlanMonth")&gt;0,"Plan","Act")</f>
        <v>Act</v>
      </c>
      <c r="H6" s="6" t="str">
        <f ca="1">IF(_xll.DBR($B$16,H$11,"IsPlanMonth")&gt;0,"Plan","Act")</f>
        <v>Act</v>
      </c>
      <c r="I6" s="6" t="str">
        <f ca="1">IF(_xll.DBR($B$16,I$11,"IsPlanMonth")&gt;0,"Plan","Act")</f>
        <v>Act</v>
      </c>
      <c r="J6" s="6" t="str">
        <f ca="1">IF(_xll.DBR($B$16,J$11,"IsPlanMonth")&gt;0,"Plan","Act")</f>
        <v>Act</v>
      </c>
      <c r="K6" s="6" t="str">
        <f ca="1">IF(_xll.DBR($B$16,K$11,"IsPlanMonth")&gt;0,"Plan","Act")</f>
        <v>Plan</v>
      </c>
      <c r="L6" s="6" t="str">
        <f ca="1">IF(_xll.DBR($B$16,L$11,"IsPlanMonth")&gt;0,"Plan","Act")</f>
        <v>Plan</v>
      </c>
      <c r="M6" s="6" t="str">
        <f ca="1">IF(_xll.DBR($B$16,M$11,"IsPlanMonth")&gt;0,"Plan","Act")</f>
        <v>Plan</v>
      </c>
      <c r="N6" s="6" t="str">
        <f ca="1">IF(_xll.DBR($B$16,N$11,"IsPlanMonth")&gt;0,"Plan","Act")</f>
        <v>Plan</v>
      </c>
      <c r="O6" s="6" t="str">
        <f ca="1">IF(_xll.DBR($B$16,O$11,"IsPlanMonth")&gt;0,"Plan","Act")</f>
        <v>Plan</v>
      </c>
      <c r="P6" s="6" t="str">
        <f ca="1">IF(_xll.DBR($B$16,P$11,"IsPlanMonth")&gt;0,"Plan","Act")</f>
        <v>Plan</v>
      </c>
      <c r="Q6" s="6" t="str">
        <f ca="1">IF(_xll.DBR($B$16,Q$11,"IsPlanMonth")&gt;0,"Plan","Act")</f>
        <v>Plan</v>
      </c>
      <c r="R6" s="6" t="str">
        <f ca="1">IF(_xll.DBR($B$16,R$11,"IsPlanMonth")&gt;0,"Plan","Act")</f>
        <v>Plan</v>
      </c>
      <c r="S6" s="6" t="str">
        <f ca="1">IF(R6="Act","Act","Plan")</f>
        <v>Plan</v>
      </c>
      <c r="U6" s="9"/>
      <c r="X6" s="9"/>
    </row>
    <row r="7" spans="1:28" hidden="1" outlineLevel="1" x14ac:dyDescent="0.2">
      <c r="A7" s="16">
        <v>1</v>
      </c>
      <c r="B7" s="12" t="str">
        <f ca="1">$B$2&amp;_xll.TABDIM($B$3,A7)</f>
        <v>PTR01-AC:bpmScenario</v>
      </c>
      <c r="C7" s="18" t="s">
        <v>49</v>
      </c>
      <c r="D7" s="19"/>
      <c r="G7" s="6" t="s">
        <v>21</v>
      </c>
      <c r="H7" s="6" t="s">
        <v>21</v>
      </c>
      <c r="I7" s="6" t="s">
        <v>21</v>
      </c>
      <c r="J7" s="6" t="s">
        <v>21</v>
      </c>
      <c r="K7" s="6" t="s">
        <v>21</v>
      </c>
      <c r="L7" s="6" t="s">
        <v>21</v>
      </c>
      <c r="M7" s="6" t="s">
        <v>21</v>
      </c>
      <c r="N7" s="6" t="s">
        <v>21</v>
      </c>
      <c r="O7" s="6" t="s">
        <v>21</v>
      </c>
      <c r="P7" s="6" t="s">
        <v>21</v>
      </c>
      <c r="Q7" s="6" t="s">
        <v>21</v>
      </c>
      <c r="R7" s="6" t="s">
        <v>21</v>
      </c>
      <c r="S7" s="6" t="s">
        <v>21</v>
      </c>
      <c r="U7" s="15" t="s">
        <v>45</v>
      </c>
      <c r="V7" s="15" t="s">
        <v>7</v>
      </c>
      <c r="X7" s="15" t="s">
        <v>64</v>
      </c>
      <c r="Y7" s="15" t="s">
        <v>7</v>
      </c>
      <c r="AA7" s="6" t="s">
        <v>21</v>
      </c>
      <c r="AB7" s="6" t="s">
        <v>21</v>
      </c>
    </row>
    <row r="8" spans="1:28" hidden="1" outlineLevel="1" x14ac:dyDescent="0.2">
      <c r="A8" s="16">
        <v>2</v>
      </c>
      <c r="B8" s="12" t="str">
        <f ca="1">$B$2&amp;_xll.TABDIM($B$3,A8)</f>
        <v>PTR01-AC:bpmProducts</v>
      </c>
      <c r="C8" s="18" t="s">
        <v>19</v>
      </c>
      <c r="D8" s="19"/>
      <c r="G8" s="7"/>
      <c r="U8" s="9"/>
      <c r="X8" s="9"/>
      <c r="AA8" s="7"/>
      <c r="AB8" s="7"/>
    </row>
    <row r="9" spans="1:28" hidden="1" outlineLevel="1" x14ac:dyDescent="0.2">
      <c r="A9" s="16">
        <v>3</v>
      </c>
      <c r="B9" s="12" t="str">
        <f ca="1">$B$2&amp;_xll.TABDIM($B$3,A9)</f>
        <v>PTR01-AC:bpmChannel</v>
      </c>
      <c r="C9" s="18" t="s">
        <v>20</v>
      </c>
      <c r="D9" s="19"/>
      <c r="U9" s="9"/>
      <c r="X9" s="9"/>
      <c r="AA9" s="7"/>
      <c r="AB9" s="7"/>
    </row>
    <row r="10" spans="1:28" hidden="1" outlineLevel="1" x14ac:dyDescent="0.2">
      <c r="A10" s="16">
        <v>4</v>
      </c>
      <c r="B10" s="12" t="str">
        <f ca="1">$B$2&amp;_xll.TABDIM($B$3,A10)</f>
        <v>PTR01-AC:bpmCountry</v>
      </c>
      <c r="C10" s="18" t="s">
        <v>19</v>
      </c>
      <c r="D10" s="19"/>
    </row>
    <row r="11" spans="1:28" hidden="1" outlineLevel="1" x14ac:dyDescent="0.2">
      <c r="A11" s="16">
        <v>5</v>
      </c>
      <c r="B11" s="12" t="str">
        <f ca="1">$B$2&amp;_xll.TABDIM($B$3,A11)</f>
        <v>PTR01-AC:bpmPeriod</v>
      </c>
      <c r="C11" s="18" t="s">
        <v>6</v>
      </c>
      <c r="D11" s="19" t="s">
        <v>50</v>
      </c>
      <c r="G11" s="6" t="str">
        <f t="shared" ref="G11:R11" ca="1" si="1">G3&amp;" "&amp;G4</f>
        <v>Jan 2016</v>
      </c>
      <c r="H11" s="6" t="str">
        <f t="shared" ca="1" si="1"/>
        <v>Feb 2016</v>
      </c>
      <c r="I11" s="6" t="str">
        <f t="shared" ca="1" si="1"/>
        <v>Mar 2016</v>
      </c>
      <c r="J11" s="6" t="str">
        <f t="shared" ca="1" si="1"/>
        <v>Apr 2016</v>
      </c>
      <c r="K11" s="6" t="str">
        <f t="shared" ca="1" si="1"/>
        <v>May 2016</v>
      </c>
      <c r="L11" s="6" t="str">
        <f t="shared" ca="1" si="1"/>
        <v>Jun 2016</v>
      </c>
      <c r="M11" s="6" t="str">
        <f t="shared" ca="1" si="1"/>
        <v>Jul 2016</v>
      </c>
      <c r="N11" s="6" t="str">
        <f t="shared" ca="1" si="1"/>
        <v>Aug 2016</v>
      </c>
      <c r="O11" s="6" t="str">
        <f t="shared" ca="1" si="1"/>
        <v>Sep 2016</v>
      </c>
      <c r="P11" s="6" t="str">
        <f t="shared" ca="1" si="1"/>
        <v>Oct 2016</v>
      </c>
      <c r="Q11" s="6" t="str">
        <f t="shared" ca="1" si="1"/>
        <v>Nov 2016</v>
      </c>
      <c r="R11" s="6" t="str">
        <f t="shared" ca="1" si="1"/>
        <v>Dec 2016</v>
      </c>
      <c r="S11" s="6" t="str">
        <f ca="1">F32</f>
        <v>2016</v>
      </c>
      <c r="U11" s="15">
        <f ca="1">S11-1</f>
        <v>2015</v>
      </c>
      <c r="V11" s="15" t="s">
        <v>7</v>
      </c>
      <c r="X11" s="15" t="str">
        <f ca="1">$F$32</f>
        <v>2016</v>
      </c>
      <c r="Y11" s="15" t="s">
        <v>7</v>
      </c>
      <c r="AA11" s="15" t="str">
        <f ca="1">$S$11</f>
        <v>2016</v>
      </c>
      <c r="AB11" s="15" t="str">
        <f ca="1">$S$11</f>
        <v>2016</v>
      </c>
    </row>
    <row r="12" spans="1:28" hidden="1" outlineLevel="1" x14ac:dyDescent="0.2">
      <c r="A12" s="16">
        <v>6</v>
      </c>
      <c r="B12" s="12" t="str">
        <f ca="1">$B$2&amp;_xll.TABDIM($B$3,A12)</f>
        <v>PTR01-AC:bpmRevenue_Msr</v>
      </c>
      <c r="C12" s="18" t="s">
        <v>19</v>
      </c>
      <c r="D12" s="19" t="s">
        <v>13</v>
      </c>
      <c r="G12" s="6" t="str">
        <f t="shared" ref="G12:S12" ca="1" si="2">$F$33</f>
        <v>Volume - Units</v>
      </c>
      <c r="H12" s="6" t="str">
        <f t="shared" ca="1" si="2"/>
        <v>Volume - Units</v>
      </c>
      <c r="I12" s="6" t="str">
        <f t="shared" ca="1" si="2"/>
        <v>Volume - Units</v>
      </c>
      <c r="J12" s="6" t="str">
        <f t="shared" ca="1" si="2"/>
        <v>Volume - Units</v>
      </c>
      <c r="K12" s="6" t="str">
        <f t="shared" ca="1" si="2"/>
        <v>Volume - Units</v>
      </c>
      <c r="L12" s="6" t="str">
        <f t="shared" ca="1" si="2"/>
        <v>Volume - Units</v>
      </c>
      <c r="M12" s="6" t="str">
        <f t="shared" ca="1" si="2"/>
        <v>Volume - Units</v>
      </c>
      <c r="N12" s="6" t="str">
        <f t="shared" ca="1" si="2"/>
        <v>Volume - Units</v>
      </c>
      <c r="O12" s="6" t="str">
        <f t="shared" ca="1" si="2"/>
        <v>Volume - Units</v>
      </c>
      <c r="P12" s="6" t="str">
        <f t="shared" ca="1" si="2"/>
        <v>Volume - Units</v>
      </c>
      <c r="Q12" s="6" t="str">
        <f t="shared" ca="1" si="2"/>
        <v>Volume - Units</v>
      </c>
      <c r="R12" s="6" t="str">
        <f t="shared" ca="1" si="2"/>
        <v>Volume - Units</v>
      </c>
      <c r="S12" s="6" t="str">
        <f t="shared" ca="1" si="2"/>
        <v>Volume - Units</v>
      </c>
      <c r="T12" s="6"/>
      <c r="U12" s="6" t="str">
        <f ca="1">$F$33</f>
        <v>Volume - Units</v>
      </c>
      <c r="V12" s="6" t="str">
        <f ca="1">$F$33</f>
        <v>Volume - Units</v>
      </c>
      <c r="X12" s="6" t="str">
        <f ca="1">$F$33</f>
        <v>Volume - Units</v>
      </c>
      <c r="Y12" s="6" t="str">
        <f ca="1">$F$33</f>
        <v>Volume - Units</v>
      </c>
      <c r="AA12" s="6" t="s">
        <v>53</v>
      </c>
      <c r="AB12" s="6" t="s">
        <v>54</v>
      </c>
    </row>
    <row r="13" spans="1:28" hidden="1" outlineLevel="1" x14ac:dyDescent="0.2">
      <c r="U13" s="9"/>
      <c r="X13" s="9"/>
    </row>
    <row r="14" spans="1:28" hidden="1" outlineLevel="1" x14ac:dyDescent="0.2">
      <c r="B14" s="63" t="s">
        <v>10</v>
      </c>
      <c r="C14" s="63"/>
      <c r="D14" s="63"/>
      <c r="G14" s="7"/>
    </row>
    <row r="15" spans="1:28" ht="12.75" hidden="1" outlineLevel="1" x14ac:dyDescent="0.2">
      <c r="B15" s="55" t="str">
        <f ca="1">_xll.TM1RPTVIEW($B$3&amp;":REVCTRY2", IF($I$30="Yes",1,0), _xll.TM1RPTTITLE("PTR01-AA:bpmProducts",$F$31),  _xll.TM1RPTTITLE("PTR01-AA:bpmChannel",$F$30),_xll.TM1RPTTITLE("PTR01-AA:bpmRevenue_Msr",$F$33),TM1RPTFMTRNG,TM1RPTFMTIDCOL)</f>
        <v>PTR01-AC:bpmRevenues:REVCTRY2</v>
      </c>
      <c r="C15" s="56"/>
      <c r="D15" s="54"/>
      <c r="E15" s="57"/>
      <c r="F15"/>
      <c r="G15" s="7"/>
    </row>
    <row r="16" spans="1:28" hidden="1" outlineLevel="1" x14ac:dyDescent="0.2">
      <c r="B16" s="20" t="str">
        <f>$B$2&amp;"bpmPeriod_Info"</f>
        <v>PTR01-AC:bpmPeriod_Info</v>
      </c>
      <c r="C16" s="21"/>
      <c r="D16" s="22"/>
      <c r="G16" s="7"/>
    </row>
    <row r="17" spans="1:28" hidden="1" outlineLevel="1" x14ac:dyDescent="0.2">
      <c r="B17" s="24"/>
      <c r="C17" s="24"/>
      <c r="D17" s="24"/>
      <c r="G17" s="7"/>
    </row>
    <row r="18" spans="1:28" hidden="1" outlineLevel="1" x14ac:dyDescent="0.2">
      <c r="A18" s="25" t="s">
        <v>8</v>
      </c>
      <c r="G18" s="7"/>
    </row>
    <row r="19" spans="1:28" hidden="1" outlineLevel="1" x14ac:dyDescent="0.2">
      <c r="A19" s="26" t="s">
        <v>12</v>
      </c>
      <c r="F19" s="58" t="s">
        <v>46</v>
      </c>
      <c r="G19" s="44">
        <v>-99999999</v>
      </c>
      <c r="H19" s="44">
        <v>-99999999</v>
      </c>
      <c r="I19" s="44">
        <v>-99999999</v>
      </c>
      <c r="J19" s="44">
        <v>-99999999</v>
      </c>
      <c r="K19" s="44">
        <v>-99999999</v>
      </c>
      <c r="L19" s="44">
        <v>-99999999</v>
      </c>
      <c r="M19" s="44">
        <v>-99999999</v>
      </c>
      <c r="N19" s="44">
        <v>-99999999</v>
      </c>
      <c r="O19" s="44">
        <v>-99999999</v>
      </c>
      <c r="P19" s="44">
        <v>-99999999</v>
      </c>
      <c r="Q19" s="44">
        <v>-99999999</v>
      </c>
      <c r="R19" s="44">
        <v>-99999999</v>
      </c>
      <c r="S19" s="44">
        <v>-99999999</v>
      </c>
      <c r="U19" s="44">
        <v>-99999999</v>
      </c>
      <c r="V19" s="45">
        <v>0.99990000000000001</v>
      </c>
      <c r="X19" s="44">
        <v>-99999999</v>
      </c>
      <c r="Y19" s="45">
        <v>0.99990000000000001</v>
      </c>
      <c r="AA19" s="44" t="s">
        <v>47</v>
      </c>
      <c r="AB19" s="44" t="s">
        <v>47</v>
      </c>
    </row>
    <row r="20" spans="1:28" hidden="1" outlineLevel="1" x14ac:dyDescent="0.2">
      <c r="A20" s="26"/>
      <c r="F20" s="27"/>
      <c r="G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U20" s="28"/>
      <c r="V20" s="30"/>
      <c r="X20" s="28"/>
      <c r="Y20" s="30"/>
      <c r="AA20" s="31"/>
      <c r="AB20" s="31"/>
    </row>
    <row r="21" spans="1:28" hidden="1" outlineLevel="1" x14ac:dyDescent="0.2">
      <c r="A21" s="26" t="s">
        <v>13</v>
      </c>
      <c r="F21" s="46" t="s">
        <v>17</v>
      </c>
      <c r="G21" s="32">
        <v>9999999</v>
      </c>
      <c r="H21" s="32">
        <v>9999999</v>
      </c>
      <c r="I21" s="32">
        <v>9999999</v>
      </c>
      <c r="J21" s="32">
        <v>9999999</v>
      </c>
      <c r="K21" s="32">
        <v>9999999</v>
      </c>
      <c r="L21" s="32">
        <v>9999999</v>
      </c>
      <c r="M21" s="32">
        <v>9999999</v>
      </c>
      <c r="N21" s="32">
        <v>9999999</v>
      </c>
      <c r="O21" s="32">
        <v>9999999</v>
      </c>
      <c r="P21" s="32">
        <v>9999999</v>
      </c>
      <c r="Q21" s="32">
        <v>9999999</v>
      </c>
      <c r="R21" s="32">
        <v>9999999</v>
      </c>
      <c r="S21" s="32">
        <v>9999999</v>
      </c>
      <c r="U21" s="32">
        <v>9999999</v>
      </c>
      <c r="V21" s="47">
        <v>0.999</v>
      </c>
      <c r="X21" s="32">
        <v>9999999</v>
      </c>
      <c r="Y21" s="47">
        <v>0.999</v>
      </c>
      <c r="AA21" s="32" t="s">
        <v>17</v>
      </c>
      <c r="AB21" s="32" t="s">
        <v>17</v>
      </c>
    </row>
    <row r="22" spans="1:28" hidden="1" outlineLevel="1" x14ac:dyDescent="0.2">
      <c r="G22" s="33"/>
      <c r="U22" s="33"/>
      <c r="V22" s="34"/>
      <c r="X22" s="33"/>
      <c r="Y22" s="34"/>
      <c r="AA22" s="35"/>
      <c r="AB22" s="35"/>
    </row>
    <row r="23" spans="1:28" hidden="1" outlineLevel="1" x14ac:dyDescent="0.2">
      <c r="A23" s="26" t="s">
        <v>48</v>
      </c>
      <c r="B23" s="60" t="s">
        <v>58</v>
      </c>
      <c r="F23" s="51" t="s">
        <v>17</v>
      </c>
      <c r="G23" s="52">
        <v>9999999</v>
      </c>
      <c r="H23" s="52">
        <v>9999999</v>
      </c>
      <c r="I23" s="52">
        <v>9999999</v>
      </c>
      <c r="J23" s="52">
        <v>9999999</v>
      </c>
      <c r="K23" s="52">
        <v>9999999</v>
      </c>
      <c r="L23" s="52">
        <v>9999999</v>
      </c>
      <c r="M23" s="52">
        <v>9999999</v>
      </c>
      <c r="N23" s="52">
        <v>9999999</v>
      </c>
      <c r="O23" s="52">
        <v>9999999</v>
      </c>
      <c r="P23" s="52">
        <v>9999999</v>
      </c>
      <c r="Q23" s="52">
        <v>9999999</v>
      </c>
      <c r="R23" s="52">
        <v>9999999</v>
      </c>
      <c r="S23" s="48">
        <v>9999999</v>
      </c>
      <c r="U23" s="49">
        <v>9999999</v>
      </c>
      <c r="V23" s="50">
        <v>0.999</v>
      </c>
      <c r="X23" s="49">
        <v>9999999</v>
      </c>
      <c r="Y23" s="50">
        <v>0.999</v>
      </c>
      <c r="AA23" s="31" t="s">
        <v>17</v>
      </c>
      <c r="AB23" s="31" t="s">
        <v>17</v>
      </c>
    </row>
    <row r="24" spans="1:28" ht="12.75" hidden="1" outlineLevel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 hidden="1" outlineLevel="1" x14ac:dyDescent="0.2">
      <c r="A25" s="25" t="s">
        <v>9</v>
      </c>
      <c r="G25" s="7"/>
    </row>
    <row r="26" spans="1:28" hidden="1" outlineLevel="1" x14ac:dyDescent="0.2">
      <c r="A26" s="25"/>
      <c r="G26" s="7"/>
    </row>
    <row r="27" spans="1:28" hidden="1" outlineLevel="1" x14ac:dyDescent="0.2">
      <c r="A27" s="25"/>
      <c r="F27" s="17" t="s">
        <v>55</v>
      </c>
      <c r="G27" s="1" t="s">
        <v>16</v>
      </c>
      <c r="H27" s="2" t="s">
        <v>15</v>
      </c>
      <c r="J27" s="1" t="s">
        <v>39</v>
      </c>
      <c r="K27" s="2" t="s">
        <v>42</v>
      </c>
      <c r="M27" s="1" t="s">
        <v>38</v>
      </c>
      <c r="N27" s="2">
        <v>1</v>
      </c>
    </row>
    <row r="28" spans="1:28" collapsed="1" x14ac:dyDescent="0.2"/>
    <row r="29" spans="1:28" x14ac:dyDescent="0.2">
      <c r="E29" s="36" t="s">
        <v>62</v>
      </c>
      <c r="F29" s="3" t="str">
        <f ca="1">_xll.SUBNM($B$10,"","Total of  Country")</f>
        <v>Total of  Country</v>
      </c>
      <c r="H29" s="1" t="s">
        <v>11</v>
      </c>
      <c r="I29" s="2" t="str">
        <f ca="1">_xll.SUBNM($B$2&amp;"bpmPickLevel","",3)</f>
        <v>3</v>
      </c>
    </row>
    <row r="30" spans="1:28" ht="12.75" x14ac:dyDescent="0.2">
      <c r="E30" s="36" t="s">
        <v>52</v>
      </c>
      <c r="F30" s="3" t="str">
        <f ca="1">_xll.SUBNM($B$9,"","Total Channels")</f>
        <v>Total Channels</v>
      </c>
      <c r="H30" s="1" t="s">
        <v>40</v>
      </c>
      <c r="I30" s="2" t="s">
        <v>42</v>
      </c>
      <c r="M30" s="9"/>
      <c r="N30" s="9"/>
      <c r="O30"/>
      <c r="P30"/>
      <c r="Q30"/>
      <c r="R30"/>
    </row>
    <row r="31" spans="1:28" x14ac:dyDescent="0.2">
      <c r="E31" s="36" t="s">
        <v>56</v>
      </c>
      <c r="F31" s="3" t="str">
        <f ca="1">_xll.SUBNM($B$8,"","Total of Product")</f>
        <v>Total of Product</v>
      </c>
    </row>
    <row r="32" spans="1:28" x14ac:dyDescent="0.2">
      <c r="B32" s="53" t="str">
        <f>$B$2&amp;"bpmYear"</f>
        <v>PTR01-AC:bpmYear</v>
      </c>
      <c r="C32" s="23" t="s">
        <v>51</v>
      </c>
      <c r="E32" s="36" t="s">
        <v>41</v>
      </c>
      <c r="F32" s="3" t="str">
        <f ca="1">_xll.SUBNM($B$32,"Plan Years","2016")</f>
        <v>2016</v>
      </c>
      <c r="K32" s="1"/>
      <c r="L32" s="4"/>
    </row>
    <row r="33" spans="1:1000" x14ac:dyDescent="0.2">
      <c r="E33" s="36" t="s">
        <v>37</v>
      </c>
      <c r="F33" s="3" t="str">
        <f ca="1">_xll.SUBNM($B$12,"Default","Volume - Units")</f>
        <v>Volume - Units</v>
      </c>
    </row>
    <row r="34" spans="1:1000" ht="10.5" customHeight="1" x14ac:dyDescent="0.2">
      <c r="F34" s="37"/>
      <c r="G34" s="38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</row>
    <row r="35" spans="1:1000" x14ac:dyDescent="0.2">
      <c r="F35" s="39"/>
      <c r="G35" s="40" t="str">
        <f>G3</f>
        <v>Jan</v>
      </c>
      <c r="H35" s="40" t="str">
        <f t="shared" ref="H35:R35" si="3">H3</f>
        <v>Feb</v>
      </c>
      <c r="I35" s="40" t="str">
        <f t="shared" si="3"/>
        <v>Mar</v>
      </c>
      <c r="J35" s="40" t="str">
        <f t="shared" si="3"/>
        <v>Apr</v>
      </c>
      <c r="K35" s="40" t="str">
        <f t="shared" si="3"/>
        <v>May</v>
      </c>
      <c r="L35" s="40" t="str">
        <f t="shared" si="3"/>
        <v>Jun</v>
      </c>
      <c r="M35" s="40" t="str">
        <f t="shared" si="3"/>
        <v>Jul</v>
      </c>
      <c r="N35" s="40" t="str">
        <f t="shared" si="3"/>
        <v>Aug</v>
      </c>
      <c r="O35" s="40" t="str">
        <f t="shared" si="3"/>
        <v>Sep</v>
      </c>
      <c r="P35" s="40" t="str">
        <f t="shared" si="3"/>
        <v>Oct</v>
      </c>
      <c r="Q35" s="40" t="str">
        <f t="shared" si="3"/>
        <v>Nov</v>
      </c>
      <c r="R35" s="40" t="str">
        <f t="shared" si="3"/>
        <v>Dec</v>
      </c>
      <c r="S35" s="40" t="str">
        <f ca="1">S11</f>
        <v>2016</v>
      </c>
      <c r="U35" s="40">
        <f ca="1">U11</f>
        <v>2015</v>
      </c>
      <c r="V35" s="41" t="s">
        <v>34</v>
      </c>
      <c r="X35" s="40" t="str">
        <f ca="1">X11</f>
        <v>2016</v>
      </c>
      <c r="Y35" s="41" t="s">
        <v>34</v>
      </c>
      <c r="AA35" s="40" t="str">
        <f ca="1">AA11</f>
        <v>2016</v>
      </c>
      <c r="AB35" s="40" t="str">
        <f ca="1">AB11</f>
        <v>2016</v>
      </c>
    </row>
    <row r="36" spans="1:1000" x14ac:dyDescent="0.2">
      <c r="A36" s="42" t="s">
        <v>14</v>
      </c>
      <c r="F36" s="43" t="s">
        <v>63</v>
      </c>
      <c r="G36" s="40" t="str">
        <f ca="1">G6</f>
        <v>Act</v>
      </c>
      <c r="H36" s="40" t="str">
        <f t="shared" ref="H36:S36" ca="1" si="4">H6</f>
        <v>Act</v>
      </c>
      <c r="I36" s="40" t="str">
        <f t="shared" ca="1" si="4"/>
        <v>Act</v>
      </c>
      <c r="J36" s="40" t="str">
        <f t="shared" ca="1" si="4"/>
        <v>Act</v>
      </c>
      <c r="K36" s="40" t="str">
        <f t="shared" ca="1" si="4"/>
        <v>Plan</v>
      </c>
      <c r="L36" s="40" t="str">
        <f t="shared" ca="1" si="4"/>
        <v>Plan</v>
      </c>
      <c r="M36" s="40" t="str">
        <f t="shared" ca="1" si="4"/>
        <v>Plan</v>
      </c>
      <c r="N36" s="40" t="str">
        <f t="shared" ca="1" si="4"/>
        <v>Plan</v>
      </c>
      <c r="O36" s="40" t="str">
        <f t="shared" ca="1" si="4"/>
        <v>Plan</v>
      </c>
      <c r="P36" s="40" t="str">
        <f t="shared" ca="1" si="4"/>
        <v>Plan</v>
      </c>
      <c r="Q36" s="40" t="str">
        <f t="shared" ca="1" si="4"/>
        <v>Plan</v>
      </c>
      <c r="R36" s="40" t="str">
        <f t="shared" ca="1" si="4"/>
        <v>Plan</v>
      </c>
      <c r="S36" s="40" t="str">
        <f t="shared" ca="1" si="4"/>
        <v>Plan</v>
      </c>
      <c r="U36" s="40" t="str">
        <f>U7</f>
        <v>Actuals</v>
      </c>
      <c r="V36" s="40" t="s">
        <v>35</v>
      </c>
      <c r="X36" s="40" t="str">
        <f>X7</f>
        <v>Predictive</v>
      </c>
      <c r="Y36" s="40" t="s">
        <v>35</v>
      </c>
      <c r="AA36" s="40" t="str">
        <f>AA12</f>
        <v>Planner Comment</v>
      </c>
      <c r="AB36" s="40" t="s">
        <v>54</v>
      </c>
    </row>
    <row r="37" spans="1:1000" x14ac:dyDescent="0.2">
      <c r="A37" s="26" t="str">
        <f ca="1">IF(_xll.TM1RPTELLEV($F$37,$F37)=0,"Root",IF(OR(_xll.ELLEV($B$10,$F37)=0,_xll.TM1RPTELLEV($F$37,$F37)+1&gt;=VALUE($I$29)),"Base","Default"))</f>
        <v>Root</v>
      </c>
      <c r="F37" s="59" t="str">
        <f ca="1">_xll.TM1RPTROW($B$15,$B$10,,,"CodeName", IF($K$27="Yes",1,0),"{Descendants( { [bpmCountry].["&amp;$F$29&amp;"] },"&amp;$I$29&amp;",BEFORE )}",$N$27, IF($H$27="Yes",1,0))</f>
        <v>Total of  Country</v>
      </c>
      <c r="G37" s="44">
        <f ca="1">_xll.DBRW($B$15,G$7,$F$31,$F$30,$F37,G$11,G$12)</f>
        <v>1771343.337584699</v>
      </c>
      <c r="H37" s="44">
        <f ca="1">_xll.DBRW($B$15,H$7,$F$31,$F$30,$F37,H$11,H$12)</f>
        <v>1823273.281425019</v>
      </c>
      <c r="I37" s="44">
        <f ca="1">_xll.DBRW($B$15,I$7,$F$31,$F$30,$F37,I$11,I$12)</f>
        <v>1876543.999999997</v>
      </c>
      <c r="J37" s="44">
        <f ca="1">_xll.DBRW($B$15,J$7,$F$31,$F$30,$F37,J$11,J$12)</f>
        <v>1603122.9522082766</v>
      </c>
      <c r="K37" s="44">
        <f ca="1">_xll.DBRW($B$15,K$7,$F$31,$F$30,$F37,K$11,K$12)</f>
        <v>1273321.7325551428</v>
      </c>
      <c r="L37" s="44">
        <f ca="1">_xll.DBRW($B$15,L$7,$F$31,$F$30,$F37,L$11,L$12)</f>
        <v>1594490.0046474617</v>
      </c>
      <c r="M37" s="44">
        <f ca="1">_xll.DBRW($B$15,M$7,$F$31,$F$30,$F37,M$11,M$12)</f>
        <v>1804284.242490761</v>
      </c>
      <c r="N37" s="44">
        <f ca="1">_xll.DBRW($B$15,N$7,$F$31,$F$30,$F37,N$11,N$12)</f>
        <v>2939911.3136233292</v>
      </c>
      <c r="O37" s="44">
        <f ca="1">_xll.DBRW($B$15,O$7,$F$31,$F$30,$F37,O$11,O$12)</f>
        <v>1273321.7362889175</v>
      </c>
      <c r="P37" s="44">
        <f ca="1">_xll.DBRW($B$15,P$7,$F$31,$F$30,$F37,P$11,P$12)</f>
        <v>2149413.5196544044</v>
      </c>
      <c r="Q37" s="44">
        <f ca="1">_xll.DBRW($B$15,Q$7,$F$31,$F$30,$F37,Q$11,Q$12)</f>
        <v>1763804.7526316831</v>
      </c>
      <c r="R37" s="44">
        <f ca="1">_xll.DBRW($B$15,R$7,$F$31,$F$30,$F37,R$11,R$12)</f>
        <v>1785169.5275711173</v>
      </c>
      <c r="S37" s="44">
        <f ca="1">_xll.DBRW($B$15,S$7,$F$31,$F$30,$F37,S$11,S$12)</f>
        <v>21658000.400680806</v>
      </c>
      <c r="U37" s="44">
        <f ca="1">_xll.DBRW($B$15,U$7,$F$31,$F$30,$F37,U$11,U$12)</f>
        <v>17866163.130081739</v>
      </c>
      <c r="V37" s="45">
        <f ca="1">IF(U37=0,"",$S37/U37-1)</f>
        <v>0.21223567942322474</v>
      </c>
      <c r="X37" s="44">
        <f ca="1">_xll.DBRW($B$15,X$7,$F$31,$F$30,$F37,X$11,X$12)</f>
        <v>20587354.886654601</v>
      </c>
      <c r="Y37" s="45">
        <f ca="1">IF(X37=0,"",$S37/X37-1)</f>
        <v>5.2005005981619945E-2</v>
      </c>
      <c r="AA37" s="44" t="str">
        <f ca="1">_xll.DBRW($B$3,AA$7,$F$31,$F$30,$F37,AA$11,AA$12)</f>
        <v/>
      </c>
      <c r="AB37" s="44" t="str">
        <f ca="1">_xll.DBRW($B$3,AB$7,$F$31,$F$30,$F37,AB$11,AB$12)</f>
        <v/>
      </c>
    </row>
    <row r="38" spans="1:1000" customFormat="1" ht="12.75" x14ac:dyDescent="0.2">
      <c r="A38" s="26" t="str">
        <f ca="1">IF(_xll.TM1RPTELLEV($F$37,$F38)=0,"Root",IF(OR(_xll.ELLEV($B$10,$F38)=0,_xll.TM1RPTELLEV($F$37,$F38)+1&gt;=VALUE($I$29)),"Base","Default"))</f>
        <v>Default</v>
      </c>
      <c r="B38" s="7"/>
      <c r="C38" s="7"/>
      <c r="D38" s="7"/>
      <c r="E38" s="7"/>
      <c r="F38" s="61" t="s">
        <v>102</v>
      </c>
      <c r="G38" s="32">
        <f ca="1">_xll.DBRW($B$15,G$7,$F$31,$F$30,$F38,G$11,G$12)</f>
        <v>641755.84471967258</v>
      </c>
      <c r="H38" s="32">
        <f ca="1">_xll.DBRW($B$15,H$7,$F$31,$F$30,$F38,H$11,H$12)</f>
        <v>745677</v>
      </c>
      <c r="I38" s="32">
        <f ca="1">_xll.DBRW($B$15,I$7,$F$31,$F$30,$F38,I$11,I$12)</f>
        <v>724833.97276206012</v>
      </c>
      <c r="J38" s="32">
        <f ca="1">_xll.DBRW($B$15,J$7,$F$31,$F$30,$F38,J$11,J$12)</f>
        <v>650777</v>
      </c>
      <c r="K38" s="32">
        <f ca="1">_xll.DBRW($B$15,K$7,$F$31,$F$30,$F38,K$11,K$12)</f>
        <v>957997.92231207003</v>
      </c>
      <c r="L38" s="32">
        <f ca="1">_xll.DBRW($B$15,L$7,$F$31,$F$30,$F38,L$11,L$12)</f>
        <v>1275183.9980628386</v>
      </c>
      <c r="M38" s="32">
        <f ca="1">_xll.DBRW($B$15,M$7,$F$31,$F$30,$F38,M$11,M$12)</f>
        <v>1444225.5807234969</v>
      </c>
      <c r="N38" s="32">
        <f ca="1">_xll.DBRW($B$15,N$7,$F$31,$F$30,$F38,N$11,N$12)</f>
        <v>2334284.7355367369</v>
      </c>
      <c r="O38" s="32">
        <f ca="1">_xll.DBRW($B$15,O$7,$F$31,$F$30,$F38,O$11,O$12)</f>
        <v>957997.92512121727</v>
      </c>
      <c r="P38" s="32">
        <f ca="1">_xll.DBRW($B$15,P$7,$F$31,$F$30,$F38,P$11,P$12)</f>
        <v>1685908.4337461379</v>
      </c>
      <c r="Q38" s="32">
        <f ca="1">_xll.DBRW($B$15,Q$7,$F$31,$F$30,$F38,Q$11,Q$12)</f>
        <v>1401409.9854868499</v>
      </c>
      <c r="R38" s="32">
        <f ca="1">_xll.DBRW($B$15,R$7,$F$31,$F$30,$F38,R$11,R$12)</f>
        <v>1410979.0359463289</v>
      </c>
      <c r="S38" s="32">
        <f ca="1">_xll.DBRW($B$15,S$7,$F$31,$F$30,$F38,S$11,S$12)</f>
        <v>14231031.43441741</v>
      </c>
      <c r="T38" s="7"/>
      <c r="U38" s="32">
        <f ca="1">_xll.DBRW($B$15,U$7,$F$31,$F$30,$F38,U$11,U$12)</f>
        <v>6717599.0264401538</v>
      </c>
      <c r="V38" s="47">
        <f t="shared" ref="V38:V49" ca="1" si="5">IF(U38=0,"",$S38/U38-1)</f>
        <v>1.1184699143852943</v>
      </c>
      <c r="W38" s="7"/>
      <c r="X38" s="32">
        <f ca="1">_xll.DBRW($B$15,X$7,$F$31,$F$30,$F38,X$11,X$12)</f>
        <v>17000000.000000004</v>
      </c>
      <c r="Y38" s="47">
        <f t="shared" ref="Y38:Y49" ca="1" si="6">IF(X38=0,"",$S38/X38-1)</f>
        <v>-0.16288050385779962</v>
      </c>
      <c r="Z38" s="7"/>
      <c r="AA38" s="32" t="str">
        <f ca="1">_xll.DBRW($B$3,AA$7,$F$31,$F$30,$F38,AA$11,AA$12)</f>
        <v/>
      </c>
      <c r="AB38" s="32" t="str">
        <f ca="1">_xll.DBRW($B$3,AB$7,$F$31,$F$30,$F38,AB$11,AB$12)</f>
        <v/>
      </c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  <c r="ABR38" s="7"/>
      <c r="ABS38" s="7"/>
      <c r="ABT38" s="7"/>
      <c r="ABU38" s="7"/>
      <c r="ABV38" s="7"/>
      <c r="ABW38" s="7"/>
      <c r="ABX38" s="7"/>
      <c r="ABY38" s="7"/>
      <c r="ABZ38" s="7"/>
      <c r="ACA38" s="7"/>
      <c r="ACB38" s="7"/>
      <c r="ACC38" s="7"/>
      <c r="ACD38" s="7"/>
      <c r="ACE38" s="7"/>
      <c r="ACF38" s="7"/>
      <c r="ACG38" s="7"/>
      <c r="ACH38" s="7"/>
      <c r="ACI38" s="7"/>
      <c r="ACJ38" s="7"/>
      <c r="ACK38" s="7"/>
      <c r="ACL38" s="7"/>
      <c r="ACM38" s="7"/>
      <c r="ACN38" s="7"/>
      <c r="ACO38" s="7"/>
      <c r="ACP38" s="7"/>
      <c r="ACQ38" s="7"/>
      <c r="ACR38" s="7"/>
      <c r="ACS38" s="7"/>
      <c r="ACT38" s="7"/>
      <c r="ACU38" s="7"/>
      <c r="ACV38" s="7"/>
      <c r="ACW38" s="7"/>
      <c r="ACX38" s="7"/>
      <c r="ACY38" s="7"/>
      <c r="ACZ38" s="7"/>
      <c r="ADA38" s="7"/>
      <c r="ADB38" s="7"/>
      <c r="ADC38" s="7"/>
      <c r="ADD38" s="7"/>
      <c r="ADE38" s="7"/>
      <c r="ADF38" s="7"/>
      <c r="ADG38" s="7"/>
      <c r="ADH38" s="7"/>
      <c r="ADI38" s="7"/>
      <c r="ADJ38" s="7"/>
      <c r="ADK38" s="7"/>
      <c r="ADL38" s="7"/>
      <c r="ADM38" s="7"/>
      <c r="ADN38" s="7"/>
      <c r="ADO38" s="7"/>
      <c r="ADP38" s="7"/>
      <c r="ADQ38" s="7"/>
      <c r="ADR38" s="7"/>
      <c r="ADS38" s="7"/>
      <c r="ADT38" s="7"/>
      <c r="ADU38" s="7"/>
      <c r="ADV38" s="7"/>
      <c r="ADW38" s="7"/>
      <c r="ADX38" s="7"/>
      <c r="ADY38" s="7"/>
      <c r="ADZ38" s="7"/>
      <c r="AEA38" s="7"/>
      <c r="AEB38" s="7"/>
      <c r="AEC38" s="7"/>
      <c r="AED38" s="7"/>
      <c r="AEE38" s="7"/>
      <c r="AEF38" s="7"/>
      <c r="AEG38" s="7"/>
      <c r="AEH38" s="7"/>
      <c r="AEI38" s="7"/>
      <c r="AEJ38" s="7"/>
      <c r="AEK38" s="7"/>
      <c r="AEL38" s="7"/>
      <c r="AEM38" s="7"/>
      <c r="AEN38" s="7"/>
      <c r="AEO38" s="7"/>
      <c r="AEP38" s="7"/>
      <c r="AEQ38" s="7"/>
      <c r="AER38" s="7"/>
      <c r="AES38" s="7"/>
      <c r="AET38" s="7"/>
      <c r="AEU38" s="7"/>
      <c r="AEV38" s="7"/>
      <c r="AEW38" s="7"/>
      <c r="AEX38" s="7"/>
      <c r="AEY38" s="7"/>
      <c r="AEZ38" s="7"/>
      <c r="AFA38" s="7"/>
      <c r="AFB38" s="7"/>
      <c r="AFC38" s="7"/>
      <c r="AFD38" s="7"/>
      <c r="AFE38" s="7"/>
      <c r="AFF38" s="7"/>
      <c r="AFG38" s="7"/>
      <c r="AFH38" s="7"/>
      <c r="AFI38" s="7"/>
      <c r="AFJ38" s="7"/>
      <c r="AFK38" s="7"/>
      <c r="AFL38" s="7"/>
      <c r="AFM38" s="7"/>
      <c r="AFN38" s="7"/>
      <c r="AFO38" s="7"/>
      <c r="AFP38" s="7"/>
      <c r="AFQ38" s="7"/>
      <c r="AFR38" s="7"/>
      <c r="AFS38" s="7"/>
      <c r="AFT38" s="7"/>
      <c r="AFU38" s="7"/>
      <c r="AFV38" s="7"/>
      <c r="AFW38" s="7"/>
      <c r="AFX38" s="7"/>
      <c r="AFY38" s="7"/>
      <c r="AFZ38" s="7"/>
      <c r="AGA38" s="7"/>
      <c r="AGB38" s="7"/>
      <c r="AGC38" s="7"/>
      <c r="AGD38" s="7"/>
      <c r="AGE38" s="7"/>
      <c r="AGF38" s="7"/>
      <c r="AGG38" s="7"/>
      <c r="AGH38" s="7"/>
      <c r="AGI38" s="7"/>
      <c r="AGJ38" s="7"/>
      <c r="AGK38" s="7"/>
      <c r="AGL38" s="7"/>
      <c r="AGM38" s="7"/>
      <c r="AGN38" s="7"/>
      <c r="AGO38" s="7"/>
      <c r="AGP38" s="7"/>
      <c r="AGQ38" s="7"/>
      <c r="AGR38" s="7"/>
      <c r="AGS38" s="7"/>
      <c r="AGT38" s="7"/>
      <c r="AGU38" s="7"/>
      <c r="AGV38" s="7"/>
      <c r="AGW38" s="7"/>
      <c r="AGX38" s="7"/>
      <c r="AGY38" s="7"/>
      <c r="AGZ38" s="7"/>
      <c r="AHA38" s="7"/>
      <c r="AHB38" s="7"/>
      <c r="AHC38" s="7"/>
      <c r="AHD38" s="7"/>
      <c r="AHE38" s="7"/>
      <c r="AHF38" s="7"/>
      <c r="AHG38" s="7"/>
      <c r="AHH38" s="7"/>
      <c r="AHI38" s="7"/>
      <c r="AHJ38" s="7"/>
      <c r="AHK38" s="7"/>
      <c r="AHL38" s="7"/>
      <c r="AHM38" s="7"/>
      <c r="AHN38" s="7"/>
      <c r="AHO38" s="7"/>
      <c r="AHP38" s="7"/>
      <c r="AHQ38" s="7"/>
      <c r="AHR38" s="7"/>
      <c r="AHS38" s="7"/>
      <c r="AHT38" s="7"/>
      <c r="AHU38" s="7"/>
      <c r="AHV38" s="7"/>
      <c r="AHW38" s="7"/>
      <c r="AHX38" s="7"/>
      <c r="AHY38" s="7"/>
      <c r="AHZ38" s="7"/>
      <c r="AIA38" s="7"/>
      <c r="AIB38" s="7"/>
      <c r="AIC38" s="7"/>
      <c r="AID38" s="7"/>
      <c r="AIE38" s="7"/>
      <c r="AIF38" s="7"/>
      <c r="AIG38" s="7"/>
      <c r="AIH38" s="7"/>
      <c r="AII38" s="7"/>
      <c r="AIJ38" s="7"/>
      <c r="AIK38" s="7"/>
      <c r="AIL38" s="7"/>
      <c r="AIM38" s="7"/>
      <c r="AIN38" s="7"/>
      <c r="AIO38" s="7"/>
      <c r="AIP38" s="7"/>
      <c r="AIQ38" s="7"/>
      <c r="AIR38" s="7"/>
      <c r="AIS38" s="7"/>
      <c r="AIT38" s="7"/>
      <c r="AIU38" s="7"/>
      <c r="AIV38" s="7"/>
      <c r="AIW38" s="7"/>
      <c r="AIX38" s="7"/>
      <c r="AIY38" s="7"/>
      <c r="AIZ38" s="7"/>
      <c r="AJA38" s="7"/>
      <c r="AJB38" s="7"/>
      <c r="AJC38" s="7"/>
      <c r="AJD38" s="7"/>
      <c r="AJE38" s="7"/>
      <c r="AJF38" s="7"/>
      <c r="AJG38" s="7"/>
      <c r="AJH38" s="7"/>
      <c r="AJI38" s="7"/>
      <c r="AJJ38" s="7"/>
      <c r="AJK38" s="7"/>
      <c r="AJL38" s="7"/>
      <c r="AJM38" s="7"/>
      <c r="AJN38" s="7"/>
      <c r="AJO38" s="7"/>
      <c r="AJP38" s="7"/>
      <c r="AJQ38" s="7"/>
      <c r="AJR38" s="7"/>
      <c r="AJS38" s="7"/>
      <c r="AJT38" s="7"/>
      <c r="AJU38" s="7"/>
      <c r="AJV38" s="7"/>
      <c r="AJW38" s="7"/>
      <c r="AJX38" s="7"/>
      <c r="AJY38" s="7"/>
      <c r="AJZ38" s="7"/>
      <c r="AKA38" s="7"/>
      <c r="AKB38" s="7"/>
      <c r="AKC38" s="7"/>
      <c r="AKD38" s="7"/>
      <c r="AKE38" s="7"/>
      <c r="AKF38" s="7"/>
      <c r="AKG38" s="7"/>
      <c r="AKH38" s="7"/>
      <c r="AKI38" s="7"/>
      <c r="AKJ38" s="7"/>
      <c r="AKK38" s="7"/>
      <c r="AKL38" s="7"/>
      <c r="AKM38" s="7"/>
      <c r="AKN38" s="7"/>
      <c r="AKO38" s="7"/>
      <c r="AKP38" s="7"/>
      <c r="AKQ38" s="7"/>
      <c r="AKR38" s="7"/>
      <c r="AKS38" s="7"/>
      <c r="AKT38" s="7"/>
      <c r="AKU38" s="7"/>
      <c r="AKV38" s="7"/>
      <c r="AKW38" s="7"/>
      <c r="AKX38" s="7"/>
      <c r="AKY38" s="7"/>
      <c r="AKZ38" s="7"/>
      <c r="ALA38" s="7"/>
      <c r="ALB38" s="7"/>
      <c r="ALC38" s="7"/>
      <c r="ALD38" s="7"/>
      <c r="ALE38" s="7"/>
      <c r="ALF38" s="7"/>
      <c r="ALG38" s="7"/>
      <c r="ALH38" s="7"/>
      <c r="ALI38" s="7"/>
      <c r="ALJ38" s="7"/>
      <c r="ALK38" s="7"/>
      <c r="ALL38" s="7"/>
    </row>
    <row r="39" spans="1:1000" customFormat="1" ht="12.75" x14ac:dyDescent="0.2">
      <c r="A39" s="26" t="str">
        <f ca="1">IF(_xll.TM1RPTELLEV($F$37,$F39)=0,"Root",IF(OR(_xll.ELLEV($B$10,$F39)=0,_xll.TM1RPTELLEV($F$37,$F39)+1&gt;=VALUE($I$29)),"Base","Default"))</f>
        <v>Base</v>
      </c>
      <c r="B39" s="60"/>
      <c r="C39" s="7"/>
      <c r="D39" s="7"/>
      <c r="E39" s="7"/>
      <c r="F39" s="62" t="s">
        <v>103</v>
      </c>
      <c r="G39" s="52">
        <f ca="1">_xll.DBRW($B$15,G$7,$F$31,$F$30,$F39,G$11,G$12)</f>
        <v>191288.3081366893</v>
      </c>
      <c r="H39" s="52">
        <f ca="1">_xll.DBRW($B$15,H$7,$F$31,$F$30,$F39,H$11,H$12)</f>
        <v>220495.47562498713</v>
      </c>
      <c r="I39" s="52">
        <f ca="1">_xll.DBRW($B$15,I$7,$F$31,$F$30,$F39,I$11,I$12)</f>
        <v>182837.82130050901</v>
      </c>
      <c r="J39" s="52">
        <f ca="1">_xll.DBRW($B$15,J$7,$F$31,$F$30,$F39,J$11,J$12)</f>
        <v>171772.61247745316</v>
      </c>
      <c r="K39" s="52">
        <f ca="1">_xll.DBRW($B$15,K$7,$F$31,$F$30,$F39,K$11,K$12)</f>
        <v>289488.74539423489</v>
      </c>
      <c r="L39" s="52">
        <f ca="1">_xll.DBRW($B$15,L$7,$F$31,$F$30,$F39,L$11,L$12)</f>
        <v>293147.76813136064</v>
      </c>
      <c r="M39" s="52">
        <f ca="1">_xll.DBRW($B$15,M$7,$F$31,$F$30,$F39,M$11,M$12)</f>
        <v>367266.80021658324</v>
      </c>
      <c r="N39" s="52">
        <f ca="1">_xll.DBRW($B$15,N$7,$F$31,$F$30,$F39,N$11,N$12)</f>
        <v>591268.96658538259</v>
      </c>
      <c r="O39" s="52">
        <f ca="1">_xll.DBRW($B$15,O$7,$F$31,$F$30,$F39,O$11,O$12)</f>
        <v>289488.74624310574</v>
      </c>
      <c r="P39" s="52">
        <f ca="1">_xll.DBRW($B$15,P$7,$F$31,$F$30,$F39,P$11,P$12)</f>
        <v>489762.12791818677</v>
      </c>
      <c r="Q39" s="52">
        <f ca="1">_xll.DBRW($B$15,Q$7,$F$31,$F$30,$F39,Q$11,Q$12)</f>
        <v>367145.46237183141</v>
      </c>
      <c r="R39" s="52">
        <f ca="1">_xll.DBRW($B$15,R$7,$F$31,$F$30,$F39,R$11,R$12)</f>
        <v>355286.84891635622</v>
      </c>
      <c r="S39" s="48">
        <f ca="1">_xll.DBRW($B$15,S$7,$F$31,$F$30,$F39,S$11,S$12)</f>
        <v>3809249.6833166811</v>
      </c>
      <c r="T39" s="7"/>
      <c r="U39" s="49">
        <f ca="1">_xll.DBRW($B$15,U$7,$F$31,$F$30,$F39,U$11,U$12)</f>
        <v>1840921.2459363786</v>
      </c>
      <c r="V39" s="50">
        <f t="shared" ca="1" si="5"/>
        <v>1.0692083877706122</v>
      </c>
      <c r="W39" s="7"/>
      <c r="X39" s="49">
        <f ca="1">_xll.DBRW($B$15,X$7,$F$31,$F$30,$F39,X$11,X$12)</f>
        <v>4565845.367347586</v>
      </c>
      <c r="Y39" s="50">
        <f t="shared" ca="1" si="6"/>
        <v>-0.16570768897292509</v>
      </c>
      <c r="Z39" s="7"/>
      <c r="AA39" s="31" t="str">
        <f ca="1">_xll.DBRW($B$3,AA$7,$F$31,$F$30,$F39,AA$11,AA$12)</f>
        <v/>
      </c>
      <c r="AB39" s="31" t="str">
        <f ca="1">_xll.DBRW($B$3,AB$7,$F$31,$F$30,$F39,AB$11,AB$12)</f>
        <v/>
      </c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/>
      <c r="XI39" s="7"/>
      <c r="XJ39" s="7"/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/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  <c r="AAA39" s="7"/>
      <c r="AAB39" s="7"/>
      <c r="AAC39" s="7"/>
      <c r="AAD39" s="7"/>
      <c r="AAE39" s="7"/>
      <c r="AAF39" s="7"/>
      <c r="AAG39" s="7"/>
      <c r="AAH39" s="7"/>
      <c r="AAI39" s="7"/>
      <c r="AAJ39" s="7"/>
      <c r="AAK39" s="7"/>
      <c r="AAL39" s="7"/>
      <c r="AAM39" s="7"/>
      <c r="AAN39" s="7"/>
      <c r="AAO39" s="7"/>
      <c r="AAP39" s="7"/>
      <c r="AAQ39" s="7"/>
      <c r="AAR39" s="7"/>
      <c r="AAS39" s="7"/>
      <c r="AAT39" s="7"/>
      <c r="AAU39" s="7"/>
      <c r="AAV39" s="7"/>
      <c r="AAW39" s="7"/>
      <c r="AAX39" s="7"/>
      <c r="AAY39" s="7"/>
      <c r="AAZ39" s="7"/>
      <c r="ABA39" s="7"/>
      <c r="ABB39" s="7"/>
      <c r="ABC39" s="7"/>
      <c r="ABD39" s="7"/>
      <c r="ABE39" s="7"/>
      <c r="ABF39" s="7"/>
      <c r="ABG39" s="7"/>
      <c r="ABH39" s="7"/>
      <c r="ABI39" s="7"/>
      <c r="ABJ39" s="7"/>
      <c r="ABK39" s="7"/>
      <c r="ABL39" s="7"/>
      <c r="ABM39" s="7"/>
      <c r="ABN39" s="7"/>
      <c r="ABO39" s="7"/>
      <c r="ABP39" s="7"/>
      <c r="ABQ39" s="7"/>
      <c r="ABR39" s="7"/>
      <c r="ABS39" s="7"/>
      <c r="ABT39" s="7"/>
      <c r="ABU39" s="7"/>
      <c r="ABV39" s="7"/>
      <c r="ABW39" s="7"/>
      <c r="ABX39" s="7"/>
      <c r="ABY39" s="7"/>
      <c r="ABZ39" s="7"/>
      <c r="ACA39" s="7"/>
      <c r="ACB39" s="7"/>
      <c r="ACC39" s="7"/>
      <c r="ACD39" s="7"/>
      <c r="ACE39" s="7"/>
      <c r="ACF39" s="7"/>
      <c r="ACG39" s="7"/>
      <c r="ACH39" s="7"/>
      <c r="ACI39" s="7"/>
      <c r="ACJ39" s="7"/>
      <c r="ACK39" s="7"/>
      <c r="ACL39" s="7"/>
      <c r="ACM39" s="7"/>
      <c r="ACN39" s="7"/>
      <c r="ACO39" s="7"/>
      <c r="ACP39" s="7"/>
      <c r="ACQ39" s="7"/>
      <c r="ACR39" s="7"/>
      <c r="ACS39" s="7"/>
      <c r="ACT39" s="7"/>
      <c r="ACU39" s="7"/>
      <c r="ACV39" s="7"/>
      <c r="ACW39" s="7"/>
      <c r="ACX39" s="7"/>
      <c r="ACY39" s="7"/>
      <c r="ACZ39" s="7"/>
      <c r="ADA39" s="7"/>
      <c r="ADB39" s="7"/>
      <c r="ADC39" s="7"/>
      <c r="ADD39" s="7"/>
      <c r="ADE39" s="7"/>
      <c r="ADF39" s="7"/>
      <c r="ADG39" s="7"/>
      <c r="ADH39" s="7"/>
      <c r="ADI39" s="7"/>
      <c r="ADJ39" s="7"/>
      <c r="ADK39" s="7"/>
      <c r="ADL39" s="7"/>
      <c r="ADM39" s="7"/>
      <c r="ADN39" s="7"/>
      <c r="ADO39" s="7"/>
      <c r="ADP39" s="7"/>
      <c r="ADQ39" s="7"/>
      <c r="ADR39" s="7"/>
      <c r="ADS39" s="7"/>
      <c r="ADT39" s="7"/>
      <c r="ADU39" s="7"/>
      <c r="ADV39" s="7"/>
      <c r="ADW39" s="7"/>
      <c r="ADX39" s="7"/>
      <c r="ADY39" s="7"/>
      <c r="ADZ39" s="7"/>
      <c r="AEA39" s="7"/>
      <c r="AEB39" s="7"/>
      <c r="AEC39" s="7"/>
      <c r="AED39" s="7"/>
      <c r="AEE39" s="7"/>
      <c r="AEF39" s="7"/>
      <c r="AEG39" s="7"/>
      <c r="AEH39" s="7"/>
      <c r="AEI39" s="7"/>
      <c r="AEJ39" s="7"/>
      <c r="AEK39" s="7"/>
      <c r="AEL39" s="7"/>
      <c r="AEM39" s="7"/>
      <c r="AEN39" s="7"/>
      <c r="AEO39" s="7"/>
      <c r="AEP39" s="7"/>
      <c r="AEQ39" s="7"/>
      <c r="AER39" s="7"/>
      <c r="AES39" s="7"/>
      <c r="AET39" s="7"/>
      <c r="AEU39" s="7"/>
      <c r="AEV39" s="7"/>
      <c r="AEW39" s="7"/>
      <c r="AEX39" s="7"/>
      <c r="AEY39" s="7"/>
      <c r="AEZ39" s="7"/>
      <c r="AFA39" s="7"/>
      <c r="AFB39" s="7"/>
      <c r="AFC39" s="7"/>
      <c r="AFD39" s="7"/>
      <c r="AFE39" s="7"/>
      <c r="AFF39" s="7"/>
      <c r="AFG39" s="7"/>
      <c r="AFH39" s="7"/>
      <c r="AFI39" s="7"/>
      <c r="AFJ39" s="7"/>
      <c r="AFK39" s="7"/>
      <c r="AFL39" s="7"/>
      <c r="AFM39" s="7"/>
      <c r="AFN39" s="7"/>
      <c r="AFO39" s="7"/>
      <c r="AFP39" s="7"/>
      <c r="AFQ39" s="7"/>
      <c r="AFR39" s="7"/>
      <c r="AFS39" s="7"/>
      <c r="AFT39" s="7"/>
      <c r="AFU39" s="7"/>
      <c r="AFV39" s="7"/>
      <c r="AFW39" s="7"/>
      <c r="AFX39" s="7"/>
      <c r="AFY39" s="7"/>
      <c r="AFZ39" s="7"/>
      <c r="AGA39" s="7"/>
      <c r="AGB39" s="7"/>
      <c r="AGC39" s="7"/>
      <c r="AGD39" s="7"/>
      <c r="AGE39" s="7"/>
      <c r="AGF39" s="7"/>
      <c r="AGG39" s="7"/>
      <c r="AGH39" s="7"/>
      <c r="AGI39" s="7"/>
      <c r="AGJ39" s="7"/>
      <c r="AGK39" s="7"/>
      <c r="AGL39" s="7"/>
      <c r="AGM39" s="7"/>
      <c r="AGN39" s="7"/>
      <c r="AGO39" s="7"/>
      <c r="AGP39" s="7"/>
      <c r="AGQ39" s="7"/>
      <c r="AGR39" s="7"/>
      <c r="AGS39" s="7"/>
      <c r="AGT39" s="7"/>
      <c r="AGU39" s="7"/>
      <c r="AGV39" s="7"/>
      <c r="AGW39" s="7"/>
      <c r="AGX39" s="7"/>
      <c r="AGY39" s="7"/>
      <c r="AGZ39" s="7"/>
      <c r="AHA39" s="7"/>
      <c r="AHB39" s="7"/>
      <c r="AHC39" s="7"/>
      <c r="AHD39" s="7"/>
      <c r="AHE39" s="7"/>
      <c r="AHF39" s="7"/>
      <c r="AHG39" s="7"/>
      <c r="AHH39" s="7"/>
      <c r="AHI39" s="7"/>
      <c r="AHJ39" s="7"/>
      <c r="AHK39" s="7"/>
      <c r="AHL39" s="7"/>
      <c r="AHM39" s="7"/>
      <c r="AHN39" s="7"/>
      <c r="AHO39" s="7"/>
      <c r="AHP39" s="7"/>
      <c r="AHQ39" s="7"/>
      <c r="AHR39" s="7"/>
      <c r="AHS39" s="7"/>
      <c r="AHT39" s="7"/>
      <c r="AHU39" s="7"/>
      <c r="AHV39" s="7"/>
      <c r="AHW39" s="7"/>
      <c r="AHX39" s="7"/>
      <c r="AHY39" s="7"/>
      <c r="AHZ39" s="7"/>
      <c r="AIA39" s="7"/>
      <c r="AIB39" s="7"/>
      <c r="AIC39" s="7"/>
      <c r="AID39" s="7"/>
      <c r="AIE39" s="7"/>
      <c r="AIF39" s="7"/>
      <c r="AIG39" s="7"/>
      <c r="AIH39" s="7"/>
      <c r="AII39" s="7"/>
      <c r="AIJ39" s="7"/>
      <c r="AIK39" s="7"/>
      <c r="AIL39" s="7"/>
      <c r="AIM39" s="7"/>
      <c r="AIN39" s="7"/>
      <c r="AIO39" s="7"/>
      <c r="AIP39" s="7"/>
      <c r="AIQ39" s="7"/>
      <c r="AIR39" s="7"/>
      <c r="AIS39" s="7"/>
      <c r="AIT39" s="7"/>
      <c r="AIU39" s="7"/>
      <c r="AIV39" s="7"/>
      <c r="AIW39" s="7"/>
      <c r="AIX39" s="7"/>
      <c r="AIY39" s="7"/>
      <c r="AIZ39" s="7"/>
      <c r="AJA39" s="7"/>
      <c r="AJB39" s="7"/>
      <c r="AJC39" s="7"/>
      <c r="AJD39" s="7"/>
      <c r="AJE39" s="7"/>
      <c r="AJF39" s="7"/>
      <c r="AJG39" s="7"/>
      <c r="AJH39" s="7"/>
      <c r="AJI39" s="7"/>
      <c r="AJJ39" s="7"/>
      <c r="AJK39" s="7"/>
      <c r="AJL39" s="7"/>
      <c r="AJM39" s="7"/>
      <c r="AJN39" s="7"/>
      <c r="AJO39" s="7"/>
      <c r="AJP39" s="7"/>
      <c r="AJQ39" s="7"/>
      <c r="AJR39" s="7"/>
      <c r="AJS39" s="7"/>
      <c r="AJT39" s="7"/>
      <c r="AJU39" s="7"/>
      <c r="AJV39" s="7"/>
      <c r="AJW39" s="7"/>
      <c r="AJX39" s="7"/>
      <c r="AJY39" s="7"/>
      <c r="AJZ39" s="7"/>
      <c r="AKA39" s="7"/>
      <c r="AKB39" s="7"/>
      <c r="AKC39" s="7"/>
      <c r="AKD39" s="7"/>
      <c r="AKE39" s="7"/>
      <c r="AKF39" s="7"/>
      <c r="AKG39" s="7"/>
      <c r="AKH39" s="7"/>
      <c r="AKI39" s="7"/>
      <c r="AKJ39" s="7"/>
      <c r="AKK39" s="7"/>
      <c r="AKL39" s="7"/>
      <c r="AKM39" s="7"/>
      <c r="AKN39" s="7"/>
      <c r="AKO39" s="7"/>
      <c r="AKP39" s="7"/>
      <c r="AKQ39" s="7"/>
      <c r="AKR39" s="7"/>
      <c r="AKS39" s="7"/>
      <c r="AKT39" s="7"/>
      <c r="AKU39" s="7"/>
      <c r="AKV39" s="7"/>
      <c r="AKW39" s="7"/>
      <c r="AKX39" s="7"/>
      <c r="AKY39" s="7"/>
      <c r="AKZ39" s="7"/>
      <c r="ALA39" s="7"/>
      <c r="ALB39" s="7"/>
      <c r="ALC39" s="7"/>
      <c r="ALD39" s="7"/>
      <c r="ALE39" s="7"/>
      <c r="ALF39" s="7"/>
      <c r="ALG39" s="7"/>
      <c r="ALH39" s="7"/>
      <c r="ALI39" s="7"/>
      <c r="ALJ39" s="7"/>
      <c r="ALK39" s="7"/>
      <c r="ALL39" s="7"/>
    </row>
    <row r="40" spans="1:1000" customFormat="1" ht="12.75" x14ac:dyDescent="0.2">
      <c r="A40" s="26" t="str">
        <f ca="1">IF(_xll.TM1RPTELLEV($F$37,$F40)=0,"Root",IF(OR(_xll.ELLEV($B$10,$F40)=0,_xll.TM1RPTELLEV($F$37,$F40)+1&gt;=VALUE($I$29)),"Base","Default"))</f>
        <v>Base</v>
      </c>
      <c r="B40" s="60"/>
      <c r="C40" s="7"/>
      <c r="D40" s="7"/>
      <c r="E40" s="7"/>
      <c r="F40" s="62" t="s">
        <v>104</v>
      </c>
      <c r="G40" s="52">
        <f ca="1">_xll.DBRW($B$15,G$7,$F$31,$F$30,$F40,G$11,G$12)</f>
        <v>450467.53658298322</v>
      </c>
      <c r="H40" s="52">
        <f ca="1">_xll.DBRW($B$15,H$7,$F$31,$F$30,$F40,H$11,H$12)</f>
        <v>525181.52437501296</v>
      </c>
      <c r="I40" s="52">
        <f ca="1">_xll.DBRW($B$15,I$7,$F$31,$F$30,$F40,I$11,I$12)</f>
        <v>541996.15146155132</v>
      </c>
      <c r="J40" s="52">
        <f ca="1">_xll.DBRW($B$15,J$7,$F$31,$F$30,$F40,J$11,J$12)</f>
        <v>479004.38752254687</v>
      </c>
      <c r="K40" s="52">
        <f ca="1">_xll.DBRW($B$15,K$7,$F$31,$F$30,$F40,K$11,K$12)</f>
        <v>668509.17691783514</v>
      </c>
      <c r="L40" s="52">
        <f ca="1">_xll.DBRW($B$15,L$7,$F$31,$F$30,$F40,L$11,L$12)</f>
        <v>982036.22993147804</v>
      </c>
      <c r="M40" s="52">
        <f ca="1">_xll.DBRW($B$15,M$7,$F$31,$F$30,$F40,M$11,M$12)</f>
        <v>1076958.780506914</v>
      </c>
      <c r="N40" s="52">
        <f ca="1">_xll.DBRW($B$15,N$7,$F$31,$F$30,$F40,N$11,N$12)</f>
        <v>1743015.7689513538</v>
      </c>
      <c r="O40" s="52">
        <f ca="1">_xll.DBRW($B$15,O$7,$F$31,$F$30,$F40,O$11,O$12)</f>
        <v>668509.17887811153</v>
      </c>
      <c r="P40" s="52">
        <f ca="1">_xll.DBRW($B$15,P$7,$F$31,$F$30,$F40,P$11,P$12)</f>
        <v>1196146.3058279515</v>
      </c>
      <c r="Q40" s="52">
        <f ca="1">_xll.DBRW($B$15,Q$7,$F$31,$F$30,$F40,Q$11,Q$12)</f>
        <v>1034264.5231150181</v>
      </c>
      <c r="R40" s="52">
        <f ca="1">_xll.DBRW($B$15,R$7,$F$31,$F$30,$F40,R$11,R$12)</f>
        <v>1055692.1870299727</v>
      </c>
      <c r="S40" s="48">
        <f ca="1">_xll.DBRW($B$15,S$7,$F$31,$F$30,$F40,S$11,S$12)</f>
        <v>10421781.75110073</v>
      </c>
      <c r="T40" s="7"/>
      <c r="U40" s="49">
        <f ca="1">_xll.DBRW($B$15,U$7,$F$31,$F$30,$F40,U$11,U$12)</f>
        <v>4876677.780503775</v>
      </c>
      <c r="V40" s="50">
        <f t="shared" ca="1" si="5"/>
        <v>1.1370658920229357</v>
      </c>
      <c r="W40" s="7"/>
      <c r="X40" s="49">
        <f ca="1">_xll.DBRW($B$15,X$7,$F$31,$F$30,$F40,X$11,X$12)</f>
        <v>12434154.632652419</v>
      </c>
      <c r="Y40" s="50">
        <f t="shared" ca="1" si="6"/>
        <v>-0.1618423560751886</v>
      </c>
      <c r="Z40" s="7"/>
      <c r="AA40" s="31" t="str">
        <f ca="1">_xll.DBRW($B$3,AA$7,$F$31,$F$30,$F40,AA$11,AA$12)</f>
        <v/>
      </c>
      <c r="AB40" s="31" t="str">
        <f ca="1">_xll.DBRW($B$3,AB$7,$F$31,$F$30,$F40,AB$11,AB$12)</f>
        <v/>
      </c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/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  <c r="AAA40" s="7"/>
      <c r="AAB40" s="7"/>
      <c r="AAC40" s="7"/>
      <c r="AAD40" s="7"/>
      <c r="AAE40" s="7"/>
      <c r="AAF40" s="7"/>
      <c r="AAG40" s="7"/>
      <c r="AAH40" s="7"/>
      <c r="AAI40" s="7"/>
      <c r="AAJ40" s="7"/>
      <c r="AAK40" s="7"/>
      <c r="AAL40" s="7"/>
      <c r="AAM40" s="7"/>
      <c r="AAN40" s="7"/>
      <c r="AAO40" s="7"/>
      <c r="AAP40" s="7"/>
      <c r="AAQ40" s="7"/>
      <c r="AAR40" s="7"/>
      <c r="AAS40" s="7"/>
      <c r="AAT40" s="7"/>
      <c r="AAU40" s="7"/>
      <c r="AAV40" s="7"/>
      <c r="AAW40" s="7"/>
      <c r="AAX40" s="7"/>
      <c r="AAY40" s="7"/>
      <c r="AAZ40" s="7"/>
      <c r="ABA40" s="7"/>
      <c r="ABB40" s="7"/>
      <c r="ABC40" s="7"/>
      <c r="ABD40" s="7"/>
      <c r="ABE40" s="7"/>
      <c r="ABF40" s="7"/>
      <c r="ABG40" s="7"/>
      <c r="ABH40" s="7"/>
      <c r="ABI40" s="7"/>
      <c r="ABJ40" s="7"/>
      <c r="ABK40" s="7"/>
      <c r="ABL40" s="7"/>
      <c r="ABM40" s="7"/>
      <c r="ABN40" s="7"/>
      <c r="ABO40" s="7"/>
      <c r="ABP40" s="7"/>
      <c r="ABQ40" s="7"/>
      <c r="ABR40" s="7"/>
      <c r="ABS40" s="7"/>
      <c r="ABT40" s="7"/>
      <c r="ABU40" s="7"/>
      <c r="ABV40" s="7"/>
      <c r="ABW40" s="7"/>
      <c r="ABX40" s="7"/>
      <c r="ABY40" s="7"/>
      <c r="ABZ40" s="7"/>
      <c r="ACA40" s="7"/>
      <c r="ACB40" s="7"/>
      <c r="ACC40" s="7"/>
      <c r="ACD40" s="7"/>
      <c r="ACE40" s="7"/>
      <c r="ACF40" s="7"/>
      <c r="ACG40" s="7"/>
      <c r="ACH40" s="7"/>
      <c r="ACI40" s="7"/>
      <c r="ACJ40" s="7"/>
      <c r="ACK40" s="7"/>
      <c r="ACL40" s="7"/>
      <c r="ACM40" s="7"/>
      <c r="ACN40" s="7"/>
      <c r="ACO40" s="7"/>
      <c r="ACP40" s="7"/>
      <c r="ACQ40" s="7"/>
      <c r="ACR40" s="7"/>
      <c r="ACS40" s="7"/>
      <c r="ACT40" s="7"/>
      <c r="ACU40" s="7"/>
      <c r="ACV40" s="7"/>
      <c r="ACW40" s="7"/>
      <c r="ACX40" s="7"/>
      <c r="ACY40" s="7"/>
      <c r="ACZ40" s="7"/>
      <c r="ADA40" s="7"/>
      <c r="ADB40" s="7"/>
      <c r="ADC40" s="7"/>
      <c r="ADD40" s="7"/>
      <c r="ADE40" s="7"/>
      <c r="ADF40" s="7"/>
      <c r="ADG40" s="7"/>
      <c r="ADH40" s="7"/>
      <c r="ADI40" s="7"/>
      <c r="ADJ40" s="7"/>
      <c r="ADK40" s="7"/>
      <c r="ADL40" s="7"/>
      <c r="ADM40" s="7"/>
      <c r="ADN40" s="7"/>
      <c r="ADO40" s="7"/>
      <c r="ADP40" s="7"/>
      <c r="ADQ40" s="7"/>
      <c r="ADR40" s="7"/>
      <c r="ADS40" s="7"/>
      <c r="ADT40" s="7"/>
      <c r="ADU40" s="7"/>
      <c r="ADV40" s="7"/>
      <c r="ADW40" s="7"/>
      <c r="ADX40" s="7"/>
      <c r="ADY40" s="7"/>
      <c r="ADZ40" s="7"/>
      <c r="AEA40" s="7"/>
      <c r="AEB40" s="7"/>
      <c r="AEC40" s="7"/>
      <c r="AED40" s="7"/>
      <c r="AEE40" s="7"/>
      <c r="AEF40" s="7"/>
      <c r="AEG40" s="7"/>
      <c r="AEH40" s="7"/>
      <c r="AEI40" s="7"/>
      <c r="AEJ40" s="7"/>
      <c r="AEK40" s="7"/>
      <c r="AEL40" s="7"/>
      <c r="AEM40" s="7"/>
      <c r="AEN40" s="7"/>
      <c r="AEO40" s="7"/>
      <c r="AEP40" s="7"/>
      <c r="AEQ40" s="7"/>
      <c r="AER40" s="7"/>
      <c r="AES40" s="7"/>
      <c r="AET40" s="7"/>
      <c r="AEU40" s="7"/>
      <c r="AEV40" s="7"/>
      <c r="AEW40" s="7"/>
      <c r="AEX40" s="7"/>
      <c r="AEY40" s="7"/>
      <c r="AEZ40" s="7"/>
      <c r="AFA40" s="7"/>
      <c r="AFB40" s="7"/>
      <c r="AFC40" s="7"/>
      <c r="AFD40" s="7"/>
      <c r="AFE40" s="7"/>
      <c r="AFF40" s="7"/>
      <c r="AFG40" s="7"/>
      <c r="AFH40" s="7"/>
      <c r="AFI40" s="7"/>
      <c r="AFJ40" s="7"/>
      <c r="AFK40" s="7"/>
      <c r="AFL40" s="7"/>
      <c r="AFM40" s="7"/>
      <c r="AFN40" s="7"/>
      <c r="AFO40" s="7"/>
      <c r="AFP40" s="7"/>
      <c r="AFQ40" s="7"/>
      <c r="AFR40" s="7"/>
      <c r="AFS40" s="7"/>
      <c r="AFT40" s="7"/>
      <c r="AFU40" s="7"/>
      <c r="AFV40" s="7"/>
      <c r="AFW40" s="7"/>
      <c r="AFX40" s="7"/>
      <c r="AFY40" s="7"/>
      <c r="AFZ40" s="7"/>
      <c r="AGA40" s="7"/>
      <c r="AGB40" s="7"/>
      <c r="AGC40" s="7"/>
      <c r="AGD40" s="7"/>
      <c r="AGE40" s="7"/>
      <c r="AGF40" s="7"/>
      <c r="AGG40" s="7"/>
      <c r="AGH40" s="7"/>
      <c r="AGI40" s="7"/>
      <c r="AGJ40" s="7"/>
      <c r="AGK40" s="7"/>
      <c r="AGL40" s="7"/>
      <c r="AGM40" s="7"/>
      <c r="AGN40" s="7"/>
      <c r="AGO40" s="7"/>
      <c r="AGP40" s="7"/>
      <c r="AGQ40" s="7"/>
      <c r="AGR40" s="7"/>
      <c r="AGS40" s="7"/>
      <c r="AGT40" s="7"/>
      <c r="AGU40" s="7"/>
      <c r="AGV40" s="7"/>
      <c r="AGW40" s="7"/>
      <c r="AGX40" s="7"/>
      <c r="AGY40" s="7"/>
      <c r="AGZ40" s="7"/>
      <c r="AHA40" s="7"/>
      <c r="AHB40" s="7"/>
      <c r="AHC40" s="7"/>
      <c r="AHD40" s="7"/>
      <c r="AHE40" s="7"/>
      <c r="AHF40" s="7"/>
      <c r="AHG40" s="7"/>
      <c r="AHH40" s="7"/>
      <c r="AHI40" s="7"/>
      <c r="AHJ40" s="7"/>
      <c r="AHK40" s="7"/>
      <c r="AHL40" s="7"/>
      <c r="AHM40" s="7"/>
      <c r="AHN40" s="7"/>
      <c r="AHO40" s="7"/>
      <c r="AHP40" s="7"/>
      <c r="AHQ40" s="7"/>
      <c r="AHR40" s="7"/>
      <c r="AHS40" s="7"/>
      <c r="AHT40" s="7"/>
      <c r="AHU40" s="7"/>
      <c r="AHV40" s="7"/>
      <c r="AHW40" s="7"/>
      <c r="AHX40" s="7"/>
      <c r="AHY40" s="7"/>
      <c r="AHZ40" s="7"/>
      <c r="AIA40" s="7"/>
      <c r="AIB40" s="7"/>
      <c r="AIC40" s="7"/>
      <c r="AID40" s="7"/>
      <c r="AIE40" s="7"/>
      <c r="AIF40" s="7"/>
      <c r="AIG40" s="7"/>
      <c r="AIH40" s="7"/>
      <c r="AII40" s="7"/>
      <c r="AIJ40" s="7"/>
      <c r="AIK40" s="7"/>
      <c r="AIL40" s="7"/>
      <c r="AIM40" s="7"/>
      <c r="AIN40" s="7"/>
      <c r="AIO40" s="7"/>
      <c r="AIP40" s="7"/>
      <c r="AIQ40" s="7"/>
      <c r="AIR40" s="7"/>
      <c r="AIS40" s="7"/>
      <c r="AIT40" s="7"/>
      <c r="AIU40" s="7"/>
      <c r="AIV40" s="7"/>
      <c r="AIW40" s="7"/>
      <c r="AIX40" s="7"/>
      <c r="AIY40" s="7"/>
      <c r="AIZ40" s="7"/>
      <c r="AJA40" s="7"/>
      <c r="AJB40" s="7"/>
      <c r="AJC40" s="7"/>
      <c r="AJD40" s="7"/>
      <c r="AJE40" s="7"/>
      <c r="AJF40" s="7"/>
      <c r="AJG40" s="7"/>
      <c r="AJH40" s="7"/>
      <c r="AJI40" s="7"/>
      <c r="AJJ40" s="7"/>
      <c r="AJK40" s="7"/>
      <c r="AJL40" s="7"/>
      <c r="AJM40" s="7"/>
      <c r="AJN40" s="7"/>
      <c r="AJO40" s="7"/>
      <c r="AJP40" s="7"/>
      <c r="AJQ40" s="7"/>
      <c r="AJR40" s="7"/>
      <c r="AJS40" s="7"/>
      <c r="AJT40" s="7"/>
      <c r="AJU40" s="7"/>
      <c r="AJV40" s="7"/>
      <c r="AJW40" s="7"/>
      <c r="AJX40" s="7"/>
      <c r="AJY40" s="7"/>
      <c r="AJZ40" s="7"/>
      <c r="AKA40" s="7"/>
      <c r="AKB40" s="7"/>
      <c r="AKC40" s="7"/>
      <c r="AKD40" s="7"/>
      <c r="AKE40" s="7"/>
      <c r="AKF40" s="7"/>
      <c r="AKG40" s="7"/>
      <c r="AKH40" s="7"/>
      <c r="AKI40" s="7"/>
      <c r="AKJ40" s="7"/>
      <c r="AKK40" s="7"/>
      <c r="AKL40" s="7"/>
      <c r="AKM40" s="7"/>
      <c r="AKN40" s="7"/>
      <c r="AKO40" s="7"/>
      <c r="AKP40" s="7"/>
      <c r="AKQ40" s="7"/>
      <c r="AKR40" s="7"/>
      <c r="AKS40" s="7"/>
      <c r="AKT40" s="7"/>
      <c r="AKU40" s="7"/>
      <c r="AKV40" s="7"/>
      <c r="AKW40" s="7"/>
      <c r="AKX40" s="7"/>
      <c r="AKY40" s="7"/>
      <c r="AKZ40" s="7"/>
      <c r="ALA40" s="7"/>
      <c r="ALB40" s="7"/>
      <c r="ALC40" s="7"/>
      <c r="ALD40" s="7"/>
      <c r="ALE40" s="7"/>
      <c r="ALF40" s="7"/>
      <c r="ALG40" s="7"/>
      <c r="ALH40" s="7"/>
      <c r="ALI40" s="7"/>
      <c r="ALJ40" s="7"/>
      <c r="ALK40" s="7"/>
      <c r="ALL40" s="7"/>
    </row>
    <row r="41" spans="1:1000" customFormat="1" ht="12.75" x14ac:dyDescent="0.2">
      <c r="A41" s="26" t="str">
        <f ca="1">IF(_xll.TM1RPTELLEV($F$37,$F41)=0,"Root",IF(OR(_xll.ELLEV($B$10,$F41)=0,_xll.TM1RPTELLEV($F$37,$F41)+1&gt;=VALUE($I$29)),"Base","Default"))</f>
        <v>Default</v>
      </c>
      <c r="B41" s="7"/>
      <c r="C41" s="7"/>
      <c r="D41" s="7"/>
      <c r="E41" s="7"/>
      <c r="F41" s="61" t="s">
        <v>105</v>
      </c>
      <c r="G41" s="32">
        <f ca="1">_xll.DBRW($B$15,G$7,$F$31,$F$30,$F41,G$11,G$12)</f>
        <v>559898.74721117085</v>
      </c>
      <c r="H41" s="32">
        <f ca="1">_xll.DBRW($B$15,H$7,$F$31,$F$30,$F41,H$11,H$12)</f>
        <v>524547.76167238946</v>
      </c>
      <c r="I41" s="32">
        <f ca="1">_xll.DBRW($B$15,I$7,$F$31,$F$30,$F41,I$11,I$12)</f>
        <v>538483.81138053245</v>
      </c>
      <c r="J41" s="32">
        <f ca="1">_xll.DBRW($B$15,J$7,$F$31,$F$30,$F41,J$11,J$12)</f>
        <v>475019.9273206052</v>
      </c>
      <c r="K41" s="32">
        <f ca="1">_xll.DBRW($B$15,K$7,$F$31,$F$30,$F41,K$11,K$12)</f>
        <v>110405.60288284472</v>
      </c>
      <c r="L41" s="32">
        <f ca="1">_xll.DBRW($B$15,L$7,$F$31,$F$30,$F41,L$11,L$12)</f>
        <v>127045.52119593462</v>
      </c>
      <c r="M41" s="32">
        <f ca="1">_xll.DBRW($B$15,M$7,$F$31,$F$30,$F41,M$11,M$12)</f>
        <v>118406.96153401717</v>
      </c>
      <c r="N41" s="32">
        <f ca="1">_xll.DBRW($B$15,N$7,$F$31,$F$30,$F41,N$11,N$12)</f>
        <v>137501.46236667043</v>
      </c>
      <c r="O41" s="32">
        <f ca="1">_xll.DBRW($B$15,O$7,$F$31,$F$30,$F41,O$11,O$12)</f>
        <v>110405.6032065882</v>
      </c>
      <c r="P41" s="32">
        <f ca="1">_xll.DBRW($B$15,P$7,$F$31,$F$30,$F41,P$11,P$12)</f>
        <v>147592.28138432646</v>
      </c>
      <c r="Q41" s="32">
        <f ca="1">_xll.DBRW($B$15,Q$7,$F$31,$F$30,$F41,Q$11,Q$12)</f>
        <v>131731.40352012901</v>
      </c>
      <c r="R41" s="32">
        <f ca="1">_xll.DBRW($B$15,R$7,$F$31,$F$30,$F41,R$11,R$12)</f>
        <v>126771.81942526838</v>
      </c>
      <c r="S41" s="32">
        <f ca="1">_xll.DBRW($B$15,S$7,$F$31,$F$30,$F41,S$11,S$12)</f>
        <v>3107810.9031004766</v>
      </c>
      <c r="T41" s="7"/>
      <c r="U41" s="32">
        <f ca="1">_xll.DBRW($B$15,U$7,$F$31,$F$30,$F41,U$11,U$12)</f>
        <v>5194551.2150455825</v>
      </c>
      <c r="V41" s="47">
        <f t="shared" ca="1" si="5"/>
        <v>-0.40171715044430356</v>
      </c>
      <c r="W41" s="7"/>
      <c r="X41" s="32">
        <f ca="1">_xll.DBRW($B$15,X$7,$F$31,$F$30,$F41,X$11,X$12)</f>
        <v>1027518.2257298646</v>
      </c>
      <c r="Y41" s="47">
        <f t="shared" ca="1" si="6"/>
        <v>2.0245798325308955</v>
      </c>
      <c r="Z41" s="7"/>
      <c r="AA41" s="32" t="str">
        <f ca="1">_xll.DBRW($B$3,AA$7,$F$31,$F$30,$F41,AA$11,AA$12)</f>
        <v/>
      </c>
      <c r="AB41" s="32" t="str">
        <f ca="1">_xll.DBRW($B$3,AB$7,$F$31,$F$30,$F41,AB$11,AB$12)</f>
        <v/>
      </c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  <c r="VD41" s="7"/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/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  <c r="WR41" s="7"/>
      <c r="WS41" s="7"/>
      <c r="WT41" s="7"/>
      <c r="WU41" s="7"/>
      <c r="WV41" s="7"/>
      <c r="WW41" s="7"/>
      <c r="WX41" s="7"/>
      <c r="WY41" s="7"/>
      <c r="WZ41" s="7"/>
      <c r="XA41" s="7"/>
      <c r="XB41" s="7"/>
      <c r="XC41" s="7"/>
      <c r="XD41" s="7"/>
      <c r="XE41" s="7"/>
      <c r="XF41" s="7"/>
      <c r="XG41" s="7"/>
      <c r="XH41" s="7"/>
      <c r="XI41" s="7"/>
      <c r="XJ41" s="7"/>
      <c r="XK41" s="7"/>
      <c r="XL41" s="7"/>
      <c r="XM41" s="7"/>
      <c r="XN41" s="7"/>
      <c r="XO41" s="7"/>
      <c r="XP41" s="7"/>
      <c r="XQ41" s="7"/>
      <c r="XR41" s="7"/>
      <c r="XS41" s="7"/>
      <c r="XT41" s="7"/>
      <c r="XU41" s="7"/>
      <c r="XV41" s="7"/>
      <c r="XW41" s="7"/>
      <c r="XX41" s="7"/>
      <c r="XY41" s="7"/>
      <c r="XZ41" s="7"/>
      <c r="YA41" s="7"/>
      <c r="YB41" s="7"/>
      <c r="YC41" s="7"/>
      <c r="YD41" s="7"/>
      <c r="YE41" s="7"/>
      <c r="YF41" s="7"/>
      <c r="YG41" s="7"/>
      <c r="YH41" s="7"/>
      <c r="YI41" s="7"/>
      <c r="YJ41" s="7"/>
      <c r="YK41" s="7"/>
      <c r="YL41" s="7"/>
      <c r="YM41" s="7"/>
      <c r="YN41" s="7"/>
      <c r="YO41" s="7"/>
      <c r="YP41" s="7"/>
      <c r="YQ41" s="7"/>
      <c r="YR41" s="7"/>
      <c r="YS41" s="7"/>
      <c r="YT41" s="7"/>
      <c r="YU41" s="7"/>
      <c r="YV41" s="7"/>
      <c r="YW41" s="7"/>
      <c r="YX41" s="7"/>
      <c r="YY41" s="7"/>
      <c r="YZ41" s="7"/>
      <c r="ZA41" s="7"/>
      <c r="ZB41" s="7"/>
      <c r="ZC41" s="7"/>
      <c r="ZD41" s="7"/>
      <c r="ZE41" s="7"/>
      <c r="ZF41" s="7"/>
      <c r="ZG41" s="7"/>
      <c r="ZH41" s="7"/>
      <c r="ZI41" s="7"/>
      <c r="ZJ41" s="7"/>
      <c r="ZK41" s="7"/>
      <c r="ZL41" s="7"/>
      <c r="ZM41" s="7"/>
      <c r="ZN41" s="7"/>
      <c r="ZO41" s="7"/>
      <c r="ZP41" s="7"/>
      <c r="ZQ41" s="7"/>
      <c r="ZR41" s="7"/>
      <c r="ZS41" s="7"/>
      <c r="ZT41" s="7"/>
      <c r="ZU41" s="7"/>
      <c r="ZV41" s="7"/>
      <c r="ZW41" s="7"/>
      <c r="ZX41" s="7"/>
      <c r="ZY41" s="7"/>
      <c r="ZZ41" s="7"/>
      <c r="AAA41" s="7"/>
      <c r="AAB41" s="7"/>
      <c r="AAC41" s="7"/>
      <c r="AAD41" s="7"/>
      <c r="AAE41" s="7"/>
      <c r="AAF41" s="7"/>
      <c r="AAG41" s="7"/>
      <c r="AAH41" s="7"/>
      <c r="AAI41" s="7"/>
      <c r="AAJ41" s="7"/>
      <c r="AAK41" s="7"/>
      <c r="AAL41" s="7"/>
      <c r="AAM41" s="7"/>
      <c r="AAN41" s="7"/>
      <c r="AAO41" s="7"/>
      <c r="AAP41" s="7"/>
      <c r="AAQ41" s="7"/>
      <c r="AAR41" s="7"/>
      <c r="AAS41" s="7"/>
      <c r="AAT41" s="7"/>
      <c r="AAU41" s="7"/>
      <c r="AAV41" s="7"/>
      <c r="AAW41" s="7"/>
      <c r="AAX41" s="7"/>
      <c r="AAY41" s="7"/>
      <c r="AAZ41" s="7"/>
      <c r="ABA41" s="7"/>
      <c r="ABB41" s="7"/>
      <c r="ABC41" s="7"/>
      <c r="ABD41" s="7"/>
      <c r="ABE41" s="7"/>
      <c r="ABF41" s="7"/>
      <c r="ABG41" s="7"/>
      <c r="ABH41" s="7"/>
      <c r="ABI41" s="7"/>
      <c r="ABJ41" s="7"/>
      <c r="ABK41" s="7"/>
      <c r="ABL41" s="7"/>
      <c r="ABM41" s="7"/>
      <c r="ABN41" s="7"/>
      <c r="ABO41" s="7"/>
      <c r="ABP41" s="7"/>
      <c r="ABQ41" s="7"/>
      <c r="ABR41" s="7"/>
      <c r="ABS41" s="7"/>
      <c r="ABT41" s="7"/>
      <c r="ABU41" s="7"/>
      <c r="ABV41" s="7"/>
      <c r="ABW41" s="7"/>
      <c r="ABX41" s="7"/>
      <c r="ABY41" s="7"/>
      <c r="ABZ41" s="7"/>
      <c r="ACA41" s="7"/>
      <c r="ACB41" s="7"/>
      <c r="ACC41" s="7"/>
      <c r="ACD41" s="7"/>
      <c r="ACE41" s="7"/>
      <c r="ACF41" s="7"/>
      <c r="ACG41" s="7"/>
      <c r="ACH41" s="7"/>
      <c r="ACI41" s="7"/>
      <c r="ACJ41" s="7"/>
      <c r="ACK41" s="7"/>
      <c r="ACL41" s="7"/>
      <c r="ACM41" s="7"/>
      <c r="ACN41" s="7"/>
      <c r="ACO41" s="7"/>
      <c r="ACP41" s="7"/>
      <c r="ACQ41" s="7"/>
      <c r="ACR41" s="7"/>
      <c r="ACS41" s="7"/>
      <c r="ACT41" s="7"/>
      <c r="ACU41" s="7"/>
      <c r="ACV41" s="7"/>
      <c r="ACW41" s="7"/>
      <c r="ACX41" s="7"/>
      <c r="ACY41" s="7"/>
      <c r="ACZ41" s="7"/>
      <c r="ADA41" s="7"/>
      <c r="ADB41" s="7"/>
      <c r="ADC41" s="7"/>
      <c r="ADD41" s="7"/>
      <c r="ADE41" s="7"/>
      <c r="ADF41" s="7"/>
      <c r="ADG41" s="7"/>
      <c r="ADH41" s="7"/>
      <c r="ADI41" s="7"/>
      <c r="ADJ41" s="7"/>
      <c r="ADK41" s="7"/>
      <c r="ADL41" s="7"/>
      <c r="ADM41" s="7"/>
      <c r="ADN41" s="7"/>
      <c r="ADO41" s="7"/>
      <c r="ADP41" s="7"/>
      <c r="ADQ41" s="7"/>
      <c r="ADR41" s="7"/>
      <c r="ADS41" s="7"/>
      <c r="ADT41" s="7"/>
      <c r="ADU41" s="7"/>
      <c r="ADV41" s="7"/>
      <c r="ADW41" s="7"/>
      <c r="ADX41" s="7"/>
      <c r="ADY41" s="7"/>
      <c r="ADZ41" s="7"/>
      <c r="AEA41" s="7"/>
      <c r="AEB41" s="7"/>
      <c r="AEC41" s="7"/>
      <c r="AED41" s="7"/>
      <c r="AEE41" s="7"/>
      <c r="AEF41" s="7"/>
      <c r="AEG41" s="7"/>
      <c r="AEH41" s="7"/>
      <c r="AEI41" s="7"/>
      <c r="AEJ41" s="7"/>
      <c r="AEK41" s="7"/>
      <c r="AEL41" s="7"/>
      <c r="AEM41" s="7"/>
      <c r="AEN41" s="7"/>
      <c r="AEO41" s="7"/>
      <c r="AEP41" s="7"/>
      <c r="AEQ41" s="7"/>
      <c r="AER41" s="7"/>
      <c r="AES41" s="7"/>
      <c r="AET41" s="7"/>
      <c r="AEU41" s="7"/>
      <c r="AEV41" s="7"/>
      <c r="AEW41" s="7"/>
      <c r="AEX41" s="7"/>
      <c r="AEY41" s="7"/>
      <c r="AEZ41" s="7"/>
      <c r="AFA41" s="7"/>
      <c r="AFB41" s="7"/>
      <c r="AFC41" s="7"/>
      <c r="AFD41" s="7"/>
      <c r="AFE41" s="7"/>
      <c r="AFF41" s="7"/>
      <c r="AFG41" s="7"/>
      <c r="AFH41" s="7"/>
      <c r="AFI41" s="7"/>
      <c r="AFJ41" s="7"/>
      <c r="AFK41" s="7"/>
      <c r="AFL41" s="7"/>
      <c r="AFM41" s="7"/>
      <c r="AFN41" s="7"/>
      <c r="AFO41" s="7"/>
      <c r="AFP41" s="7"/>
      <c r="AFQ41" s="7"/>
      <c r="AFR41" s="7"/>
      <c r="AFS41" s="7"/>
      <c r="AFT41" s="7"/>
      <c r="AFU41" s="7"/>
      <c r="AFV41" s="7"/>
      <c r="AFW41" s="7"/>
      <c r="AFX41" s="7"/>
      <c r="AFY41" s="7"/>
      <c r="AFZ41" s="7"/>
      <c r="AGA41" s="7"/>
      <c r="AGB41" s="7"/>
      <c r="AGC41" s="7"/>
      <c r="AGD41" s="7"/>
      <c r="AGE41" s="7"/>
      <c r="AGF41" s="7"/>
      <c r="AGG41" s="7"/>
      <c r="AGH41" s="7"/>
      <c r="AGI41" s="7"/>
      <c r="AGJ41" s="7"/>
      <c r="AGK41" s="7"/>
      <c r="AGL41" s="7"/>
      <c r="AGM41" s="7"/>
      <c r="AGN41" s="7"/>
      <c r="AGO41" s="7"/>
      <c r="AGP41" s="7"/>
      <c r="AGQ41" s="7"/>
      <c r="AGR41" s="7"/>
      <c r="AGS41" s="7"/>
      <c r="AGT41" s="7"/>
      <c r="AGU41" s="7"/>
      <c r="AGV41" s="7"/>
      <c r="AGW41" s="7"/>
      <c r="AGX41" s="7"/>
      <c r="AGY41" s="7"/>
      <c r="AGZ41" s="7"/>
      <c r="AHA41" s="7"/>
      <c r="AHB41" s="7"/>
      <c r="AHC41" s="7"/>
      <c r="AHD41" s="7"/>
      <c r="AHE41" s="7"/>
      <c r="AHF41" s="7"/>
      <c r="AHG41" s="7"/>
      <c r="AHH41" s="7"/>
      <c r="AHI41" s="7"/>
      <c r="AHJ41" s="7"/>
      <c r="AHK41" s="7"/>
      <c r="AHL41" s="7"/>
      <c r="AHM41" s="7"/>
      <c r="AHN41" s="7"/>
      <c r="AHO41" s="7"/>
      <c r="AHP41" s="7"/>
      <c r="AHQ41" s="7"/>
      <c r="AHR41" s="7"/>
      <c r="AHS41" s="7"/>
      <c r="AHT41" s="7"/>
      <c r="AHU41" s="7"/>
      <c r="AHV41" s="7"/>
      <c r="AHW41" s="7"/>
      <c r="AHX41" s="7"/>
      <c r="AHY41" s="7"/>
      <c r="AHZ41" s="7"/>
      <c r="AIA41" s="7"/>
      <c r="AIB41" s="7"/>
      <c r="AIC41" s="7"/>
      <c r="AID41" s="7"/>
      <c r="AIE41" s="7"/>
      <c r="AIF41" s="7"/>
      <c r="AIG41" s="7"/>
      <c r="AIH41" s="7"/>
      <c r="AII41" s="7"/>
      <c r="AIJ41" s="7"/>
      <c r="AIK41" s="7"/>
      <c r="AIL41" s="7"/>
      <c r="AIM41" s="7"/>
      <c r="AIN41" s="7"/>
      <c r="AIO41" s="7"/>
      <c r="AIP41" s="7"/>
      <c r="AIQ41" s="7"/>
      <c r="AIR41" s="7"/>
      <c r="AIS41" s="7"/>
      <c r="AIT41" s="7"/>
      <c r="AIU41" s="7"/>
      <c r="AIV41" s="7"/>
      <c r="AIW41" s="7"/>
      <c r="AIX41" s="7"/>
      <c r="AIY41" s="7"/>
      <c r="AIZ41" s="7"/>
      <c r="AJA41" s="7"/>
      <c r="AJB41" s="7"/>
      <c r="AJC41" s="7"/>
      <c r="AJD41" s="7"/>
      <c r="AJE41" s="7"/>
      <c r="AJF41" s="7"/>
      <c r="AJG41" s="7"/>
      <c r="AJH41" s="7"/>
      <c r="AJI41" s="7"/>
      <c r="AJJ41" s="7"/>
      <c r="AJK41" s="7"/>
      <c r="AJL41" s="7"/>
      <c r="AJM41" s="7"/>
      <c r="AJN41" s="7"/>
      <c r="AJO41" s="7"/>
      <c r="AJP41" s="7"/>
      <c r="AJQ41" s="7"/>
      <c r="AJR41" s="7"/>
      <c r="AJS41" s="7"/>
      <c r="AJT41" s="7"/>
      <c r="AJU41" s="7"/>
      <c r="AJV41" s="7"/>
      <c r="AJW41" s="7"/>
      <c r="AJX41" s="7"/>
      <c r="AJY41" s="7"/>
      <c r="AJZ41" s="7"/>
      <c r="AKA41" s="7"/>
      <c r="AKB41" s="7"/>
      <c r="AKC41" s="7"/>
      <c r="AKD41" s="7"/>
      <c r="AKE41" s="7"/>
      <c r="AKF41" s="7"/>
      <c r="AKG41" s="7"/>
      <c r="AKH41" s="7"/>
      <c r="AKI41" s="7"/>
      <c r="AKJ41" s="7"/>
      <c r="AKK41" s="7"/>
      <c r="AKL41" s="7"/>
      <c r="AKM41" s="7"/>
      <c r="AKN41" s="7"/>
      <c r="AKO41" s="7"/>
      <c r="AKP41" s="7"/>
      <c r="AKQ41" s="7"/>
      <c r="AKR41" s="7"/>
      <c r="AKS41" s="7"/>
      <c r="AKT41" s="7"/>
      <c r="AKU41" s="7"/>
      <c r="AKV41" s="7"/>
      <c r="AKW41" s="7"/>
      <c r="AKX41" s="7"/>
      <c r="AKY41" s="7"/>
      <c r="AKZ41" s="7"/>
      <c r="ALA41" s="7"/>
      <c r="ALB41" s="7"/>
      <c r="ALC41" s="7"/>
      <c r="ALD41" s="7"/>
      <c r="ALE41" s="7"/>
      <c r="ALF41" s="7"/>
      <c r="ALG41" s="7"/>
      <c r="ALH41" s="7"/>
      <c r="ALI41" s="7"/>
      <c r="ALJ41" s="7"/>
      <c r="ALK41" s="7"/>
      <c r="ALL41" s="7"/>
    </row>
    <row r="42" spans="1:1000" customFormat="1" ht="12.75" x14ac:dyDescent="0.2">
      <c r="A42" s="26" t="str">
        <f ca="1">IF(_xll.TM1RPTELLEV($F$37,$F42)=0,"Root",IF(OR(_xll.ELLEV($B$10,$F42)=0,_xll.TM1RPTELLEV($F$37,$F42)+1&gt;=VALUE($I$29)),"Base","Default"))</f>
        <v>Base</v>
      </c>
      <c r="B42" s="60"/>
      <c r="C42" s="7"/>
      <c r="D42" s="7"/>
      <c r="E42" s="7"/>
      <c r="F42" s="62" t="s">
        <v>106</v>
      </c>
      <c r="G42" s="52">
        <f ca="1">_xll.DBRW($B$15,G$7,$F$31,$F$30,$F42,G$11,G$12)</f>
        <v>181165.51682041521</v>
      </c>
      <c r="H42" s="52">
        <f ca="1">_xll.DBRW($B$15,H$7,$F$31,$F$30,$F42,H$11,H$12)</f>
        <v>177222.48788788856</v>
      </c>
      <c r="I42" s="52">
        <f ca="1">_xll.DBRW($B$15,I$7,$F$31,$F$30,$F42,I$11,I$12)</f>
        <v>176205.21247941599</v>
      </c>
      <c r="J42" s="52">
        <f ca="1">_xll.DBRW($B$15,J$7,$F$31,$F$30,$F42,J$11,J$12)</f>
        <v>154068.69765291057</v>
      </c>
      <c r="K42" s="52">
        <f ca="1">_xll.DBRW($B$15,K$7,$F$31,$F$30,$F42,K$11,K$12)</f>
        <v>25767.781969319647</v>
      </c>
      <c r="L42" s="52">
        <f ca="1">_xll.DBRW($B$15,L$7,$F$31,$F$30,$F42,L$11,L$12)</f>
        <v>25309.599524236088</v>
      </c>
      <c r="M42" s="52">
        <f ca="1">_xll.DBRW($B$15,M$7,$F$31,$F$30,$F42,M$11,M$12)</f>
        <v>33555.370967583767</v>
      </c>
      <c r="N42" s="52">
        <f ca="1">_xll.DBRW($B$15,N$7,$F$31,$F$30,$F42,N$11,N$12)</f>
        <v>36030.166446184194</v>
      </c>
      <c r="O42" s="52">
        <f ca="1">_xll.DBRW($B$15,O$7,$F$31,$F$30,$F42,O$11,O$12)</f>
        <v>25767.782044878786</v>
      </c>
      <c r="P42" s="52">
        <f ca="1">_xll.DBRW($B$15,P$7,$F$31,$F$30,$F42,P$11,P$12)</f>
        <v>19171.091242798193</v>
      </c>
      <c r="Q42" s="52">
        <f ca="1">_xll.DBRW($B$15,Q$7,$F$31,$F$30,$F42,Q$11,Q$12)</f>
        <v>33273.844092849824</v>
      </c>
      <c r="R42" s="52">
        <f ca="1">_xll.DBRW($B$15,R$7,$F$31,$F$30,$F42,R$11,R$12)</f>
        <v>35291.479497833359</v>
      </c>
      <c r="S42" s="48">
        <f ca="1">_xll.DBRW($B$15,S$7,$F$31,$F$30,$F42,S$11,S$12)</f>
        <v>922829.03062631411</v>
      </c>
      <c r="T42" s="7"/>
      <c r="U42" s="49">
        <f ca="1">_xll.DBRW($B$15,U$7,$F$31,$F$30,$F42,U$11,U$12)</f>
        <v>1616894.4538598252</v>
      </c>
      <c r="V42" s="50">
        <f t="shared" ca="1" si="5"/>
        <v>-0.42925833629811083</v>
      </c>
      <c r="W42" s="7"/>
      <c r="X42" s="49">
        <f ca="1">_xll.DBRW($B$15,X$7,$F$31,$F$30,$F42,X$11,X$12)</f>
        <v>275160.50064457103</v>
      </c>
      <c r="Y42" s="50">
        <f t="shared" ca="1" si="6"/>
        <v>2.3537845310811756</v>
      </c>
      <c r="Z42" s="7"/>
      <c r="AA42" s="31" t="str">
        <f ca="1">_xll.DBRW($B$3,AA$7,$F$31,$F$30,$F42,AA$11,AA$12)</f>
        <v/>
      </c>
      <c r="AB42" s="31" t="str">
        <f ca="1">_xll.DBRW($B$3,AB$7,$F$31,$F$30,$F42,AB$11,AB$12)</f>
        <v/>
      </c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  <c r="ABR42" s="7"/>
      <c r="ABS42" s="7"/>
      <c r="ABT42" s="7"/>
      <c r="ABU42" s="7"/>
      <c r="ABV42" s="7"/>
      <c r="ABW42" s="7"/>
      <c r="ABX42" s="7"/>
      <c r="ABY42" s="7"/>
      <c r="ABZ42" s="7"/>
      <c r="ACA42" s="7"/>
      <c r="ACB42" s="7"/>
      <c r="ACC42" s="7"/>
      <c r="ACD42" s="7"/>
      <c r="ACE42" s="7"/>
      <c r="ACF42" s="7"/>
      <c r="ACG42" s="7"/>
      <c r="ACH42" s="7"/>
      <c r="ACI42" s="7"/>
      <c r="ACJ42" s="7"/>
      <c r="ACK42" s="7"/>
      <c r="ACL42" s="7"/>
      <c r="ACM42" s="7"/>
      <c r="ACN42" s="7"/>
      <c r="ACO42" s="7"/>
      <c r="ACP42" s="7"/>
      <c r="ACQ42" s="7"/>
      <c r="ACR42" s="7"/>
      <c r="ACS42" s="7"/>
      <c r="ACT42" s="7"/>
      <c r="ACU42" s="7"/>
      <c r="ACV42" s="7"/>
      <c r="ACW42" s="7"/>
      <c r="ACX42" s="7"/>
      <c r="ACY42" s="7"/>
      <c r="ACZ42" s="7"/>
      <c r="ADA42" s="7"/>
      <c r="ADB42" s="7"/>
      <c r="ADC42" s="7"/>
      <c r="ADD42" s="7"/>
      <c r="ADE42" s="7"/>
      <c r="ADF42" s="7"/>
      <c r="ADG42" s="7"/>
      <c r="ADH42" s="7"/>
      <c r="ADI42" s="7"/>
      <c r="ADJ42" s="7"/>
      <c r="ADK42" s="7"/>
      <c r="ADL42" s="7"/>
      <c r="ADM42" s="7"/>
      <c r="ADN42" s="7"/>
      <c r="ADO42" s="7"/>
      <c r="ADP42" s="7"/>
      <c r="ADQ42" s="7"/>
      <c r="ADR42" s="7"/>
      <c r="ADS42" s="7"/>
      <c r="ADT42" s="7"/>
      <c r="ADU42" s="7"/>
      <c r="ADV42" s="7"/>
      <c r="ADW42" s="7"/>
      <c r="ADX42" s="7"/>
      <c r="ADY42" s="7"/>
      <c r="ADZ42" s="7"/>
      <c r="AEA42" s="7"/>
      <c r="AEB42" s="7"/>
      <c r="AEC42" s="7"/>
      <c r="AED42" s="7"/>
      <c r="AEE42" s="7"/>
      <c r="AEF42" s="7"/>
      <c r="AEG42" s="7"/>
      <c r="AEH42" s="7"/>
      <c r="AEI42" s="7"/>
      <c r="AEJ42" s="7"/>
      <c r="AEK42" s="7"/>
      <c r="AEL42" s="7"/>
      <c r="AEM42" s="7"/>
      <c r="AEN42" s="7"/>
      <c r="AEO42" s="7"/>
      <c r="AEP42" s="7"/>
      <c r="AEQ42" s="7"/>
      <c r="AER42" s="7"/>
      <c r="AES42" s="7"/>
      <c r="AET42" s="7"/>
      <c r="AEU42" s="7"/>
      <c r="AEV42" s="7"/>
      <c r="AEW42" s="7"/>
      <c r="AEX42" s="7"/>
      <c r="AEY42" s="7"/>
      <c r="AEZ42" s="7"/>
      <c r="AFA42" s="7"/>
      <c r="AFB42" s="7"/>
      <c r="AFC42" s="7"/>
      <c r="AFD42" s="7"/>
      <c r="AFE42" s="7"/>
      <c r="AFF42" s="7"/>
      <c r="AFG42" s="7"/>
      <c r="AFH42" s="7"/>
      <c r="AFI42" s="7"/>
      <c r="AFJ42" s="7"/>
      <c r="AFK42" s="7"/>
      <c r="AFL42" s="7"/>
      <c r="AFM42" s="7"/>
      <c r="AFN42" s="7"/>
      <c r="AFO42" s="7"/>
      <c r="AFP42" s="7"/>
      <c r="AFQ42" s="7"/>
      <c r="AFR42" s="7"/>
      <c r="AFS42" s="7"/>
      <c r="AFT42" s="7"/>
      <c r="AFU42" s="7"/>
      <c r="AFV42" s="7"/>
      <c r="AFW42" s="7"/>
      <c r="AFX42" s="7"/>
      <c r="AFY42" s="7"/>
      <c r="AFZ42" s="7"/>
      <c r="AGA42" s="7"/>
      <c r="AGB42" s="7"/>
      <c r="AGC42" s="7"/>
      <c r="AGD42" s="7"/>
      <c r="AGE42" s="7"/>
      <c r="AGF42" s="7"/>
      <c r="AGG42" s="7"/>
      <c r="AGH42" s="7"/>
      <c r="AGI42" s="7"/>
      <c r="AGJ42" s="7"/>
      <c r="AGK42" s="7"/>
      <c r="AGL42" s="7"/>
      <c r="AGM42" s="7"/>
      <c r="AGN42" s="7"/>
      <c r="AGO42" s="7"/>
      <c r="AGP42" s="7"/>
      <c r="AGQ42" s="7"/>
      <c r="AGR42" s="7"/>
      <c r="AGS42" s="7"/>
      <c r="AGT42" s="7"/>
      <c r="AGU42" s="7"/>
      <c r="AGV42" s="7"/>
      <c r="AGW42" s="7"/>
      <c r="AGX42" s="7"/>
      <c r="AGY42" s="7"/>
      <c r="AGZ42" s="7"/>
      <c r="AHA42" s="7"/>
      <c r="AHB42" s="7"/>
      <c r="AHC42" s="7"/>
      <c r="AHD42" s="7"/>
      <c r="AHE42" s="7"/>
      <c r="AHF42" s="7"/>
      <c r="AHG42" s="7"/>
      <c r="AHH42" s="7"/>
      <c r="AHI42" s="7"/>
      <c r="AHJ42" s="7"/>
      <c r="AHK42" s="7"/>
      <c r="AHL42" s="7"/>
      <c r="AHM42" s="7"/>
      <c r="AHN42" s="7"/>
      <c r="AHO42" s="7"/>
      <c r="AHP42" s="7"/>
      <c r="AHQ42" s="7"/>
      <c r="AHR42" s="7"/>
      <c r="AHS42" s="7"/>
      <c r="AHT42" s="7"/>
      <c r="AHU42" s="7"/>
      <c r="AHV42" s="7"/>
      <c r="AHW42" s="7"/>
      <c r="AHX42" s="7"/>
      <c r="AHY42" s="7"/>
      <c r="AHZ42" s="7"/>
      <c r="AIA42" s="7"/>
      <c r="AIB42" s="7"/>
      <c r="AIC42" s="7"/>
      <c r="AID42" s="7"/>
      <c r="AIE42" s="7"/>
      <c r="AIF42" s="7"/>
      <c r="AIG42" s="7"/>
      <c r="AIH42" s="7"/>
      <c r="AII42" s="7"/>
      <c r="AIJ42" s="7"/>
      <c r="AIK42" s="7"/>
      <c r="AIL42" s="7"/>
      <c r="AIM42" s="7"/>
      <c r="AIN42" s="7"/>
      <c r="AIO42" s="7"/>
      <c r="AIP42" s="7"/>
      <c r="AIQ42" s="7"/>
      <c r="AIR42" s="7"/>
      <c r="AIS42" s="7"/>
      <c r="AIT42" s="7"/>
      <c r="AIU42" s="7"/>
      <c r="AIV42" s="7"/>
      <c r="AIW42" s="7"/>
      <c r="AIX42" s="7"/>
      <c r="AIY42" s="7"/>
      <c r="AIZ42" s="7"/>
      <c r="AJA42" s="7"/>
      <c r="AJB42" s="7"/>
      <c r="AJC42" s="7"/>
      <c r="AJD42" s="7"/>
      <c r="AJE42" s="7"/>
      <c r="AJF42" s="7"/>
      <c r="AJG42" s="7"/>
      <c r="AJH42" s="7"/>
      <c r="AJI42" s="7"/>
      <c r="AJJ42" s="7"/>
      <c r="AJK42" s="7"/>
      <c r="AJL42" s="7"/>
      <c r="AJM42" s="7"/>
      <c r="AJN42" s="7"/>
      <c r="AJO42" s="7"/>
      <c r="AJP42" s="7"/>
      <c r="AJQ42" s="7"/>
      <c r="AJR42" s="7"/>
      <c r="AJS42" s="7"/>
      <c r="AJT42" s="7"/>
      <c r="AJU42" s="7"/>
      <c r="AJV42" s="7"/>
      <c r="AJW42" s="7"/>
      <c r="AJX42" s="7"/>
      <c r="AJY42" s="7"/>
      <c r="AJZ42" s="7"/>
      <c r="AKA42" s="7"/>
      <c r="AKB42" s="7"/>
      <c r="AKC42" s="7"/>
      <c r="AKD42" s="7"/>
      <c r="AKE42" s="7"/>
      <c r="AKF42" s="7"/>
      <c r="AKG42" s="7"/>
      <c r="AKH42" s="7"/>
      <c r="AKI42" s="7"/>
      <c r="AKJ42" s="7"/>
      <c r="AKK42" s="7"/>
      <c r="AKL42" s="7"/>
      <c r="AKM42" s="7"/>
      <c r="AKN42" s="7"/>
      <c r="AKO42" s="7"/>
      <c r="AKP42" s="7"/>
      <c r="AKQ42" s="7"/>
      <c r="AKR42" s="7"/>
      <c r="AKS42" s="7"/>
      <c r="AKT42" s="7"/>
      <c r="AKU42" s="7"/>
      <c r="AKV42" s="7"/>
      <c r="AKW42" s="7"/>
      <c r="AKX42" s="7"/>
      <c r="AKY42" s="7"/>
      <c r="AKZ42" s="7"/>
      <c r="ALA42" s="7"/>
      <c r="ALB42" s="7"/>
      <c r="ALC42" s="7"/>
      <c r="ALD42" s="7"/>
      <c r="ALE42" s="7"/>
      <c r="ALF42" s="7"/>
      <c r="ALG42" s="7"/>
      <c r="ALH42" s="7"/>
      <c r="ALI42" s="7"/>
      <c r="ALJ42" s="7"/>
      <c r="ALK42" s="7"/>
      <c r="ALL42" s="7"/>
    </row>
    <row r="43" spans="1:1000" customFormat="1" ht="12.75" x14ac:dyDescent="0.2">
      <c r="A43" s="26" t="str">
        <f ca="1">IF(_xll.TM1RPTELLEV($F$37,$F43)=0,"Root",IF(OR(_xll.ELLEV($B$10,$F43)=0,_xll.TM1RPTELLEV($F$37,$F43)+1&gt;=VALUE($I$29)),"Base","Default"))</f>
        <v>Base</v>
      </c>
      <c r="B43" s="60"/>
      <c r="C43" s="7"/>
      <c r="D43" s="7"/>
      <c r="E43" s="7"/>
      <c r="F43" s="62" t="s">
        <v>107</v>
      </c>
      <c r="G43" s="52">
        <f ca="1">_xll.DBRW($B$15,G$7,$F$31,$F$30,$F43,G$11,G$12)</f>
        <v>190623.15298960474</v>
      </c>
      <c r="H43" s="52">
        <f ca="1">_xll.DBRW($B$15,H$7,$F$31,$F$30,$F43,H$11,H$12)</f>
        <v>169573.28860893165</v>
      </c>
      <c r="I43" s="52">
        <f ca="1">_xll.DBRW($B$15,I$7,$F$31,$F$30,$F43,I$11,I$12)</f>
        <v>186797.1523405835</v>
      </c>
      <c r="J43" s="52">
        <f ca="1">_xll.DBRW($B$15,J$7,$F$31,$F$30,$F43,J$11,J$12)</f>
        <v>157343.43472441289</v>
      </c>
      <c r="K43" s="52">
        <f ca="1">_xll.DBRW($B$15,K$7,$F$31,$F$30,$F43,K$11,K$12)</f>
        <v>45827.103859238938</v>
      </c>
      <c r="L43" s="52">
        <f ca="1">_xll.DBRW($B$15,L$7,$F$31,$F$30,$F43,L$11,L$12)</f>
        <v>55761.975935903509</v>
      </c>
      <c r="M43" s="52">
        <f ca="1">_xll.DBRW($B$15,M$7,$F$31,$F$30,$F43,M$11,M$12)</f>
        <v>35556.583155156964</v>
      </c>
      <c r="N43" s="52">
        <f ca="1">_xll.DBRW($B$15,N$7,$F$31,$F$30,$F43,N$11,N$12)</f>
        <v>35487.239092106145</v>
      </c>
      <c r="O43" s="52">
        <f ca="1">_xll.DBRW($B$15,O$7,$F$31,$F$30,$F43,O$11,O$12)</f>
        <v>45827.103993618221</v>
      </c>
      <c r="P43" s="52">
        <f ca="1">_xll.DBRW($B$15,P$7,$F$31,$F$30,$F43,P$11,P$12)</f>
        <v>78235.928813861858</v>
      </c>
      <c r="Q43" s="52">
        <f ca="1">_xll.DBRW($B$15,Q$7,$F$31,$F$30,$F43,Q$11,Q$12)</f>
        <v>39727.521544953568</v>
      </c>
      <c r="R43" s="52">
        <f ca="1">_xll.DBRW($B$15,R$7,$F$31,$F$30,$F43,R$11,R$12)</f>
        <v>58962.28918383678</v>
      </c>
      <c r="S43" s="48">
        <f ca="1">_xll.DBRW($B$15,S$7,$F$31,$F$30,$F43,S$11,S$12)</f>
        <v>1099722.7742422088</v>
      </c>
      <c r="T43" s="7"/>
      <c r="U43" s="49">
        <f ca="1">_xll.DBRW($B$15,U$7,$F$31,$F$30,$F43,U$11,U$12)</f>
        <v>1785786.1599468063</v>
      </c>
      <c r="V43" s="50">
        <f t="shared" ca="1" si="5"/>
        <v>-0.384180032913366</v>
      </c>
      <c r="W43" s="7"/>
      <c r="X43" s="49">
        <f ca="1">_xll.DBRW($B$15,X$7,$F$31,$F$30,$F43,X$11,X$12)</f>
        <v>340194.36358941201</v>
      </c>
      <c r="Y43" s="50">
        <f t="shared" ca="1" si="6"/>
        <v>2.2326307897607856</v>
      </c>
      <c r="Z43" s="7"/>
      <c r="AA43" s="31" t="str">
        <f ca="1">_xll.DBRW($B$3,AA$7,$F$31,$F$30,$F43,AA$11,AA$12)</f>
        <v/>
      </c>
      <c r="AB43" s="31" t="str">
        <f ca="1">_xll.DBRW($B$3,AB$7,$F$31,$F$30,$F43,AB$11,AB$12)</f>
        <v/>
      </c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  <c r="ABR43" s="7"/>
      <c r="ABS43" s="7"/>
      <c r="ABT43" s="7"/>
      <c r="ABU43" s="7"/>
      <c r="ABV43" s="7"/>
      <c r="ABW43" s="7"/>
      <c r="ABX43" s="7"/>
      <c r="ABY43" s="7"/>
      <c r="ABZ43" s="7"/>
      <c r="ACA43" s="7"/>
      <c r="ACB43" s="7"/>
      <c r="ACC43" s="7"/>
      <c r="ACD43" s="7"/>
      <c r="ACE43" s="7"/>
      <c r="ACF43" s="7"/>
      <c r="ACG43" s="7"/>
      <c r="ACH43" s="7"/>
      <c r="ACI43" s="7"/>
      <c r="ACJ43" s="7"/>
      <c r="ACK43" s="7"/>
      <c r="ACL43" s="7"/>
      <c r="ACM43" s="7"/>
      <c r="ACN43" s="7"/>
      <c r="ACO43" s="7"/>
      <c r="ACP43" s="7"/>
      <c r="ACQ43" s="7"/>
      <c r="ACR43" s="7"/>
      <c r="ACS43" s="7"/>
      <c r="ACT43" s="7"/>
      <c r="ACU43" s="7"/>
      <c r="ACV43" s="7"/>
      <c r="ACW43" s="7"/>
      <c r="ACX43" s="7"/>
      <c r="ACY43" s="7"/>
      <c r="ACZ43" s="7"/>
      <c r="ADA43" s="7"/>
      <c r="ADB43" s="7"/>
      <c r="ADC43" s="7"/>
      <c r="ADD43" s="7"/>
      <c r="ADE43" s="7"/>
      <c r="ADF43" s="7"/>
      <c r="ADG43" s="7"/>
      <c r="ADH43" s="7"/>
      <c r="ADI43" s="7"/>
      <c r="ADJ43" s="7"/>
      <c r="ADK43" s="7"/>
      <c r="ADL43" s="7"/>
      <c r="ADM43" s="7"/>
      <c r="ADN43" s="7"/>
      <c r="ADO43" s="7"/>
      <c r="ADP43" s="7"/>
      <c r="ADQ43" s="7"/>
      <c r="ADR43" s="7"/>
      <c r="ADS43" s="7"/>
      <c r="ADT43" s="7"/>
      <c r="ADU43" s="7"/>
      <c r="ADV43" s="7"/>
      <c r="ADW43" s="7"/>
      <c r="ADX43" s="7"/>
      <c r="ADY43" s="7"/>
      <c r="ADZ43" s="7"/>
      <c r="AEA43" s="7"/>
      <c r="AEB43" s="7"/>
      <c r="AEC43" s="7"/>
      <c r="AED43" s="7"/>
      <c r="AEE43" s="7"/>
      <c r="AEF43" s="7"/>
      <c r="AEG43" s="7"/>
      <c r="AEH43" s="7"/>
      <c r="AEI43" s="7"/>
      <c r="AEJ43" s="7"/>
      <c r="AEK43" s="7"/>
      <c r="AEL43" s="7"/>
      <c r="AEM43" s="7"/>
      <c r="AEN43" s="7"/>
      <c r="AEO43" s="7"/>
      <c r="AEP43" s="7"/>
      <c r="AEQ43" s="7"/>
      <c r="AER43" s="7"/>
      <c r="AES43" s="7"/>
      <c r="AET43" s="7"/>
      <c r="AEU43" s="7"/>
      <c r="AEV43" s="7"/>
      <c r="AEW43" s="7"/>
      <c r="AEX43" s="7"/>
      <c r="AEY43" s="7"/>
      <c r="AEZ43" s="7"/>
      <c r="AFA43" s="7"/>
      <c r="AFB43" s="7"/>
      <c r="AFC43" s="7"/>
      <c r="AFD43" s="7"/>
      <c r="AFE43" s="7"/>
      <c r="AFF43" s="7"/>
      <c r="AFG43" s="7"/>
      <c r="AFH43" s="7"/>
      <c r="AFI43" s="7"/>
      <c r="AFJ43" s="7"/>
      <c r="AFK43" s="7"/>
      <c r="AFL43" s="7"/>
      <c r="AFM43" s="7"/>
      <c r="AFN43" s="7"/>
      <c r="AFO43" s="7"/>
      <c r="AFP43" s="7"/>
      <c r="AFQ43" s="7"/>
      <c r="AFR43" s="7"/>
      <c r="AFS43" s="7"/>
      <c r="AFT43" s="7"/>
      <c r="AFU43" s="7"/>
      <c r="AFV43" s="7"/>
      <c r="AFW43" s="7"/>
      <c r="AFX43" s="7"/>
      <c r="AFY43" s="7"/>
      <c r="AFZ43" s="7"/>
      <c r="AGA43" s="7"/>
      <c r="AGB43" s="7"/>
      <c r="AGC43" s="7"/>
      <c r="AGD43" s="7"/>
      <c r="AGE43" s="7"/>
      <c r="AGF43" s="7"/>
      <c r="AGG43" s="7"/>
      <c r="AGH43" s="7"/>
      <c r="AGI43" s="7"/>
      <c r="AGJ43" s="7"/>
      <c r="AGK43" s="7"/>
      <c r="AGL43" s="7"/>
      <c r="AGM43" s="7"/>
      <c r="AGN43" s="7"/>
      <c r="AGO43" s="7"/>
      <c r="AGP43" s="7"/>
      <c r="AGQ43" s="7"/>
      <c r="AGR43" s="7"/>
      <c r="AGS43" s="7"/>
      <c r="AGT43" s="7"/>
      <c r="AGU43" s="7"/>
      <c r="AGV43" s="7"/>
      <c r="AGW43" s="7"/>
      <c r="AGX43" s="7"/>
      <c r="AGY43" s="7"/>
      <c r="AGZ43" s="7"/>
      <c r="AHA43" s="7"/>
      <c r="AHB43" s="7"/>
      <c r="AHC43" s="7"/>
      <c r="AHD43" s="7"/>
      <c r="AHE43" s="7"/>
      <c r="AHF43" s="7"/>
      <c r="AHG43" s="7"/>
      <c r="AHH43" s="7"/>
      <c r="AHI43" s="7"/>
      <c r="AHJ43" s="7"/>
      <c r="AHK43" s="7"/>
      <c r="AHL43" s="7"/>
      <c r="AHM43" s="7"/>
      <c r="AHN43" s="7"/>
      <c r="AHO43" s="7"/>
      <c r="AHP43" s="7"/>
      <c r="AHQ43" s="7"/>
      <c r="AHR43" s="7"/>
      <c r="AHS43" s="7"/>
      <c r="AHT43" s="7"/>
      <c r="AHU43" s="7"/>
      <c r="AHV43" s="7"/>
      <c r="AHW43" s="7"/>
      <c r="AHX43" s="7"/>
      <c r="AHY43" s="7"/>
      <c r="AHZ43" s="7"/>
      <c r="AIA43" s="7"/>
      <c r="AIB43" s="7"/>
      <c r="AIC43" s="7"/>
      <c r="AID43" s="7"/>
      <c r="AIE43" s="7"/>
      <c r="AIF43" s="7"/>
      <c r="AIG43" s="7"/>
      <c r="AIH43" s="7"/>
      <c r="AII43" s="7"/>
      <c r="AIJ43" s="7"/>
      <c r="AIK43" s="7"/>
      <c r="AIL43" s="7"/>
      <c r="AIM43" s="7"/>
      <c r="AIN43" s="7"/>
      <c r="AIO43" s="7"/>
      <c r="AIP43" s="7"/>
      <c r="AIQ43" s="7"/>
      <c r="AIR43" s="7"/>
      <c r="AIS43" s="7"/>
      <c r="AIT43" s="7"/>
      <c r="AIU43" s="7"/>
      <c r="AIV43" s="7"/>
      <c r="AIW43" s="7"/>
      <c r="AIX43" s="7"/>
      <c r="AIY43" s="7"/>
      <c r="AIZ43" s="7"/>
      <c r="AJA43" s="7"/>
      <c r="AJB43" s="7"/>
      <c r="AJC43" s="7"/>
      <c r="AJD43" s="7"/>
      <c r="AJE43" s="7"/>
      <c r="AJF43" s="7"/>
      <c r="AJG43" s="7"/>
      <c r="AJH43" s="7"/>
      <c r="AJI43" s="7"/>
      <c r="AJJ43" s="7"/>
      <c r="AJK43" s="7"/>
      <c r="AJL43" s="7"/>
      <c r="AJM43" s="7"/>
      <c r="AJN43" s="7"/>
      <c r="AJO43" s="7"/>
      <c r="AJP43" s="7"/>
      <c r="AJQ43" s="7"/>
      <c r="AJR43" s="7"/>
      <c r="AJS43" s="7"/>
      <c r="AJT43" s="7"/>
      <c r="AJU43" s="7"/>
      <c r="AJV43" s="7"/>
      <c r="AJW43" s="7"/>
      <c r="AJX43" s="7"/>
      <c r="AJY43" s="7"/>
      <c r="AJZ43" s="7"/>
      <c r="AKA43" s="7"/>
      <c r="AKB43" s="7"/>
      <c r="AKC43" s="7"/>
      <c r="AKD43" s="7"/>
      <c r="AKE43" s="7"/>
      <c r="AKF43" s="7"/>
      <c r="AKG43" s="7"/>
      <c r="AKH43" s="7"/>
      <c r="AKI43" s="7"/>
      <c r="AKJ43" s="7"/>
      <c r="AKK43" s="7"/>
      <c r="AKL43" s="7"/>
      <c r="AKM43" s="7"/>
      <c r="AKN43" s="7"/>
      <c r="AKO43" s="7"/>
      <c r="AKP43" s="7"/>
      <c r="AKQ43" s="7"/>
      <c r="AKR43" s="7"/>
      <c r="AKS43" s="7"/>
      <c r="AKT43" s="7"/>
      <c r="AKU43" s="7"/>
      <c r="AKV43" s="7"/>
      <c r="AKW43" s="7"/>
      <c r="AKX43" s="7"/>
      <c r="AKY43" s="7"/>
      <c r="AKZ43" s="7"/>
      <c r="ALA43" s="7"/>
      <c r="ALB43" s="7"/>
      <c r="ALC43" s="7"/>
      <c r="ALD43" s="7"/>
      <c r="ALE43" s="7"/>
      <c r="ALF43" s="7"/>
      <c r="ALG43" s="7"/>
      <c r="ALH43" s="7"/>
      <c r="ALI43" s="7"/>
      <c r="ALJ43" s="7"/>
      <c r="ALK43" s="7"/>
      <c r="ALL43" s="7"/>
    </row>
    <row r="44" spans="1:1000" customFormat="1" ht="12.75" x14ac:dyDescent="0.2">
      <c r="A44" s="26" t="str">
        <f ca="1">IF(_xll.TM1RPTELLEV($F$37,$F44)=0,"Root",IF(OR(_xll.ELLEV($B$10,$F44)=0,_xll.TM1RPTELLEV($F$37,$F44)+1&gt;=VALUE($I$29)),"Base","Default"))</f>
        <v>Base</v>
      </c>
      <c r="B44" s="60"/>
      <c r="C44" s="7"/>
      <c r="D44" s="7"/>
      <c r="E44" s="7"/>
      <c r="F44" s="62" t="s">
        <v>108</v>
      </c>
      <c r="G44" s="52">
        <f ca="1">_xll.DBRW($B$15,G$7,$F$31,$F$30,$F44,G$11,G$12)</f>
        <v>188110.07740115083</v>
      </c>
      <c r="H44" s="52">
        <f ca="1">_xll.DBRW($B$15,H$7,$F$31,$F$30,$F44,H$11,H$12)</f>
        <v>177751.98517556928</v>
      </c>
      <c r="I44" s="52">
        <f ca="1">_xll.DBRW($B$15,I$7,$F$31,$F$30,$F44,I$11,I$12)</f>
        <v>175481.44656053319</v>
      </c>
      <c r="J44" s="52">
        <f ca="1">_xll.DBRW($B$15,J$7,$F$31,$F$30,$F44,J$11,J$12)</f>
        <v>163607.79494328174</v>
      </c>
      <c r="K44" s="52">
        <f ca="1">_xll.DBRW($B$15,K$7,$F$31,$F$30,$F44,K$11,K$12)</f>
        <v>38810.717054286128</v>
      </c>
      <c r="L44" s="52">
        <f ca="1">_xll.DBRW($B$15,L$7,$F$31,$F$30,$F44,L$11,L$12)</f>
        <v>45973.945735795016</v>
      </c>
      <c r="M44" s="52">
        <f ca="1">_xll.DBRW($B$15,M$7,$F$31,$F$30,$F44,M$11,M$12)</f>
        <v>49295.007411276463</v>
      </c>
      <c r="N44" s="52">
        <f ca="1">_xll.DBRW($B$15,N$7,$F$31,$F$30,$F44,N$11,N$12)</f>
        <v>65984.056828380097</v>
      </c>
      <c r="O44" s="52">
        <f ca="1">_xll.DBRW($B$15,O$7,$F$31,$F$30,$F44,O$11,O$12)</f>
        <v>38810.7171680912</v>
      </c>
      <c r="P44" s="52">
        <f ca="1">_xll.DBRW($B$15,P$7,$F$31,$F$30,$F44,P$11,P$12)</f>
        <v>50185.261327666427</v>
      </c>
      <c r="Q44" s="52">
        <f ca="1">_xll.DBRW($B$15,Q$7,$F$31,$F$30,$F44,Q$11,Q$12)</f>
        <v>58730.037882325618</v>
      </c>
      <c r="R44" s="52">
        <f ca="1">_xll.DBRW($B$15,R$7,$F$31,$F$30,$F44,R$11,R$12)</f>
        <v>32518.050743598236</v>
      </c>
      <c r="S44" s="48">
        <f ca="1">_xll.DBRW($B$15,S$7,$F$31,$F$30,$F44,S$11,S$12)</f>
        <v>1085259.098231954</v>
      </c>
      <c r="T44" s="7"/>
      <c r="U44" s="49">
        <f ca="1">_xll.DBRW($B$15,U$7,$F$31,$F$30,$F44,U$11,U$12)</f>
        <v>1791870.6012389516</v>
      </c>
      <c r="V44" s="50">
        <f t="shared" ca="1" si="5"/>
        <v>-0.39434292996292575</v>
      </c>
      <c r="W44" s="7"/>
      <c r="X44" s="49">
        <f ca="1">_xll.DBRW($B$15,X$7,$F$31,$F$30,$F44,X$11,X$12)</f>
        <v>412163.36149588157</v>
      </c>
      <c r="Y44" s="50">
        <f t="shared" ca="1" si="6"/>
        <v>1.6330799862782035</v>
      </c>
      <c r="Z44" s="7"/>
      <c r="AA44" s="31" t="str">
        <f ca="1">_xll.DBRW($B$3,AA$7,$F$31,$F$30,$F44,AA$11,AA$12)</f>
        <v/>
      </c>
      <c r="AB44" s="31" t="str">
        <f ca="1">_xll.DBRW($B$3,AB$7,$F$31,$F$30,$F44,AB$11,AB$12)</f>
        <v/>
      </c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  <c r="ABR44" s="7"/>
      <c r="ABS44" s="7"/>
      <c r="ABT44" s="7"/>
      <c r="ABU44" s="7"/>
      <c r="ABV44" s="7"/>
      <c r="ABW44" s="7"/>
      <c r="ABX44" s="7"/>
      <c r="ABY44" s="7"/>
      <c r="ABZ44" s="7"/>
      <c r="ACA44" s="7"/>
      <c r="ACB44" s="7"/>
      <c r="ACC44" s="7"/>
      <c r="ACD44" s="7"/>
      <c r="ACE44" s="7"/>
      <c r="ACF44" s="7"/>
      <c r="ACG44" s="7"/>
      <c r="ACH44" s="7"/>
      <c r="ACI44" s="7"/>
      <c r="ACJ44" s="7"/>
      <c r="ACK44" s="7"/>
      <c r="ACL44" s="7"/>
      <c r="ACM44" s="7"/>
      <c r="ACN44" s="7"/>
      <c r="ACO44" s="7"/>
      <c r="ACP44" s="7"/>
      <c r="ACQ44" s="7"/>
      <c r="ACR44" s="7"/>
      <c r="ACS44" s="7"/>
      <c r="ACT44" s="7"/>
      <c r="ACU44" s="7"/>
      <c r="ACV44" s="7"/>
      <c r="ACW44" s="7"/>
      <c r="ACX44" s="7"/>
      <c r="ACY44" s="7"/>
      <c r="ACZ44" s="7"/>
      <c r="ADA44" s="7"/>
      <c r="ADB44" s="7"/>
      <c r="ADC44" s="7"/>
      <c r="ADD44" s="7"/>
      <c r="ADE44" s="7"/>
      <c r="ADF44" s="7"/>
      <c r="ADG44" s="7"/>
      <c r="ADH44" s="7"/>
      <c r="ADI44" s="7"/>
      <c r="ADJ44" s="7"/>
      <c r="ADK44" s="7"/>
      <c r="ADL44" s="7"/>
      <c r="ADM44" s="7"/>
      <c r="ADN44" s="7"/>
      <c r="ADO44" s="7"/>
      <c r="ADP44" s="7"/>
      <c r="ADQ44" s="7"/>
      <c r="ADR44" s="7"/>
      <c r="ADS44" s="7"/>
      <c r="ADT44" s="7"/>
      <c r="ADU44" s="7"/>
      <c r="ADV44" s="7"/>
      <c r="ADW44" s="7"/>
      <c r="ADX44" s="7"/>
      <c r="ADY44" s="7"/>
      <c r="ADZ44" s="7"/>
      <c r="AEA44" s="7"/>
      <c r="AEB44" s="7"/>
      <c r="AEC44" s="7"/>
      <c r="AED44" s="7"/>
      <c r="AEE44" s="7"/>
      <c r="AEF44" s="7"/>
      <c r="AEG44" s="7"/>
      <c r="AEH44" s="7"/>
      <c r="AEI44" s="7"/>
      <c r="AEJ44" s="7"/>
      <c r="AEK44" s="7"/>
      <c r="AEL44" s="7"/>
      <c r="AEM44" s="7"/>
      <c r="AEN44" s="7"/>
      <c r="AEO44" s="7"/>
      <c r="AEP44" s="7"/>
      <c r="AEQ44" s="7"/>
      <c r="AER44" s="7"/>
      <c r="AES44" s="7"/>
      <c r="AET44" s="7"/>
      <c r="AEU44" s="7"/>
      <c r="AEV44" s="7"/>
      <c r="AEW44" s="7"/>
      <c r="AEX44" s="7"/>
      <c r="AEY44" s="7"/>
      <c r="AEZ44" s="7"/>
      <c r="AFA44" s="7"/>
      <c r="AFB44" s="7"/>
      <c r="AFC44" s="7"/>
      <c r="AFD44" s="7"/>
      <c r="AFE44" s="7"/>
      <c r="AFF44" s="7"/>
      <c r="AFG44" s="7"/>
      <c r="AFH44" s="7"/>
      <c r="AFI44" s="7"/>
      <c r="AFJ44" s="7"/>
      <c r="AFK44" s="7"/>
      <c r="AFL44" s="7"/>
      <c r="AFM44" s="7"/>
      <c r="AFN44" s="7"/>
      <c r="AFO44" s="7"/>
      <c r="AFP44" s="7"/>
      <c r="AFQ44" s="7"/>
      <c r="AFR44" s="7"/>
      <c r="AFS44" s="7"/>
      <c r="AFT44" s="7"/>
      <c r="AFU44" s="7"/>
      <c r="AFV44" s="7"/>
      <c r="AFW44" s="7"/>
      <c r="AFX44" s="7"/>
      <c r="AFY44" s="7"/>
      <c r="AFZ44" s="7"/>
      <c r="AGA44" s="7"/>
      <c r="AGB44" s="7"/>
      <c r="AGC44" s="7"/>
      <c r="AGD44" s="7"/>
      <c r="AGE44" s="7"/>
      <c r="AGF44" s="7"/>
      <c r="AGG44" s="7"/>
      <c r="AGH44" s="7"/>
      <c r="AGI44" s="7"/>
      <c r="AGJ44" s="7"/>
      <c r="AGK44" s="7"/>
      <c r="AGL44" s="7"/>
      <c r="AGM44" s="7"/>
      <c r="AGN44" s="7"/>
      <c r="AGO44" s="7"/>
      <c r="AGP44" s="7"/>
      <c r="AGQ44" s="7"/>
      <c r="AGR44" s="7"/>
      <c r="AGS44" s="7"/>
      <c r="AGT44" s="7"/>
      <c r="AGU44" s="7"/>
      <c r="AGV44" s="7"/>
      <c r="AGW44" s="7"/>
      <c r="AGX44" s="7"/>
      <c r="AGY44" s="7"/>
      <c r="AGZ44" s="7"/>
      <c r="AHA44" s="7"/>
      <c r="AHB44" s="7"/>
      <c r="AHC44" s="7"/>
      <c r="AHD44" s="7"/>
      <c r="AHE44" s="7"/>
      <c r="AHF44" s="7"/>
      <c r="AHG44" s="7"/>
      <c r="AHH44" s="7"/>
      <c r="AHI44" s="7"/>
      <c r="AHJ44" s="7"/>
      <c r="AHK44" s="7"/>
      <c r="AHL44" s="7"/>
      <c r="AHM44" s="7"/>
      <c r="AHN44" s="7"/>
      <c r="AHO44" s="7"/>
      <c r="AHP44" s="7"/>
      <c r="AHQ44" s="7"/>
      <c r="AHR44" s="7"/>
      <c r="AHS44" s="7"/>
      <c r="AHT44" s="7"/>
      <c r="AHU44" s="7"/>
      <c r="AHV44" s="7"/>
      <c r="AHW44" s="7"/>
      <c r="AHX44" s="7"/>
      <c r="AHY44" s="7"/>
      <c r="AHZ44" s="7"/>
      <c r="AIA44" s="7"/>
      <c r="AIB44" s="7"/>
      <c r="AIC44" s="7"/>
      <c r="AID44" s="7"/>
      <c r="AIE44" s="7"/>
      <c r="AIF44" s="7"/>
      <c r="AIG44" s="7"/>
      <c r="AIH44" s="7"/>
      <c r="AII44" s="7"/>
      <c r="AIJ44" s="7"/>
      <c r="AIK44" s="7"/>
      <c r="AIL44" s="7"/>
      <c r="AIM44" s="7"/>
      <c r="AIN44" s="7"/>
      <c r="AIO44" s="7"/>
      <c r="AIP44" s="7"/>
      <c r="AIQ44" s="7"/>
      <c r="AIR44" s="7"/>
      <c r="AIS44" s="7"/>
      <c r="AIT44" s="7"/>
      <c r="AIU44" s="7"/>
      <c r="AIV44" s="7"/>
      <c r="AIW44" s="7"/>
      <c r="AIX44" s="7"/>
      <c r="AIY44" s="7"/>
      <c r="AIZ44" s="7"/>
      <c r="AJA44" s="7"/>
      <c r="AJB44" s="7"/>
      <c r="AJC44" s="7"/>
      <c r="AJD44" s="7"/>
      <c r="AJE44" s="7"/>
      <c r="AJF44" s="7"/>
      <c r="AJG44" s="7"/>
      <c r="AJH44" s="7"/>
      <c r="AJI44" s="7"/>
      <c r="AJJ44" s="7"/>
      <c r="AJK44" s="7"/>
      <c r="AJL44" s="7"/>
      <c r="AJM44" s="7"/>
      <c r="AJN44" s="7"/>
      <c r="AJO44" s="7"/>
      <c r="AJP44" s="7"/>
      <c r="AJQ44" s="7"/>
      <c r="AJR44" s="7"/>
      <c r="AJS44" s="7"/>
      <c r="AJT44" s="7"/>
      <c r="AJU44" s="7"/>
      <c r="AJV44" s="7"/>
      <c r="AJW44" s="7"/>
      <c r="AJX44" s="7"/>
      <c r="AJY44" s="7"/>
      <c r="AJZ44" s="7"/>
      <c r="AKA44" s="7"/>
      <c r="AKB44" s="7"/>
      <c r="AKC44" s="7"/>
      <c r="AKD44" s="7"/>
      <c r="AKE44" s="7"/>
      <c r="AKF44" s="7"/>
      <c r="AKG44" s="7"/>
      <c r="AKH44" s="7"/>
      <c r="AKI44" s="7"/>
      <c r="AKJ44" s="7"/>
      <c r="AKK44" s="7"/>
      <c r="AKL44" s="7"/>
      <c r="AKM44" s="7"/>
      <c r="AKN44" s="7"/>
      <c r="AKO44" s="7"/>
      <c r="AKP44" s="7"/>
      <c r="AKQ44" s="7"/>
      <c r="AKR44" s="7"/>
      <c r="AKS44" s="7"/>
      <c r="AKT44" s="7"/>
      <c r="AKU44" s="7"/>
      <c r="AKV44" s="7"/>
      <c r="AKW44" s="7"/>
      <c r="AKX44" s="7"/>
      <c r="AKY44" s="7"/>
      <c r="AKZ44" s="7"/>
      <c r="ALA44" s="7"/>
      <c r="ALB44" s="7"/>
      <c r="ALC44" s="7"/>
      <c r="ALD44" s="7"/>
      <c r="ALE44" s="7"/>
      <c r="ALF44" s="7"/>
      <c r="ALG44" s="7"/>
      <c r="ALH44" s="7"/>
      <c r="ALI44" s="7"/>
      <c r="ALJ44" s="7"/>
      <c r="ALK44" s="7"/>
      <c r="ALL44" s="7"/>
    </row>
    <row r="45" spans="1:1000" customFormat="1" ht="12.75" x14ac:dyDescent="0.2">
      <c r="A45" s="26" t="str">
        <f ca="1">IF(_xll.TM1RPTELLEV($F$37,$F45)=0,"Root",IF(OR(_xll.ELLEV($B$10,$F45)=0,_xll.TM1RPTELLEV($F$37,$F45)+1&gt;=VALUE($I$29)),"Base","Default"))</f>
        <v>Default</v>
      </c>
      <c r="B45" s="7"/>
      <c r="C45" s="7"/>
      <c r="D45" s="7"/>
      <c r="E45" s="7"/>
      <c r="F45" s="61" t="s">
        <v>109</v>
      </c>
      <c r="G45" s="32">
        <f ca="1">_xll.DBRW($B$15,G$7,$F$31,$F$30,$F45,G$11,G$12)</f>
        <v>569688.74565385608</v>
      </c>
      <c r="H45" s="32">
        <f ca="1">_xll.DBRW($B$15,H$7,$F$31,$F$30,$F45,H$11,H$12)</f>
        <v>553048.51975262957</v>
      </c>
      <c r="I45" s="32">
        <f ca="1">_xll.DBRW($B$15,I$7,$F$31,$F$30,$F45,I$11,I$12)</f>
        <v>613226.21585740405</v>
      </c>
      <c r="J45" s="32">
        <f ca="1">_xll.DBRW($B$15,J$7,$F$31,$F$30,$F45,J$11,J$12)</f>
        <v>477326.02488767111</v>
      </c>
      <c r="K45" s="32">
        <f ca="1">_xll.DBRW($B$15,K$7,$F$31,$F$30,$F45,K$11,K$12)</f>
        <v>204918.20736022817</v>
      </c>
      <c r="L45" s="32">
        <f ca="1">_xll.DBRW($B$15,L$7,$F$31,$F$30,$F45,L$11,L$12)</f>
        <v>192260.48538868857</v>
      </c>
      <c r="M45" s="32">
        <f ca="1">_xll.DBRW($B$15,M$7,$F$31,$F$30,$F45,M$11,M$12)</f>
        <v>241651.7002332471</v>
      </c>
      <c r="N45" s="32">
        <f ca="1">_xll.DBRW($B$15,N$7,$F$31,$F$30,$F45,N$11,N$12)</f>
        <v>468125.11571992224</v>
      </c>
      <c r="O45" s="32">
        <f ca="1">_xll.DBRW($B$15,O$7,$F$31,$F$30,$F45,O$11,O$12)</f>
        <v>204918.20796111191</v>
      </c>
      <c r="P45" s="32">
        <f ca="1">_xll.DBRW($B$15,P$7,$F$31,$F$30,$F45,P$11,P$12)</f>
        <v>315912.80452393991</v>
      </c>
      <c r="Q45" s="32">
        <f ca="1">_xll.DBRW($B$15,Q$7,$F$31,$F$30,$F45,Q$11,Q$12)</f>
        <v>230663.36362470419</v>
      </c>
      <c r="R45" s="32">
        <f ca="1">_xll.DBRW($B$15,R$7,$F$31,$F$30,$F45,R$11,R$12)</f>
        <v>247418.67219952005</v>
      </c>
      <c r="S45" s="32">
        <f ca="1">_xll.DBRW($B$15,S$7,$F$31,$F$30,$F45,S$11,S$12)</f>
        <v>4319158.0631629229</v>
      </c>
      <c r="T45" s="7"/>
      <c r="U45" s="32">
        <f ca="1">_xll.DBRW($B$15,U$7,$F$31,$F$30,$F45,U$11,U$12)</f>
        <v>5954012.8885960011</v>
      </c>
      <c r="V45" s="47">
        <f t="shared" ca="1" si="5"/>
        <v>-0.27458033027849038</v>
      </c>
      <c r="W45" s="7"/>
      <c r="X45" s="32">
        <f ca="1">_xll.DBRW($B$15,X$7,$F$31,$F$30,$F45,X$11,X$12)</f>
        <v>2559836.6609247313</v>
      </c>
      <c r="Y45" s="47">
        <f t="shared" ca="1" si="6"/>
        <v>0.68727877410843985</v>
      </c>
      <c r="Z45" s="7"/>
      <c r="AA45" s="32" t="str">
        <f ca="1">_xll.DBRW($B$3,AA$7,$F$31,$F$30,$F45,AA$11,AA$12)</f>
        <v/>
      </c>
      <c r="AB45" s="32" t="str">
        <f ca="1">_xll.DBRW($B$3,AB$7,$F$31,$F$30,$F45,AB$11,AB$12)</f>
        <v/>
      </c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7"/>
      <c r="ADO45" s="7"/>
      <c r="ADP45" s="7"/>
      <c r="ADQ45" s="7"/>
      <c r="ADR45" s="7"/>
      <c r="ADS45" s="7"/>
      <c r="ADT45" s="7"/>
      <c r="ADU45" s="7"/>
      <c r="ADV45" s="7"/>
      <c r="ADW45" s="7"/>
      <c r="ADX45" s="7"/>
      <c r="ADY45" s="7"/>
      <c r="ADZ45" s="7"/>
      <c r="AEA45" s="7"/>
      <c r="AEB45" s="7"/>
      <c r="AEC45" s="7"/>
      <c r="AED45" s="7"/>
      <c r="AEE45" s="7"/>
      <c r="AEF45" s="7"/>
      <c r="AEG45" s="7"/>
      <c r="AEH45" s="7"/>
      <c r="AEI45" s="7"/>
      <c r="AEJ45" s="7"/>
      <c r="AEK45" s="7"/>
      <c r="AEL45" s="7"/>
      <c r="AEM45" s="7"/>
      <c r="AEN45" s="7"/>
      <c r="AEO45" s="7"/>
      <c r="AEP45" s="7"/>
      <c r="AEQ45" s="7"/>
      <c r="AER45" s="7"/>
      <c r="AES45" s="7"/>
      <c r="AET45" s="7"/>
      <c r="AEU45" s="7"/>
      <c r="AEV45" s="7"/>
      <c r="AEW45" s="7"/>
      <c r="AEX45" s="7"/>
      <c r="AEY45" s="7"/>
      <c r="AEZ45" s="7"/>
      <c r="AFA45" s="7"/>
      <c r="AFB45" s="7"/>
      <c r="AFC45" s="7"/>
      <c r="AFD45" s="7"/>
      <c r="AFE45" s="7"/>
      <c r="AFF45" s="7"/>
      <c r="AFG45" s="7"/>
      <c r="AFH45" s="7"/>
      <c r="AFI45" s="7"/>
      <c r="AFJ45" s="7"/>
      <c r="AFK45" s="7"/>
      <c r="AFL45" s="7"/>
      <c r="AFM45" s="7"/>
      <c r="AFN45" s="7"/>
      <c r="AFO45" s="7"/>
      <c r="AFP45" s="7"/>
      <c r="AFQ45" s="7"/>
      <c r="AFR45" s="7"/>
      <c r="AFS45" s="7"/>
      <c r="AFT45" s="7"/>
      <c r="AFU45" s="7"/>
      <c r="AFV45" s="7"/>
      <c r="AFW45" s="7"/>
      <c r="AFX45" s="7"/>
      <c r="AFY45" s="7"/>
      <c r="AFZ45" s="7"/>
      <c r="AGA45" s="7"/>
      <c r="AGB45" s="7"/>
      <c r="AGC45" s="7"/>
      <c r="AGD45" s="7"/>
      <c r="AGE45" s="7"/>
      <c r="AGF45" s="7"/>
      <c r="AGG45" s="7"/>
      <c r="AGH45" s="7"/>
      <c r="AGI45" s="7"/>
      <c r="AGJ45" s="7"/>
      <c r="AGK45" s="7"/>
      <c r="AGL45" s="7"/>
      <c r="AGM45" s="7"/>
      <c r="AGN45" s="7"/>
      <c r="AGO45" s="7"/>
      <c r="AGP45" s="7"/>
      <c r="AGQ45" s="7"/>
      <c r="AGR45" s="7"/>
      <c r="AGS45" s="7"/>
      <c r="AGT45" s="7"/>
      <c r="AGU45" s="7"/>
      <c r="AGV45" s="7"/>
      <c r="AGW45" s="7"/>
      <c r="AGX45" s="7"/>
      <c r="AGY45" s="7"/>
      <c r="AGZ45" s="7"/>
      <c r="AHA45" s="7"/>
      <c r="AHB45" s="7"/>
      <c r="AHC45" s="7"/>
      <c r="AHD45" s="7"/>
      <c r="AHE45" s="7"/>
      <c r="AHF45" s="7"/>
      <c r="AHG45" s="7"/>
      <c r="AHH45" s="7"/>
      <c r="AHI45" s="7"/>
      <c r="AHJ45" s="7"/>
      <c r="AHK45" s="7"/>
      <c r="AHL45" s="7"/>
      <c r="AHM45" s="7"/>
      <c r="AHN45" s="7"/>
      <c r="AHO45" s="7"/>
      <c r="AHP45" s="7"/>
      <c r="AHQ45" s="7"/>
      <c r="AHR45" s="7"/>
      <c r="AHS45" s="7"/>
      <c r="AHT45" s="7"/>
      <c r="AHU45" s="7"/>
      <c r="AHV45" s="7"/>
      <c r="AHW45" s="7"/>
      <c r="AHX45" s="7"/>
      <c r="AHY45" s="7"/>
      <c r="AHZ45" s="7"/>
      <c r="AIA45" s="7"/>
      <c r="AIB45" s="7"/>
      <c r="AIC45" s="7"/>
      <c r="AID45" s="7"/>
      <c r="AIE45" s="7"/>
      <c r="AIF45" s="7"/>
      <c r="AIG45" s="7"/>
      <c r="AIH45" s="7"/>
      <c r="AII45" s="7"/>
      <c r="AIJ45" s="7"/>
      <c r="AIK45" s="7"/>
      <c r="AIL45" s="7"/>
      <c r="AIM45" s="7"/>
      <c r="AIN45" s="7"/>
      <c r="AIO45" s="7"/>
      <c r="AIP45" s="7"/>
      <c r="AIQ45" s="7"/>
      <c r="AIR45" s="7"/>
      <c r="AIS45" s="7"/>
      <c r="AIT45" s="7"/>
      <c r="AIU45" s="7"/>
      <c r="AIV45" s="7"/>
      <c r="AIW45" s="7"/>
      <c r="AIX45" s="7"/>
      <c r="AIY45" s="7"/>
      <c r="AIZ45" s="7"/>
      <c r="AJA45" s="7"/>
      <c r="AJB45" s="7"/>
      <c r="AJC45" s="7"/>
      <c r="AJD45" s="7"/>
      <c r="AJE45" s="7"/>
      <c r="AJF45" s="7"/>
      <c r="AJG45" s="7"/>
      <c r="AJH45" s="7"/>
      <c r="AJI45" s="7"/>
      <c r="AJJ45" s="7"/>
      <c r="AJK45" s="7"/>
      <c r="AJL45" s="7"/>
      <c r="AJM45" s="7"/>
      <c r="AJN45" s="7"/>
      <c r="AJO45" s="7"/>
      <c r="AJP45" s="7"/>
      <c r="AJQ45" s="7"/>
      <c r="AJR45" s="7"/>
      <c r="AJS45" s="7"/>
      <c r="AJT45" s="7"/>
      <c r="AJU45" s="7"/>
      <c r="AJV45" s="7"/>
      <c r="AJW45" s="7"/>
      <c r="AJX45" s="7"/>
      <c r="AJY45" s="7"/>
      <c r="AJZ45" s="7"/>
      <c r="AKA45" s="7"/>
      <c r="AKB45" s="7"/>
      <c r="AKC45" s="7"/>
      <c r="AKD45" s="7"/>
      <c r="AKE45" s="7"/>
      <c r="AKF45" s="7"/>
      <c r="AKG45" s="7"/>
      <c r="AKH45" s="7"/>
      <c r="AKI45" s="7"/>
      <c r="AKJ45" s="7"/>
      <c r="AKK45" s="7"/>
      <c r="AKL45" s="7"/>
      <c r="AKM45" s="7"/>
      <c r="AKN45" s="7"/>
      <c r="AKO45" s="7"/>
      <c r="AKP45" s="7"/>
      <c r="AKQ45" s="7"/>
      <c r="AKR45" s="7"/>
      <c r="AKS45" s="7"/>
      <c r="AKT45" s="7"/>
      <c r="AKU45" s="7"/>
      <c r="AKV45" s="7"/>
      <c r="AKW45" s="7"/>
      <c r="AKX45" s="7"/>
      <c r="AKY45" s="7"/>
      <c r="AKZ45" s="7"/>
      <c r="ALA45" s="7"/>
      <c r="ALB45" s="7"/>
      <c r="ALC45" s="7"/>
      <c r="ALD45" s="7"/>
      <c r="ALE45" s="7"/>
      <c r="ALF45" s="7"/>
      <c r="ALG45" s="7"/>
      <c r="ALH45" s="7"/>
      <c r="ALI45" s="7"/>
      <c r="ALJ45" s="7"/>
      <c r="ALK45" s="7"/>
      <c r="ALL45" s="7"/>
    </row>
    <row r="46" spans="1:1000" customFormat="1" ht="12.75" x14ac:dyDescent="0.2">
      <c r="A46" s="26" t="str">
        <f ca="1">IF(_xll.TM1RPTELLEV($F$37,$F46)=0,"Root",IF(OR(_xll.ELLEV($B$10,$F46)=0,_xll.TM1RPTELLEV($F$37,$F46)+1&gt;=VALUE($I$29)),"Base","Default"))</f>
        <v>Base</v>
      </c>
      <c r="B46" s="60"/>
      <c r="C46" s="7"/>
      <c r="D46" s="7"/>
      <c r="E46" s="7"/>
      <c r="F46" s="62" t="s">
        <v>110</v>
      </c>
      <c r="G46" s="52">
        <f ca="1">_xll.DBRW($B$15,G$7,$F$31,$F$30,$F46,G$11,G$12)</f>
        <v>145397.80159361576</v>
      </c>
      <c r="H46" s="52">
        <f ca="1">_xll.DBRW($B$15,H$7,$F$31,$F$30,$F46,H$11,H$12)</f>
        <v>141639.70875144258</v>
      </c>
      <c r="I46" s="52">
        <f ca="1">_xll.DBRW($B$15,I$7,$F$31,$F$30,$F46,I$11,I$12)</f>
        <v>156927.92247784798</v>
      </c>
      <c r="J46" s="52">
        <f ca="1">_xll.DBRW($B$15,J$7,$F$31,$F$30,$F46,J$11,J$12)</f>
        <v>123892.51553891765</v>
      </c>
      <c r="K46" s="52">
        <f ca="1">_xll.DBRW($B$15,K$7,$F$31,$F$30,$F46,K$11,K$12)</f>
        <v>45394.241327808064</v>
      </c>
      <c r="L46" s="52">
        <f ca="1">_xll.DBRW($B$15,L$7,$F$31,$F$30,$F46,L$11,L$12)</f>
        <v>45656.12204182725</v>
      </c>
      <c r="M46" s="52">
        <f ca="1">_xll.DBRW($B$15,M$7,$F$31,$F$30,$F46,M$11,M$12)</f>
        <v>52611.084118354476</v>
      </c>
      <c r="N46" s="52">
        <f ca="1">_xll.DBRW($B$15,N$7,$F$31,$F$30,$F46,N$11,N$12)</f>
        <v>169581.5608227466</v>
      </c>
      <c r="O46" s="52">
        <f ca="1">_xll.DBRW($B$15,O$7,$F$31,$F$30,$F46,O$11,O$12)</f>
        <v>45394.241460918071</v>
      </c>
      <c r="P46" s="52">
        <f ca="1">_xll.DBRW($B$15,P$7,$F$31,$F$30,$F46,P$11,P$12)</f>
        <v>82860.156249417501</v>
      </c>
      <c r="Q46" s="52">
        <f ca="1">_xll.DBRW($B$15,Q$7,$F$31,$F$30,$F46,Q$11,Q$12)</f>
        <v>55741.733460849631</v>
      </c>
      <c r="R46" s="52">
        <f ca="1">_xll.DBRW($B$15,R$7,$F$31,$F$30,$F46,R$11,R$12)</f>
        <v>55987.098115889501</v>
      </c>
      <c r="S46" s="48">
        <f ca="1">_xll.DBRW($B$15,S$7,$F$31,$F$30,$F46,S$11,S$12)</f>
        <v>1121084.1859596348</v>
      </c>
      <c r="T46" s="7"/>
      <c r="U46" s="49">
        <f ca="1">_xll.DBRW($B$15,U$7,$F$31,$F$30,$F46,U$11,U$12)</f>
        <v>1860840.4599645804</v>
      </c>
      <c r="V46" s="50">
        <f t="shared" ca="1" si="5"/>
        <v>-0.39753879492658184</v>
      </c>
      <c r="W46" s="7"/>
      <c r="X46" s="49">
        <f ca="1">_xll.DBRW($B$15,X$7,$F$31,$F$30,$F46,X$11,X$12)</f>
        <v>556223.50967705541</v>
      </c>
      <c r="Y46" s="50">
        <f t="shared" ca="1" si="6"/>
        <v>1.0155282300284982</v>
      </c>
      <c r="Z46" s="7"/>
      <c r="AA46" s="31" t="str">
        <f ca="1">_xll.DBRW($B$3,AA$7,$F$31,$F$30,$F46,AA$11,AA$12)</f>
        <v/>
      </c>
      <c r="AB46" s="31" t="str">
        <f ca="1">_xll.DBRW($B$3,AB$7,$F$31,$F$30,$F46,AB$11,AB$12)</f>
        <v/>
      </c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  <c r="ABR46" s="7"/>
      <c r="ABS46" s="7"/>
      <c r="ABT46" s="7"/>
      <c r="ABU46" s="7"/>
      <c r="ABV46" s="7"/>
      <c r="ABW46" s="7"/>
      <c r="ABX46" s="7"/>
      <c r="ABY46" s="7"/>
      <c r="ABZ46" s="7"/>
      <c r="ACA46" s="7"/>
      <c r="ACB46" s="7"/>
      <c r="ACC46" s="7"/>
      <c r="ACD46" s="7"/>
      <c r="ACE46" s="7"/>
      <c r="ACF46" s="7"/>
      <c r="ACG46" s="7"/>
      <c r="ACH46" s="7"/>
      <c r="ACI46" s="7"/>
      <c r="ACJ46" s="7"/>
      <c r="ACK46" s="7"/>
      <c r="ACL46" s="7"/>
      <c r="ACM46" s="7"/>
      <c r="ACN46" s="7"/>
      <c r="ACO46" s="7"/>
      <c r="ACP46" s="7"/>
      <c r="ACQ46" s="7"/>
      <c r="ACR46" s="7"/>
      <c r="ACS46" s="7"/>
      <c r="ACT46" s="7"/>
      <c r="ACU46" s="7"/>
      <c r="ACV46" s="7"/>
      <c r="ACW46" s="7"/>
      <c r="ACX46" s="7"/>
      <c r="ACY46" s="7"/>
      <c r="ACZ46" s="7"/>
      <c r="ADA46" s="7"/>
      <c r="ADB46" s="7"/>
      <c r="ADC46" s="7"/>
      <c r="ADD46" s="7"/>
      <c r="ADE46" s="7"/>
      <c r="ADF46" s="7"/>
      <c r="ADG46" s="7"/>
      <c r="ADH46" s="7"/>
      <c r="ADI46" s="7"/>
      <c r="ADJ46" s="7"/>
      <c r="ADK46" s="7"/>
      <c r="ADL46" s="7"/>
      <c r="ADM46" s="7"/>
      <c r="ADN46" s="7"/>
      <c r="ADO46" s="7"/>
      <c r="ADP46" s="7"/>
      <c r="ADQ46" s="7"/>
      <c r="ADR46" s="7"/>
      <c r="ADS46" s="7"/>
      <c r="ADT46" s="7"/>
      <c r="ADU46" s="7"/>
      <c r="ADV46" s="7"/>
      <c r="ADW46" s="7"/>
      <c r="ADX46" s="7"/>
      <c r="ADY46" s="7"/>
      <c r="ADZ46" s="7"/>
      <c r="AEA46" s="7"/>
      <c r="AEB46" s="7"/>
      <c r="AEC46" s="7"/>
      <c r="AED46" s="7"/>
      <c r="AEE46" s="7"/>
      <c r="AEF46" s="7"/>
      <c r="AEG46" s="7"/>
      <c r="AEH46" s="7"/>
      <c r="AEI46" s="7"/>
      <c r="AEJ46" s="7"/>
      <c r="AEK46" s="7"/>
      <c r="AEL46" s="7"/>
      <c r="AEM46" s="7"/>
      <c r="AEN46" s="7"/>
      <c r="AEO46" s="7"/>
      <c r="AEP46" s="7"/>
      <c r="AEQ46" s="7"/>
      <c r="AER46" s="7"/>
      <c r="AES46" s="7"/>
      <c r="AET46" s="7"/>
      <c r="AEU46" s="7"/>
      <c r="AEV46" s="7"/>
      <c r="AEW46" s="7"/>
      <c r="AEX46" s="7"/>
      <c r="AEY46" s="7"/>
      <c r="AEZ46" s="7"/>
      <c r="AFA46" s="7"/>
      <c r="AFB46" s="7"/>
      <c r="AFC46" s="7"/>
      <c r="AFD46" s="7"/>
      <c r="AFE46" s="7"/>
      <c r="AFF46" s="7"/>
      <c r="AFG46" s="7"/>
      <c r="AFH46" s="7"/>
      <c r="AFI46" s="7"/>
      <c r="AFJ46" s="7"/>
      <c r="AFK46" s="7"/>
      <c r="AFL46" s="7"/>
      <c r="AFM46" s="7"/>
      <c r="AFN46" s="7"/>
      <c r="AFO46" s="7"/>
      <c r="AFP46" s="7"/>
      <c r="AFQ46" s="7"/>
      <c r="AFR46" s="7"/>
      <c r="AFS46" s="7"/>
      <c r="AFT46" s="7"/>
      <c r="AFU46" s="7"/>
      <c r="AFV46" s="7"/>
      <c r="AFW46" s="7"/>
      <c r="AFX46" s="7"/>
      <c r="AFY46" s="7"/>
      <c r="AFZ46" s="7"/>
      <c r="AGA46" s="7"/>
      <c r="AGB46" s="7"/>
      <c r="AGC46" s="7"/>
      <c r="AGD46" s="7"/>
      <c r="AGE46" s="7"/>
      <c r="AGF46" s="7"/>
      <c r="AGG46" s="7"/>
      <c r="AGH46" s="7"/>
      <c r="AGI46" s="7"/>
      <c r="AGJ46" s="7"/>
      <c r="AGK46" s="7"/>
      <c r="AGL46" s="7"/>
      <c r="AGM46" s="7"/>
      <c r="AGN46" s="7"/>
      <c r="AGO46" s="7"/>
      <c r="AGP46" s="7"/>
      <c r="AGQ46" s="7"/>
      <c r="AGR46" s="7"/>
      <c r="AGS46" s="7"/>
      <c r="AGT46" s="7"/>
      <c r="AGU46" s="7"/>
      <c r="AGV46" s="7"/>
      <c r="AGW46" s="7"/>
      <c r="AGX46" s="7"/>
      <c r="AGY46" s="7"/>
      <c r="AGZ46" s="7"/>
      <c r="AHA46" s="7"/>
      <c r="AHB46" s="7"/>
      <c r="AHC46" s="7"/>
      <c r="AHD46" s="7"/>
      <c r="AHE46" s="7"/>
      <c r="AHF46" s="7"/>
      <c r="AHG46" s="7"/>
      <c r="AHH46" s="7"/>
      <c r="AHI46" s="7"/>
      <c r="AHJ46" s="7"/>
      <c r="AHK46" s="7"/>
      <c r="AHL46" s="7"/>
      <c r="AHM46" s="7"/>
      <c r="AHN46" s="7"/>
      <c r="AHO46" s="7"/>
      <c r="AHP46" s="7"/>
      <c r="AHQ46" s="7"/>
      <c r="AHR46" s="7"/>
      <c r="AHS46" s="7"/>
      <c r="AHT46" s="7"/>
      <c r="AHU46" s="7"/>
      <c r="AHV46" s="7"/>
      <c r="AHW46" s="7"/>
      <c r="AHX46" s="7"/>
      <c r="AHY46" s="7"/>
      <c r="AHZ46" s="7"/>
      <c r="AIA46" s="7"/>
      <c r="AIB46" s="7"/>
      <c r="AIC46" s="7"/>
      <c r="AID46" s="7"/>
      <c r="AIE46" s="7"/>
      <c r="AIF46" s="7"/>
      <c r="AIG46" s="7"/>
      <c r="AIH46" s="7"/>
      <c r="AII46" s="7"/>
      <c r="AIJ46" s="7"/>
      <c r="AIK46" s="7"/>
      <c r="AIL46" s="7"/>
      <c r="AIM46" s="7"/>
      <c r="AIN46" s="7"/>
      <c r="AIO46" s="7"/>
      <c r="AIP46" s="7"/>
      <c r="AIQ46" s="7"/>
      <c r="AIR46" s="7"/>
      <c r="AIS46" s="7"/>
      <c r="AIT46" s="7"/>
      <c r="AIU46" s="7"/>
      <c r="AIV46" s="7"/>
      <c r="AIW46" s="7"/>
      <c r="AIX46" s="7"/>
      <c r="AIY46" s="7"/>
      <c r="AIZ46" s="7"/>
      <c r="AJA46" s="7"/>
      <c r="AJB46" s="7"/>
      <c r="AJC46" s="7"/>
      <c r="AJD46" s="7"/>
      <c r="AJE46" s="7"/>
      <c r="AJF46" s="7"/>
      <c r="AJG46" s="7"/>
      <c r="AJH46" s="7"/>
      <c r="AJI46" s="7"/>
      <c r="AJJ46" s="7"/>
      <c r="AJK46" s="7"/>
      <c r="AJL46" s="7"/>
      <c r="AJM46" s="7"/>
      <c r="AJN46" s="7"/>
      <c r="AJO46" s="7"/>
      <c r="AJP46" s="7"/>
      <c r="AJQ46" s="7"/>
      <c r="AJR46" s="7"/>
      <c r="AJS46" s="7"/>
      <c r="AJT46" s="7"/>
      <c r="AJU46" s="7"/>
      <c r="AJV46" s="7"/>
      <c r="AJW46" s="7"/>
      <c r="AJX46" s="7"/>
      <c r="AJY46" s="7"/>
      <c r="AJZ46" s="7"/>
      <c r="AKA46" s="7"/>
      <c r="AKB46" s="7"/>
      <c r="AKC46" s="7"/>
      <c r="AKD46" s="7"/>
      <c r="AKE46" s="7"/>
      <c r="AKF46" s="7"/>
      <c r="AKG46" s="7"/>
      <c r="AKH46" s="7"/>
      <c r="AKI46" s="7"/>
      <c r="AKJ46" s="7"/>
      <c r="AKK46" s="7"/>
      <c r="AKL46" s="7"/>
      <c r="AKM46" s="7"/>
      <c r="AKN46" s="7"/>
      <c r="AKO46" s="7"/>
      <c r="AKP46" s="7"/>
      <c r="AKQ46" s="7"/>
      <c r="AKR46" s="7"/>
      <c r="AKS46" s="7"/>
      <c r="AKT46" s="7"/>
      <c r="AKU46" s="7"/>
      <c r="AKV46" s="7"/>
      <c r="AKW46" s="7"/>
      <c r="AKX46" s="7"/>
      <c r="AKY46" s="7"/>
      <c r="AKZ46" s="7"/>
      <c r="ALA46" s="7"/>
      <c r="ALB46" s="7"/>
      <c r="ALC46" s="7"/>
      <c r="ALD46" s="7"/>
      <c r="ALE46" s="7"/>
      <c r="ALF46" s="7"/>
      <c r="ALG46" s="7"/>
      <c r="ALH46" s="7"/>
      <c r="ALI46" s="7"/>
      <c r="ALJ46" s="7"/>
      <c r="ALK46" s="7"/>
      <c r="ALL46" s="7"/>
    </row>
    <row r="47" spans="1:1000" customFormat="1" ht="12.75" x14ac:dyDescent="0.2">
      <c r="A47" s="26" t="str">
        <f ca="1">IF(_xll.TM1RPTELLEV($F$37,$F47)=0,"Root",IF(OR(_xll.ELLEV($B$10,$F47)=0,_xll.TM1RPTELLEV($F$37,$F47)+1&gt;=VALUE($I$29)),"Base","Default"))</f>
        <v>Base</v>
      </c>
      <c r="B47" s="60"/>
      <c r="C47" s="7"/>
      <c r="D47" s="7"/>
      <c r="E47" s="7"/>
      <c r="F47" s="62" t="s">
        <v>111</v>
      </c>
      <c r="G47" s="52">
        <f ca="1">_xll.DBRW($B$15,G$7,$F$31,$F$30,$F47,G$11,G$12)</f>
        <v>143926.25842800192</v>
      </c>
      <c r="H47" s="52">
        <f ca="1">_xll.DBRW($B$15,H$7,$F$31,$F$30,$F47,H$11,H$12)</f>
        <v>138290.78630506669</v>
      </c>
      <c r="I47" s="52">
        <f ca="1">_xll.DBRW($B$15,I$7,$F$31,$F$30,$F47,I$11,I$12)</f>
        <v>154578.13141685576</v>
      </c>
      <c r="J47" s="52">
        <f ca="1">_xll.DBRW($B$15,J$7,$F$31,$F$30,$F47,J$11,J$12)</f>
        <v>118018.73481890967</v>
      </c>
      <c r="K47" s="52">
        <f ca="1">_xll.DBRW($B$15,K$7,$F$31,$F$30,$F47,K$11,K$12)</f>
        <v>36585.388999499337</v>
      </c>
      <c r="L47" s="52">
        <f ca="1">_xll.DBRW($B$15,L$7,$F$31,$F$30,$F47,L$11,L$12)</f>
        <v>46600.348603161918</v>
      </c>
      <c r="M47" s="52">
        <f ca="1">_xll.DBRW($B$15,M$7,$F$31,$F$30,$F47,M$11,M$12)</f>
        <v>38781.882086781399</v>
      </c>
      <c r="N47" s="52">
        <f ca="1">_xll.DBRW($B$15,N$7,$F$31,$F$30,$F47,N$11,N$12)</f>
        <v>51180.723050888351</v>
      </c>
      <c r="O47" s="52">
        <f ca="1">_xll.DBRW($B$15,O$7,$F$31,$F$30,$F47,O$11,O$12)</f>
        <v>36585.389106779054</v>
      </c>
      <c r="P47" s="52">
        <f ca="1">_xll.DBRW($B$15,P$7,$F$31,$F$30,$F47,P$11,P$12)</f>
        <v>72306.906062593989</v>
      </c>
      <c r="Q47" s="52">
        <f ca="1">_xll.DBRW($B$15,Q$7,$F$31,$F$30,$F47,Q$11,Q$12)</f>
        <v>33365.908103667236</v>
      </c>
      <c r="R47" s="52">
        <f ca="1">_xll.DBRW($B$15,R$7,$F$31,$F$30,$F47,R$11,R$12)</f>
        <v>50337.513113892186</v>
      </c>
      <c r="S47" s="48">
        <f ca="1">_xll.DBRW($B$15,S$7,$F$31,$F$30,$F47,S$11,S$12)</f>
        <v>920557.97009609744</v>
      </c>
      <c r="T47" s="7"/>
      <c r="U47" s="49">
        <f ca="1">_xll.DBRW($B$15,U$7,$F$31,$F$30,$F47,U$11,U$12)</f>
        <v>1770569.2609866564</v>
      </c>
      <c r="V47" s="50">
        <f t="shared" ca="1" si="5"/>
        <v>-0.4800779667985916</v>
      </c>
      <c r="W47" s="7"/>
      <c r="X47" s="49">
        <f ca="1">_xll.DBRW($B$15,X$7,$F$31,$F$30,$F47,X$11,X$12)</f>
        <v>485653.00659110013</v>
      </c>
      <c r="Y47" s="50">
        <f t="shared" ca="1" si="6"/>
        <v>0.89550555150000211</v>
      </c>
      <c r="Z47" s="7"/>
      <c r="AA47" s="31" t="str">
        <f ca="1">_xll.DBRW($B$3,AA$7,$F$31,$F$30,$F47,AA$11,AA$12)</f>
        <v/>
      </c>
      <c r="AB47" s="31" t="str">
        <f ca="1">_xll.DBRW($B$3,AB$7,$F$31,$F$30,$F47,AB$11,AB$12)</f>
        <v/>
      </c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  <c r="ABR47" s="7"/>
      <c r="ABS47" s="7"/>
      <c r="ABT47" s="7"/>
      <c r="ABU47" s="7"/>
      <c r="ABV47" s="7"/>
      <c r="ABW47" s="7"/>
      <c r="ABX47" s="7"/>
      <c r="ABY47" s="7"/>
      <c r="ABZ47" s="7"/>
      <c r="ACA47" s="7"/>
      <c r="ACB47" s="7"/>
      <c r="ACC47" s="7"/>
      <c r="ACD47" s="7"/>
      <c r="ACE47" s="7"/>
      <c r="ACF47" s="7"/>
      <c r="ACG47" s="7"/>
      <c r="ACH47" s="7"/>
      <c r="ACI47" s="7"/>
      <c r="ACJ47" s="7"/>
      <c r="ACK47" s="7"/>
      <c r="ACL47" s="7"/>
      <c r="ACM47" s="7"/>
      <c r="ACN47" s="7"/>
      <c r="ACO47" s="7"/>
      <c r="ACP47" s="7"/>
      <c r="ACQ47" s="7"/>
      <c r="ACR47" s="7"/>
      <c r="ACS47" s="7"/>
      <c r="ACT47" s="7"/>
      <c r="ACU47" s="7"/>
      <c r="ACV47" s="7"/>
      <c r="ACW47" s="7"/>
      <c r="ACX47" s="7"/>
      <c r="ACY47" s="7"/>
      <c r="ACZ47" s="7"/>
      <c r="ADA47" s="7"/>
      <c r="ADB47" s="7"/>
      <c r="ADC47" s="7"/>
      <c r="ADD47" s="7"/>
      <c r="ADE47" s="7"/>
      <c r="ADF47" s="7"/>
      <c r="ADG47" s="7"/>
      <c r="ADH47" s="7"/>
      <c r="ADI47" s="7"/>
      <c r="ADJ47" s="7"/>
      <c r="ADK47" s="7"/>
      <c r="ADL47" s="7"/>
      <c r="ADM47" s="7"/>
      <c r="ADN47" s="7"/>
      <c r="ADO47" s="7"/>
      <c r="ADP47" s="7"/>
      <c r="ADQ47" s="7"/>
      <c r="ADR47" s="7"/>
      <c r="ADS47" s="7"/>
      <c r="ADT47" s="7"/>
      <c r="ADU47" s="7"/>
      <c r="ADV47" s="7"/>
      <c r="ADW47" s="7"/>
      <c r="ADX47" s="7"/>
      <c r="ADY47" s="7"/>
      <c r="ADZ47" s="7"/>
      <c r="AEA47" s="7"/>
      <c r="AEB47" s="7"/>
      <c r="AEC47" s="7"/>
      <c r="AED47" s="7"/>
      <c r="AEE47" s="7"/>
      <c r="AEF47" s="7"/>
      <c r="AEG47" s="7"/>
      <c r="AEH47" s="7"/>
      <c r="AEI47" s="7"/>
      <c r="AEJ47" s="7"/>
      <c r="AEK47" s="7"/>
      <c r="AEL47" s="7"/>
      <c r="AEM47" s="7"/>
      <c r="AEN47" s="7"/>
      <c r="AEO47" s="7"/>
      <c r="AEP47" s="7"/>
      <c r="AEQ47" s="7"/>
      <c r="AER47" s="7"/>
      <c r="AES47" s="7"/>
      <c r="AET47" s="7"/>
      <c r="AEU47" s="7"/>
      <c r="AEV47" s="7"/>
      <c r="AEW47" s="7"/>
      <c r="AEX47" s="7"/>
      <c r="AEY47" s="7"/>
      <c r="AEZ47" s="7"/>
      <c r="AFA47" s="7"/>
      <c r="AFB47" s="7"/>
      <c r="AFC47" s="7"/>
      <c r="AFD47" s="7"/>
      <c r="AFE47" s="7"/>
      <c r="AFF47" s="7"/>
      <c r="AFG47" s="7"/>
      <c r="AFH47" s="7"/>
      <c r="AFI47" s="7"/>
      <c r="AFJ47" s="7"/>
      <c r="AFK47" s="7"/>
      <c r="AFL47" s="7"/>
      <c r="AFM47" s="7"/>
      <c r="AFN47" s="7"/>
      <c r="AFO47" s="7"/>
      <c r="AFP47" s="7"/>
      <c r="AFQ47" s="7"/>
      <c r="AFR47" s="7"/>
      <c r="AFS47" s="7"/>
      <c r="AFT47" s="7"/>
      <c r="AFU47" s="7"/>
      <c r="AFV47" s="7"/>
      <c r="AFW47" s="7"/>
      <c r="AFX47" s="7"/>
      <c r="AFY47" s="7"/>
      <c r="AFZ47" s="7"/>
      <c r="AGA47" s="7"/>
      <c r="AGB47" s="7"/>
      <c r="AGC47" s="7"/>
      <c r="AGD47" s="7"/>
      <c r="AGE47" s="7"/>
      <c r="AGF47" s="7"/>
      <c r="AGG47" s="7"/>
      <c r="AGH47" s="7"/>
      <c r="AGI47" s="7"/>
      <c r="AGJ47" s="7"/>
      <c r="AGK47" s="7"/>
      <c r="AGL47" s="7"/>
      <c r="AGM47" s="7"/>
      <c r="AGN47" s="7"/>
      <c r="AGO47" s="7"/>
      <c r="AGP47" s="7"/>
      <c r="AGQ47" s="7"/>
      <c r="AGR47" s="7"/>
      <c r="AGS47" s="7"/>
      <c r="AGT47" s="7"/>
      <c r="AGU47" s="7"/>
      <c r="AGV47" s="7"/>
      <c r="AGW47" s="7"/>
      <c r="AGX47" s="7"/>
      <c r="AGY47" s="7"/>
      <c r="AGZ47" s="7"/>
      <c r="AHA47" s="7"/>
      <c r="AHB47" s="7"/>
      <c r="AHC47" s="7"/>
      <c r="AHD47" s="7"/>
      <c r="AHE47" s="7"/>
      <c r="AHF47" s="7"/>
      <c r="AHG47" s="7"/>
      <c r="AHH47" s="7"/>
      <c r="AHI47" s="7"/>
      <c r="AHJ47" s="7"/>
      <c r="AHK47" s="7"/>
      <c r="AHL47" s="7"/>
      <c r="AHM47" s="7"/>
      <c r="AHN47" s="7"/>
      <c r="AHO47" s="7"/>
      <c r="AHP47" s="7"/>
      <c r="AHQ47" s="7"/>
      <c r="AHR47" s="7"/>
      <c r="AHS47" s="7"/>
      <c r="AHT47" s="7"/>
      <c r="AHU47" s="7"/>
      <c r="AHV47" s="7"/>
      <c r="AHW47" s="7"/>
      <c r="AHX47" s="7"/>
      <c r="AHY47" s="7"/>
      <c r="AHZ47" s="7"/>
      <c r="AIA47" s="7"/>
      <c r="AIB47" s="7"/>
      <c r="AIC47" s="7"/>
      <c r="AID47" s="7"/>
      <c r="AIE47" s="7"/>
      <c r="AIF47" s="7"/>
      <c r="AIG47" s="7"/>
      <c r="AIH47" s="7"/>
      <c r="AII47" s="7"/>
      <c r="AIJ47" s="7"/>
      <c r="AIK47" s="7"/>
      <c r="AIL47" s="7"/>
      <c r="AIM47" s="7"/>
      <c r="AIN47" s="7"/>
      <c r="AIO47" s="7"/>
      <c r="AIP47" s="7"/>
      <c r="AIQ47" s="7"/>
      <c r="AIR47" s="7"/>
      <c r="AIS47" s="7"/>
      <c r="AIT47" s="7"/>
      <c r="AIU47" s="7"/>
      <c r="AIV47" s="7"/>
      <c r="AIW47" s="7"/>
      <c r="AIX47" s="7"/>
      <c r="AIY47" s="7"/>
      <c r="AIZ47" s="7"/>
      <c r="AJA47" s="7"/>
      <c r="AJB47" s="7"/>
      <c r="AJC47" s="7"/>
      <c r="AJD47" s="7"/>
      <c r="AJE47" s="7"/>
      <c r="AJF47" s="7"/>
      <c r="AJG47" s="7"/>
      <c r="AJH47" s="7"/>
      <c r="AJI47" s="7"/>
      <c r="AJJ47" s="7"/>
      <c r="AJK47" s="7"/>
      <c r="AJL47" s="7"/>
      <c r="AJM47" s="7"/>
      <c r="AJN47" s="7"/>
      <c r="AJO47" s="7"/>
      <c r="AJP47" s="7"/>
      <c r="AJQ47" s="7"/>
      <c r="AJR47" s="7"/>
      <c r="AJS47" s="7"/>
      <c r="AJT47" s="7"/>
      <c r="AJU47" s="7"/>
      <c r="AJV47" s="7"/>
      <c r="AJW47" s="7"/>
      <c r="AJX47" s="7"/>
      <c r="AJY47" s="7"/>
      <c r="AJZ47" s="7"/>
      <c r="AKA47" s="7"/>
      <c r="AKB47" s="7"/>
      <c r="AKC47" s="7"/>
      <c r="AKD47" s="7"/>
      <c r="AKE47" s="7"/>
      <c r="AKF47" s="7"/>
      <c r="AKG47" s="7"/>
      <c r="AKH47" s="7"/>
      <c r="AKI47" s="7"/>
      <c r="AKJ47" s="7"/>
      <c r="AKK47" s="7"/>
      <c r="AKL47" s="7"/>
      <c r="AKM47" s="7"/>
      <c r="AKN47" s="7"/>
      <c r="AKO47" s="7"/>
      <c r="AKP47" s="7"/>
      <c r="AKQ47" s="7"/>
      <c r="AKR47" s="7"/>
      <c r="AKS47" s="7"/>
      <c r="AKT47" s="7"/>
      <c r="AKU47" s="7"/>
      <c r="AKV47" s="7"/>
      <c r="AKW47" s="7"/>
      <c r="AKX47" s="7"/>
      <c r="AKY47" s="7"/>
      <c r="AKZ47" s="7"/>
      <c r="ALA47" s="7"/>
      <c r="ALB47" s="7"/>
      <c r="ALC47" s="7"/>
      <c r="ALD47" s="7"/>
      <c r="ALE47" s="7"/>
      <c r="ALF47" s="7"/>
      <c r="ALG47" s="7"/>
      <c r="ALH47" s="7"/>
      <c r="ALI47" s="7"/>
      <c r="ALJ47" s="7"/>
      <c r="ALK47" s="7"/>
      <c r="ALL47" s="7"/>
    </row>
    <row r="48" spans="1:1000" customFormat="1" ht="12.75" x14ac:dyDescent="0.2">
      <c r="A48" s="26" t="str">
        <f ca="1">IF(_xll.TM1RPTELLEV($F$37,$F48)=0,"Root",IF(OR(_xll.ELLEV($B$10,$F48)=0,_xll.TM1RPTELLEV($F$37,$F48)+1&gt;=VALUE($I$29)),"Base","Default"))</f>
        <v>Base</v>
      </c>
      <c r="B48" s="60"/>
      <c r="C48" s="7"/>
      <c r="D48" s="7"/>
      <c r="E48" s="7"/>
      <c r="F48" s="62" t="s">
        <v>112</v>
      </c>
      <c r="G48" s="52">
        <f ca="1">_xll.DBRW($B$15,G$7,$F$31,$F$30,$F48,G$11,G$12)</f>
        <v>142702.55411133359</v>
      </c>
      <c r="H48" s="52">
        <f ca="1">_xll.DBRW($B$15,H$7,$F$31,$F$30,$F48,H$11,H$12)</f>
        <v>139966.79652106055</v>
      </c>
      <c r="I48" s="52">
        <f ca="1">_xll.DBRW($B$15,I$7,$F$31,$F$30,$F48,I$11,I$12)</f>
        <v>156616.8589026898</v>
      </c>
      <c r="J48" s="52">
        <f ca="1">_xll.DBRW($B$15,J$7,$F$31,$F$30,$F48,J$11,J$12)</f>
        <v>120280.26431553721</v>
      </c>
      <c r="K48" s="52">
        <f ca="1">_xll.DBRW($B$15,K$7,$F$31,$F$30,$F48,K$11,K$12)</f>
        <v>46698.726052535952</v>
      </c>
      <c r="L48" s="52">
        <f ca="1">_xll.DBRW($B$15,L$7,$F$31,$F$30,$F48,L$11,L$12)</f>
        <v>37049.998199678012</v>
      </c>
      <c r="M48" s="52">
        <f ca="1">_xll.DBRW($B$15,M$7,$F$31,$F$30,$F48,M$11,M$12)</f>
        <v>52914.177709249198</v>
      </c>
      <c r="N48" s="52">
        <f ca="1">_xll.DBRW($B$15,N$7,$F$31,$F$30,$F48,N$11,N$12)</f>
        <v>106863.79772877623</v>
      </c>
      <c r="O48" s="52">
        <f ca="1">_xll.DBRW($B$15,O$7,$F$31,$F$30,$F48,O$11,O$12)</f>
        <v>46698.726189471112</v>
      </c>
      <c r="P48" s="52">
        <f ca="1">_xll.DBRW($B$15,P$7,$F$31,$F$30,$F48,P$11,P$12)</f>
        <v>68684.687286322602</v>
      </c>
      <c r="Q48" s="52">
        <f ca="1">_xll.DBRW($B$15,Q$7,$F$31,$F$30,$F48,Q$11,Q$12)</f>
        <v>42135.480726573252</v>
      </c>
      <c r="R48" s="52">
        <f ca="1">_xll.DBRW($B$15,R$7,$F$31,$F$30,$F48,R$11,R$12)</f>
        <v>55640.166862026133</v>
      </c>
      <c r="S48" s="48">
        <f ca="1">_xll.DBRW($B$15,S$7,$F$31,$F$30,$F48,S$11,S$12)</f>
        <v>1016252.2346052534</v>
      </c>
      <c r="T48" s="7"/>
      <c r="U48" s="49">
        <f ca="1">_xll.DBRW($B$15,U$7,$F$31,$F$30,$F48,U$11,U$12)</f>
        <v>1803625.9908971703</v>
      </c>
      <c r="V48" s="50">
        <f t="shared" ca="1" si="5"/>
        <v>-0.43655046016511256</v>
      </c>
      <c r="W48" s="7"/>
      <c r="X48" s="49">
        <f ca="1">_xll.DBRW($B$15,X$7,$F$31,$F$30,$F48,X$11,X$12)</f>
        <v>531068.28183307522</v>
      </c>
      <c r="Y48" s="50">
        <f t="shared" ca="1" si="6"/>
        <v>0.91359994443177972</v>
      </c>
      <c r="Z48" s="7"/>
      <c r="AA48" s="31" t="str">
        <f ca="1">_xll.DBRW($B$3,AA$7,$F$31,$F$30,$F48,AA$11,AA$12)</f>
        <v/>
      </c>
      <c r="AB48" s="31" t="str">
        <f ca="1">_xll.DBRW($B$3,AB$7,$F$31,$F$30,$F48,AB$11,AB$12)</f>
        <v/>
      </c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  <c r="ABR48" s="7"/>
      <c r="ABS48" s="7"/>
      <c r="ABT48" s="7"/>
      <c r="ABU48" s="7"/>
      <c r="ABV48" s="7"/>
      <c r="ABW48" s="7"/>
      <c r="ABX48" s="7"/>
      <c r="ABY48" s="7"/>
      <c r="ABZ48" s="7"/>
      <c r="ACA48" s="7"/>
      <c r="ACB48" s="7"/>
      <c r="ACC48" s="7"/>
      <c r="ACD48" s="7"/>
      <c r="ACE48" s="7"/>
      <c r="ACF48" s="7"/>
      <c r="ACG48" s="7"/>
      <c r="ACH48" s="7"/>
      <c r="ACI48" s="7"/>
      <c r="ACJ48" s="7"/>
      <c r="ACK48" s="7"/>
      <c r="ACL48" s="7"/>
      <c r="ACM48" s="7"/>
      <c r="ACN48" s="7"/>
      <c r="ACO48" s="7"/>
      <c r="ACP48" s="7"/>
      <c r="ACQ48" s="7"/>
      <c r="ACR48" s="7"/>
      <c r="ACS48" s="7"/>
      <c r="ACT48" s="7"/>
      <c r="ACU48" s="7"/>
      <c r="ACV48" s="7"/>
      <c r="ACW48" s="7"/>
      <c r="ACX48" s="7"/>
      <c r="ACY48" s="7"/>
      <c r="ACZ48" s="7"/>
      <c r="ADA48" s="7"/>
      <c r="ADB48" s="7"/>
      <c r="ADC48" s="7"/>
      <c r="ADD48" s="7"/>
      <c r="ADE48" s="7"/>
      <c r="ADF48" s="7"/>
      <c r="ADG48" s="7"/>
      <c r="ADH48" s="7"/>
      <c r="ADI48" s="7"/>
      <c r="ADJ48" s="7"/>
      <c r="ADK48" s="7"/>
      <c r="ADL48" s="7"/>
      <c r="ADM48" s="7"/>
      <c r="ADN48" s="7"/>
      <c r="ADO48" s="7"/>
      <c r="ADP48" s="7"/>
      <c r="ADQ48" s="7"/>
      <c r="ADR48" s="7"/>
      <c r="ADS48" s="7"/>
      <c r="ADT48" s="7"/>
      <c r="ADU48" s="7"/>
      <c r="ADV48" s="7"/>
      <c r="ADW48" s="7"/>
      <c r="ADX48" s="7"/>
      <c r="ADY48" s="7"/>
      <c r="ADZ48" s="7"/>
      <c r="AEA48" s="7"/>
      <c r="AEB48" s="7"/>
      <c r="AEC48" s="7"/>
      <c r="AED48" s="7"/>
      <c r="AEE48" s="7"/>
      <c r="AEF48" s="7"/>
      <c r="AEG48" s="7"/>
      <c r="AEH48" s="7"/>
      <c r="AEI48" s="7"/>
      <c r="AEJ48" s="7"/>
      <c r="AEK48" s="7"/>
      <c r="AEL48" s="7"/>
      <c r="AEM48" s="7"/>
      <c r="AEN48" s="7"/>
      <c r="AEO48" s="7"/>
      <c r="AEP48" s="7"/>
      <c r="AEQ48" s="7"/>
      <c r="AER48" s="7"/>
      <c r="AES48" s="7"/>
      <c r="AET48" s="7"/>
      <c r="AEU48" s="7"/>
      <c r="AEV48" s="7"/>
      <c r="AEW48" s="7"/>
      <c r="AEX48" s="7"/>
      <c r="AEY48" s="7"/>
      <c r="AEZ48" s="7"/>
      <c r="AFA48" s="7"/>
      <c r="AFB48" s="7"/>
      <c r="AFC48" s="7"/>
      <c r="AFD48" s="7"/>
      <c r="AFE48" s="7"/>
      <c r="AFF48" s="7"/>
      <c r="AFG48" s="7"/>
      <c r="AFH48" s="7"/>
      <c r="AFI48" s="7"/>
      <c r="AFJ48" s="7"/>
      <c r="AFK48" s="7"/>
      <c r="AFL48" s="7"/>
      <c r="AFM48" s="7"/>
      <c r="AFN48" s="7"/>
      <c r="AFO48" s="7"/>
      <c r="AFP48" s="7"/>
      <c r="AFQ48" s="7"/>
      <c r="AFR48" s="7"/>
      <c r="AFS48" s="7"/>
      <c r="AFT48" s="7"/>
      <c r="AFU48" s="7"/>
      <c r="AFV48" s="7"/>
      <c r="AFW48" s="7"/>
      <c r="AFX48" s="7"/>
      <c r="AFY48" s="7"/>
      <c r="AFZ48" s="7"/>
      <c r="AGA48" s="7"/>
      <c r="AGB48" s="7"/>
      <c r="AGC48" s="7"/>
      <c r="AGD48" s="7"/>
      <c r="AGE48" s="7"/>
      <c r="AGF48" s="7"/>
      <c r="AGG48" s="7"/>
      <c r="AGH48" s="7"/>
      <c r="AGI48" s="7"/>
      <c r="AGJ48" s="7"/>
      <c r="AGK48" s="7"/>
      <c r="AGL48" s="7"/>
      <c r="AGM48" s="7"/>
      <c r="AGN48" s="7"/>
      <c r="AGO48" s="7"/>
      <c r="AGP48" s="7"/>
      <c r="AGQ48" s="7"/>
      <c r="AGR48" s="7"/>
      <c r="AGS48" s="7"/>
      <c r="AGT48" s="7"/>
      <c r="AGU48" s="7"/>
      <c r="AGV48" s="7"/>
      <c r="AGW48" s="7"/>
      <c r="AGX48" s="7"/>
      <c r="AGY48" s="7"/>
      <c r="AGZ48" s="7"/>
      <c r="AHA48" s="7"/>
      <c r="AHB48" s="7"/>
      <c r="AHC48" s="7"/>
      <c r="AHD48" s="7"/>
      <c r="AHE48" s="7"/>
      <c r="AHF48" s="7"/>
      <c r="AHG48" s="7"/>
      <c r="AHH48" s="7"/>
      <c r="AHI48" s="7"/>
      <c r="AHJ48" s="7"/>
      <c r="AHK48" s="7"/>
      <c r="AHL48" s="7"/>
      <c r="AHM48" s="7"/>
      <c r="AHN48" s="7"/>
      <c r="AHO48" s="7"/>
      <c r="AHP48" s="7"/>
      <c r="AHQ48" s="7"/>
      <c r="AHR48" s="7"/>
      <c r="AHS48" s="7"/>
      <c r="AHT48" s="7"/>
      <c r="AHU48" s="7"/>
      <c r="AHV48" s="7"/>
      <c r="AHW48" s="7"/>
      <c r="AHX48" s="7"/>
      <c r="AHY48" s="7"/>
      <c r="AHZ48" s="7"/>
      <c r="AIA48" s="7"/>
      <c r="AIB48" s="7"/>
      <c r="AIC48" s="7"/>
      <c r="AID48" s="7"/>
      <c r="AIE48" s="7"/>
      <c r="AIF48" s="7"/>
      <c r="AIG48" s="7"/>
      <c r="AIH48" s="7"/>
      <c r="AII48" s="7"/>
      <c r="AIJ48" s="7"/>
      <c r="AIK48" s="7"/>
      <c r="AIL48" s="7"/>
      <c r="AIM48" s="7"/>
      <c r="AIN48" s="7"/>
      <c r="AIO48" s="7"/>
      <c r="AIP48" s="7"/>
      <c r="AIQ48" s="7"/>
      <c r="AIR48" s="7"/>
      <c r="AIS48" s="7"/>
      <c r="AIT48" s="7"/>
      <c r="AIU48" s="7"/>
      <c r="AIV48" s="7"/>
      <c r="AIW48" s="7"/>
      <c r="AIX48" s="7"/>
      <c r="AIY48" s="7"/>
      <c r="AIZ48" s="7"/>
      <c r="AJA48" s="7"/>
      <c r="AJB48" s="7"/>
      <c r="AJC48" s="7"/>
      <c r="AJD48" s="7"/>
      <c r="AJE48" s="7"/>
      <c r="AJF48" s="7"/>
      <c r="AJG48" s="7"/>
      <c r="AJH48" s="7"/>
      <c r="AJI48" s="7"/>
      <c r="AJJ48" s="7"/>
      <c r="AJK48" s="7"/>
      <c r="AJL48" s="7"/>
      <c r="AJM48" s="7"/>
      <c r="AJN48" s="7"/>
      <c r="AJO48" s="7"/>
      <c r="AJP48" s="7"/>
      <c r="AJQ48" s="7"/>
      <c r="AJR48" s="7"/>
      <c r="AJS48" s="7"/>
      <c r="AJT48" s="7"/>
      <c r="AJU48" s="7"/>
      <c r="AJV48" s="7"/>
      <c r="AJW48" s="7"/>
      <c r="AJX48" s="7"/>
      <c r="AJY48" s="7"/>
      <c r="AJZ48" s="7"/>
      <c r="AKA48" s="7"/>
      <c r="AKB48" s="7"/>
      <c r="AKC48" s="7"/>
      <c r="AKD48" s="7"/>
      <c r="AKE48" s="7"/>
      <c r="AKF48" s="7"/>
      <c r="AKG48" s="7"/>
      <c r="AKH48" s="7"/>
      <c r="AKI48" s="7"/>
      <c r="AKJ48" s="7"/>
      <c r="AKK48" s="7"/>
      <c r="AKL48" s="7"/>
      <c r="AKM48" s="7"/>
      <c r="AKN48" s="7"/>
      <c r="AKO48" s="7"/>
      <c r="AKP48" s="7"/>
      <c r="AKQ48" s="7"/>
      <c r="AKR48" s="7"/>
      <c r="AKS48" s="7"/>
      <c r="AKT48" s="7"/>
      <c r="AKU48" s="7"/>
      <c r="AKV48" s="7"/>
      <c r="AKW48" s="7"/>
      <c r="AKX48" s="7"/>
      <c r="AKY48" s="7"/>
      <c r="AKZ48" s="7"/>
      <c r="ALA48" s="7"/>
      <c r="ALB48" s="7"/>
      <c r="ALC48" s="7"/>
      <c r="ALD48" s="7"/>
      <c r="ALE48" s="7"/>
      <c r="ALF48" s="7"/>
      <c r="ALG48" s="7"/>
      <c r="ALH48" s="7"/>
      <c r="ALI48" s="7"/>
      <c r="ALJ48" s="7"/>
      <c r="ALK48" s="7"/>
      <c r="ALL48" s="7"/>
    </row>
    <row r="49" spans="1:1000" customFormat="1" ht="12.75" x14ac:dyDescent="0.2">
      <c r="A49" s="26" t="str">
        <f ca="1">IF(_xll.TM1RPTELLEV($F$37,$F49)=0,"Root",IF(OR(_xll.ELLEV($B$10,$F49)=0,_xll.TM1RPTELLEV($F$37,$F49)+1&gt;=VALUE($I$29)),"Base","Default"))</f>
        <v>Base</v>
      </c>
      <c r="B49" s="60"/>
      <c r="C49" s="7"/>
      <c r="D49" s="7"/>
      <c r="E49" s="7"/>
      <c r="F49" s="62" t="s">
        <v>113</v>
      </c>
      <c r="G49" s="52">
        <f ca="1">_xll.DBRW($B$15,G$7,$F$31,$F$30,$F49,G$11,G$12)</f>
        <v>137662.1315209048</v>
      </c>
      <c r="H49" s="52">
        <f ca="1">_xll.DBRW($B$15,H$7,$F$31,$F$30,$F49,H$11,H$12)</f>
        <v>133151.22817505972</v>
      </c>
      <c r="I49" s="52">
        <f ca="1">_xll.DBRW($B$15,I$7,$F$31,$F$30,$F49,I$11,I$12)</f>
        <v>145103.30306001054</v>
      </c>
      <c r="J49" s="52">
        <f ca="1">_xll.DBRW($B$15,J$7,$F$31,$F$30,$F49,J$11,J$12)</f>
        <v>115134.51021430659</v>
      </c>
      <c r="K49" s="52">
        <f ca="1">_xll.DBRW($B$15,K$7,$F$31,$F$30,$F49,K$11,K$12)</f>
        <v>76239.850980384814</v>
      </c>
      <c r="L49" s="52">
        <f ca="1">_xll.DBRW($B$15,L$7,$F$31,$F$30,$F49,L$11,L$12)</f>
        <v>62954.016544021419</v>
      </c>
      <c r="M49" s="52">
        <f ca="1">_xll.DBRW($B$15,M$7,$F$31,$F$30,$F49,M$11,M$12)</f>
        <v>97344.556318862014</v>
      </c>
      <c r="N49" s="52">
        <f ca="1">_xll.DBRW($B$15,N$7,$F$31,$F$30,$F49,N$11,N$12)</f>
        <v>140499.03411751092</v>
      </c>
      <c r="O49" s="52">
        <f ca="1">_xll.DBRW($B$15,O$7,$F$31,$F$30,$F49,O$11,O$12)</f>
        <v>76239.851203943719</v>
      </c>
      <c r="P49" s="52">
        <f ca="1">_xll.DBRW($B$15,P$7,$F$31,$F$30,$F49,P$11,P$12)</f>
        <v>92061.054925605786</v>
      </c>
      <c r="Q49" s="52">
        <f ca="1">_xll.DBRW($B$15,Q$7,$F$31,$F$30,$F49,Q$11,Q$12)</f>
        <v>99420.241333614074</v>
      </c>
      <c r="R49" s="52">
        <f ca="1">_xll.DBRW($B$15,R$7,$F$31,$F$30,$F49,R$11,R$12)</f>
        <v>85453.894107712244</v>
      </c>
      <c r="S49" s="48">
        <f ca="1">_xll.DBRW($B$15,S$7,$F$31,$F$30,$F49,S$11,S$12)</f>
        <v>1261263.6725019366</v>
      </c>
      <c r="T49" s="7"/>
      <c r="U49" s="49">
        <f ca="1">_xll.DBRW($B$15,U$7,$F$31,$F$30,$F49,U$11,U$12)</f>
        <v>518977.17674759403</v>
      </c>
      <c r="V49" s="50">
        <f t="shared" ca="1" si="5"/>
        <v>1.430287359467747</v>
      </c>
      <c r="W49" s="7"/>
      <c r="X49" s="49">
        <f ca="1">_xll.DBRW($B$15,X$7,$F$31,$F$30,$F49,X$11,X$12)</f>
        <v>986891.862823501</v>
      </c>
      <c r="Y49" s="50">
        <f t="shared" ca="1" si="6"/>
        <v>0.27801608262678035</v>
      </c>
      <c r="Z49" s="7"/>
      <c r="AA49" s="31" t="str">
        <f ca="1">_xll.DBRW($B$3,AA$7,$F$31,$F$30,$F49,AA$11,AA$12)</f>
        <v/>
      </c>
      <c r="AB49" s="31" t="str">
        <f ca="1">_xll.DBRW($B$3,AB$7,$F$31,$F$30,$F49,AB$11,AB$12)</f>
        <v/>
      </c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  <c r="ABR49" s="7"/>
      <c r="ABS49" s="7"/>
      <c r="ABT49" s="7"/>
      <c r="ABU49" s="7"/>
      <c r="ABV49" s="7"/>
      <c r="ABW49" s="7"/>
      <c r="ABX49" s="7"/>
      <c r="ABY49" s="7"/>
      <c r="ABZ49" s="7"/>
      <c r="ACA49" s="7"/>
      <c r="ACB49" s="7"/>
      <c r="ACC49" s="7"/>
      <c r="ACD49" s="7"/>
      <c r="ACE49" s="7"/>
      <c r="ACF49" s="7"/>
      <c r="ACG49" s="7"/>
      <c r="ACH49" s="7"/>
      <c r="ACI49" s="7"/>
      <c r="ACJ49" s="7"/>
      <c r="ACK49" s="7"/>
      <c r="ACL49" s="7"/>
      <c r="ACM49" s="7"/>
      <c r="ACN49" s="7"/>
      <c r="ACO49" s="7"/>
      <c r="ACP49" s="7"/>
      <c r="ACQ49" s="7"/>
      <c r="ACR49" s="7"/>
      <c r="ACS49" s="7"/>
      <c r="ACT49" s="7"/>
      <c r="ACU49" s="7"/>
      <c r="ACV49" s="7"/>
      <c r="ACW49" s="7"/>
      <c r="ACX49" s="7"/>
      <c r="ACY49" s="7"/>
      <c r="ACZ49" s="7"/>
      <c r="ADA49" s="7"/>
      <c r="ADB49" s="7"/>
      <c r="ADC49" s="7"/>
      <c r="ADD49" s="7"/>
      <c r="ADE49" s="7"/>
      <c r="ADF49" s="7"/>
      <c r="ADG49" s="7"/>
      <c r="ADH49" s="7"/>
      <c r="ADI49" s="7"/>
      <c r="ADJ49" s="7"/>
      <c r="ADK49" s="7"/>
      <c r="ADL49" s="7"/>
      <c r="ADM49" s="7"/>
      <c r="ADN49" s="7"/>
      <c r="ADO49" s="7"/>
      <c r="ADP49" s="7"/>
      <c r="ADQ49" s="7"/>
      <c r="ADR49" s="7"/>
      <c r="ADS49" s="7"/>
      <c r="ADT49" s="7"/>
      <c r="ADU49" s="7"/>
      <c r="ADV49" s="7"/>
      <c r="ADW49" s="7"/>
      <c r="ADX49" s="7"/>
      <c r="ADY49" s="7"/>
      <c r="ADZ49" s="7"/>
      <c r="AEA49" s="7"/>
      <c r="AEB49" s="7"/>
      <c r="AEC49" s="7"/>
      <c r="AED49" s="7"/>
      <c r="AEE49" s="7"/>
      <c r="AEF49" s="7"/>
      <c r="AEG49" s="7"/>
      <c r="AEH49" s="7"/>
      <c r="AEI49" s="7"/>
      <c r="AEJ49" s="7"/>
      <c r="AEK49" s="7"/>
      <c r="AEL49" s="7"/>
      <c r="AEM49" s="7"/>
      <c r="AEN49" s="7"/>
      <c r="AEO49" s="7"/>
      <c r="AEP49" s="7"/>
      <c r="AEQ49" s="7"/>
      <c r="AER49" s="7"/>
      <c r="AES49" s="7"/>
      <c r="AET49" s="7"/>
      <c r="AEU49" s="7"/>
      <c r="AEV49" s="7"/>
      <c r="AEW49" s="7"/>
      <c r="AEX49" s="7"/>
      <c r="AEY49" s="7"/>
      <c r="AEZ49" s="7"/>
      <c r="AFA49" s="7"/>
      <c r="AFB49" s="7"/>
      <c r="AFC49" s="7"/>
      <c r="AFD49" s="7"/>
      <c r="AFE49" s="7"/>
      <c r="AFF49" s="7"/>
      <c r="AFG49" s="7"/>
      <c r="AFH49" s="7"/>
      <c r="AFI49" s="7"/>
      <c r="AFJ49" s="7"/>
      <c r="AFK49" s="7"/>
      <c r="AFL49" s="7"/>
      <c r="AFM49" s="7"/>
      <c r="AFN49" s="7"/>
      <c r="AFO49" s="7"/>
      <c r="AFP49" s="7"/>
      <c r="AFQ49" s="7"/>
      <c r="AFR49" s="7"/>
      <c r="AFS49" s="7"/>
      <c r="AFT49" s="7"/>
      <c r="AFU49" s="7"/>
      <c r="AFV49" s="7"/>
      <c r="AFW49" s="7"/>
      <c r="AFX49" s="7"/>
      <c r="AFY49" s="7"/>
      <c r="AFZ49" s="7"/>
      <c r="AGA49" s="7"/>
      <c r="AGB49" s="7"/>
      <c r="AGC49" s="7"/>
      <c r="AGD49" s="7"/>
      <c r="AGE49" s="7"/>
      <c r="AGF49" s="7"/>
      <c r="AGG49" s="7"/>
      <c r="AGH49" s="7"/>
      <c r="AGI49" s="7"/>
      <c r="AGJ49" s="7"/>
      <c r="AGK49" s="7"/>
      <c r="AGL49" s="7"/>
      <c r="AGM49" s="7"/>
      <c r="AGN49" s="7"/>
      <c r="AGO49" s="7"/>
      <c r="AGP49" s="7"/>
      <c r="AGQ49" s="7"/>
      <c r="AGR49" s="7"/>
      <c r="AGS49" s="7"/>
      <c r="AGT49" s="7"/>
      <c r="AGU49" s="7"/>
      <c r="AGV49" s="7"/>
      <c r="AGW49" s="7"/>
      <c r="AGX49" s="7"/>
      <c r="AGY49" s="7"/>
      <c r="AGZ49" s="7"/>
      <c r="AHA49" s="7"/>
      <c r="AHB49" s="7"/>
      <c r="AHC49" s="7"/>
      <c r="AHD49" s="7"/>
      <c r="AHE49" s="7"/>
      <c r="AHF49" s="7"/>
      <c r="AHG49" s="7"/>
      <c r="AHH49" s="7"/>
      <c r="AHI49" s="7"/>
      <c r="AHJ49" s="7"/>
      <c r="AHK49" s="7"/>
      <c r="AHL49" s="7"/>
      <c r="AHM49" s="7"/>
      <c r="AHN49" s="7"/>
      <c r="AHO49" s="7"/>
      <c r="AHP49" s="7"/>
      <c r="AHQ49" s="7"/>
      <c r="AHR49" s="7"/>
      <c r="AHS49" s="7"/>
      <c r="AHT49" s="7"/>
      <c r="AHU49" s="7"/>
      <c r="AHV49" s="7"/>
      <c r="AHW49" s="7"/>
      <c r="AHX49" s="7"/>
      <c r="AHY49" s="7"/>
      <c r="AHZ49" s="7"/>
      <c r="AIA49" s="7"/>
      <c r="AIB49" s="7"/>
      <c r="AIC49" s="7"/>
      <c r="AID49" s="7"/>
      <c r="AIE49" s="7"/>
      <c r="AIF49" s="7"/>
      <c r="AIG49" s="7"/>
      <c r="AIH49" s="7"/>
      <c r="AII49" s="7"/>
      <c r="AIJ49" s="7"/>
      <c r="AIK49" s="7"/>
      <c r="AIL49" s="7"/>
      <c r="AIM49" s="7"/>
      <c r="AIN49" s="7"/>
      <c r="AIO49" s="7"/>
      <c r="AIP49" s="7"/>
      <c r="AIQ49" s="7"/>
      <c r="AIR49" s="7"/>
      <c r="AIS49" s="7"/>
      <c r="AIT49" s="7"/>
      <c r="AIU49" s="7"/>
      <c r="AIV49" s="7"/>
      <c r="AIW49" s="7"/>
      <c r="AIX49" s="7"/>
      <c r="AIY49" s="7"/>
      <c r="AIZ49" s="7"/>
      <c r="AJA49" s="7"/>
      <c r="AJB49" s="7"/>
      <c r="AJC49" s="7"/>
      <c r="AJD49" s="7"/>
      <c r="AJE49" s="7"/>
      <c r="AJF49" s="7"/>
      <c r="AJG49" s="7"/>
      <c r="AJH49" s="7"/>
      <c r="AJI49" s="7"/>
      <c r="AJJ49" s="7"/>
      <c r="AJK49" s="7"/>
      <c r="AJL49" s="7"/>
      <c r="AJM49" s="7"/>
      <c r="AJN49" s="7"/>
      <c r="AJO49" s="7"/>
      <c r="AJP49" s="7"/>
      <c r="AJQ49" s="7"/>
      <c r="AJR49" s="7"/>
      <c r="AJS49" s="7"/>
      <c r="AJT49" s="7"/>
      <c r="AJU49" s="7"/>
      <c r="AJV49" s="7"/>
      <c r="AJW49" s="7"/>
      <c r="AJX49" s="7"/>
      <c r="AJY49" s="7"/>
      <c r="AJZ49" s="7"/>
      <c r="AKA49" s="7"/>
      <c r="AKB49" s="7"/>
      <c r="AKC49" s="7"/>
      <c r="AKD49" s="7"/>
      <c r="AKE49" s="7"/>
      <c r="AKF49" s="7"/>
      <c r="AKG49" s="7"/>
      <c r="AKH49" s="7"/>
      <c r="AKI49" s="7"/>
      <c r="AKJ49" s="7"/>
      <c r="AKK49" s="7"/>
      <c r="AKL49" s="7"/>
      <c r="AKM49" s="7"/>
      <c r="AKN49" s="7"/>
      <c r="AKO49" s="7"/>
      <c r="AKP49" s="7"/>
      <c r="AKQ49" s="7"/>
      <c r="AKR49" s="7"/>
      <c r="AKS49" s="7"/>
      <c r="AKT49" s="7"/>
      <c r="AKU49" s="7"/>
      <c r="AKV49" s="7"/>
      <c r="AKW49" s="7"/>
      <c r="AKX49" s="7"/>
      <c r="AKY49" s="7"/>
      <c r="AKZ49" s="7"/>
      <c r="ALA49" s="7"/>
      <c r="ALB49" s="7"/>
      <c r="ALC49" s="7"/>
      <c r="ALD49" s="7"/>
      <c r="ALE49" s="7"/>
      <c r="ALF49" s="7"/>
      <c r="ALG49" s="7"/>
      <c r="ALH49" s="7"/>
      <c r="ALI49" s="7"/>
      <c r="ALJ49" s="7"/>
      <c r="ALK49" s="7"/>
      <c r="ALL49" s="7"/>
    </row>
  </sheetData>
  <mergeCells count="2">
    <mergeCell ref="B5:D5"/>
    <mergeCell ref="B14:D14"/>
  </mergeCells>
  <conditionalFormatting sqref="V20:V23">
    <cfRule type="cellIs" dxfId="7" priority="90" operator="lessThan">
      <formula>0</formula>
    </cfRule>
  </conditionalFormatting>
  <conditionalFormatting sqref="Y20:Y23">
    <cfRule type="cellIs" dxfId="6" priority="89" operator="lessThan">
      <formula>0</formula>
    </cfRule>
  </conditionalFormatting>
  <conditionalFormatting sqref="G23:R23">
    <cfRule type="expression" dxfId="5" priority="88">
      <formula>G$6="Act"</formula>
    </cfRule>
  </conditionalFormatting>
  <conditionalFormatting sqref="V45 V41 V38">
    <cfRule type="cellIs" dxfId="4" priority="5" operator="lessThan">
      <formula>0</formula>
    </cfRule>
  </conditionalFormatting>
  <conditionalFormatting sqref="Y45 Y41 Y38">
    <cfRule type="cellIs" dxfId="3" priority="4" operator="lessThan">
      <formula>0</formula>
    </cfRule>
  </conditionalFormatting>
  <conditionalFormatting sqref="V46:V49 V42:V44 V39:V40">
    <cfRule type="cellIs" dxfId="2" priority="3" operator="lessThan">
      <formula>0</formula>
    </cfRule>
  </conditionalFormatting>
  <conditionalFormatting sqref="Y46:Y49 Y42:Y44 Y39:Y40">
    <cfRule type="cellIs" dxfId="1" priority="2" operator="lessThan">
      <formula>0</formula>
    </cfRule>
  </conditionalFormatting>
  <conditionalFormatting sqref="G46:R49 G42:R44 G39:R40">
    <cfRule type="expression" dxfId="0" priority="1">
      <formula>G$6="Act"</formula>
    </cfRule>
  </conditionalFormatting>
  <dataValidations disablePrompts="1" count="1">
    <dataValidation type="list" allowBlank="1" showInputMessage="1" showErrorMessage="1" sqref="I30 H27 K27">
      <formula1>"Yes,No"</formula1>
    </dataValidation>
  </dataValidations>
  <printOptions horizontalCentered="1"/>
  <pageMargins left="0.45" right="0.45" top="0.5" bottom="0.5" header="0.3" footer="0.3"/>
  <pageSetup scale="77" fitToHeight="0" orientation="landscape" r:id="rId1"/>
  <headerFooter>
    <oddHeader>&amp;R&amp;D | &amp;T</oddHeader>
    <oddFooter>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TIButton1">
          <controlPr defaultSize="0" print="0" autoLine="0" r:id="rId5">
            <anchor moveWithCells="1">
              <from>
                <xdr:col>6</xdr:col>
                <xdr:colOff>276225</xdr:colOff>
                <xdr:row>30</xdr:row>
                <xdr:rowOff>133350</xdr:rowOff>
              </from>
              <to>
                <xdr:col>8</xdr:col>
                <xdr:colOff>19050</xdr:colOff>
                <xdr:row>32</xdr:row>
                <xdr:rowOff>142875</xdr:rowOff>
              </to>
            </anchor>
          </controlPr>
        </control>
      </mc:Choice>
      <mc:Fallback>
        <control shapeId="1025" r:id="rId4" name="TIButton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c e 5 7 e 0 b - 0 6 2 4 - 4 6 8 e - 8 8 c 4 - c 4 a 3 0 8 a 6 d 2 b 0 "   x m l n s = " h t t p : / / s c h e m a s . m i c r o s o f t . c o m / D a t a M a s h u p " > A A A A A B o D A A B Q S w M E F A A C A A g A 6 2 G l R n d / d c 2 q A A A A + g A A A B I A H A B D b 2 5 m a W c v U G F j a 2 F n Z S 5 4 b W w g o h g A K K A U A A A A A A A A A A A A A A A A A A A A A A A A A A A A h Y 9 B D o I w F E S v Q r r n t x Q w Q j 5 l 4 V Y S E 6 J x S 6 B C I x Q D x X I 3 F x 7 J K 2 i i G H f u Z l 7 e Y u Z x u 2 M 6 d 6 1 z l c O o e p 0 Q D x h x p C 7 7 S u k 6 I Z M 5 u W u S C t w V 5 b m o p f O S 9 R j P Y 5 W Q x p h L T K m 1 F q w P / V B T z p h H j 9 k 2 L x v Z F e Q r q / + y q / R o C l 1 K I v D w H i M 4 c A Z + F I T A A 4 5 0 w Z g p v W Q P Q v B 5 t A K G 9 A f j Z m r N N E g h t b v P k S 4 V 6 e e H e A J Q S w M E F A A C A A g A 6 2 G l R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h p U Y o i k e 4 D g A A A B E A A A A T A B w A R m 9 y b X V s Y X M v U 2 V j d G l v b j E u b S C i G A A o o B Q A A A A A A A A A A A A A A A A A A A A A A A A A A A A r T k 0 u y c z P U w i G 0 I b W A F B L A Q I t A B Q A A g A I A O t h p U Z 3 f 3 X N q g A A A P o A A A A S A A A A A A A A A A A A A A A A A A A A A A B D b 2 5 m a W c v U G F j a 2 F n Z S 5 4 b W x Q S w E C L Q A U A A I A C A D r Y a V G D 8 r p q 6 Q A A A D p A A A A E w A A A A A A A A A A A A A A A A D 2 A A A A W 0 N v b n R l b n R f V H l w Z X N d L n h t b F B L A Q I t A B Q A A g A I A O t h p U Y o i k e 4 D g A A A B E A A A A T A A A A A A A A A A A A A A A A A O c B A A B G b 3 J t d W x h c y 9 T Z W N 0 a W 9 u M S 5 t U E s F B g A A A A A D A A M A w g A A A E I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l Q 5 t o U m n k W 4 l 4 R 6 V n 7 X 0 A A A A A A C A A A A A A A D Z g A A w A A A A B A A A A B S 3 Q Y x W I b N D q 0 6 c 5 T D s + 7 9 A A A A A A S A A A C g A A A A E A A A A L f P 6 2 I b z v A p D H / k e N y O W d B Q A A A A G n K z 0 z R r D T B 2 P p H 0 u 9 v g 3 1 6 B p Z K 3 G e o b e R d J q Z n I F H G 6 6 v V f 9 S g w k W C x I C 5 G o 4 s / e H F B r L N G R o A e 4 F P O F k J q W k B h Q z l j l e u / O D n b M O 3 j R M w U A A A A C M j X R B Y 0 y v M S D c u F N Y p 3 a U w 5 o o 0 = < / D a t a M a s h u p > 
</file>

<file path=customXml/itemProps1.xml><?xml version="1.0" encoding="utf-8"?>
<ds:datastoreItem xmlns:ds="http://schemas.openxmlformats.org/officeDocument/2006/customXml" ds:itemID="{DDDC1CEB-14E3-4EEC-ACAF-E9026291DD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Entry_By_Prod</vt:lpstr>
      <vt:lpstr>Entry_By_Region</vt:lpstr>
      <vt:lpstr>Entry_By_Prod!Print_Area</vt:lpstr>
      <vt:lpstr>Entry_By_Region!Print_Area</vt:lpstr>
      <vt:lpstr>Entry_By_Prod!Print_Titles</vt:lpstr>
      <vt:lpstr>Entry_By_Region!Print_Titles</vt:lpstr>
      <vt:lpstr>Entry_By_Region!TM1RPTDATARNGREVCTRY1</vt:lpstr>
      <vt:lpstr>Entry_By_Region!TM1RPTDATARNGREVCTRY2</vt:lpstr>
      <vt:lpstr>Entry_By_Prod!TM1RPTDATARNGREVPROD1</vt:lpstr>
      <vt:lpstr>Entry_By_Region!TM1RPTDATARNGREVPROD1</vt:lpstr>
      <vt:lpstr>Entry_By_Region!TM1RPTDATARNGREVREG1</vt:lpstr>
      <vt:lpstr>Entry_By_Prod!TM1RPTFMTIDCOL</vt:lpstr>
      <vt:lpstr>Entry_By_Region!TM1RPTFMTIDCOL</vt:lpstr>
      <vt:lpstr>Entry_By_Prod!TM1RPTFMTRNG</vt:lpstr>
      <vt:lpstr>Entry_By_Region!TM1RPTFMTRNG</vt:lpstr>
    </vt:vector>
  </TitlesOfParts>
  <Company>New York Blood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Needham, Alex</dc:creator>
  <cp:lastModifiedBy>modeler2</cp:lastModifiedBy>
  <cp:lastPrinted>2016-02-24T21:04:49Z</cp:lastPrinted>
  <dcterms:created xsi:type="dcterms:W3CDTF">2015-05-05T14:49:57Z</dcterms:created>
  <dcterms:modified xsi:type="dcterms:W3CDTF">2017-09-14T15:53:51Z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-1520887625</vt:i4>
  </property>
  <property fmtid="{D5CDD505-2E9C-101B-9397-08002B2CF9AE}" pid="3" name="_NewReviewCycle">
    <vt:lpwstr/>
  </property>
  <property fmtid="{D5CDD505-2E9C-101B-9397-08002B2CF9AE}" pid="4" name="_EmailSubject">
    <vt:lpwstr>Total Budget Plan</vt:lpwstr>
  </property>
  <property fmtid="{D5CDD505-2E9C-101B-9397-08002B2CF9AE}" pid="5" name="_AuthorEmail">
    <vt:lpwstr>AKocabas@NYBloodCenter.org</vt:lpwstr>
  </property>
  <property fmtid="{D5CDD505-2E9C-101B-9397-08002B2CF9AE}" pid="6" name="_AuthorEmailDisplayName">
    <vt:lpwstr>Kocabas, Ali</vt:lpwstr>
  </property>
  <property fmtid="{D5CDD505-2E9C-101B-9397-08002B2CF9AE}" pid="7" name="_ReviewingToolsShownOnce">
    <vt:lpwstr/>
  </property>
</Properties>
</file>