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18960" windowHeight="7755"/>
  </bookViews>
  <sheets>
    <sheet name="Planning" sheetId="1" r:id="rId1"/>
    <sheet name="ReportingSource" sheetId="4" state="hidden" r:id="rId2"/>
    <sheet name="{PL}PickLst" sheetId="5" state="hidden" r:id="rId3"/>
  </sheets>
  <definedNames>
    <definedName name="server">Planning!$B$1</definedName>
  </definedNames>
  <calcPr calcId="145621" calcMode="manual" concurrentCalc="0"/>
</workbook>
</file>

<file path=xl/calcChain.xml><?xml version="1.0" encoding="utf-8"?>
<calcChain xmlns="http://schemas.openxmlformats.org/spreadsheetml/2006/main">
  <c r="B36" i="4" l="1"/>
  <c r="B4" i="4"/>
  <c r="B3" i="4"/>
  <c r="B5" i="4"/>
  <c r="B33" i="4"/>
  <c r="B34" i="4"/>
  <c r="B57" i="4"/>
  <c r="B35" i="4"/>
  <c r="B37" i="4"/>
  <c r="B61" i="4"/>
  <c r="B2" i="4"/>
  <c r="B52" i="4"/>
  <c r="B67" i="4"/>
  <c r="B64" i="4"/>
  <c r="B63" i="4"/>
  <c r="C19" i="4"/>
  <c r="B53" i="4"/>
  <c r="C17" i="4"/>
  <c r="C24" i="4"/>
  <c r="E12" i="4"/>
  <c r="D12" i="4"/>
  <c r="C12" i="4"/>
  <c r="B12" i="4"/>
  <c r="E11" i="4"/>
  <c r="D11" i="4"/>
  <c r="C11" i="4"/>
  <c r="B11" i="4"/>
  <c r="E10" i="4"/>
  <c r="D10" i="4"/>
  <c r="C10" i="4"/>
  <c r="B10" i="4"/>
  <c r="E9" i="4"/>
  <c r="D9" i="4"/>
  <c r="C9" i="4"/>
  <c r="B9" i="4"/>
  <c r="C25" i="4"/>
  <c r="C23" i="4"/>
  <c r="B68" i="4"/>
  <c r="B66" i="4"/>
  <c r="C18" i="4"/>
  <c r="E23" i="4"/>
  <c r="D23" i="4"/>
  <c r="B18" i="4"/>
  <c r="B38" i="4"/>
  <c r="E47" i="4"/>
  <c r="D47" i="4"/>
  <c r="C47" i="4"/>
  <c r="B47" i="4"/>
  <c r="E46" i="4"/>
  <c r="D46" i="4"/>
  <c r="C46" i="4"/>
  <c r="B46" i="4"/>
  <c r="E45" i="4"/>
  <c r="D45" i="4"/>
  <c r="C45" i="4"/>
  <c r="B45" i="4"/>
  <c r="E44" i="4"/>
  <c r="D44" i="4"/>
  <c r="C44" i="4"/>
  <c r="B44" i="4"/>
  <c r="E43" i="4"/>
  <c r="D43" i="4"/>
  <c r="C43" i="4"/>
  <c r="B43" i="4"/>
  <c r="E42" i="4"/>
  <c r="D42" i="4"/>
  <c r="C42" i="4"/>
  <c r="B42" i="4"/>
  <c r="B69" i="4"/>
  <c r="B65" i="4"/>
  <c r="B62" i="4"/>
  <c r="B56" i="4"/>
  <c r="B55" i="4"/>
  <c r="B54" i="4"/>
  <c r="B19" i="4"/>
  <c r="B17" i="4"/>
  <c r="G18" i="4"/>
  <c r="C28" i="4"/>
  <c r="C27" i="4"/>
  <c r="C26" i="4"/>
  <c r="F2" i="1"/>
  <c r="F3" i="1"/>
  <c r="F23" i="4"/>
  <c r="G23" i="4"/>
  <c r="H23" i="4"/>
  <c r="I23" i="4"/>
  <c r="J23" i="4"/>
  <c r="K23" i="4"/>
  <c r="L23" i="4"/>
  <c r="M23" i="4"/>
  <c r="N23" i="4"/>
  <c r="O23" i="4"/>
  <c r="F24" i="4"/>
  <c r="G24" i="4"/>
  <c r="H24" i="4"/>
  <c r="I24" i="4"/>
  <c r="J24" i="4"/>
  <c r="K24" i="4"/>
  <c r="L24" i="4"/>
  <c r="M24" i="4"/>
  <c r="N24" i="4"/>
  <c r="O24" i="4"/>
  <c r="F25" i="4"/>
  <c r="G25" i="4"/>
  <c r="H25" i="4"/>
  <c r="I25" i="4"/>
  <c r="J25" i="4"/>
  <c r="K25" i="4"/>
  <c r="L25" i="4"/>
  <c r="M25" i="4"/>
  <c r="N25" i="4"/>
  <c r="O25" i="4"/>
  <c r="F26" i="4"/>
  <c r="G26" i="4"/>
  <c r="H26" i="4"/>
  <c r="I26" i="4"/>
  <c r="J26" i="4"/>
  <c r="K26" i="4"/>
  <c r="L26" i="4"/>
  <c r="M26" i="4"/>
  <c r="N26" i="4"/>
  <c r="O26" i="4"/>
  <c r="F27" i="4"/>
  <c r="G27" i="4"/>
  <c r="H27" i="4"/>
  <c r="I27" i="4"/>
  <c r="J27" i="4"/>
  <c r="K27" i="4"/>
  <c r="L27" i="4"/>
  <c r="M27" i="4"/>
  <c r="N27" i="4"/>
  <c r="O27" i="4"/>
  <c r="F28" i="4"/>
  <c r="G28" i="4"/>
  <c r="H28" i="4"/>
  <c r="I28" i="4"/>
  <c r="J28" i="4"/>
  <c r="K28" i="4"/>
  <c r="L28" i="4"/>
  <c r="M28" i="4"/>
  <c r="N28" i="4"/>
  <c r="O28" i="4"/>
  <c r="D25" i="4"/>
  <c r="D26" i="4"/>
  <c r="D27" i="4"/>
  <c r="D28" i="4"/>
  <c r="E24" i="4"/>
  <c r="E25" i="4"/>
  <c r="E26" i="4"/>
  <c r="E27" i="4"/>
  <c r="E28" i="4"/>
  <c r="D24" i="4"/>
</calcChain>
</file>

<file path=xl/sharedStrings.xml><?xml version="1.0" encoding="utf-8"?>
<sst xmlns="http://schemas.openxmlformats.org/spreadsheetml/2006/main" count="120" uniqueCount="97">
  <si>
    <t>Support Info…</t>
  </si>
  <si>
    <t>Information…</t>
  </si>
  <si>
    <t>VP Finance</t>
  </si>
  <si>
    <t>Brian Mitchell</t>
  </si>
  <si>
    <t>Assistant Controller</t>
  </si>
  <si>
    <t>Susan Walker</t>
  </si>
  <si>
    <t>Budget Director</t>
  </si>
  <si>
    <t>Steven Marshall</t>
  </si>
  <si>
    <t>Group Admin Assistant</t>
  </si>
  <si>
    <t>Barbara Harris</t>
  </si>
  <si>
    <t>Key Contacts…</t>
  </si>
  <si>
    <t>Tech Support</t>
  </si>
  <si>
    <t>Karen North</t>
  </si>
  <si>
    <t xml:space="preserve">Management targets for the upcoming year will be presented at Monday's  </t>
  </si>
  <si>
    <t xml:space="preserve">*Aug 15th Start bottom-up budget input </t>
  </si>
  <si>
    <t>*Aug 30th Budget submitted to managers</t>
  </si>
  <si>
    <t>*Sep 30th Presentation to Board</t>
  </si>
  <si>
    <t>board meeting. The results of this meeting will be discussed at the next</t>
  </si>
  <si>
    <t>planning review meeting.</t>
  </si>
  <si>
    <t>* Reminder - next Tuesday at 1pm, we will have a class on Excel.</t>
  </si>
  <si>
    <t>9pm to 11pm Tuesday for a system</t>
  </si>
  <si>
    <t xml:space="preserve">* The system will be down from </t>
  </si>
  <si>
    <t>upgrade. *</t>
  </si>
  <si>
    <t>Contact Karen North @</t>
  </si>
  <si>
    <t>Server:</t>
  </si>
  <si>
    <t>(212) 555-6789;  ext 272</t>
  </si>
  <si>
    <t>Key Dates…</t>
  </si>
  <si>
    <t>Open 8am to 8pm during budget month!</t>
  </si>
  <si>
    <t>Data Entry Templates</t>
  </si>
  <si>
    <t>bmitchell@lightspeed.com</t>
  </si>
  <si>
    <t>swalker@lightspeed.com</t>
  </si>
  <si>
    <t>smarshall@lightspeed.com</t>
  </si>
  <si>
    <t>knorth@lightspeed.com</t>
  </si>
  <si>
    <t>bharris@lightspeed.com</t>
  </si>
  <si>
    <t>CUBE:</t>
  </si>
  <si>
    <t>bpmMetric_Comparison</t>
  </si>
  <si>
    <t>bpmMetrics_Finance</t>
  </si>
  <si>
    <t>bpmCountry</t>
  </si>
  <si>
    <t>Jan 2016</t>
  </si>
  <si>
    <t>Feb 2016</t>
  </si>
  <si>
    <t>Mar 2016</t>
  </si>
  <si>
    <t>Apr 2016</t>
  </si>
  <si>
    <t>May 2016</t>
  </si>
  <si>
    <t>Jun 2016</t>
  </si>
  <si>
    <t>Jul 2016</t>
  </si>
  <si>
    <t>Aug 2016</t>
  </si>
  <si>
    <t>Sep 2016</t>
  </si>
  <si>
    <t>Oct 2016</t>
  </si>
  <si>
    <t>Nov 2016</t>
  </si>
  <si>
    <t>Dec 2016</t>
  </si>
  <si>
    <t>Actual</t>
  </si>
  <si>
    <t>Target</t>
  </si>
  <si>
    <t>Variance</t>
  </si>
  <si>
    <t>Variance Percent</t>
  </si>
  <si>
    <t>Status</t>
  </si>
  <si>
    <t>Trend</t>
  </si>
  <si>
    <t>Jul 2016 YTD</t>
  </si>
  <si>
    <t>Gross profit</t>
  </si>
  <si>
    <t>Revenue</t>
  </si>
  <si>
    <t>Product cost</t>
  </si>
  <si>
    <t>Employee expense</t>
  </si>
  <si>
    <t>bpmPeriod</t>
  </si>
  <si>
    <t>Jan 2016 YTD</t>
  </si>
  <si>
    <t>Feb 2016 YTD</t>
  </si>
  <si>
    <t>Mar 2016 YTD</t>
  </si>
  <si>
    <t>Apr 2016 YTD</t>
  </si>
  <si>
    <t>May 2016 YTD</t>
  </si>
  <si>
    <t>Jun 2016 YTD</t>
  </si>
  <si>
    <t>Aug 2016 YTD</t>
  </si>
  <si>
    <t>Sep 2016 YTD</t>
  </si>
  <si>
    <t>Oct 2016 YTD</t>
  </si>
  <si>
    <t>Nov 2016 YTD</t>
  </si>
  <si>
    <t>Dec 2016 YTD</t>
  </si>
  <si>
    <t>FINANCE METRICS GRID &gt;&gt;&gt;&gt;&gt;&gt;&gt;&gt;&gt;&gt;&gt;&gt;&gt;&gt;&gt;&gt;&gt;&gt;&gt;&gt;&gt;&gt;&gt;&gt;&gt;&gt;&gt;&gt;&gt;&gt;&gt;&gt;&gt;&gt;&gt;&gt;&gt;&gt;&gt;</t>
  </si>
  <si>
    <t>FINANCE TREND CHART &gt;&gt;&gt;&gt;&gt;&gt;&gt;&gt;&gt;&gt;&gt;&gt;&gt;&gt;&gt;&gt;&gt;&gt;&gt;&gt;&gt;&gt;&gt;&gt;&gt;&gt;&gt;&gt;&gt;&gt;&gt;&gt;&gt;&gt;&gt;&gt;&gt;&gt;&gt;&gt;</t>
  </si>
  <si>
    <t>SALES CHART &gt;&gt;&gt;&gt;&gt;&gt;&gt;&gt;&gt;&gt;&gt;&gt;&gt;&gt;&gt;&gt;&gt;&gt;&gt;&gt;&gt;&gt;&gt;&gt;&gt;&gt;&gt;&gt;&gt;&gt;&gt;&gt;&gt;&gt;&gt;&gt;&gt;&gt;&gt;&gt;&gt;&gt;&gt;&gt;&gt;&gt;&gt;&gt;&gt;&gt;&gt;&gt;&gt;&gt;&gt;&gt;&gt;&gt;&gt;</t>
  </si>
  <si>
    <t>bpmMetrics_Revenue</t>
  </si>
  <si>
    <t>bpmChannel</t>
  </si>
  <si>
    <t>Insect Repellents</t>
  </si>
  <si>
    <t>Sunscreen</t>
  </si>
  <si>
    <t>Tents</t>
  </si>
  <si>
    <t>BackPacks</t>
  </si>
  <si>
    <t>Accessories</t>
  </si>
  <si>
    <t>Total of Product</t>
  </si>
  <si>
    <t>bpmProduct</t>
  </si>
  <si>
    <t>Australia</t>
  </si>
  <si>
    <t>Canada</t>
  </si>
  <si>
    <t>China</t>
  </si>
  <si>
    <t>France</t>
  </si>
  <si>
    <t>Germany</t>
  </si>
  <si>
    <t>Japan</t>
  </si>
  <si>
    <t>Switzerland</t>
  </si>
  <si>
    <t>United Kingdom</t>
  </si>
  <si>
    <t>United States</t>
  </si>
  <si>
    <t>PTR01-Ac:bpmMetrics_Finance</t>
  </si>
  <si>
    <t>PTR01-AC</t>
  </si>
  <si>
    <t>Reporting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</si>
</sst>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%"/>
  </numFmts>
  <fonts count="12" x14ac:knownFonts="1">
    <font>
      <sz val="10"/>
      <name val="Tahoma"/>
    </font>
    <font>
      <sz val="8"/>
      <name val="Tahoma"/>
      <family val="2"/>
    </font>
    <font>
      <u/>
      <sz val="10"/>
      <color indexed="12"/>
      <name val="Tahoma"/>
      <family val="2"/>
    </font>
    <font>
      <sz val="12"/>
      <name val="Calibri"/>
      <family val="2"/>
      <scheme val="minor"/>
    </font>
    <font>
      <u/>
      <sz val="12"/>
      <color indexed="12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2"/>
      <name val="Calibri"/>
      <family val="2"/>
      <scheme val="minor"/>
    </font>
    <font>
      <b/>
      <sz val="10"/>
      <color theme="1"/>
      <name val="Calibri"/>
      <family val="2"/>
    </font>
    <font>
      <sz val="10"/>
      <name val="Tahoma"/>
      <family val="2"/>
    </font>
    <font>
      <b/>
      <sz val="10"/>
      <name val="Tahoma"/>
      <family val="2"/>
    </font>
    <font>
      <u/>
      <sz val="14"/>
      <color indexed="12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9" fillId="0" borderId="0" applyFont="0" applyFill="0" applyBorder="0" applyAlignment="0" applyProtection="0"/>
  </cellStyleXfs>
  <cellXfs count="58">
    <xf numFmtId="0" fontId="0" fillId="0" borderId="0" xfId="0"/>
    <xf numFmtId="0" fontId="3" fillId="0" borderId="9" xfId="0" applyFont="1" applyFill="1" applyBorder="1"/>
    <xf numFmtId="0" fontId="3" fillId="0" borderId="0" xfId="0" applyFont="1" applyFill="1"/>
    <xf numFmtId="0" fontId="3" fillId="0" borderId="0" xfId="0" applyFont="1"/>
    <xf numFmtId="0" fontId="5" fillId="0" borderId="0" xfId="0" applyFont="1" applyFill="1" applyBorder="1" applyAlignment="1">
      <alignment horizontal="left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/>
    <xf numFmtId="0" fontId="6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Continuous" vertical="center"/>
    </xf>
    <xf numFmtId="0" fontId="6" fillId="2" borderId="2" xfId="0" applyFont="1" applyFill="1" applyBorder="1" applyAlignment="1">
      <alignment horizontal="centerContinuous" vertical="center"/>
    </xf>
    <xf numFmtId="0" fontId="6" fillId="2" borderId="3" xfId="0" applyFont="1" applyFill="1" applyBorder="1" applyAlignment="1">
      <alignment horizontal="centerContinuous" vertical="center"/>
    </xf>
    <xf numFmtId="0" fontId="3" fillId="0" borderId="6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6" fillId="2" borderId="10" xfId="0" applyFont="1" applyFill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9" xfId="1" applyFont="1" applyFill="1" applyBorder="1" applyAlignment="1" applyProtection="1">
      <alignment vertical="center"/>
    </xf>
    <xf numFmtId="0" fontId="3" fillId="0" borderId="9" xfId="0" applyFont="1" applyFill="1" applyBorder="1" applyAlignment="1">
      <alignment vertical="center"/>
    </xf>
    <xf numFmtId="0" fontId="4" fillId="0" borderId="9" xfId="1" applyFont="1" applyFill="1" applyBorder="1" applyAlignment="1" applyProtection="1">
      <alignment vertical="center"/>
    </xf>
    <xf numFmtId="0" fontId="6" fillId="2" borderId="11" xfId="0" applyFont="1" applyFill="1" applyBorder="1" applyAlignment="1">
      <alignment horizontal="left" vertical="center"/>
    </xf>
    <xf numFmtId="0" fontId="8" fillId="0" borderId="0" xfId="0" applyFont="1"/>
    <xf numFmtId="0" fontId="0" fillId="0" borderId="0" xfId="0" applyAlignment="1"/>
    <xf numFmtId="3" fontId="0" fillId="0" borderId="0" xfId="0" applyNumberFormat="1"/>
    <xf numFmtId="10" fontId="0" fillId="0" borderId="0" xfId="2" applyNumberFormat="1" applyFont="1"/>
    <xf numFmtId="0" fontId="0" fillId="3" borderId="0" xfId="0" applyFill="1"/>
    <xf numFmtId="0" fontId="8" fillId="0" borderId="0" xfId="0" applyFont="1" applyAlignment="1"/>
    <xf numFmtId="164" fontId="0" fillId="0" borderId="0" xfId="0" applyNumberFormat="1"/>
    <xf numFmtId="0" fontId="10" fillId="0" borderId="0" xfId="0" applyFont="1"/>
    <xf numFmtId="0" fontId="3" fillId="0" borderId="6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7" fillId="0" borderId="6" xfId="0" applyFont="1" applyFill="1" applyBorder="1" applyAlignment="1">
      <alignment horizontal="left" vertical="center"/>
    </xf>
    <xf numFmtId="0" fontId="7" fillId="0" borderId="7" xfId="0" applyFont="1" applyFill="1" applyBorder="1" applyAlignment="1">
      <alignment horizontal="left" vertical="center"/>
    </xf>
    <xf numFmtId="0" fontId="7" fillId="0" borderId="8" xfId="0" applyFont="1" applyFill="1" applyBorder="1" applyAlignment="1">
      <alignment horizontal="left" vertical="center"/>
    </xf>
    <xf numFmtId="0" fontId="7" fillId="0" borderId="4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7" fillId="0" borderId="5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0" fontId="4" fillId="0" borderId="4" xfId="1" applyFont="1" applyFill="1" applyBorder="1" applyAlignment="1" applyProtection="1">
      <alignment horizontal="left" vertical="center"/>
    </xf>
    <xf numFmtId="0" fontId="4" fillId="0" borderId="0" xfId="1" applyFont="1" applyFill="1" applyBorder="1" applyAlignment="1" applyProtection="1">
      <alignment horizontal="left" vertical="center"/>
    </xf>
    <xf numFmtId="0" fontId="4" fillId="0" borderId="5" xfId="1" applyFont="1" applyFill="1" applyBorder="1" applyAlignment="1" applyProtection="1">
      <alignment horizontal="left" vertical="center"/>
    </xf>
    <xf numFmtId="0" fontId="6" fillId="0" borderId="4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6" fillId="0" borderId="5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11" fillId="0" borderId="0" xfId="1" applyFont="1" applyAlignment="1" applyProtection="1">
      <alignment horizontal="left" indent="2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activeX1.xml><?xml version="1.0" encoding="utf-8"?>
<ax:ocx xmlns:ax="http://schemas.microsoft.com/office/2006/activeX" xmlns:r="http://schemas.openxmlformats.org/officeDocument/2006/relationships" ax:classid="{CF3B4A6E-56A4-403F-8D4F-F4B0F022BF01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CF3B4A6E-56A4-403F-8D4F-F4B0F022BF01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CF3B4A6E-56A4-403F-8D4F-F4B0F022BF01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CF3B4A6E-56A4-403F-8D4F-F4B0F022BF01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CF3B4A6E-56A4-403F-8D4F-F4B0F022BF01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CF3B4A6E-56A4-403F-8D4F-F4B0F022BF01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Relationship Id="rId6" Type="http://schemas.openxmlformats.org/officeDocument/2006/relationships/image" Target="../media/image1.emf"/><Relationship Id="rId5" Type="http://schemas.openxmlformats.org/officeDocument/2006/relationships/image" Target="../media/image2.emf"/><Relationship Id="rId4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142875</xdr:rowOff>
        </xdr:from>
        <xdr:to>
          <xdr:col>3</xdr:col>
          <xdr:colOff>1428750</xdr:colOff>
          <xdr:row>7</xdr:row>
          <xdr:rowOff>190500</xdr:rowOff>
        </xdr:to>
        <xdr:sp macro="" textlink="">
          <xdr:nvSpPr>
            <xdr:cNvPr id="1039" name="TIButton4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</xdr:row>
          <xdr:rowOff>28575</xdr:rowOff>
        </xdr:from>
        <xdr:to>
          <xdr:col>3</xdr:col>
          <xdr:colOff>1428750</xdr:colOff>
          <xdr:row>3</xdr:row>
          <xdr:rowOff>76200</xdr:rowOff>
        </xdr:to>
        <xdr:sp macro="" textlink="">
          <xdr:nvSpPr>
            <xdr:cNvPr id="1042" name="TIButton1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</xdr:row>
          <xdr:rowOff>123825</xdr:rowOff>
        </xdr:from>
        <xdr:to>
          <xdr:col>3</xdr:col>
          <xdr:colOff>1428750</xdr:colOff>
          <xdr:row>4</xdr:row>
          <xdr:rowOff>171450</xdr:rowOff>
        </xdr:to>
        <xdr:sp macro="" textlink="">
          <xdr:nvSpPr>
            <xdr:cNvPr id="1043" name="TIButton2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38100</xdr:rowOff>
        </xdr:from>
        <xdr:to>
          <xdr:col>3</xdr:col>
          <xdr:colOff>1428750</xdr:colOff>
          <xdr:row>9</xdr:row>
          <xdr:rowOff>85725</xdr:rowOff>
        </xdr:to>
        <xdr:sp macro="" textlink="">
          <xdr:nvSpPr>
            <xdr:cNvPr id="1044" name="TIButton3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142875</xdr:rowOff>
        </xdr:from>
        <xdr:to>
          <xdr:col>3</xdr:col>
          <xdr:colOff>1428750</xdr:colOff>
          <xdr:row>10</xdr:row>
          <xdr:rowOff>190500</xdr:rowOff>
        </xdr:to>
        <xdr:sp macro="" textlink="">
          <xdr:nvSpPr>
            <xdr:cNvPr id="1045" name="TIButton5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28575</xdr:rowOff>
        </xdr:from>
        <xdr:to>
          <xdr:col>3</xdr:col>
          <xdr:colOff>1428750</xdr:colOff>
          <xdr:row>6</xdr:row>
          <xdr:rowOff>76200</xdr:rowOff>
        </xdr:to>
        <xdr:sp macro="" textlink="">
          <xdr:nvSpPr>
            <xdr:cNvPr id="1046" name="TIButton6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xdr:twoCellAnchor editAs="oneCell">
    <xdr:from>
      <xdr:col>5</xdr:col>
      <xdr:colOff>190500</xdr:colOff>
      <xdr:row>1</xdr:row>
      <xdr:rowOff>65074</xdr:rowOff>
    </xdr:from>
    <xdr:to>
      <xdr:col>6</xdr:col>
      <xdr:colOff>457200</xdr:colOff>
      <xdr:row>2</xdr:row>
      <xdr:rowOff>161924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33650" y="265099"/>
          <a:ext cx="1857375" cy="296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13" Type="http://schemas.openxmlformats.org/officeDocument/2006/relationships/control" Target="../activeX/activeX2.xml"/><Relationship Id="rId18" Type="http://schemas.openxmlformats.org/officeDocument/2006/relationships/image" Target="../media/image4.emf"/><Relationship Id="rId3" Type="http://schemas.openxmlformats.org/officeDocument/2006/relationships/hyperlink" Target="mailto:swalker@bigapplemusic.com" TargetMode="External"/><Relationship Id="rId21" Type="http://schemas.openxmlformats.org/officeDocument/2006/relationships/control" Target="../activeX/activeX6.xml"/><Relationship Id="rId7" Type="http://schemas.openxmlformats.org/officeDocument/2006/relationships/hyperlink" Target="https://bp01.planning-analytics.ibmcloud.com/login?open=eyJpZCI6Ik9wZW5EZWNpc2lvbiIsImluc3RhbmNlSWQiOiI5ZjE1NzAzNy00N2VmLTQ3YmMtODExMi1kNDQyODUxOTRkZTciLCJsaW5rUGxhY2VIb2xkZXIiOnsicGF0aCI6Ii9wcmlzbS9ib2FyZC85ZjE1NzAzNy00N2VmLTQ3YmMtODExMi1kNDQyODUxOTRkZTc" TargetMode="External"/><Relationship Id="rId12" Type="http://schemas.openxmlformats.org/officeDocument/2006/relationships/image" Target="../media/image1.emf"/><Relationship Id="rId17" Type="http://schemas.openxmlformats.org/officeDocument/2006/relationships/control" Target="../activeX/activeX4.xml"/><Relationship Id="rId2" Type="http://schemas.openxmlformats.org/officeDocument/2006/relationships/hyperlink" Target="mailto:bmitchell@bigapplemusic.com" TargetMode="External"/><Relationship Id="rId16" Type="http://schemas.openxmlformats.org/officeDocument/2006/relationships/image" Target="../media/image3.emf"/><Relationship Id="rId20" Type="http://schemas.openxmlformats.org/officeDocument/2006/relationships/image" Target="../media/image5.emf"/><Relationship Id="rId1" Type="http://schemas.openxmlformats.org/officeDocument/2006/relationships/hyperlink" Target="mailto:knorth@bigapplemusic.com" TargetMode="External"/><Relationship Id="rId6" Type="http://schemas.openxmlformats.org/officeDocument/2006/relationships/hyperlink" Target="mailto:knorth@bigapplemusic.com" TargetMode="External"/><Relationship Id="rId11" Type="http://schemas.openxmlformats.org/officeDocument/2006/relationships/control" Target="../activeX/activeX1.xml"/><Relationship Id="rId5" Type="http://schemas.openxmlformats.org/officeDocument/2006/relationships/hyperlink" Target="mailto:bharris@bigapplemusic.com" TargetMode="External"/><Relationship Id="rId15" Type="http://schemas.openxmlformats.org/officeDocument/2006/relationships/control" Target="../activeX/activeX3.xml"/><Relationship Id="rId10" Type="http://schemas.openxmlformats.org/officeDocument/2006/relationships/vmlDrawing" Target="../drawings/vmlDrawing1.vml"/><Relationship Id="rId19" Type="http://schemas.openxmlformats.org/officeDocument/2006/relationships/control" Target="../activeX/activeX5.xml"/><Relationship Id="rId4" Type="http://schemas.openxmlformats.org/officeDocument/2006/relationships/hyperlink" Target="mailto:smarshall@bigapplemusic.com" TargetMode="External"/><Relationship Id="rId9" Type="http://schemas.openxmlformats.org/officeDocument/2006/relationships/drawing" Target="../drawings/drawing1.xml"/><Relationship Id="rId14" Type="http://schemas.openxmlformats.org/officeDocument/2006/relationships/image" Target="../media/image2.emf"/><Relationship Id="rId22" Type="http://schemas.openxmlformats.org/officeDocument/2006/relationships/image" Target="../media/image6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9" tint="0.39997558519241921"/>
  </sheetPr>
  <dimension ref="A1:N22"/>
  <sheetViews>
    <sheetView showGridLines="0" tabSelected="1" topLeftCell="C1" zoomScaleNormal="100" workbookViewId="0">
      <selection activeCell="D19" sqref="D19"/>
    </sheetView>
  </sheetViews>
  <sheetFormatPr defaultRowHeight="15.75" outlineLevelCol="1" x14ac:dyDescent="0.25"/>
  <cols>
    <col min="1" max="1" width="25.5703125" style="2" hidden="1" customWidth="1" outlineLevel="1"/>
    <col min="2" max="2" width="30.7109375" style="2" hidden="1" customWidth="1" outlineLevel="1"/>
    <col min="3" max="3" width="1.7109375" style="2" customWidth="1" collapsed="1"/>
    <col min="4" max="4" width="27" style="2" customWidth="1"/>
    <col min="5" max="5" width="1.28515625" style="2" customWidth="1"/>
    <col min="6" max="6" width="23.85546875" style="2" customWidth="1"/>
    <col min="7" max="7" width="19.140625" style="2" customWidth="1"/>
    <col min="8" max="8" width="32" style="2" customWidth="1"/>
    <col min="9" max="9" width="9.140625" style="2"/>
    <col min="10" max="10" width="12.5703125" style="2" customWidth="1"/>
    <col min="11" max="11" width="18.28515625" style="2" customWidth="1"/>
    <col min="12" max="13" width="12.85546875" style="2" customWidth="1"/>
    <col min="14" max="14" width="2.28515625" style="2" customWidth="1"/>
    <col min="15" max="16384" width="9.140625" style="2"/>
  </cols>
  <sheetData>
    <row r="1" spans="1:14" x14ac:dyDescent="0.25">
      <c r="A1" s="1" t="s">
        <v>24</v>
      </c>
      <c r="B1" s="1" t="s">
        <v>95</v>
      </c>
      <c r="L1"/>
    </row>
    <row r="2" spans="1:14" x14ac:dyDescent="0.25">
      <c r="B2" s="3"/>
      <c r="C2" s="3"/>
      <c r="D2" s="4" t="s">
        <v>28</v>
      </c>
      <c r="F2" s="51" t="str">
        <f>"Welcome To The Lightspeed Planning Portal"</f>
        <v>Welcome To The Lightspeed Planning Portal</v>
      </c>
      <c r="G2" s="52"/>
      <c r="H2" s="52"/>
      <c r="I2" s="52"/>
      <c r="J2" s="52"/>
      <c r="K2" s="52"/>
      <c r="L2" s="52"/>
      <c r="M2" s="52"/>
      <c r="N2" s="53"/>
    </row>
    <row r="3" spans="1:14" x14ac:dyDescent="0.25">
      <c r="F3" s="54" t="str">
        <f>"Connected to server: "&amp;server</f>
        <v>Connected to server: PTR01-AC</v>
      </c>
      <c r="G3" s="55"/>
      <c r="H3" s="55"/>
      <c r="I3" s="55"/>
      <c r="J3" s="55"/>
      <c r="K3" s="55"/>
      <c r="L3" s="55"/>
      <c r="M3" s="55"/>
      <c r="N3" s="56"/>
    </row>
    <row r="4" spans="1:14" x14ac:dyDescent="0.25">
      <c r="B4" s="3"/>
      <c r="C4" s="3"/>
      <c r="F4" s="7" t="s">
        <v>1</v>
      </c>
      <c r="G4" s="8"/>
      <c r="H4" s="8"/>
      <c r="I4" s="21" t="s">
        <v>26</v>
      </c>
      <c r="J4" s="9"/>
      <c r="K4" s="9"/>
      <c r="L4" s="9"/>
      <c r="M4" s="9"/>
      <c r="N4" s="10"/>
    </row>
    <row r="5" spans="1:14" x14ac:dyDescent="0.25">
      <c r="B5" s="3"/>
      <c r="C5" s="3"/>
      <c r="D5" s="5"/>
      <c r="F5" s="42" t="s">
        <v>13</v>
      </c>
      <c r="G5" s="43"/>
      <c r="H5" s="44"/>
      <c r="I5" s="42" t="s">
        <v>14</v>
      </c>
      <c r="J5" s="43"/>
      <c r="K5" s="43"/>
      <c r="L5" s="43"/>
      <c r="M5" s="43"/>
      <c r="N5" s="44"/>
    </row>
    <row r="6" spans="1:14" x14ac:dyDescent="0.25">
      <c r="C6" s="6"/>
      <c r="D6" s="5"/>
      <c r="F6" s="39" t="s">
        <v>17</v>
      </c>
      <c r="G6" s="40"/>
      <c r="H6" s="41"/>
      <c r="I6" s="39" t="s">
        <v>15</v>
      </c>
      <c r="J6" s="40"/>
      <c r="K6" s="40"/>
      <c r="L6" s="40"/>
      <c r="M6" s="40"/>
      <c r="N6" s="41"/>
    </row>
    <row r="7" spans="1:14" x14ac:dyDescent="0.25">
      <c r="F7" s="39" t="s">
        <v>18</v>
      </c>
      <c r="G7" s="40"/>
      <c r="H7" s="41"/>
      <c r="I7" s="39" t="s">
        <v>16</v>
      </c>
      <c r="J7" s="40"/>
      <c r="K7" s="40"/>
      <c r="L7" s="40"/>
      <c r="M7" s="40"/>
      <c r="N7" s="41"/>
    </row>
    <row r="8" spans="1:14" x14ac:dyDescent="0.25">
      <c r="C8" s="6"/>
      <c r="D8" s="5"/>
      <c r="F8" s="36" t="s">
        <v>19</v>
      </c>
      <c r="G8" s="37"/>
      <c r="H8" s="38"/>
      <c r="I8" s="48"/>
      <c r="J8" s="49"/>
      <c r="K8" s="49"/>
      <c r="L8" s="49"/>
      <c r="M8" s="49"/>
      <c r="N8" s="50"/>
    </row>
    <row r="9" spans="1:14" x14ac:dyDescent="0.25">
      <c r="B9" s="3"/>
      <c r="C9" s="6"/>
      <c r="D9" s="4"/>
      <c r="F9" s="11"/>
      <c r="G9" s="12"/>
      <c r="H9" s="12"/>
      <c r="I9" s="30"/>
      <c r="J9" s="31"/>
      <c r="K9" s="31"/>
      <c r="L9" s="31"/>
      <c r="M9" s="31"/>
      <c r="N9" s="32"/>
    </row>
    <row r="10" spans="1:14" x14ac:dyDescent="0.25">
      <c r="B10" s="3"/>
      <c r="C10" s="6"/>
    </row>
    <row r="11" spans="1:14" x14ac:dyDescent="0.25">
      <c r="B11" s="3"/>
      <c r="C11" s="6"/>
      <c r="F11" s="13" t="s">
        <v>10</v>
      </c>
      <c r="G11" s="14"/>
      <c r="H11" s="14"/>
      <c r="I11" s="15" t="s">
        <v>0</v>
      </c>
      <c r="J11" s="16"/>
      <c r="K11" s="16"/>
      <c r="L11" s="16"/>
      <c r="M11" s="16"/>
      <c r="N11" s="17"/>
    </row>
    <row r="12" spans="1:14" x14ac:dyDescent="0.25">
      <c r="B12" s="3"/>
      <c r="C12" s="6"/>
      <c r="F12" s="18" t="s">
        <v>2</v>
      </c>
      <c r="G12" s="19" t="s">
        <v>3</v>
      </c>
      <c r="H12" s="20" t="s">
        <v>29</v>
      </c>
      <c r="I12" s="42" t="s">
        <v>27</v>
      </c>
      <c r="J12" s="43"/>
      <c r="K12" s="44"/>
      <c r="L12" s="42" t="s">
        <v>23</v>
      </c>
      <c r="M12" s="43"/>
      <c r="N12" s="44"/>
    </row>
    <row r="13" spans="1:14" x14ac:dyDescent="0.25">
      <c r="B13" s="3"/>
      <c r="C13" s="6"/>
      <c r="D13"/>
      <c r="F13" s="18" t="s">
        <v>4</v>
      </c>
      <c r="G13" s="19" t="s">
        <v>5</v>
      </c>
      <c r="H13" s="20" t="s">
        <v>30</v>
      </c>
      <c r="I13" s="39"/>
      <c r="J13" s="40"/>
      <c r="K13" s="41"/>
      <c r="L13" s="39" t="s">
        <v>25</v>
      </c>
      <c r="M13" s="40"/>
      <c r="N13" s="41"/>
    </row>
    <row r="14" spans="1:14" ht="18" x14ac:dyDescent="0.25">
      <c r="B14" s="3"/>
      <c r="D14" s="57" t="s">
        <v>96</v>
      </c>
      <c r="F14" s="18" t="s">
        <v>6</v>
      </c>
      <c r="G14" s="19" t="s">
        <v>7</v>
      </c>
      <c r="H14" s="20" t="s">
        <v>31</v>
      </c>
      <c r="I14" s="36" t="s">
        <v>21</v>
      </c>
      <c r="J14" s="37"/>
      <c r="K14" s="38"/>
      <c r="L14" s="45" t="s">
        <v>32</v>
      </c>
      <c r="M14" s="46"/>
      <c r="N14" s="47"/>
    </row>
    <row r="15" spans="1:14" x14ac:dyDescent="0.25">
      <c r="B15" s="3"/>
      <c r="C15" s="6"/>
      <c r="D15"/>
      <c r="F15" s="18" t="s">
        <v>8</v>
      </c>
      <c r="G15" s="19" t="s">
        <v>9</v>
      </c>
      <c r="H15" s="20" t="s">
        <v>33</v>
      </c>
      <c r="I15" s="36" t="s">
        <v>20</v>
      </c>
      <c r="J15" s="37"/>
      <c r="K15" s="38"/>
      <c r="L15" s="39"/>
      <c r="M15" s="40"/>
      <c r="N15" s="41"/>
    </row>
    <row r="16" spans="1:14" x14ac:dyDescent="0.25">
      <c r="D16"/>
      <c r="F16" s="18" t="s">
        <v>11</v>
      </c>
      <c r="G16" s="19" t="s">
        <v>12</v>
      </c>
      <c r="H16" s="20" t="s">
        <v>32</v>
      </c>
      <c r="I16" s="33" t="s">
        <v>22</v>
      </c>
      <c r="J16" s="34"/>
      <c r="K16" s="35"/>
      <c r="L16" s="30"/>
      <c r="M16" s="31"/>
      <c r="N16" s="32"/>
    </row>
    <row r="17" spans="1:5" x14ac:dyDescent="0.25">
      <c r="C17" s="6"/>
      <c r="D17"/>
    </row>
    <row r="18" spans="1:5" x14ac:dyDescent="0.25">
      <c r="A18"/>
      <c r="B18"/>
      <c r="C18" s="6"/>
      <c r="D18"/>
    </row>
    <row r="19" spans="1:5" x14ac:dyDescent="0.25">
      <c r="A19"/>
      <c r="B19"/>
      <c r="C19" s="6"/>
    </row>
    <row r="20" spans="1:5" x14ac:dyDescent="0.25">
      <c r="A20"/>
      <c r="B20"/>
      <c r="C20" s="6"/>
    </row>
    <row r="21" spans="1:5" x14ac:dyDescent="0.25">
      <c r="A21"/>
      <c r="B21"/>
    </row>
    <row r="22" spans="1:5" x14ac:dyDescent="0.25">
      <c r="A22"/>
      <c r="B22"/>
      <c r="C22"/>
      <c r="D22" s="3"/>
      <c r="E22"/>
    </row>
  </sheetData>
  <mergeCells count="21">
    <mergeCell ref="F2:N2"/>
    <mergeCell ref="F3:N3"/>
    <mergeCell ref="F5:H5"/>
    <mergeCell ref="F6:H6"/>
    <mergeCell ref="F7:H7"/>
    <mergeCell ref="F8:H8"/>
    <mergeCell ref="I5:N5"/>
    <mergeCell ref="I6:N6"/>
    <mergeCell ref="I7:N7"/>
    <mergeCell ref="I8:N8"/>
    <mergeCell ref="I9:N9"/>
    <mergeCell ref="L12:N12"/>
    <mergeCell ref="L13:N13"/>
    <mergeCell ref="L14:N14"/>
    <mergeCell ref="L15:N15"/>
    <mergeCell ref="I12:K12"/>
    <mergeCell ref="L16:N16"/>
    <mergeCell ref="I16:K16"/>
    <mergeCell ref="I15:K15"/>
    <mergeCell ref="I14:K14"/>
    <mergeCell ref="I13:K13"/>
  </mergeCells>
  <phoneticPr fontId="1" type="noConversion"/>
  <hyperlinks>
    <hyperlink ref="L14" r:id="rId1" display="knorth@bigapplemusic.com"/>
    <hyperlink ref="H12" r:id="rId2" display="bmitchell@bigapplemusic.com"/>
    <hyperlink ref="H13" r:id="rId3" display="swalker@bigapplemusic.com"/>
    <hyperlink ref="H14" r:id="rId4" display="smarshall@bigapplemusic.com"/>
    <hyperlink ref="H15" r:id="rId5" display="bharris@bigapplemusic.com"/>
    <hyperlink ref="H16" r:id="rId6" display="knorth@bigapplemusic.com"/>
    <hyperlink ref="D14" r:id="rId7" display="Reporting "/>
  </hyperlinks>
  <pageMargins left="0.75" right="0.75" top="1" bottom="1" header="0.5" footer="0.5"/>
  <pageSetup orientation="portrait" horizontalDpi="4294967293" verticalDpi="1200" r:id="rId8"/>
  <headerFooter alignWithMargins="0"/>
  <drawing r:id="rId9"/>
  <legacyDrawing r:id="rId10"/>
  <controls>
    <mc:AlternateContent xmlns:mc="http://schemas.openxmlformats.org/markup-compatibility/2006">
      <mc:Choice Requires="x14">
        <control shapeId="1046" r:id="rId11" name="TIButton6">
          <controlPr defaultSize="0" print="0" autoLine="0" r:id="rId12">
            <anchor moveWithCells="1">
              <from>
                <xdr:col>3</xdr:col>
                <xdr:colOff>0</xdr:colOff>
                <xdr:row>5</xdr:row>
                <xdr:rowOff>28575</xdr:rowOff>
              </from>
              <to>
                <xdr:col>3</xdr:col>
                <xdr:colOff>1428750</xdr:colOff>
                <xdr:row>6</xdr:row>
                <xdr:rowOff>76200</xdr:rowOff>
              </to>
            </anchor>
          </controlPr>
        </control>
      </mc:Choice>
      <mc:Fallback>
        <control shapeId="1046" r:id="rId11" name="TIButton6"/>
      </mc:Fallback>
    </mc:AlternateContent>
    <mc:AlternateContent xmlns:mc="http://schemas.openxmlformats.org/markup-compatibility/2006">
      <mc:Choice Requires="x14">
        <control shapeId="1045" r:id="rId13" name="TIButton5">
          <controlPr defaultSize="0" print="0" autoLine="0" r:id="rId14">
            <anchor moveWithCells="1">
              <from>
                <xdr:col>3</xdr:col>
                <xdr:colOff>0</xdr:colOff>
                <xdr:row>9</xdr:row>
                <xdr:rowOff>142875</xdr:rowOff>
              </from>
              <to>
                <xdr:col>3</xdr:col>
                <xdr:colOff>1428750</xdr:colOff>
                <xdr:row>10</xdr:row>
                <xdr:rowOff>190500</xdr:rowOff>
              </to>
            </anchor>
          </controlPr>
        </control>
      </mc:Choice>
      <mc:Fallback>
        <control shapeId="1045" r:id="rId13" name="TIButton5"/>
      </mc:Fallback>
    </mc:AlternateContent>
    <mc:AlternateContent xmlns:mc="http://schemas.openxmlformats.org/markup-compatibility/2006">
      <mc:Choice Requires="x14">
        <control shapeId="1044" r:id="rId15" name="TIButton3">
          <controlPr defaultSize="0" print="0" autoLine="0" r:id="rId16">
            <anchor moveWithCells="1">
              <from>
                <xdr:col>3</xdr:col>
                <xdr:colOff>0</xdr:colOff>
                <xdr:row>8</xdr:row>
                <xdr:rowOff>38100</xdr:rowOff>
              </from>
              <to>
                <xdr:col>3</xdr:col>
                <xdr:colOff>1428750</xdr:colOff>
                <xdr:row>9</xdr:row>
                <xdr:rowOff>85725</xdr:rowOff>
              </to>
            </anchor>
          </controlPr>
        </control>
      </mc:Choice>
      <mc:Fallback>
        <control shapeId="1044" r:id="rId15" name="TIButton3"/>
      </mc:Fallback>
    </mc:AlternateContent>
    <mc:AlternateContent xmlns:mc="http://schemas.openxmlformats.org/markup-compatibility/2006">
      <mc:Choice Requires="x14">
        <control shapeId="1039" r:id="rId17" name="TIButton4">
          <controlPr defaultSize="0" print="0" autoLine="0" r:id="rId18">
            <anchor moveWithCells="1">
              <from>
                <xdr:col>3</xdr:col>
                <xdr:colOff>0</xdr:colOff>
                <xdr:row>6</xdr:row>
                <xdr:rowOff>142875</xdr:rowOff>
              </from>
              <to>
                <xdr:col>3</xdr:col>
                <xdr:colOff>1428750</xdr:colOff>
                <xdr:row>7</xdr:row>
                <xdr:rowOff>190500</xdr:rowOff>
              </to>
            </anchor>
          </controlPr>
        </control>
      </mc:Choice>
      <mc:Fallback>
        <control shapeId="1039" r:id="rId17" name="TIButton4"/>
      </mc:Fallback>
    </mc:AlternateContent>
    <mc:AlternateContent xmlns:mc="http://schemas.openxmlformats.org/markup-compatibility/2006">
      <mc:Choice Requires="x14">
        <control shapeId="1042" r:id="rId19" name="TIButton1">
          <controlPr defaultSize="0" print="0" autoLine="0" r:id="rId20">
            <anchor moveWithCells="1">
              <from>
                <xdr:col>3</xdr:col>
                <xdr:colOff>0</xdr:colOff>
                <xdr:row>2</xdr:row>
                <xdr:rowOff>28575</xdr:rowOff>
              </from>
              <to>
                <xdr:col>3</xdr:col>
                <xdr:colOff>1428750</xdr:colOff>
                <xdr:row>3</xdr:row>
                <xdr:rowOff>76200</xdr:rowOff>
              </to>
            </anchor>
          </controlPr>
        </control>
      </mc:Choice>
      <mc:Fallback>
        <control shapeId="1042" r:id="rId19" name="TIButton1"/>
      </mc:Fallback>
    </mc:AlternateContent>
    <mc:AlternateContent xmlns:mc="http://schemas.openxmlformats.org/markup-compatibility/2006">
      <mc:Choice Requires="x14">
        <control shapeId="1043" r:id="rId21" name="TIButton2">
          <controlPr defaultSize="0" print="0" autoLine="0" r:id="rId22">
            <anchor moveWithCells="1">
              <from>
                <xdr:col>3</xdr:col>
                <xdr:colOff>0</xdr:colOff>
                <xdr:row>3</xdr:row>
                <xdr:rowOff>123825</xdr:rowOff>
              </from>
              <to>
                <xdr:col>3</xdr:col>
                <xdr:colOff>1428750</xdr:colOff>
                <xdr:row>4</xdr:row>
                <xdr:rowOff>171450</xdr:rowOff>
              </to>
            </anchor>
          </controlPr>
        </control>
      </mc:Choice>
      <mc:Fallback>
        <control shapeId="1043" r:id="rId21" name="TIButton2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9"/>
  <sheetViews>
    <sheetView topLeftCell="A32" workbookViewId="0">
      <selection activeCell="B37" sqref="B37"/>
    </sheetView>
  </sheetViews>
  <sheetFormatPr defaultRowHeight="12.75" x14ac:dyDescent="0.2"/>
  <cols>
    <col min="1" max="1" width="20.140625" bestFit="1" customWidth="1"/>
    <col min="2" max="3" width="20.140625" customWidth="1"/>
    <col min="4" max="16" width="12.85546875" customWidth="1"/>
  </cols>
  <sheetData>
    <row r="1" spans="1:13" x14ac:dyDescent="0.2">
      <c r="A1" s="26" t="s">
        <v>73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</row>
    <row r="2" spans="1:13" x14ac:dyDescent="0.2">
      <c r="A2" t="s">
        <v>34</v>
      </c>
      <c r="B2" t="str">
        <f>$B$16</f>
        <v>PTR01-Ac:bpmMetrics_Finance</v>
      </c>
    </row>
    <row r="3" spans="1:13" x14ac:dyDescent="0.2">
      <c r="A3" s="22" t="s">
        <v>35</v>
      </c>
      <c r="B3" t="e">
        <f>#REF!</f>
        <v>#REF!</v>
      </c>
    </row>
    <row r="4" spans="1:13" x14ac:dyDescent="0.2">
      <c r="A4" s="22" t="s">
        <v>61</v>
      </c>
      <c r="B4" t="e">
        <f>#REF!</f>
        <v>#REF!</v>
      </c>
    </row>
    <row r="5" spans="1:13" x14ac:dyDescent="0.2">
      <c r="A5" s="22" t="s">
        <v>37</v>
      </c>
      <c r="B5" t="e">
        <f>#REF!</f>
        <v>#REF!</v>
      </c>
    </row>
    <row r="8" spans="1:13" x14ac:dyDescent="0.2">
      <c r="B8" t="s">
        <v>50</v>
      </c>
      <c r="C8" t="s">
        <v>51</v>
      </c>
      <c r="D8" t="s">
        <v>52</v>
      </c>
      <c r="E8" t="s">
        <v>53</v>
      </c>
    </row>
    <row r="9" spans="1:13" x14ac:dyDescent="0.2">
      <c r="A9" s="23" t="s">
        <v>57</v>
      </c>
      <c r="B9" s="24" t="str">
        <f ca="1">_xll.DBRW($B$16,$B$5,$B$4,$B$3,$A9,B$8)</f>
        <v>*KEY_ERR</v>
      </c>
      <c r="C9" s="24" t="str">
        <f ca="1">_xll.DBRW($B$16,$B$5,$B$4,$B$3,$A9,C$8)</f>
        <v>*KEY_ERR</v>
      </c>
      <c r="D9" s="24" t="str">
        <f ca="1">_xll.DBRW($B$16,$B$5,$B$4,$B$3,$A9,D$8)</f>
        <v>*KEY_ERR</v>
      </c>
      <c r="E9" s="25" t="str">
        <f ca="1">_xll.DBRW($B$16,$B$5,$B$4,$B$3,$A9,E$8)</f>
        <v>*KEY_ERR</v>
      </c>
    </row>
    <row r="10" spans="1:13" x14ac:dyDescent="0.2">
      <c r="A10" s="23" t="s">
        <v>58</v>
      </c>
      <c r="B10" s="24" t="str">
        <f ca="1">_xll.DBRW($B$16,$B$5,$B$4,$B$3,$A10,B$8)</f>
        <v>*KEY_ERR</v>
      </c>
      <c r="C10" s="24" t="str">
        <f ca="1">_xll.DBRW($B$16,$B$5,$B$4,$B$3,$A10,C$8)</f>
        <v>*KEY_ERR</v>
      </c>
      <c r="D10" s="24" t="str">
        <f ca="1">_xll.DBRW($B$16,$B$5,$B$4,$B$3,$A10,D$8)</f>
        <v>*KEY_ERR</v>
      </c>
      <c r="E10" s="24" t="str">
        <f ca="1">_xll.DBRW($B$16,$B$5,$B$4,$B$3,$A10,E$8)</f>
        <v>*KEY_ERR</v>
      </c>
    </row>
    <row r="11" spans="1:13" x14ac:dyDescent="0.2">
      <c r="A11" s="23" t="s">
        <v>59</v>
      </c>
      <c r="B11" s="24" t="str">
        <f ca="1">_xll.DBRW($B$16,$B$5,$B$4,$B$3,$A11,B$8)</f>
        <v>*KEY_ERR</v>
      </c>
      <c r="C11" s="24" t="str">
        <f ca="1">_xll.DBRW($B$16,$B$5,$B$4,$B$3,$A11,C$8)</f>
        <v>*KEY_ERR</v>
      </c>
      <c r="D11" s="24" t="str">
        <f ca="1">_xll.DBRW($B$16,$B$5,$B$4,$B$3,$A11,D$8)</f>
        <v>*KEY_ERR</v>
      </c>
      <c r="E11" s="24" t="str">
        <f ca="1">_xll.DBRW($B$16,$B$5,$B$4,$B$3,$A11,E$8)</f>
        <v>*KEY_ERR</v>
      </c>
    </row>
    <row r="12" spans="1:13" x14ac:dyDescent="0.2">
      <c r="A12" s="23" t="s">
        <v>60</v>
      </c>
      <c r="B12" s="24" t="str">
        <f ca="1">_xll.DBRW($B$16,$B$5,$B$4,$B$3,$A12,B$8)</f>
        <v>*KEY_ERR</v>
      </c>
      <c r="C12" s="24" t="str">
        <f ca="1">_xll.DBRW($B$16,$B$5,$B$4,$B$3,$A12,C$8)</f>
        <v>*KEY_ERR</v>
      </c>
      <c r="D12" s="24" t="str">
        <f ca="1">_xll.DBRW($B$16,$B$5,$B$4,$B$3,$A12,D$8)</f>
        <v>*KEY_ERR</v>
      </c>
      <c r="E12" s="24" t="str">
        <f ca="1">_xll.DBRW($B$16,$B$5,$B$4,$B$3,$A12,E$8)</f>
        <v>*KEY_ERR</v>
      </c>
    </row>
    <row r="15" spans="1:13" x14ac:dyDescent="0.2">
      <c r="A15" s="26" t="s">
        <v>74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</row>
    <row r="16" spans="1:13" x14ac:dyDescent="0.2">
      <c r="A16" t="s">
        <v>34</v>
      </c>
      <c r="B16" t="s">
        <v>94</v>
      </c>
    </row>
    <row r="17" spans="1:15" x14ac:dyDescent="0.2">
      <c r="A17" s="22" t="s">
        <v>35</v>
      </c>
      <c r="B17" s="22" t="str">
        <f>server&amp;":"&amp;$A17</f>
        <v>PTR01-AC:bpmMetric_Comparison</v>
      </c>
      <c r="C17" t="e">
        <f>#REF!</f>
        <v>#REF!</v>
      </c>
    </row>
    <row r="18" spans="1:15" x14ac:dyDescent="0.2">
      <c r="A18" s="22" t="s">
        <v>36</v>
      </c>
      <c r="B18" s="22" t="str">
        <f>server&amp;":"&amp;$A18</f>
        <v>PTR01-AC:bpmMetrics_Finance</v>
      </c>
      <c r="C18" t="e">
        <f>#REF!</f>
        <v>#REF!</v>
      </c>
      <c r="G18">
        <f>ReportingSource!O:O+ReportingSource!O:O+ReportingSource!P:P</f>
        <v>0</v>
      </c>
    </row>
    <row r="19" spans="1:15" x14ac:dyDescent="0.2">
      <c r="A19" s="22" t="s">
        <v>37</v>
      </c>
      <c r="B19" s="22" t="str">
        <f>server&amp;":"&amp;$A19</f>
        <v>PTR01-AC:bpmCountry</v>
      </c>
      <c r="C19" t="e">
        <f>#REF!</f>
        <v>#REF!</v>
      </c>
    </row>
    <row r="22" spans="1:15" x14ac:dyDescent="0.2">
      <c r="D22" t="s">
        <v>38</v>
      </c>
      <c r="E22" t="s">
        <v>39</v>
      </c>
      <c r="F22" t="s">
        <v>40</v>
      </c>
      <c r="G22" t="s">
        <v>41</v>
      </c>
      <c r="H22" t="s">
        <v>42</v>
      </c>
      <c r="I22" t="s">
        <v>43</v>
      </c>
      <c r="J22" t="s">
        <v>44</v>
      </c>
      <c r="K22" t="s">
        <v>45</v>
      </c>
      <c r="L22" t="s">
        <v>46</v>
      </c>
      <c r="M22" t="s">
        <v>47</v>
      </c>
      <c r="N22" t="s">
        <v>48</v>
      </c>
      <c r="O22" t="s">
        <v>49</v>
      </c>
    </row>
    <row r="23" spans="1:15" x14ac:dyDescent="0.2">
      <c r="A23" s="23" t="s">
        <v>50</v>
      </c>
      <c r="B23" s="23"/>
      <c r="C23" s="23" t="str">
        <f ca="1">_xll.DBRA(server&amp;":"&amp;$A$17,$C$17,"Scenario_Value")</f>
        <v/>
      </c>
      <c r="D23" s="24" t="str">
        <f ca="1">_xll.DBRW($B$16,$C$19,D$22,$C$17,$C$18,$A23)</f>
        <v>*KEY_ERR</v>
      </c>
      <c r="E23" s="24" t="str">
        <f ca="1">_xll.DBRW($B$16,$C$19,E$22,$C$17,$C$18,$A23)</f>
        <v>*KEY_ERR</v>
      </c>
      <c r="F23" s="24" t="str">
        <f ca="1">_xll.DBRW($B$16,$C$19,F$22,$C$17,$C$18,$A23)</f>
        <v>*KEY_ERR</v>
      </c>
      <c r="G23" s="24" t="str">
        <f ca="1">_xll.DBRW($B$16,$C$19,G$22,$C$17,$C$18,$A23)</f>
        <v>*KEY_ERR</v>
      </c>
      <c r="H23" s="24" t="str">
        <f ca="1">_xll.DBRW($B$16,$C$19,H$22,$C$17,$C$18,$A23)</f>
        <v>*KEY_ERR</v>
      </c>
      <c r="I23" s="24" t="str">
        <f ca="1">_xll.DBRW($B$16,$C$19,I$22,$C$17,$C$18,$A23)</f>
        <v>*KEY_ERR</v>
      </c>
      <c r="J23" s="24" t="str">
        <f ca="1">_xll.DBRW($B$16,$C$19,J$22,$C$17,$C$18,$A23)</f>
        <v>*KEY_ERR</v>
      </c>
      <c r="K23" s="24" t="str">
        <f ca="1">_xll.DBRW($B$16,$C$19,K$22,$C$17,$C$18,$A23)</f>
        <v>*KEY_ERR</v>
      </c>
      <c r="L23" s="24" t="str">
        <f ca="1">_xll.DBRW($B$16,$C$19,L$22,$C$17,$C$18,$A23)</f>
        <v>*KEY_ERR</v>
      </c>
      <c r="M23" s="24" t="str">
        <f ca="1">_xll.DBRW($B$16,$C$19,M$22,$C$17,$C$18,$A23)</f>
        <v>*KEY_ERR</v>
      </c>
      <c r="N23" s="24" t="str">
        <f ca="1">_xll.DBRW($B$16,$C$19,N$22,$C$17,$C$18,$A23)</f>
        <v>*KEY_ERR</v>
      </c>
      <c r="O23" s="24" t="str">
        <f ca="1">_xll.DBRW($B$16,$C$19,O$22,$C$17,$C$18,$A23)</f>
        <v>*KEY_ERR</v>
      </c>
    </row>
    <row r="24" spans="1:15" x14ac:dyDescent="0.2">
      <c r="A24" s="23" t="s">
        <v>51</v>
      </c>
      <c r="B24" s="23"/>
      <c r="C24" s="23" t="str">
        <f ca="1">_xll.DBRA(server&amp;":"&amp;$A$17,$C$17,"Target_ColumnHeader")</f>
        <v/>
      </c>
      <c r="D24" s="24" t="str">
        <f ca="1">_xll.DBRW($B$16,$C$19,D$22,$C$17,$C$18,$A24)</f>
        <v>*KEY_ERR</v>
      </c>
      <c r="E24" s="24" t="str">
        <f ca="1">_xll.DBRW($B$16,$C$19,E$22,$C$17,$C$18,$A24)</f>
        <v>*KEY_ERR</v>
      </c>
      <c r="F24" s="24" t="str">
        <f ca="1">_xll.DBRW($B$16,$C$19,F$22,$C$17,$C$18,$A24)</f>
        <v>*KEY_ERR</v>
      </c>
      <c r="G24" s="24" t="str">
        <f ca="1">_xll.DBRW($B$16,$C$19,G$22,$C$17,$C$18,$A24)</f>
        <v>*KEY_ERR</v>
      </c>
      <c r="H24" s="24" t="str">
        <f ca="1">_xll.DBRW($B$16,$C$19,H$22,$C$17,$C$18,$A24)</f>
        <v>*KEY_ERR</v>
      </c>
      <c r="I24" s="24" t="str">
        <f ca="1">_xll.DBRW($B$16,$C$19,I$22,$C$17,$C$18,$A24)</f>
        <v>*KEY_ERR</v>
      </c>
      <c r="J24" s="24" t="str">
        <f ca="1">_xll.DBRW($B$16,$C$19,J$22,$C$17,$C$18,$A24)</f>
        <v>*KEY_ERR</v>
      </c>
      <c r="K24" s="24" t="str">
        <f ca="1">_xll.DBRW($B$16,$C$19,K$22,$C$17,$C$18,$A24)</f>
        <v>*KEY_ERR</v>
      </c>
      <c r="L24" s="24" t="str">
        <f ca="1">_xll.DBRW($B$16,$C$19,L$22,$C$17,$C$18,$A24)</f>
        <v>*KEY_ERR</v>
      </c>
      <c r="M24" s="24" t="str">
        <f ca="1">_xll.DBRW($B$16,$C$19,M$22,$C$17,$C$18,$A24)</f>
        <v>*KEY_ERR</v>
      </c>
      <c r="N24" s="24" t="str">
        <f ca="1">_xll.DBRW($B$16,$C$19,N$22,$C$17,$C$18,$A24)</f>
        <v>*KEY_ERR</v>
      </c>
      <c r="O24" s="24" t="str">
        <f ca="1">_xll.DBRW($B$16,$C$19,O$22,$C$17,$C$18,$A24)</f>
        <v>*KEY_ERR</v>
      </c>
    </row>
    <row r="25" spans="1:15" x14ac:dyDescent="0.2">
      <c r="A25" s="23" t="s">
        <v>52</v>
      </c>
      <c r="B25" s="23"/>
      <c r="C25" s="23" t="str">
        <f>A25</f>
        <v>Variance</v>
      </c>
      <c r="D25" s="24" t="str">
        <f ca="1">_xll.DBRW($B$16,$C$19,D$22,$C$17,$C$18,$A25)</f>
        <v>*KEY_ERR</v>
      </c>
      <c r="E25" s="24" t="str">
        <f ca="1">_xll.DBRW($B$16,$C$19,E$22,$C$17,$C$18,$A25)</f>
        <v>*KEY_ERR</v>
      </c>
      <c r="F25" s="24" t="str">
        <f ca="1">_xll.DBRW($B$16,$C$19,F$22,$C$17,$C$18,$A25)</f>
        <v>*KEY_ERR</v>
      </c>
      <c r="G25" s="24" t="str">
        <f ca="1">_xll.DBRW($B$16,$C$19,G$22,$C$17,$C$18,$A25)</f>
        <v>*KEY_ERR</v>
      </c>
      <c r="H25" s="24" t="str">
        <f ca="1">_xll.DBRW($B$16,$C$19,H$22,$C$17,$C$18,$A25)</f>
        <v>*KEY_ERR</v>
      </c>
      <c r="I25" s="24" t="str">
        <f ca="1">_xll.DBRW($B$16,$C$19,I$22,$C$17,$C$18,$A25)</f>
        <v>*KEY_ERR</v>
      </c>
      <c r="J25" s="24" t="str">
        <f ca="1">_xll.DBRW($B$16,$C$19,J$22,$C$17,$C$18,$A25)</f>
        <v>*KEY_ERR</v>
      </c>
      <c r="K25" s="24" t="str">
        <f ca="1">_xll.DBRW($B$16,$C$19,K$22,$C$17,$C$18,$A25)</f>
        <v>*KEY_ERR</v>
      </c>
      <c r="L25" s="24" t="str">
        <f ca="1">_xll.DBRW($B$16,$C$19,L$22,$C$17,$C$18,$A25)</f>
        <v>*KEY_ERR</v>
      </c>
      <c r="M25" s="24" t="str">
        <f ca="1">_xll.DBRW($B$16,$C$19,M$22,$C$17,$C$18,$A25)</f>
        <v>*KEY_ERR</v>
      </c>
      <c r="N25" s="24" t="str">
        <f ca="1">_xll.DBRW($B$16,$C$19,N$22,$C$17,$C$18,$A25)</f>
        <v>*KEY_ERR</v>
      </c>
      <c r="O25" s="24" t="str">
        <f ca="1">_xll.DBRW($B$16,$C$19,O$22,$C$17,$C$18,$A25)</f>
        <v>*KEY_ERR</v>
      </c>
    </row>
    <row r="26" spans="1:15" x14ac:dyDescent="0.2">
      <c r="A26" s="23" t="s">
        <v>53</v>
      </c>
      <c r="B26" s="23"/>
      <c r="C26" s="23" t="str">
        <f>A26</f>
        <v>Variance Percent</v>
      </c>
      <c r="D26" s="24" t="str">
        <f ca="1">_xll.DBRW($B$16,$C$19,D$22,$C$17,$C$18,$A26)</f>
        <v>*KEY_ERR</v>
      </c>
      <c r="E26" s="24" t="str">
        <f ca="1">_xll.DBRW($B$16,$C$19,E$22,$C$17,$C$18,$A26)</f>
        <v>*KEY_ERR</v>
      </c>
      <c r="F26" s="24" t="str">
        <f ca="1">_xll.DBRW($B$16,$C$19,F$22,$C$17,$C$18,$A26)</f>
        <v>*KEY_ERR</v>
      </c>
      <c r="G26" s="24" t="str">
        <f ca="1">_xll.DBRW($B$16,$C$19,G$22,$C$17,$C$18,$A26)</f>
        <v>*KEY_ERR</v>
      </c>
      <c r="H26" s="24" t="str">
        <f ca="1">_xll.DBRW($B$16,$C$19,H$22,$C$17,$C$18,$A26)</f>
        <v>*KEY_ERR</v>
      </c>
      <c r="I26" s="24" t="str">
        <f ca="1">_xll.DBRW($B$16,$C$19,I$22,$C$17,$C$18,$A26)</f>
        <v>*KEY_ERR</v>
      </c>
      <c r="J26" s="24" t="str">
        <f ca="1">_xll.DBRW($B$16,$C$19,J$22,$C$17,$C$18,$A26)</f>
        <v>*KEY_ERR</v>
      </c>
      <c r="K26" s="24" t="str">
        <f ca="1">_xll.DBRW($B$16,$C$19,K$22,$C$17,$C$18,$A26)</f>
        <v>*KEY_ERR</v>
      </c>
      <c r="L26" s="24" t="str">
        <f ca="1">_xll.DBRW($B$16,$C$19,L$22,$C$17,$C$18,$A26)</f>
        <v>*KEY_ERR</v>
      </c>
      <c r="M26" s="24" t="str">
        <f ca="1">_xll.DBRW($B$16,$C$19,M$22,$C$17,$C$18,$A26)</f>
        <v>*KEY_ERR</v>
      </c>
      <c r="N26" s="24" t="str">
        <f ca="1">_xll.DBRW($B$16,$C$19,N$22,$C$17,$C$18,$A26)</f>
        <v>*KEY_ERR</v>
      </c>
      <c r="O26" s="24" t="str">
        <f ca="1">_xll.DBRW($B$16,$C$19,O$22,$C$17,$C$18,$A26)</f>
        <v>*KEY_ERR</v>
      </c>
    </row>
    <row r="27" spans="1:15" x14ac:dyDescent="0.2">
      <c r="A27" s="23" t="s">
        <v>54</v>
      </c>
      <c r="B27" s="23"/>
      <c r="C27" s="23" t="str">
        <f>A27</f>
        <v>Status</v>
      </c>
      <c r="D27" s="24" t="str">
        <f ca="1">_xll.DBRW($B$16,$C$19,D$22,$C$17,$C$18,$A27)</f>
        <v>*KEY_ERR</v>
      </c>
      <c r="E27" s="24" t="str">
        <f ca="1">_xll.DBRW($B$16,$C$19,E$22,$C$17,$C$18,$A27)</f>
        <v>*KEY_ERR</v>
      </c>
      <c r="F27" s="24" t="str">
        <f ca="1">_xll.DBRW($B$16,$C$19,F$22,$C$17,$C$18,$A27)</f>
        <v>*KEY_ERR</v>
      </c>
      <c r="G27" s="24" t="str">
        <f ca="1">_xll.DBRW($B$16,$C$19,G$22,$C$17,$C$18,$A27)</f>
        <v>*KEY_ERR</v>
      </c>
      <c r="H27" s="24" t="str">
        <f ca="1">_xll.DBRW($B$16,$C$19,H$22,$C$17,$C$18,$A27)</f>
        <v>*KEY_ERR</v>
      </c>
      <c r="I27" s="24" t="str">
        <f ca="1">_xll.DBRW($B$16,$C$19,I$22,$C$17,$C$18,$A27)</f>
        <v>*KEY_ERR</v>
      </c>
      <c r="J27" s="24" t="str">
        <f ca="1">_xll.DBRW($B$16,$C$19,J$22,$C$17,$C$18,$A27)</f>
        <v>*KEY_ERR</v>
      </c>
      <c r="K27" s="24" t="str">
        <f ca="1">_xll.DBRW($B$16,$C$19,K$22,$C$17,$C$18,$A27)</f>
        <v>*KEY_ERR</v>
      </c>
      <c r="L27" s="24" t="str">
        <f ca="1">_xll.DBRW($B$16,$C$19,L$22,$C$17,$C$18,$A27)</f>
        <v>*KEY_ERR</v>
      </c>
      <c r="M27" s="24" t="str">
        <f ca="1">_xll.DBRW($B$16,$C$19,M$22,$C$17,$C$18,$A27)</f>
        <v>*KEY_ERR</v>
      </c>
      <c r="N27" s="24" t="str">
        <f ca="1">_xll.DBRW($B$16,$C$19,N$22,$C$17,$C$18,$A27)</f>
        <v>*KEY_ERR</v>
      </c>
      <c r="O27" s="24" t="str">
        <f ca="1">_xll.DBRW($B$16,$C$19,O$22,$C$17,$C$18,$A27)</f>
        <v>*KEY_ERR</v>
      </c>
    </row>
    <row r="28" spans="1:15" x14ac:dyDescent="0.2">
      <c r="A28" s="23" t="s">
        <v>55</v>
      </c>
      <c r="B28" s="23"/>
      <c r="C28" s="23" t="str">
        <f>A28</f>
        <v>Trend</v>
      </c>
      <c r="D28" s="24" t="str">
        <f ca="1">_xll.DBRW($B$16,$C$19,D$22,$C$17,$C$18,$A28)</f>
        <v>*KEY_ERR</v>
      </c>
      <c r="E28" s="24" t="str">
        <f ca="1">_xll.DBRW($B$16,$C$19,E$22,$C$17,$C$18,$A28)</f>
        <v>*KEY_ERR</v>
      </c>
      <c r="F28" s="24" t="str">
        <f ca="1">_xll.DBRW($B$16,$C$19,F$22,$C$17,$C$18,$A28)</f>
        <v>*KEY_ERR</v>
      </c>
      <c r="G28" s="24" t="str">
        <f ca="1">_xll.DBRW($B$16,$C$19,G$22,$C$17,$C$18,$A28)</f>
        <v>*KEY_ERR</v>
      </c>
      <c r="H28" s="24" t="str">
        <f ca="1">_xll.DBRW($B$16,$C$19,H$22,$C$17,$C$18,$A28)</f>
        <v>*KEY_ERR</v>
      </c>
      <c r="I28" s="24" t="str">
        <f ca="1">_xll.DBRW($B$16,$C$19,I$22,$C$17,$C$18,$A28)</f>
        <v>*KEY_ERR</v>
      </c>
      <c r="J28" s="24" t="str">
        <f ca="1">_xll.DBRW($B$16,$C$19,J$22,$C$17,$C$18,$A28)</f>
        <v>*KEY_ERR</v>
      </c>
      <c r="K28" s="24" t="str">
        <f ca="1">_xll.DBRW($B$16,$C$19,K$22,$C$17,$C$18,$A28)</f>
        <v>*KEY_ERR</v>
      </c>
      <c r="L28" s="24" t="str">
        <f ca="1">_xll.DBRW($B$16,$C$19,L$22,$C$17,$C$18,$A28)</f>
        <v>*KEY_ERR</v>
      </c>
      <c r="M28" s="24" t="str">
        <f ca="1">_xll.DBRW($B$16,$C$19,M$22,$C$17,$C$18,$A28)</f>
        <v>*KEY_ERR</v>
      </c>
      <c r="N28" s="24" t="str">
        <f ca="1">_xll.DBRW($B$16,$C$19,N$22,$C$17,$C$18,$A28)</f>
        <v>*KEY_ERR</v>
      </c>
      <c r="O28" s="24" t="str">
        <f ca="1">_xll.DBRW($B$16,$C$19,O$22,$C$17,$C$18,$A28)</f>
        <v>*KEY_ERR</v>
      </c>
    </row>
    <row r="31" spans="1:15" x14ac:dyDescent="0.2">
      <c r="A31" s="26" t="s">
        <v>75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</row>
    <row r="33" spans="1:5" x14ac:dyDescent="0.2">
      <c r="A33" t="s">
        <v>34</v>
      </c>
      <c r="B33" t="str">
        <f ca="1">_xll.VIEW("PTR01-Ac:bpmMetrics_Revenue",$B$2,"!",$B$4,$B$6,$B$3,$B$5,"!")</f>
        <v>PTR01-Ac:bpmMetrics_Revenue</v>
      </c>
    </row>
    <row r="34" spans="1:5" x14ac:dyDescent="0.2">
      <c r="A34" s="22" t="s">
        <v>76</v>
      </c>
      <c r="B34" t="e">
        <f>#REF!</f>
        <v>#REF!</v>
      </c>
    </row>
    <row r="35" spans="1:5" x14ac:dyDescent="0.2">
      <c r="A35" s="22" t="s">
        <v>61</v>
      </c>
      <c r="B35" t="e">
        <f>#REF!</f>
        <v>#REF!</v>
      </c>
    </row>
    <row r="36" spans="1:5" x14ac:dyDescent="0.2">
      <c r="A36" s="22" t="s">
        <v>77</v>
      </c>
      <c r="B36" t="str">
        <f ca="1">_xll.SUBNM("PTR01-Ac:bpmChannel","","Total Channels")</f>
        <v>Total Channels</v>
      </c>
    </row>
    <row r="37" spans="1:5" x14ac:dyDescent="0.2">
      <c r="A37" s="22" t="s">
        <v>35</v>
      </c>
      <c r="B37" t="e">
        <f>#REF!</f>
        <v>#REF!</v>
      </c>
    </row>
    <row r="38" spans="1:5" x14ac:dyDescent="0.2">
      <c r="A38" s="22" t="s">
        <v>37</v>
      </c>
      <c r="B38" t="str">
        <f ca="1">_xll.SUBNM("PTR01-AA:bpmCountry","","Total of  Country")</f>
        <v/>
      </c>
    </row>
    <row r="41" spans="1:5" x14ac:dyDescent="0.2">
      <c r="B41" t="s">
        <v>50</v>
      </c>
      <c r="C41" t="s">
        <v>51</v>
      </c>
      <c r="D41" t="s">
        <v>52</v>
      </c>
      <c r="E41" t="s">
        <v>53</v>
      </c>
    </row>
    <row r="42" spans="1:5" x14ac:dyDescent="0.2">
      <c r="A42" s="27" t="s">
        <v>78</v>
      </c>
      <c r="B42" s="24" t="str">
        <f ca="1">_xll.DBRW($B$33,$B$34,$A42,$B$36,$B$38,$B$35,$B$37,B$41)</f>
        <v/>
      </c>
      <c r="C42" s="24" t="str">
        <f ca="1">_xll.DBRW($B$33,$B$34,$A42,$B$36,$B$38,$B$35,$B$37,C$41)</f>
        <v/>
      </c>
      <c r="D42" s="24" t="str">
        <f ca="1">_xll.DBRW($B$33,$B$34,$A42,$B$36,$B$38,$B$35,$B$37,D$41)</f>
        <v/>
      </c>
      <c r="E42" s="28" t="str">
        <f ca="1">_xll.DBRW($B$33,$B$34,$A42,$B$36,$B$38,$B$35,$B$37,E$41)</f>
        <v/>
      </c>
    </row>
    <row r="43" spans="1:5" x14ac:dyDescent="0.2">
      <c r="A43" s="27" t="s">
        <v>79</v>
      </c>
      <c r="B43" s="24" t="str">
        <f ca="1">_xll.DBRW($B$33,$B$34,$A43,$B$36,$B$38,$B$35,$B$37,B$41)</f>
        <v/>
      </c>
      <c r="C43" s="24" t="str">
        <f ca="1">_xll.DBRW($B$33,$B$34,$A43,$B$36,$B$38,$B$35,$B$37,C$41)</f>
        <v/>
      </c>
      <c r="D43" s="24" t="str">
        <f ca="1">_xll.DBRW($B$33,$B$34,$A43,$B$36,$B$38,$B$35,$B$37,D$41)</f>
        <v/>
      </c>
      <c r="E43" s="28" t="str">
        <f ca="1">_xll.DBRW($B$33,$B$34,$A43,$B$36,$B$38,$B$35,$B$37,E$41)</f>
        <v/>
      </c>
    </row>
    <row r="44" spans="1:5" x14ac:dyDescent="0.2">
      <c r="A44" s="27" t="s">
        <v>80</v>
      </c>
      <c r="B44" s="24" t="str">
        <f ca="1">_xll.DBRW($B$33,$B$34,$A44,$B$36,$B$38,$B$35,$B$37,B$41)</f>
        <v/>
      </c>
      <c r="C44" s="24" t="str">
        <f ca="1">_xll.DBRW($B$33,$B$34,$A44,$B$36,$B$38,$B$35,$B$37,C$41)</f>
        <v/>
      </c>
      <c r="D44" s="24" t="str">
        <f ca="1">_xll.DBRW($B$33,$B$34,$A44,$B$36,$B$38,$B$35,$B$37,D$41)</f>
        <v/>
      </c>
      <c r="E44" s="28" t="str">
        <f ca="1">_xll.DBRW($B$33,$B$34,$A44,$B$36,$B$38,$B$35,$B$37,E$41)</f>
        <v/>
      </c>
    </row>
    <row r="45" spans="1:5" x14ac:dyDescent="0.2">
      <c r="A45" s="27" t="s">
        <v>81</v>
      </c>
      <c r="B45" s="24" t="str">
        <f ca="1">_xll.DBRW($B$33,$B$34,$A45,$B$36,$B$38,$B$35,$B$37,B$41)</f>
        <v/>
      </c>
      <c r="C45" s="24" t="str">
        <f ca="1">_xll.DBRW($B$33,$B$34,$A45,$B$36,$B$38,$B$35,$B$37,C$41)</f>
        <v/>
      </c>
      <c r="D45" s="24" t="str">
        <f ca="1">_xll.DBRW($B$33,$B$34,$A45,$B$36,$B$38,$B$35,$B$37,D$41)</f>
        <v/>
      </c>
      <c r="E45" s="28" t="str">
        <f ca="1">_xll.DBRW($B$33,$B$34,$A45,$B$36,$B$38,$B$35,$B$37,E$41)</f>
        <v/>
      </c>
    </row>
    <row r="46" spans="1:5" x14ac:dyDescent="0.2">
      <c r="A46" s="27" t="s">
        <v>82</v>
      </c>
      <c r="B46" s="24" t="str">
        <f ca="1">_xll.DBRW($B$33,$B$34,$A46,$B$36,$B$38,$B$35,$B$37,B$41)</f>
        <v/>
      </c>
      <c r="C46" s="24" t="str">
        <f ca="1">_xll.DBRW($B$33,$B$34,$A46,$B$36,$B$38,$B$35,$B$37,C$41)</f>
        <v/>
      </c>
      <c r="D46" s="24" t="str">
        <f ca="1">_xll.DBRW($B$33,$B$34,$A46,$B$36,$B$38,$B$35,$B$37,D$41)</f>
        <v/>
      </c>
      <c r="E46" s="28" t="str">
        <f ca="1">_xll.DBRW($B$33,$B$34,$A46,$B$36,$B$38,$B$35,$B$37,E$41)</f>
        <v/>
      </c>
    </row>
    <row r="47" spans="1:5" x14ac:dyDescent="0.2">
      <c r="A47" s="27" t="s">
        <v>83</v>
      </c>
      <c r="B47" s="24" t="str">
        <f ca="1">_xll.DBRW($B$33,$B$34,$A47,$B$36,$B$38,$B$35,$B$37,B$41)</f>
        <v/>
      </c>
      <c r="C47" s="24" t="str">
        <f ca="1">_xll.DBRW($B$33,$B$34,$A47,$B$36,$B$38,$B$35,$B$37,C$41)</f>
        <v/>
      </c>
      <c r="D47" s="24" t="str">
        <f ca="1">_xll.DBRW($B$33,$B$34,$A47,$B$36,$B$38,$B$35,$B$37,D$41)</f>
        <v/>
      </c>
      <c r="E47" s="28" t="str">
        <f ca="1">_xll.DBRW($B$33,$B$34,$A47,$B$36,$B$38,$B$35,$B$37,E$41)</f>
        <v/>
      </c>
    </row>
    <row r="50" spans="1:13" x14ac:dyDescent="0.2">
      <c r="A50" s="26" t="s">
        <v>75</v>
      </c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</row>
    <row r="52" spans="1:13" x14ac:dyDescent="0.2">
      <c r="A52" t="s">
        <v>34</v>
      </c>
      <c r="B52" t="str">
        <f ca="1">_xll.VIEW("PTR01-Ac:bpmMetrics_Revenue",$B$2,"!",$B$4,$B$6,$B$3,$B$5,"!")</f>
        <v>PTR01-Ac:bpmMetrics_Revenue</v>
      </c>
    </row>
    <row r="53" spans="1:13" x14ac:dyDescent="0.2">
      <c r="A53" s="22" t="s">
        <v>76</v>
      </c>
      <c r="B53" t="e">
        <f>#REF!</f>
        <v>#REF!</v>
      </c>
    </row>
    <row r="54" spans="1:13" x14ac:dyDescent="0.2">
      <c r="A54" s="22" t="s">
        <v>61</v>
      </c>
      <c r="B54" t="e">
        <f>#REF!</f>
        <v>#REF!</v>
      </c>
    </row>
    <row r="55" spans="1:13" x14ac:dyDescent="0.2">
      <c r="A55" s="22" t="s">
        <v>77</v>
      </c>
      <c r="B55" t="str">
        <f ca="1">_xll.SUBNM("PTR01-AA:bpmChannel","","Total Channels")</f>
        <v/>
      </c>
    </row>
    <row r="56" spans="1:13" x14ac:dyDescent="0.2">
      <c r="A56" s="22" t="s">
        <v>35</v>
      </c>
      <c r="B56" t="e">
        <f>#REF!</f>
        <v>#REF!</v>
      </c>
    </row>
    <row r="57" spans="1:13" x14ac:dyDescent="0.2">
      <c r="A57" s="22" t="s">
        <v>84</v>
      </c>
      <c r="B57" t="e">
        <f>#REF!</f>
        <v>#REF!</v>
      </c>
    </row>
    <row r="60" spans="1:13" x14ac:dyDescent="0.2">
      <c r="B60" t="s">
        <v>50</v>
      </c>
    </row>
    <row r="61" spans="1:13" x14ac:dyDescent="0.2">
      <c r="A61" s="27" t="s">
        <v>85</v>
      </c>
      <c r="B61" s="24" t="str">
        <f ca="1">_xll.DBRW($B$33,$B$34,$B$57,$B$36,$A61,$B$35,$B$37,B$41)</f>
        <v>*KEY_ERR</v>
      </c>
    </row>
    <row r="62" spans="1:13" x14ac:dyDescent="0.2">
      <c r="A62" s="27" t="s">
        <v>86</v>
      </c>
      <c r="B62" s="24" t="str">
        <f ca="1">_xll.DBRW($B$33,$B$34,$B$57,$B$36,$A62,$B$35,$B$37,B$41)</f>
        <v>*KEY_ERR</v>
      </c>
    </row>
    <row r="63" spans="1:13" x14ac:dyDescent="0.2">
      <c r="A63" s="27" t="s">
        <v>87</v>
      </c>
      <c r="B63" s="24" t="str">
        <f ca="1">_xll.DBRW($B$33,$B$34,$B$57,$B$36,$A63,$B$35,$B$37,B$41)</f>
        <v>*KEY_ERR</v>
      </c>
    </row>
    <row r="64" spans="1:13" x14ac:dyDescent="0.2">
      <c r="A64" s="27" t="s">
        <v>88</v>
      </c>
      <c r="B64" s="24" t="str">
        <f ca="1">_xll.DBRW($B$33,$B$34,$B$57,$B$36,$A64,$B$35,$B$37,B$41)</f>
        <v>*KEY_ERR</v>
      </c>
    </row>
    <row r="65" spans="1:2" x14ac:dyDescent="0.2">
      <c r="A65" s="27" t="s">
        <v>89</v>
      </c>
      <c r="B65" s="24" t="str">
        <f ca="1">_xll.DBRW($B$33,$B$34,$B$57,$B$36,$A65,$B$35,$B$37,B$41)</f>
        <v>*KEY_ERR</v>
      </c>
    </row>
    <row r="66" spans="1:2" x14ac:dyDescent="0.2">
      <c r="A66" s="27" t="s">
        <v>90</v>
      </c>
      <c r="B66" s="24" t="str">
        <f ca="1">_xll.DBRW($B$33,$B$34,$B$57,$B$36,$A66,$B$35,$B$37,B$41)</f>
        <v>*KEY_ERR</v>
      </c>
    </row>
    <row r="67" spans="1:2" x14ac:dyDescent="0.2">
      <c r="A67" s="29" t="s">
        <v>91</v>
      </c>
      <c r="B67" s="24" t="str">
        <f ca="1">_xll.DBRW($B$33,$B$34,$B$57,$B$36,$A67,$B$35,$B$37,B$41)</f>
        <v>*KEY_ERR</v>
      </c>
    </row>
    <row r="68" spans="1:2" x14ac:dyDescent="0.2">
      <c r="A68" s="29" t="s">
        <v>92</v>
      </c>
      <c r="B68" s="24" t="str">
        <f ca="1">_xll.DBRW($B$33,$B$34,$B$57,$B$36,$A68,$B$35,$B$37,B$41)</f>
        <v>*KEY_ERR</v>
      </c>
    </row>
    <row r="69" spans="1:2" x14ac:dyDescent="0.2">
      <c r="A69" s="29" t="s">
        <v>93</v>
      </c>
      <c r="B69" s="24" t="str">
        <f ca="1">_xll.DBRW($B$33,$B$34,$B$57,$B$36,$A69,$B$35,$B$37,B$41)</f>
        <v>*KEY_ERR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/>
  </sheetViews>
  <sheetFormatPr defaultRowHeight="12.75" x14ac:dyDescent="0.2"/>
  <sheetData>
    <row r="1" spans="1:1" x14ac:dyDescent="0.2">
      <c r="A1" t="s">
        <v>62</v>
      </c>
    </row>
    <row r="2" spans="1:1" x14ac:dyDescent="0.2">
      <c r="A2" t="s">
        <v>63</v>
      </c>
    </row>
    <row r="3" spans="1:1" x14ac:dyDescent="0.2">
      <c r="A3" t="s">
        <v>64</v>
      </c>
    </row>
    <row r="4" spans="1:1" x14ac:dyDescent="0.2">
      <c r="A4" t="s">
        <v>65</v>
      </c>
    </row>
    <row r="5" spans="1:1" x14ac:dyDescent="0.2">
      <c r="A5" t="s">
        <v>66</v>
      </c>
    </row>
    <row r="6" spans="1:1" x14ac:dyDescent="0.2">
      <c r="A6" t="s">
        <v>67</v>
      </c>
    </row>
    <row r="7" spans="1:1" x14ac:dyDescent="0.2">
      <c r="A7" t="s">
        <v>56</v>
      </c>
    </row>
    <row r="8" spans="1:1" x14ac:dyDescent="0.2">
      <c r="A8" t="s">
        <v>68</v>
      </c>
    </row>
    <row r="9" spans="1:1" x14ac:dyDescent="0.2">
      <c r="A9" t="s">
        <v>69</v>
      </c>
    </row>
    <row r="10" spans="1:1" x14ac:dyDescent="0.2">
      <c r="A10" t="s">
        <v>70</v>
      </c>
    </row>
    <row r="11" spans="1:1" x14ac:dyDescent="0.2">
      <c r="A11" t="s">
        <v>71</v>
      </c>
    </row>
    <row r="12" spans="1:1" x14ac:dyDescent="0.2">
      <c r="A12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Planning</vt:lpstr>
      <vt:lpstr>ReportingSource</vt:lpstr>
      <vt:lpstr>{PL}PickLst</vt:lpstr>
      <vt:lpstr>server</vt:lpstr>
    </vt:vector>
  </TitlesOfParts>
  <Company>Revelwood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Krauss</dc:creator>
  <cp:lastModifiedBy>modeler2</cp:lastModifiedBy>
  <dcterms:created xsi:type="dcterms:W3CDTF">2009-10-01T22:13:33Z</dcterms:created>
  <dcterms:modified xsi:type="dcterms:W3CDTF">2017-09-11T20:39:32Z</dcterms:modified>
</cp:coreProperties>
</file>