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65" yWindow="4620" windowWidth="11910" windowHeight="1260"/>
  </bookViews>
  <sheets>
    <sheet name="Report" sheetId="18" r:id="rId1"/>
  </sheets>
  <definedNames>
    <definedName name="_xlnm.Print_Titles" localSheetId="0">Report!$31:$33</definedName>
    <definedName name="TM1REBUILDOPTION">1</definedName>
    <definedName name="TM1RPTDATARNG2" localSheetId="0">Report!$34:$34</definedName>
    <definedName name="TM1RPTDATARNGPLVAR1" localSheetId="0">Report!$34:$34</definedName>
    <definedName name="TM1RPTDATARNGPLVAR2" localSheetId="0">Report!$34:$57</definedName>
    <definedName name="TM1RPTFMTIDCOL" localSheetId="0">Report!$A$17:$A$25</definedName>
    <definedName name="TM1RPTFMTRNG" localSheetId="0">Report!$F$17:$N$25</definedName>
  </definedNames>
  <calcPr calcId="145621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8" l="1"/>
  <c r="D57" i="18"/>
  <c r="A57" i="18"/>
  <c r="D56" i="18"/>
  <c r="C3" i="18"/>
  <c r="B9" i="18"/>
  <c r="K28" i="18"/>
  <c r="A56" i="18"/>
  <c r="D55" i="18"/>
  <c r="A55" i="18"/>
  <c r="D54" i="18"/>
  <c r="A54" i="18"/>
  <c r="D53" i="18"/>
  <c r="A53" i="18"/>
  <c r="D52" i="18"/>
  <c r="A52" i="18"/>
  <c r="D51" i="18"/>
  <c r="A51" i="18"/>
  <c r="D50" i="18"/>
  <c r="A50" i="18"/>
  <c r="D49" i="18"/>
  <c r="A49" i="18"/>
  <c r="D48" i="18"/>
  <c r="A48" i="18"/>
  <c r="D47" i="18"/>
  <c r="A47" i="18"/>
  <c r="D46" i="18"/>
  <c r="A46" i="18"/>
  <c r="D45" i="18"/>
  <c r="A45" i="18"/>
  <c r="D44" i="18"/>
  <c r="A44" i="18"/>
  <c r="D43" i="18"/>
  <c r="A43" i="18"/>
  <c r="D42" i="18"/>
  <c r="A42" i="18"/>
  <c r="D41" i="18"/>
  <c r="A41" i="18"/>
  <c r="D40" i="18"/>
  <c r="A40" i="18"/>
  <c r="D39" i="18"/>
  <c r="A39" i="18"/>
  <c r="D38" i="18"/>
  <c r="A38" i="18"/>
  <c r="D37" i="18"/>
  <c r="A37" i="18"/>
  <c r="D36" i="18"/>
  <c r="A36" i="18"/>
  <c r="D35" i="18"/>
  <c r="A35" i="18"/>
  <c r="N6" i="18"/>
  <c r="B7" i="18"/>
  <c r="G27" i="18"/>
  <c r="B8" i="18"/>
  <c r="G28" i="18"/>
  <c r="B11" i="18"/>
  <c r="G29" i="18"/>
  <c r="G11" i="18"/>
  <c r="J11" i="18"/>
  <c r="N11" i="18"/>
  <c r="N57" i="18"/>
  <c r="B10" i="18"/>
  <c r="B12" i="18"/>
  <c r="C4" i="18"/>
  <c r="H11" i="18"/>
  <c r="K11" i="18"/>
  <c r="K57" i="18"/>
  <c r="J57" i="18"/>
  <c r="L57" i="18"/>
  <c r="H57" i="18"/>
  <c r="G57" i="18"/>
  <c r="I57" i="18"/>
  <c r="N56" i="18"/>
  <c r="K56" i="18"/>
  <c r="J56" i="18"/>
  <c r="L56" i="18"/>
  <c r="H56" i="18"/>
  <c r="G56" i="18"/>
  <c r="I56" i="18"/>
  <c r="N55" i="18"/>
  <c r="K55" i="18"/>
  <c r="J55" i="18"/>
  <c r="L55" i="18"/>
  <c r="H55" i="18"/>
  <c r="G55" i="18"/>
  <c r="I55" i="18"/>
  <c r="N54" i="18"/>
  <c r="K54" i="18"/>
  <c r="J54" i="18"/>
  <c r="L54" i="18"/>
  <c r="H54" i="18"/>
  <c r="G54" i="18"/>
  <c r="I54" i="18"/>
  <c r="N53" i="18"/>
  <c r="K53" i="18"/>
  <c r="J53" i="18"/>
  <c r="L53" i="18"/>
  <c r="H53" i="18"/>
  <c r="G53" i="18"/>
  <c r="I53" i="18"/>
  <c r="N52" i="18"/>
  <c r="K52" i="18"/>
  <c r="J52" i="18"/>
  <c r="L52" i="18"/>
  <c r="H52" i="18"/>
  <c r="G52" i="18"/>
  <c r="I52" i="18"/>
  <c r="N51" i="18"/>
  <c r="K51" i="18"/>
  <c r="J51" i="18"/>
  <c r="L51" i="18"/>
  <c r="H51" i="18"/>
  <c r="G51" i="18"/>
  <c r="I51" i="18"/>
  <c r="N50" i="18"/>
  <c r="K50" i="18"/>
  <c r="J50" i="18"/>
  <c r="L50" i="18"/>
  <c r="H50" i="18"/>
  <c r="G50" i="18"/>
  <c r="I50" i="18"/>
  <c r="N49" i="18"/>
  <c r="K49" i="18"/>
  <c r="J49" i="18"/>
  <c r="L49" i="18"/>
  <c r="H49" i="18"/>
  <c r="G49" i="18"/>
  <c r="I49" i="18"/>
  <c r="N48" i="18"/>
  <c r="K48" i="18"/>
  <c r="J48" i="18"/>
  <c r="L48" i="18"/>
  <c r="H48" i="18"/>
  <c r="G48" i="18"/>
  <c r="I48" i="18"/>
  <c r="N47" i="18"/>
  <c r="K47" i="18"/>
  <c r="J47" i="18"/>
  <c r="L47" i="18"/>
  <c r="H47" i="18"/>
  <c r="G47" i="18"/>
  <c r="I47" i="18"/>
  <c r="N46" i="18"/>
  <c r="K46" i="18"/>
  <c r="J46" i="18"/>
  <c r="L46" i="18"/>
  <c r="H46" i="18"/>
  <c r="G46" i="18"/>
  <c r="I46" i="18"/>
  <c r="N45" i="18"/>
  <c r="K45" i="18"/>
  <c r="J45" i="18"/>
  <c r="L45" i="18"/>
  <c r="H45" i="18"/>
  <c r="G45" i="18"/>
  <c r="I45" i="18"/>
  <c r="N44" i="18"/>
  <c r="K44" i="18"/>
  <c r="J44" i="18"/>
  <c r="L44" i="18"/>
  <c r="H44" i="18"/>
  <c r="G44" i="18"/>
  <c r="I44" i="18"/>
  <c r="N43" i="18"/>
  <c r="K43" i="18"/>
  <c r="J43" i="18"/>
  <c r="L43" i="18"/>
  <c r="H43" i="18"/>
  <c r="G43" i="18"/>
  <c r="I43" i="18"/>
  <c r="N42" i="18"/>
  <c r="K42" i="18"/>
  <c r="J42" i="18"/>
  <c r="L42" i="18"/>
  <c r="H42" i="18"/>
  <c r="G42" i="18"/>
  <c r="I42" i="18"/>
  <c r="N41" i="18"/>
  <c r="K41" i="18"/>
  <c r="J41" i="18"/>
  <c r="L41" i="18"/>
  <c r="H41" i="18"/>
  <c r="G41" i="18"/>
  <c r="I41" i="18"/>
  <c r="N40" i="18"/>
  <c r="K40" i="18"/>
  <c r="J40" i="18"/>
  <c r="L40" i="18"/>
  <c r="H40" i="18"/>
  <c r="G40" i="18"/>
  <c r="I40" i="18"/>
  <c r="N39" i="18"/>
  <c r="K39" i="18"/>
  <c r="J39" i="18"/>
  <c r="L39" i="18"/>
  <c r="H39" i="18"/>
  <c r="G39" i="18"/>
  <c r="I39" i="18"/>
  <c r="N38" i="18"/>
  <c r="K38" i="18"/>
  <c r="J38" i="18"/>
  <c r="L38" i="18"/>
  <c r="H38" i="18"/>
  <c r="G38" i="18"/>
  <c r="I38" i="18"/>
  <c r="N37" i="18"/>
  <c r="K37" i="18"/>
  <c r="J37" i="18"/>
  <c r="L37" i="18"/>
  <c r="H37" i="18"/>
  <c r="G37" i="18"/>
  <c r="I37" i="18"/>
  <c r="N36" i="18"/>
  <c r="K36" i="18"/>
  <c r="J36" i="18"/>
  <c r="L36" i="18"/>
  <c r="H36" i="18"/>
  <c r="G36" i="18"/>
  <c r="I36" i="18"/>
  <c r="N35" i="18"/>
  <c r="K35" i="18"/>
  <c r="J35" i="18"/>
  <c r="L35" i="18"/>
  <c r="H35" i="18"/>
  <c r="G35" i="18"/>
  <c r="I35" i="18"/>
  <c r="B16" i="18"/>
  <c r="G30" i="18"/>
  <c r="F34" i="18"/>
  <c r="B14" i="18"/>
  <c r="F14" i="18"/>
  <c r="K34" i="18"/>
  <c r="J34" i="18"/>
  <c r="D34" i="18"/>
  <c r="L34" i="18"/>
  <c r="H34" i="18"/>
  <c r="G34" i="18"/>
  <c r="I34" i="18"/>
  <c r="B6" i="18"/>
  <c r="N32" i="18"/>
  <c r="N33" i="18"/>
  <c r="N34" i="18"/>
  <c r="N14" i="18"/>
  <c r="A34" i="18"/>
  <c r="J32" i="18"/>
  <c r="G32" i="18"/>
</calcChain>
</file>

<file path=xl/sharedStrings.xml><?xml version="1.0" encoding="utf-8"?>
<sst xmlns="http://schemas.openxmlformats.org/spreadsheetml/2006/main" count="85" uniqueCount="69">
  <si>
    <t>SERVER:</t>
  </si>
  <si>
    <t>#</t>
  </si>
  <si>
    <t>Dimension</t>
  </si>
  <si>
    <t>Where Used</t>
  </si>
  <si>
    <t>Subset/Value</t>
  </si>
  <si>
    <t>COL</t>
  </si>
  <si>
    <t>SET</t>
  </si>
  <si>
    <t>Period:</t>
  </si>
  <si>
    <t>[Begin Format Range]</t>
  </si>
  <si>
    <t>[End Format Range]</t>
  </si>
  <si>
    <t xml:space="preserve">Level: </t>
  </si>
  <si>
    <t>Root</t>
  </si>
  <si>
    <t>Default</t>
  </si>
  <si>
    <t>Format</t>
  </si>
  <si>
    <t>Yes</t>
  </si>
  <si>
    <t>xxxxxxxxxx</t>
  </si>
  <si>
    <t>COLUM HEADINGS  &gt;&gt;&gt;&gt;&gt;</t>
  </si>
  <si>
    <t>PICK</t>
  </si>
  <si>
    <t>Base-Odd</t>
  </si>
  <si>
    <t>Base-Even</t>
  </si>
  <si>
    <t>Primary Cube:</t>
  </si>
  <si>
    <t xml:space="preserve">TM1 RPTVIEW: </t>
  </si>
  <si>
    <t>ROW (PICK)</t>
  </si>
  <si>
    <t>USD</t>
  </si>
  <si>
    <t xml:space="preserve">Company: </t>
  </si>
  <si>
    <t xml:space="preserve">Department: </t>
  </si>
  <si>
    <t>Other Cube Referneces</t>
  </si>
  <si>
    <t xml:space="preserve">Account Root: </t>
  </si>
  <si>
    <t>Account</t>
  </si>
  <si>
    <t>COL (PICK)</t>
  </si>
  <si>
    <t>Balance Post-Alloc</t>
  </si>
  <si>
    <t>Variance Comment</t>
  </si>
  <si>
    <t xml:space="preserve">Suppress: </t>
  </si>
  <si>
    <t>xxxxxx</t>
  </si>
  <si>
    <t>Multiplier</t>
  </si>
  <si>
    <t>Scenario_Value</t>
  </si>
  <si>
    <t>Scenario_Target</t>
  </si>
  <si>
    <t>Target_YearShift</t>
  </si>
  <si>
    <t>Value_ColumnHeader</t>
  </si>
  <si>
    <t>Target_ColumnHeader</t>
  </si>
  <si>
    <t>&gt;%  / &lt;%</t>
  </si>
  <si>
    <t>ptr01-ac:</t>
  </si>
  <si>
    <t>COGS</t>
  </si>
  <si>
    <t>Gross Margin</t>
  </si>
  <si>
    <t>Compensation</t>
  </si>
  <si>
    <t>Advertising</t>
  </si>
  <si>
    <t>Rent</t>
  </si>
  <si>
    <t>Utilities</t>
  </si>
  <si>
    <t>Insurance</t>
  </si>
  <si>
    <t>Office Supplies</t>
  </si>
  <si>
    <t>Donations</t>
  </si>
  <si>
    <t>Professional Fees</t>
  </si>
  <si>
    <t>Travel</t>
  </si>
  <si>
    <t>Maintenance</t>
  </si>
  <si>
    <t>Other - Misc</t>
  </si>
  <si>
    <t>Operating Expenses</t>
  </si>
  <si>
    <t>EBITDA</t>
  </si>
  <si>
    <t>Interest</t>
  </si>
  <si>
    <t>Taxes</t>
  </si>
  <si>
    <t>Interest and Taxes</t>
  </si>
  <si>
    <t>Depreciation</t>
  </si>
  <si>
    <t>Amortization</t>
  </si>
  <si>
    <t>Depreciation and Amortization</t>
  </si>
  <si>
    <t>Other Expenses</t>
  </si>
  <si>
    <t>Net Income</t>
  </si>
  <si>
    <t>B/(W)</t>
  </si>
  <si>
    <t>Actuals</t>
  </si>
  <si>
    <t>Final Budget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</si>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</sst>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&quot;+ &quot;@"/>
    <numFmt numFmtId="166" formatCode="&quot;- &quot;@"/>
  </numFmts>
  <fonts count="12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rgb="FF00CC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0" fontId="1" fillId="0" borderId="0"/>
  </cellStyleXfs>
  <cellXfs count="63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vertical="center"/>
    </xf>
    <xf numFmtId="0" fontId="4" fillId="0" borderId="0" xfId="0" applyFont="1"/>
    <xf numFmtId="0" fontId="2" fillId="4" borderId="3" xfId="0" applyFont="1" applyFill="1" applyBorder="1" applyAlignment="1" applyProtection="1">
      <alignment horizontal="center" vertical="center"/>
      <protection locked="0" hidden="1"/>
    </xf>
    <xf numFmtId="0" fontId="0" fillId="0" borderId="6" xfId="0" applyBorder="1"/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/>
    <xf numFmtId="0" fontId="4" fillId="0" borderId="0" xfId="0" applyFont="1" applyAlignment="1">
      <alignment horizontal="right" indent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4" fillId="0" borderId="0" xfId="0" applyFont="1" applyAlignment="1">
      <alignment horizontal="left"/>
    </xf>
    <xf numFmtId="0" fontId="0" fillId="0" borderId="0" xfId="0" applyFont="1"/>
    <xf numFmtId="0" fontId="7" fillId="5" borderId="6" xfId="0" applyFont="1" applyFill="1" applyBorder="1" applyAlignment="1"/>
    <xf numFmtId="164" fontId="0" fillId="4" borderId="0" xfId="1" applyNumberFormat="1" applyFont="1" applyFill="1" applyAlignment="1">
      <alignment vertical="center"/>
    </xf>
    <xf numFmtId="164" fontId="4" fillId="2" borderId="2" xfId="1" applyNumberFormat="1" applyFont="1" applyFill="1" applyBorder="1" applyAlignment="1">
      <alignment vertical="center"/>
    </xf>
    <xf numFmtId="164" fontId="5" fillId="7" borderId="2" xfId="1" applyNumberFormat="1" applyFont="1" applyFill="1" applyBorder="1" applyAlignment="1">
      <alignment vertical="center"/>
    </xf>
    <xf numFmtId="0" fontId="7" fillId="5" borderId="0" xfId="0" applyFont="1" applyFill="1" applyBorder="1" applyAlignment="1">
      <alignment horizontal="right"/>
    </xf>
    <xf numFmtId="164" fontId="0" fillId="0" borderId="0" xfId="1" applyNumberFormat="1" applyFont="1" applyBorder="1" applyAlignment="1">
      <alignment vertical="center"/>
    </xf>
    <xf numFmtId="9" fontId="0" fillId="0" borderId="10" xfId="2" applyNumberFormat="1" applyFont="1" applyBorder="1" applyAlignment="1">
      <alignment horizontal="center" vertical="center"/>
    </xf>
    <xf numFmtId="9" fontId="0" fillId="4" borderId="10" xfId="2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0" fillId="0" borderId="11" xfId="0" applyBorder="1"/>
    <xf numFmtId="0" fontId="0" fillId="4" borderId="11" xfId="0" applyFill="1" applyBorder="1" applyAlignment="1">
      <alignment vertical="center"/>
    </xf>
    <xf numFmtId="164" fontId="0" fillId="4" borderId="0" xfId="1" applyNumberFormat="1" applyFont="1" applyFill="1" applyBorder="1" applyAlignment="1">
      <alignment vertical="center"/>
    </xf>
    <xf numFmtId="0" fontId="0" fillId="0" borderId="10" xfId="0" applyBorder="1"/>
    <xf numFmtId="0" fontId="8" fillId="0" borderId="0" xfId="0" applyFont="1"/>
    <xf numFmtId="0" fontId="8" fillId="3" borderId="0" xfId="0" applyFont="1" applyFill="1"/>
    <xf numFmtId="164" fontId="8" fillId="3" borderId="0" xfId="1" applyNumberFormat="1" applyFont="1" applyFill="1"/>
    <xf numFmtId="0" fontId="9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2" fillId="6" borderId="9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left" wrapText="1"/>
    </xf>
    <xf numFmtId="0" fontId="2" fillId="6" borderId="4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0" borderId="0" xfId="0" applyFont="1" applyAlignment="1">
      <alignment horizontal="right" indent="1"/>
    </xf>
    <xf numFmtId="0" fontId="2" fillId="0" borderId="0" xfId="0" applyFont="1" applyAlignment="1">
      <alignment horizontal="right"/>
    </xf>
    <xf numFmtId="9" fontId="10" fillId="6" borderId="6" xfId="2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9" fontId="11" fillId="6" borderId="6" xfId="2" applyFont="1" applyFill="1" applyBorder="1" applyAlignment="1">
      <alignment horizontal="center"/>
    </xf>
    <xf numFmtId="164" fontId="5" fillId="7" borderId="6" xfId="1" applyNumberFormat="1" applyFont="1" applyFill="1" applyBorder="1" applyAlignment="1">
      <alignment vertical="center"/>
    </xf>
    <xf numFmtId="0" fontId="2" fillId="4" borderId="0" xfId="0" applyFont="1" applyFill="1" applyBorder="1" applyAlignment="1" applyProtection="1">
      <alignment horizontal="center" vertical="center"/>
      <protection locked="0" hidden="1"/>
    </xf>
    <xf numFmtId="9" fontId="5" fillId="7" borderId="7" xfId="2" applyNumberFormat="1" applyFont="1" applyFill="1" applyBorder="1" applyAlignment="1">
      <alignment horizontal="center" vertical="center"/>
    </xf>
    <xf numFmtId="9" fontId="4" fillId="2" borderId="7" xfId="2" applyNumberFormat="1" applyFont="1" applyFill="1" applyBorder="1" applyAlignment="1">
      <alignment horizontal="center" vertical="center"/>
    </xf>
    <xf numFmtId="9" fontId="0" fillId="0" borderId="10" xfId="0" applyNumberFormat="1" applyBorder="1"/>
    <xf numFmtId="165" fontId="0" fillId="4" borderId="11" xfId="0" applyNumberFormat="1" applyFill="1" applyBorder="1" applyAlignment="1">
      <alignment horizontal="left" vertical="center" indent="3"/>
    </xf>
    <xf numFmtId="166" fontId="5" fillId="7" borderId="6" xfId="1" applyNumberFormat="1" applyFont="1" applyFill="1" applyBorder="1" applyAlignment="1">
      <alignment vertical="center"/>
    </xf>
    <xf numFmtId="165" fontId="0" fillId="0" borderId="11" xfId="0" applyNumberFormat="1" applyBorder="1" applyAlignment="1">
      <alignment horizontal="left" vertical="center" indent="3"/>
    </xf>
    <xf numFmtId="166" fontId="4" fillId="2" borderId="6" xfId="0" applyNumberFormat="1" applyFont="1" applyFill="1" applyBorder="1" applyAlignment="1">
      <alignment horizontal="left" vertical="center" indent="2"/>
    </xf>
    <xf numFmtId="166" fontId="4" fillId="2" borderId="6" xfId="0" applyNumberFormat="1" applyFont="1" applyFill="1" applyBorder="1" applyAlignment="1">
      <alignment horizontal="left" vertical="center" indent="1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2" xfId="3"/>
    <cellStyle name="Normal 3" xfId="4"/>
    <cellStyle name="Percent" xfId="2" builtinId="5"/>
  </cellStyles>
  <dxfs count="20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LL57"/>
  <sheetViews>
    <sheetView showGridLines="0" tabSelected="1" topLeftCell="A26" zoomScale="90" zoomScaleNormal="90" workbookViewId="0">
      <pane ySplit="8" topLeftCell="A34" activePane="bottomLeft" state="frozen"/>
      <selection activeCell="E26" sqref="E26"/>
      <selection pane="bottomLeft" activeCell="G33" sqref="G33"/>
    </sheetView>
  </sheetViews>
  <sheetFormatPr defaultRowHeight="12.75" outlineLevelRow="1" outlineLevelCol="1" x14ac:dyDescent="0.2"/>
  <cols>
    <col min="1" max="1" width="6.7109375" hidden="1" customWidth="1" outlineLevel="1"/>
    <col min="2" max="2" width="24.140625" hidden="1" customWidth="1" outlineLevel="1"/>
    <col min="3" max="3" width="10.7109375" hidden="1" customWidth="1" outlineLevel="1"/>
    <col min="4" max="4" width="17.140625" hidden="1" customWidth="1" outlineLevel="1"/>
    <col min="5" max="5" width="0.85546875" customWidth="1" collapsed="1"/>
    <col min="6" max="6" width="29.7109375" customWidth="1"/>
    <col min="7" max="7" width="12.7109375" style="1" customWidth="1"/>
    <col min="8" max="8" width="12.7109375" customWidth="1"/>
    <col min="9" max="9" width="6.7109375" customWidth="1"/>
    <col min="10" max="11" width="12.7109375" customWidth="1"/>
    <col min="12" max="12" width="6.7109375" customWidth="1"/>
    <col min="13" max="13" width="1.7109375" customWidth="1"/>
    <col min="14" max="14" width="41.42578125" customWidth="1"/>
    <col min="15" max="15" width="1.7109375" customWidth="1"/>
    <col min="16" max="16383" width="0" hidden="1" customWidth="1"/>
    <col min="16384" max="16384" width="1.7109375" customWidth="1"/>
  </cols>
  <sheetData>
    <row r="1" spans="1:14" hidden="1" outlineLevel="1" x14ac:dyDescent="0.2">
      <c r="G1" s="1" t="s">
        <v>38</v>
      </c>
      <c r="H1" s="1" t="s">
        <v>39</v>
      </c>
      <c r="J1" s="1" t="s">
        <v>38</v>
      </c>
      <c r="K1" s="1" t="s">
        <v>39</v>
      </c>
    </row>
    <row r="2" spans="1:14" hidden="1" outlineLevel="1" x14ac:dyDescent="0.2">
      <c r="B2" s="9" t="s">
        <v>0</v>
      </c>
      <c r="C2" s="5" t="s">
        <v>41</v>
      </c>
      <c r="G2" s="1" t="s">
        <v>35</v>
      </c>
      <c r="H2" s="1" t="s">
        <v>36</v>
      </c>
    </row>
    <row r="3" spans="1:14" hidden="1" outlineLevel="1" x14ac:dyDescent="0.2">
      <c r="B3" s="15" t="s">
        <v>20</v>
      </c>
      <c r="C3" s="15" t="str">
        <f>C2&amp;"bpmFinance"</f>
        <v>ptr01-ac:bpmFinance</v>
      </c>
      <c r="D3" s="15"/>
      <c r="F3" s="15" t="s">
        <v>16</v>
      </c>
      <c r="G3" s="15"/>
    </row>
    <row r="4" spans="1:14" hidden="1" outlineLevel="1" x14ac:dyDescent="0.2">
      <c r="B4" s="19" t="s">
        <v>21</v>
      </c>
      <c r="C4" s="7" t="str">
        <f ca="1">_xll.TM1RPTVIEW($C$3&amp;":PLVAR2", IF($K$29="Yes",1,0), _xll.TM1RPTTITLE($B$7,$G$27),  _xll.TM1RPTTITLE($B$8,$G$28),_xll.TM1RPTTITLE($B$10,$D$10),_xll.TM1RPTTITLE($B$12,$D$12),TM1RPTFMTRNG,TM1RPTFMTIDCOL)</f>
        <v>ptr01-ac:bpmFinance:PLVAR2</v>
      </c>
      <c r="D4" s="10"/>
      <c r="G4"/>
    </row>
    <row r="5" spans="1:14" hidden="1" outlineLevel="1" x14ac:dyDescent="0.2">
      <c r="A5" s="6" t="s">
        <v>1</v>
      </c>
      <c r="B5" s="3" t="s">
        <v>2</v>
      </c>
      <c r="C5" s="6" t="s">
        <v>3</v>
      </c>
      <c r="D5" s="3" t="s">
        <v>4</v>
      </c>
    </row>
    <row r="6" spans="1:14" hidden="1" outlineLevel="1" x14ac:dyDescent="0.2">
      <c r="A6" s="6">
        <v>1</v>
      </c>
      <c r="B6" s="5" t="str">
        <f ca="1">$C$2&amp;_xll.TABDIM($C$3,A6)</f>
        <v>ptr01-ac:bpmScenario</v>
      </c>
      <c r="C6" s="10" t="s">
        <v>5</v>
      </c>
      <c r="D6" s="7"/>
      <c r="F6" s="14"/>
      <c r="G6" s="4" t="s">
        <v>66</v>
      </c>
      <c r="H6" s="4" t="s">
        <v>67</v>
      </c>
      <c r="I6" s="4"/>
      <c r="J6" s="4" t="s">
        <v>66</v>
      </c>
      <c r="K6" s="4" t="s">
        <v>67</v>
      </c>
      <c r="L6" s="4"/>
      <c r="N6" s="4" t="str">
        <f>$G$6</f>
        <v>Actuals</v>
      </c>
    </row>
    <row r="7" spans="1:14" hidden="1" outlineLevel="1" x14ac:dyDescent="0.2">
      <c r="A7" s="6">
        <v>2</v>
      </c>
      <c r="B7" s="5" t="str">
        <f ca="1">$C$2&amp;_xll.TABDIM($C$3,A7)</f>
        <v>ptr01-ac:bpmCompany</v>
      </c>
      <c r="C7" s="10" t="s">
        <v>17</v>
      </c>
      <c r="D7" s="7"/>
      <c r="F7" s="1" t="s">
        <v>37</v>
      </c>
      <c r="G7"/>
      <c r="H7" s="4">
        <v>0</v>
      </c>
    </row>
    <row r="8" spans="1:14" hidden="1" outlineLevel="1" x14ac:dyDescent="0.2">
      <c r="A8" s="6">
        <v>3</v>
      </c>
      <c r="B8" s="5" t="str">
        <f ca="1">$C$2&amp;_xll.TABDIM($C$3,A8)</f>
        <v>ptr01-ac:bpmDepartment</v>
      </c>
      <c r="C8" s="10" t="s">
        <v>17</v>
      </c>
      <c r="D8" s="7"/>
    </row>
    <row r="9" spans="1:14" hidden="1" outlineLevel="1" x14ac:dyDescent="0.2">
      <c r="A9" s="6">
        <v>4</v>
      </c>
      <c r="B9" s="5" t="str">
        <f ca="1">$C$2&amp;_xll.TABDIM($C$3,A9)</f>
        <v>ptr01-ac:bpmAccount</v>
      </c>
      <c r="C9" s="10" t="s">
        <v>22</v>
      </c>
      <c r="D9" s="7"/>
    </row>
    <row r="10" spans="1:14" hidden="1" outlineLevel="1" x14ac:dyDescent="0.2">
      <c r="A10" s="6">
        <v>5</v>
      </c>
      <c r="B10" s="5" t="str">
        <f ca="1">$C$2&amp;_xll.TABDIM($C$3,A10)</f>
        <v>ptr01-ac:bpmCurrency</v>
      </c>
      <c r="C10" s="10" t="s">
        <v>6</v>
      </c>
      <c r="D10" s="5" t="s">
        <v>23</v>
      </c>
    </row>
    <row r="11" spans="1:14" hidden="1" outlineLevel="1" x14ac:dyDescent="0.2">
      <c r="A11" s="6">
        <v>6</v>
      </c>
      <c r="B11" s="5" t="str">
        <f ca="1">$C$2&amp;_xll.TABDIM($C$3,A11)</f>
        <v>ptr01-ac:bpmPeriod</v>
      </c>
      <c r="C11" s="10" t="s">
        <v>29</v>
      </c>
      <c r="D11" s="5"/>
      <c r="G11" s="4" t="str">
        <f ca="1">$G$29</f>
        <v>Apr 2016</v>
      </c>
      <c r="H11" s="4" t="str">
        <f ca="1">IF($H$7="-1",LEFT($G$29,3)&amp;" "&amp;TEXT($F$14 -1,"#"),$G$29)</f>
        <v>Apr 2016</v>
      </c>
      <c r="I11" s="4"/>
      <c r="J11" s="4" t="str">
        <f ca="1">G11&amp;" YTD"</f>
        <v>Apr 2016 YTD</v>
      </c>
      <c r="K11" s="4" t="str">
        <f ca="1">H11&amp;" YTD"</f>
        <v>Apr 2016 YTD</v>
      </c>
      <c r="L11" s="4"/>
      <c r="N11" s="4" t="str">
        <f ca="1">$J$11</f>
        <v>Apr 2016 YTD</v>
      </c>
    </row>
    <row r="12" spans="1:14" hidden="1" outlineLevel="1" x14ac:dyDescent="0.2">
      <c r="A12" s="6">
        <v>7</v>
      </c>
      <c r="B12" s="5" t="str">
        <f ca="1">$C$2&amp;_xll.TABDIM($C$3,A12)</f>
        <v>ptr01-ac:bpmFinance_Msr</v>
      </c>
      <c r="C12" s="10" t="s">
        <v>6</v>
      </c>
      <c r="D12" s="5" t="s">
        <v>30</v>
      </c>
      <c r="N12" s="4" t="s">
        <v>31</v>
      </c>
    </row>
    <row r="13" spans="1:14" hidden="1" outlineLevel="1" x14ac:dyDescent="0.2">
      <c r="B13" s="15" t="s">
        <v>26</v>
      </c>
      <c r="C13" s="15"/>
      <c r="D13" s="15"/>
      <c r="G13"/>
    </row>
    <row r="14" spans="1:14" hidden="1" outlineLevel="1" x14ac:dyDescent="0.2">
      <c r="B14" s="5" t="str">
        <f>$C$2&amp;"}ElementAttributes_bpmPeriod"</f>
        <v>ptr01-ac:}ElementAttributes_bpmPeriod</v>
      </c>
      <c r="C14" s="12"/>
      <c r="D14" s="8"/>
      <c r="F14" s="4" t="str">
        <f ca="1">_xll.DBR($B$14,$G$29,"Year")</f>
        <v>2016</v>
      </c>
      <c r="G14"/>
      <c r="N14" s="4" t="str">
        <f ca="1">_xll.DBR($B$14,$G$29,"Year")</f>
        <v>2016</v>
      </c>
    </row>
    <row r="15" spans="1:14" hidden="1" outlineLevel="1" x14ac:dyDescent="0.2">
      <c r="B15" s="5" t="str">
        <f>$C$2&amp;"}ElementAttributes_bpmAccount"</f>
        <v>ptr01-ac:}ElementAttributes_bpmAccount</v>
      </c>
      <c r="C15" s="12"/>
      <c r="D15" s="8"/>
      <c r="G15"/>
      <c r="N15" s="51"/>
    </row>
    <row r="16" spans="1:14" hidden="1" outlineLevel="1" x14ac:dyDescent="0.2">
      <c r="B16" s="5" t="str">
        <f>$C$2&amp;"}ElementAttributes_bpmMetric_Comparison"</f>
        <v>ptr01-ac:}ElementAttributes_bpmMetric_Comparison</v>
      </c>
      <c r="C16" s="12"/>
      <c r="D16" s="8"/>
      <c r="G16"/>
    </row>
    <row r="17" spans="1:14" hidden="1" outlineLevel="1" x14ac:dyDescent="0.2">
      <c r="A17" s="13" t="s">
        <v>8</v>
      </c>
      <c r="G17"/>
    </row>
    <row r="18" spans="1:14" ht="15" hidden="1" outlineLevel="1" x14ac:dyDescent="0.2">
      <c r="A18" s="11" t="s">
        <v>11</v>
      </c>
      <c r="F18" s="50" t="s">
        <v>33</v>
      </c>
      <c r="G18" s="18">
        <v>-99999999</v>
      </c>
      <c r="H18" s="18">
        <v>-99999999</v>
      </c>
      <c r="I18" s="52">
        <v>0.99</v>
      </c>
      <c r="J18" s="18">
        <v>-99999999</v>
      </c>
      <c r="K18" s="18">
        <v>-99999999</v>
      </c>
      <c r="L18" s="52">
        <v>0.99</v>
      </c>
      <c r="N18" s="23" t="s">
        <v>15</v>
      </c>
    </row>
    <row r="19" spans="1:14" hidden="1" outlineLevel="1" x14ac:dyDescent="0.2">
      <c r="A19" s="11"/>
      <c r="F19" s="24"/>
      <c r="G19" s="2"/>
      <c r="H19" s="2"/>
      <c r="I19" s="21"/>
      <c r="J19" s="20"/>
      <c r="K19" s="2"/>
      <c r="L19" s="21"/>
      <c r="N19" s="24"/>
    </row>
    <row r="20" spans="1:14" hidden="1" outlineLevel="1" x14ac:dyDescent="0.2">
      <c r="A20" s="11" t="s">
        <v>12</v>
      </c>
      <c r="F20" s="25" t="s">
        <v>15</v>
      </c>
      <c r="G20" s="17">
        <v>-99999999</v>
      </c>
      <c r="H20" s="17">
        <v>-99999999</v>
      </c>
      <c r="I20" s="53">
        <v>0.99</v>
      </c>
      <c r="J20" s="17">
        <v>-99999999</v>
      </c>
      <c r="K20" s="17">
        <v>-99999999</v>
      </c>
      <c r="L20" s="53">
        <v>0.99</v>
      </c>
      <c r="N20" s="25" t="s">
        <v>15</v>
      </c>
    </row>
    <row r="21" spans="1:14" hidden="1" outlineLevel="1" x14ac:dyDescent="0.2">
      <c r="F21" s="26"/>
      <c r="G21"/>
      <c r="I21" s="54"/>
      <c r="L21" s="29"/>
      <c r="N21" s="26"/>
    </row>
    <row r="22" spans="1:14" hidden="1" outlineLevel="1" x14ac:dyDescent="0.2">
      <c r="A22" s="11" t="s">
        <v>18</v>
      </c>
      <c r="F22" s="24" t="s">
        <v>15</v>
      </c>
      <c r="G22" s="2">
        <v>-99999999</v>
      </c>
      <c r="H22" s="2">
        <v>-99999999</v>
      </c>
      <c r="I22" s="21">
        <v>0.99</v>
      </c>
      <c r="J22" s="20">
        <v>-99999999</v>
      </c>
      <c r="K22" s="2">
        <v>-99999999</v>
      </c>
      <c r="L22" s="21">
        <v>0.99</v>
      </c>
      <c r="N22" s="24" t="s">
        <v>15</v>
      </c>
    </row>
    <row r="23" spans="1:14" hidden="1" outlineLevel="1" x14ac:dyDescent="0.2">
      <c r="F23" s="26"/>
      <c r="G23"/>
      <c r="I23" s="29"/>
      <c r="L23" s="29"/>
      <c r="N23" s="26"/>
    </row>
    <row r="24" spans="1:14" hidden="1" outlineLevel="1" x14ac:dyDescent="0.2">
      <c r="A24" s="11" t="s">
        <v>19</v>
      </c>
      <c r="F24" s="27" t="s">
        <v>15</v>
      </c>
      <c r="G24" s="16">
        <v>-99999999</v>
      </c>
      <c r="H24" s="16">
        <v>-99999999</v>
      </c>
      <c r="I24" s="22">
        <v>0.99</v>
      </c>
      <c r="J24" s="28">
        <v>-99999999</v>
      </c>
      <c r="K24" s="16">
        <v>-99999999</v>
      </c>
      <c r="L24" s="22">
        <v>0.99</v>
      </c>
      <c r="N24" s="27" t="s">
        <v>15</v>
      </c>
    </row>
    <row r="25" spans="1:14" hidden="1" outlineLevel="1" x14ac:dyDescent="0.2">
      <c r="A25" s="13" t="s">
        <v>9</v>
      </c>
      <c r="G25"/>
    </row>
    <row r="26" spans="1:14" ht="5.0999999999999996" customHeight="1" collapsed="1" x14ac:dyDescent="0.2">
      <c r="A26" s="13"/>
      <c r="G26"/>
    </row>
    <row r="27" spans="1:14" s="30" customFormat="1" x14ac:dyDescent="0.2">
      <c r="F27" s="45" t="s">
        <v>24</v>
      </c>
      <c r="G27" s="36" t="str">
        <f ca="1">_xll.SUBNM($B$7,"Default","Total Company","CodeName")</f>
        <v>Total Company</v>
      </c>
      <c r="H27" s="37"/>
      <c r="I27" s="38"/>
      <c r="J27" s="46" t="s">
        <v>40</v>
      </c>
      <c r="K27" s="47">
        <v>0.1</v>
      </c>
      <c r="L27" s="49">
        <v>-0.1</v>
      </c>
    </row>
    <row r="28" spans="1:14" s="30" customFormat="1" x14ac:dyDescent="0.2">
      <c r="F28" s="45" t="s">
        <v>25</v>
      </c>
      <c r="G28" s="36" t="str">
        <f ca="1">_xll.SUBNM($B$8,"Default","Total Departments","CodeName")</f>
        <v>Total Departments</v>
      </c>
      <c r="H28" s="37"/>
      <c r="I28" s="38"/>
      <c r="J28" s="46" t="s">
        <v>10</v>
      </c>
      <c r="K28" s="48" t="str">
        <f ca="1">_xll.SUBNM($C$2&amp;"bpmPickLevel","",4)</f>
        <v>4</v>
      </c>
    </row>
    <row r="29" spans="1:14" s="30" customFormat="1" x14ac:dyDescent="0.2">
      <c r="F29" s="45" t="s">
        <v>7</v>
      </c>
      <c r="G29" s="36" t="str">
        <f ca="1">_xll.SUBNM($B$11,"","201604","PeriodName")</f>
        <v>Apr 2016</v>
      </c>
      <c r="H29" s="37"/>
      <c r="I29" s="38"/>
      <c r="J29" s="46" t="s">
        <v>32</v>
      </c>
      <c r="K29" s="48" t="s">
        <v>14</v>
      </c>
    </row>
    <row r="30" spans="1:14" s="30" customFormat="1" hidden="1" outlineLevel="1" x14ac:dyDescent="0.2">
      <c r="F30" s="45" t="s">
        <v>27</v>
      </c>
      <c r="G30" s="36" t="str">
        <f ca="1">_xll.SUBNM($B$9,"Default","Net Income","CodeName")</f>
        <v>Net Income</v>
      </c>
      <c r="H30" s="37"/>
      <c r="I30" s="38"/>
      <c r="J30"/>
      <c r="K30"/>
      <c r="N30" s="45"/>
    </row>
    <row r="31" spans="1:14" s="30" customFormat="1" ht="5.0999999999999996" customHeight="1" collapsed="1" x14ac:dyDescent="0.2">
      <c r="F31" s="31"/>
      <c r="G31" s="32"/>
      <c r="H31" s="31"/>
      <c r="I31" s="31"/>
      <c r="J31" s="31"/>
      <c r="K31" s="31"/>
      <c r="L31" s="31"/>
      <c r="N31" s="31"/>
    </row>
    <row r="32" spans="1:14" s="30" customFormat="1" x14ac:dyDescent="0.2">
      <c r="F32" s="35"/>
      <c r="G32" s="60" t="str">
        <f ca="1">$G$29</f>
        <v>Apr 2016</v>
      </c>
      <c r="H32" s="61"/>
      <c r="I32" s="61"/>
      <c r="J32" s="60" t="str">
        <f ca="1">"YTD (Jan " &amp; $F$14 &amp; " - " &amp; $G$29 &amp; ")"</f>
        <v>YTD (Jan 2016 - Apr 2016)</v>
      </c>
      <c r="K32" s="61"/>
      <c r="L32" s="62"/>
      <c r="N32" s="39" t="str">
        <f ca="1">N11</f>
        <v>Apr 2016 YTD</v>
      </c>
    </row>
    <row r="33" spans="1:1000" s="34" customFormat="1" ht="20.100000000000001" customHeight="1" x14ac:dyDescent="0.2">
      <c r="A33" s="33" t="s">
        <v>13</v>
      </c>
      <c r="D33" s="34" t="s">
        <v>34</v>
      </c>
      <c r="F33" s="40" t="s">
        <v>28</v>
      </c>
      <c r="G33" s="41" t="s">
        <v>68</v>
      </c>
      <c r="H33" s="41" t="s">
        <v>67</v>
      </c>
      <c r="I33" s="43" t="s">
        <v>65</v>
      </c>
      <c r="J33" s="42" t="s">
        <v>68</v>
      </c>
      <c r="K33" s="41" t="s">
        <v>67</v>
      </c>
      <c r="L33" s="43" t="s">
        <v>65</v>
      </c>
      <c r="N33" s="44" t="str">
        <f>N12</f>
        <v>Variance Comment</v>
      </c>
    </row>
    <row r="34" spans="1:1000" s="30" customFormat="1" ht="17.25" customHeight="1" x14ac:dyDescent="0.2">
      <c r="A34" s="11" t="str">
        <f ca="1">IF(_xll.TM1RPTELLEV($F$34,$F34)=0,"Root",IF(OR(_xll.ELLEV($B$9,$F34)=0,_xll.TM1RPTELLEV($F$34,$F34)+1&gt;=VALUE($K$28)),"Base"&amp;IF(MOD(ROW(A34),2)=0,"-Even","-Odd"),"Default"))</f>
        <v>Base-Even</v>
      </c>
      <c r="B34"/>
      <c r="C34"/>
      <c r="D34" t="str">
        <f ca="1">_xll.DBR($B$15,$F34,D$33)</f>
        <v>1</v>
      </c>
      <c r="E34"/>
      <c r="F34" s="55" t="str">
        <f ca="1">_xll.TM1RPTROW($C$4,$B$9,,,"CodeName", 1,"{Descendants( { [bpmAccount].["&amp;$G$30&amp;"] },"&amp;$K$28&amp;",BEFORE )}",1, 1)</f>
        <v>Net Sales</v>
      </c>
      <c r="G34" s="16">
        <f ca="1">_xll.DBRW($C$4,G$6,$G$27,$G$28,$F34,$D$10,G$11,$D$12)</f>
        <v>19766535.282356843</v>
      </c>
      <c r="H34" s="16">
        <f ca="1">_xll.DBRW($C$4,H$6,$G$27,$G$28,$F34,$D$10,H$11,$D$12)</f>
        <v>18445120.729890276</v>
      </c>
      <c r="I34" s="22">
        <f ca="1">IF(H34=0,"",(G34/H34-1)*$D34)</f>
        <v>7.1640330893861792E-2</v>
      </c>
      <c r="J34" s="28">
        <f ca="1">_xll.DBRW($C$4,J$6,$G$27,$G$28,$F34,$D$10,J$11,$D$12)</f>
        <v>84775664.381854236</v>
      </c>
      <c r="K34" s="16">
        <f ca="1">_xll.DBRW($C$4,K$6,$G$27,$G$28,$F34,$D$10,K$11,$D$12)</f>
        <v>78850866.984823793</v>
      </c>
      <c r="L34" s="22">
        <f ca="1">IF(K34=0,"",(J34/K34-1)*$D34)</f>
        <v>7.5139280309635348E-2</v>
      </c>
      <c r="M34"/>
      <c r="N34" s="27" t="str">
        <f ca="1">_xll.DBRW($C$3,N$6,$G$27,$G$28,$F34,$D$10,N$11,N$12)</f>
        <v>Here's a new comment</v>
      </c>
    </row>
    <row r="35" spans="1:1000" ht="17.25" customHeight="1" x14ac:dyDescent="0.2">
      <c r="A35" s="11" t="str">
        <f ca="1">IF(_xll.TM1RPTELLEV($F$34,$F35)=0,"Root",IF(OR(_xll.ELLEV($B$9,$F35)=0,_xll.TM1RPTELLEV($F$34,$F35)+1&gt;=VALUE($K$28)),"Base"&amp;IF(MOD(ROW(A35),2)=0,"-Even","-Odd"),"Default"))</f>
        <v>Base-Odd</v>
      </c>
      <c r="D35" t="str">
        <f ca="1">_xll.DBR($B$15,$F35,D$33)</f>
        <v>-1</v>
      </c>
      <c r="F35" s="57" t="s">
        <v>42</v>
      </c>
      <c r="G35" s="2">
        <f ca="1">_xll.DBRW($C$4,G$6,$G$27,$G$28,$F35,$D$10,G$11,$D$12)</f>
        <v>6616279.6445926921</v>
      </c>
      <c r="H35" s="2">
        <f ca="1">_xll.DBRW($C$4,H$6,$G$27,$G$28,$F35,$D$10,H$11,$D$12)</f>
        <v>6279329.9992390741</v>
      </c>
      <c r="I35" s="21">
        <f t="shared" ref="I35:I57" ca="1" si="0">IF(H35=0,"",(G35/H35-1)*$D35)</f>
        <v>-5.3660127019036885E-2</v>
      </c>
      <c r="J35" s="20">
        <f ca="1">_xll.DBRW($C$4,J$6,$G$27,$G$28,$F35,$D$10,J$11,$D$12)</f>
        <v>28288389.288012322</v>
      </c>
      <c r="K35" s="2">
        <f ca="1">_xll.DBRW($C$4,K$6,$G$27,$G$28,$F35,$D$10,K$11,$D$12)</f>
        <v>26416808.751275226</v>
      </c>
      <c r="L35" s="21">
        <f t="shared" ref="L35:L57" ca="1" si="1">IF(K35=0,"",(J35/K35-1)*$D35)</f>
        <v>-7.0848093513443233E-2</v>
      </c>
      <c r="N35" s="24" t="str">
        <f ca="1">_xll.DBRW($C$3,N$6,$G$27,$G$28,$F35,$D$10,N$11,N$12)</f>
        <v/>
      </c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0"/>
      <c r="JG35" s="30"/>
      <c r="JH35" s="30"/>
      <c r="JI35" s="30"/>
      <c r="JJ35" s="30"/>
      <c r="JK35" s="30"/>
      <c r="JL35" s="30"/>
      <c r="JM35" s="30"/>
      <c r="JN35" s="30"/>
      <c r="JO35" s="30"/>
      <c r="JP35" s="30"/>
      <c r="JQ35" s="30"/>
      <c r="JR35" s="30"/>
      <c r="JS35" s="30"/>
      <c r="JT35" s="30"/>
      <c r="JU35" s="30"/>
      <c r="JV35" s="30"/>
      <c r="JW35" s="30"/>
      <c r="JX35" s="30"/>
      <c r="JY35" s="30"/>
      <c r="JZ35" s="30"/>
      <c r="KA35" s="30"/>
      <c r="KB35" s="30"/>
      <c r="KC35" s="30"/>
      <c r="KD35" s="30"/>
      <c r="KE35" s="30"/>
      <c r="KF35" s="30"/>
      <c r="KG35" s="30"/>
      <c r="KH35" s="30"/>
      <c r="KI35" s="30"/>
      <c r="KJ35" s="30"/>
      <c r="KK35" s="30"/>
      <c r="KL35" s="30"/>
      <c r="KM35" s="30"/>
      <c r="KN35" s="30"/>
      <c r="KO35" s="30"/>
      <c r="KP35" s="30"/>
      <c r="KQ35" s="30"/>
      <c r="KR35" s="30"/>
      <c r="KS35" s="30"/>
      <c r="KT35" s="30"/>
      <c r="KU35" s="30"/>
      <c r="KV35" s="30"/>
      <c r="KW35" s="30"/>
      <c r="KX35" s="30"/>
      <c r="KY35" s="30"/>
      <c r="KZ35" s="30"/>
      <c r="LA35" s="30"/>
      <c r="LB35" s="30"/>
      <c r="LC35" s="30"/>
      <c r="LD35" s="30"/>
      <c r="LE35" s="30"/>
      <c r="LF35" s="30"/>
      <c r="LG35" s="30"/>
      <c r="LH35" s="30"/>
      <c r="LI35" s="30"/>
      <c r="LJ35" s="30"/>
      <c r="LK35" s="30"/>
      <c r="LL35" s="30"/>
      <c r="LM35" s="30"/>
      <c r="LN35" s="30"/>
      <c r="LO35" s="30"/>
      <c r="LP35" s="30"/>
      <c r="LQ35" s="30"/>
      <c r="LR35" s="30"/>
      <c r="LS35" s="30"/>
      <c r="LT35" s="30"/>
      <c r="LU35" s="30"/>
      <c r="LV35" s="30"/>
      <c r="LW35" s="30"/>
      <c r="LX35" s="30"/>
      <c r="LY35" s="30"/>
      <c r="LZ35" s="30"/>
      <c r="MA35" s="30"/>
      <c r="MB35" s="30"/>
      <c r="MC35" s="30"/>
      <c r="MD35" s="30"/>
      <c r="ME35" s="30"/>
      <c r="MF35" s="30"/>
      <c r="MG35" s="30"/>
      <c r="MH35" s="30"/>
      <c r="MI35" s="30"/>
      <c r="MJ35" s="30"/>
      <c r="MK35" s="30"/>
      <c r="ML35" s="30"/>
      <c r="MM35" s="30"/>
      <c r="MN35" s="30"/>
      <c r="MO35" s="30"/>
      <c r="MP35" s="30"/>
      <c r="MQ35" s="30"/>
      <c r="MR35" s="30"/>
      <c r="MS35" s="30"/>
      <c r="MT35" s="30"/>
      <c r="MU35" s="30"/>
      <c r="MV35" s="30"/>
      <c r="MW35" s="30"/>
      <c r="MX35" s="30"/>
      <c r="MY35" s="30"/>
      <c r="MZ35" s="30"/>
      <c r="NA35" s="30"/>
      <c r="NB35" s="30"/>
      <c r="NC35" s="30"/>
      <c r="ND35" s="30"/>
      <c r="NE35" s="30"/>
      <c r="NF35" s="30"/>
      <c r="NG35" s="30"/>
      <c r="NH35" s="30"/>
      <c r="NI35" s="30"/>
      <c r="NJ35" s="30"/>
      <c r="NK35" s="30"/>
      <c r="NL35" s="30"/>
      <c r="NM35" s="30"/>
      <c r="NN35" s="30"/>
      <c r="NO35" s="30"/>
      <c r="NP35" s="30"/>
      <c r="NQ35" s="30"/>
      <c r="NR35" s="30"/>
      <c r="NS35" s="30"/>
      <c r="NT35" s="30"/>
      <c r="NU35" s="30"/>
      <c r="NV35" s="30"/>
      <c r="NW35" s="30"/>
      <c r="NX35" s="30"/>
      <c r="NY35" s="30"/>
      <c r="NZ35" s="30"/>
      <c r="OA35" s="30"/>
      <c r="OB35" s="30"/>
      <c r="OC35" s="30"/>
      <c r="OD35" s="30"/>
      <c r="OE35" s="30"/>
      <c r="OF35" s="30"/>
      <c r="OG35" s="30"/>
      <c r="OH35" s="30"/>
      <c r="OI35" s="30"/>
      <c r="OJ35" s="30"/>
      <c r="OK35" s="30"/>
      <c r="OL35" s="30"/>
      <c r="OM35" s="30"/>
      <c r="ON35" s="30"/>
      <c r="OO35" s="30"/>
      <c r="OP35" s="30"/>
      <c r="OQ35" s="30"/>
      <c r="OR35" s="30"/>
      <c r="OS35" s="30"/>
      <c r="OT35" s="30"/>
      <c r="OU35" s="30"/>
      <c r="OV35" s="30"/>
      <c r="OW35" s="30"/>
      <c r="OX35" s="30"/>
      <c r="OY35" s="30"/>
      <c r="OZ35" s="30"/>
      <c r="PA35" s="30"/>
      <c r="PB35" s="30"/>
      <c r="PC35" s="30"/>
      <c r="PD35" s="30"/>
      <c r="PE35" s="30"/>
      <c r="PF35" s="30"/>
      <c r="PG35" s="30"/>
      <c r="PH35" s="30"/>
      <c r="PI35" s="30"/>
      <c r="PJ35" s="30"/>
      <c r="PK35" s="30"/>
      <c r="PL35" s="30"/>
      <c r="PM35" s="30"/>
      <c r="PN35" s="30"/>
      <c r="PO35" s="30"/>
      <c r="PP35" s="30"/>
      <c r="PQ35" s="30"/>
      <c r="PR35" s="30"/>
      <c r="PS35" s="30"/>
      <c r="PT35" s="30"/>
      <c r="PU35" s="30"/>
      <c r="PV35" s="30"/>
      <c r="PW35" s="30"/>
      <c r="PX35" s="30"/>
      <c r="PY35" s="30"/>
      <c r="PZ35" s="30"/>
      <c r="QA35" s="30"/>
      <c r="QB35" s="30"/>
      <c r="QC35" s="30"/>
      <c r="QD35" s="30"/>
      <c r="QE35" s="30"/>
      <c r="QF35" s="30"/>
      <c r="QG35" s="30"/>
      <c r="QH35" s="30"/>
      <c r="QI35" s="30"/>
      <c r="QJ35" s="30"/>
      <c r="QK35" s="30"/>
      <c r="QL35" s="30"/>
      <c r="QM35" s="30"/>
      <c r="QN35" s="30"/>
      <c r="QO35" s="30"/>
      <c r="QP35" s="30"/>
      <c r="QQ35" s="30"/>
      <c r="QR35" s="30"/>
      <c r="QS35" s="30"/>
      <c r="QT35" s="30"/>
      <c r="QU35" s="30"/>
      <c r="QV35" s="30"/>
      <c r="QW35" s="30"/>
      <c r="QX35" s="30"/>
      <c r="QY35" s="30"/>
      <c r="QZ35" s="30"/>
      <c r="RA35" s="30"/>
      <c r="RB35" s="30"/>
      <c r="RC35" s="30"/>
      <c r="RD35" s="30"/>
      <c r="RE35" s="30"/>
      <c r="RF35" s="30"/>
      <c r="RG35" s="30"/>
      <c r="RH35" s="30"/>
      <c r="RI35" s="30"/>
      <c r="RJ35" s="30"/>
      <c r="RK35" s="30"/>
      <c r="RL35" s="30"/>
      <c r="RM35" s="30"/>
      <c r="RN35" s="30"/>
      <c r="RO35" s="30"/>
      <c r="RP35" s="30"/>
      <c r="RQ35" s="30"/>
      <c r="RR35" s="30"/>
      <c r="RS35" s="30"/>
      <c r="RT35" s="30"/>
      <c r="RU35" s="30"/>
      <c r="RV35" s="30"/>
      <c r="RW35" s="30"/>
      <c r="RX35" s="30"/>
      <c r="RY35" s="30"/>
      <c r="RZ35" s="30"/>
      <c r="SA35" s="30"/>
      <c r="SB35" s="30"/>
      <c r="SC35" s="30"/>
      <c r="SD35" s="30"/>
      <c r="SE35" s="30"/>
      <c r="SF35" s="30"/>
      <c r="SG35" s="30"/>
      <c r="SH35" s="30"/>
      <c r="SI35" s="30"/>
      <c r="SJ35" s="30"/>
      <c r="SK35" s="30"/>
      <c r="SL35" s="30"/>
      <c r="SM35" s="30"/>
      <c r="SN35" s="30"/>
      <c r="SO35" s="30"/>
      <c r="SP35" s="30"/>
      <c r="SQ35" s="30"/>
      <c r="SR35" s="30"/>
      <c r="SS35" s="30"/>
      <c r="ST35" s="30"/>
      <c r="SU35" s="30"/>
      <c r="SV35" s="30"/>
      <c r="SW35" s="30"/>
      <c r="SX35" s="30"/>
      <c r="SY35" s="30"/>
      <c r="SZ35" s="30"/>
      <c r="TA35" s="30"/>
      <c r="TB35" s="30"/>
      <c r="TC35" s="30"/>
      <c r="TD35" s="30"/>
      <c r="TE35" s="30"/>
      <c r="TF35" s="30"/>
      <c r="TG35" s="30"/>
      <c r="TH35" s="30"/>
      <c r="TI35" s="30"/>
      <c r="TJ35" s="30"/>
      <c r="TK35" s="30"/>
      <c r="TL35" s="30"/>
      <c r="TM35" s="30"/>
      <c r="TN35" s="30"/>
      <c r="TO35" s="30"/>
      <c r="TP35" s="30"/>
      <c r="TQ35" s="30"/>
      <c r="TR35" s="30"/>
      <c r="TS35" s="30"/>
      <c r="TT35" s="30"/>
      <c r="TU35" s="30"/>
      <c r="TV35" s="30"/>
      <c r="TW35" s="30"/>
      <c r="TX35" s="30"/>
      <c r="TY35" s="30"/>
      <c r="TZ35" s="30"/>
      <c r="UA35" s="30"/>
      <c r="UB35" s="30"/>
      <c r="UC35" s="30"/>
      <c r="UD35" s="30"/>
      <c r="UE35" s="30"/>
      <c r="UF35" s="30"/>
      <c r="UG35" s="30"/>
      <c r="UH35" s="30"/>
      <c r="UI35" s="30"/>
      <c r="UJ35" s="30"/>
      <c r="UK35" s="30"/>
      <c r="UL35" s="30"/>
      <c r="UM35" s="30"/>
      <c r="UN35" s="30"/>
      <c r="UO35" s="30"/>
      <c r="UP35" s="30"/>
      <c r="UQ35" s="30"/>
      <c r="UR35" s="30"/>
      <c r="US35" s="30"/>
      <c r="UT35" s="30"/>
      <c r="UU35" s="30"/>
      <c r="UV35" s="30"/>
      <c r="UW35" s="30"/>
      <c r="UX35" s="30"/>
      <c r="UY35" s="30"/>
      <c r="UZ35" s="30"/>
      <c r="VA35" s="30"/>
      <c r="VB35" s="30"/>
      <c r="VC35" s="30"/>
      <c r="VD35" s="30"/>
      <c r="VE35" s="30"/>
      <c r="VF35" s="30"/>
      <c r="VG35" s="30"/>
      <c r="VH35" s="30"/>
      <c r="VI35" s="30"/>
      <c r="VJ35" s="30"/>
      <c r="VK35" s="30"/>
      <c r="VL35" s="30"/>
      <c r="VM35" s="30"/>
      <c r="VN35" s="30"/>
      <c r="VO35" s="30"/>
      <c r="VP35" s="30"/>
      <c r="VQ35" s="30"/>
      <c r="VR35" s="30"/>
      <c r="VS35" s="30"/>
      <c r="VT35" s="30"/>
      <c r="VU35" s="30"/>
      <c r="VV35" s="30"/>
      <c r="VW35" s="30"/>
      <c r="VX35" s="30"/>
      <c r="VY35" s="30"/>
      <c r="VZ35" s="30"/>
      <c r="WA35" s="30"/>
      <c r="WB35" s="30"/>
      <c r="WC35" s="30"/>
      <c r="WD35" s="30"/>
      <c r="WE35" s="30"/>
      <c r="WF35" s="30"/>
      <c r="WG35" s="30"/>
      <c r="WH35" s="30"/>
      <c r="WI35" s="30"/>
      <c r="WJ35" s="30"/>
      <c r="WK35" s="30"/>
      <c r="WL35" s="30"/>
      <c r="WM35" s="30"/>
      <c r="WN35" s="30"/>
      <c r="WO35" s="30"/>
      <c r="WP35" s="30"/>
      <c r="WQ35" s="30"/>
      <c r="WR35" s="30"/>
      <c r="WS35" s="30"/>
      <c r="WT35" s="30"/>
      <c r="WU35" s="30"/>
      <c r="WV35" s="30"/>
      <c r="WW35" s="30"/>
      <c r="WX35" s="30"/>
      <c r="WY35" s="30"/>
      <c r="WZ35" s="30"/>
      <c r="XA35" s="30"/>
      <c r="XB35" s="30"/>
      <c r="XC35" s="30"/>
      <c r="XD35" s="30"/>
      <c r="XE35" s="30"/>
      <c r="XF35" s="30"/>
      <c r="XG35" s="30"/>
      <c r="XH35" s="30"/>
      <c r="XI35" s="30"/>
      <c r="XJ35" s="30"/>
      <c r="XK35" s="30"/>
      <c r="XL35" s="30"/>
      <c r="XM35" s="30"/>
      <c r="XN35" s="30"/>
      <c r="XO35" s="30"/>
      <c r="XP35" s="30"/>
      <c r="XQ35" s="30"/>
      <c r="XR35" s="30"/>
      <c r="XS35" s="30"/>
      <c r="XT35" s="30"/>
      <c r="XU35" s="30"/>
      <c r="XV35" s="30"/>
      <c r="XW35" s="30"/>
      <c r="XX35" s="30"/>
      <c r="XY35" s="30"/>
      <c r="XZ35" s="30"/>
      <c r="YA35" s="30"/>
      <c r="YB35" s="30"/>
      <c r="YC35" s="30"/>
      <c r="YD35" s="30"/>
      <c r="YE35" s="30"/>
      <c r="YF35" s="30"/>
      <c r="YG35" s="30"/>
      <c r="YH35" s="30"/>
      <c r="YI35" s="30"/>
      <c r="YJ35" s="30"/>
      <c r="YK35" s="30"/>
      <c r="YL35" s="30"/>
      <c r="YM35" s="30"/>
      <c r="YN35" s="30"/>
      <c r="YO35" s="30"/>
      <c r="YP35" s="30"/>
      <c r="YQ35" s="30"/>
      <c r="YR35" s="30"/>
      <c r="YS35" s="30"/>
      <c r="YT35" s="30"/>
      <c r="YU35" s="30"/>
      <c r="YV35" s="30"/>
      <c r="YW35" s="30"/>
      <c r="YX35" s="30"/>
      <c r="YY35" s="30"/>
      <c r="YZ35" s="30"/>
      <c r="ZA35" s="30"/>
      <c r="ZB35" s="30"/>
      <c r="ZC35" s="30"/>
      <c r="ZD35" s="30"/>
      <c r="ZE35" s="30"/>
      <c r="ZF35" s="30"/>
      <c r="ZG35" s="30"/>
      <c r="ZH35" s="30"/>
      <c r="ZI35" s="30"/>
      <c r="ZJ35" s="30"/>
      <c r="ZK35" s="30"/>
      <c r="ZL35" s="30"/>
      <c r="ZM35" s="30"/>
      <c r="ZN35" s="30"/>
      <c r="ZO35" s="30"/>
      <c r="ZP35" s="30"/>
      <c r="ZQ35" s="30"/>
      <c r="ZR35" s="30"/>
      <c r="ZS35" s="30"/>
      <c r="ZT35" s="30"/>
      <c r="ZU35" s="30"/>
      <c r="ZV35" s="30"/>
      <c r="ZW35" s="30"/>
      <c r="ZX35" s="30"/>
      <c r="ZY35" s="30"/>
      <c r="ZZ35" s="30"/>
      <c r="AAA35" s="30"/>
      <c r="AAB35" s="30"/>
      <c r="AAC35" s="30"/>
      <c r="AAD35" s="30"/>
      <c r="AAE35" s="30"/>
      <c r="AAF35" s="30"/>
      <c r="AAG35" s="30"/>
      <c r="AAH35" s="30"/>
      <c r="AAI35" s="30"/>
      <c r="AAJ35" s="30"/>
      <c r="AAK35" s="30"/>
      <c r="AAL35" s="30"/>
      <c r="AAM35" s="30"/>
      <c r="AAN35" s="30"/>
      <c r="AAO35" s="30"/>
      <c r="AAP35" s="30"/>
      <c r="AAQ35" s="30"/>
      <c r="AAR35" s="30"/>
      <c r="AAS35" s="30"/>
      <c r="AAT35" s="30"/>
      <c r="AAU35" s="30"/>
      <c r="AAV35" s="30"/>
      <c r="AAW35" s="30"/>
      <c r="AAX35" s="30"/>
      <c r="AAY35" s="30"/>
      <c r="AAZ35" s="30"/>
      <c r="ABA35" s="30"/>
      <c r="ABB35" s="30"/>
      <c r="ABC35" s="30"/>
      <c r="ABD35" s="30"/>
      <c r="ABE35" s="30"/>
      <c r="ABF35" s="30"/>
      <c r="ABG35" s="30"/>
      <c r="ABH35" s="30"/>
      <c r="ABI35" s="30"/>
      <c r="ABJ35" s="30"/>
      <c r="ABK35" s="30"/>
      <c r="ABL35" s="30"/>
      <c r="ABM35" s="30"/>
      <c r="ABN35" s="30"/>
      <c r="ABO35" s="30"/>
      <c r="ABP35" s="30"/>
      <c r="ABQ35" s="30"/>
      <c r="ABR35" s="30"/>
      <c r="ABS35" s="30"/>
      <c r="ABT35" s="30"/>
      <c r="ABU35" s="30"/>
      <c r="ABV35" s="30"/>
      <c r="ABW35" s="30"/>
      <c r="ABX35" s="30"/>
      <c r="ABY35" s="30"/>
      <c r="ABZ35" s="30"/>
      <c r="ACA35" s="30"/>
      <c r="ACB35" s="30"/>
      <c r="ACC35" s="30"/>
      <c r="ACD35" s="30"/>
      <c r="ACE35" s="30"/>
      <c r="ACF35" s="30"/>
      <c r="ACG35" s="30"/>
      <c r="ACH35" s="30"/>
      <c r="ACI35" s="30"/>
      <c r="ACJ35" s="30"/>
      <c r="ACK35" s="30"/>
      <c r="ACL35" s="30"/>
      <c r="ACM35" s="30"/>
      <c r="ACN35" s="30"/>
      <c r="ACO35" s="30"/>
      <c r="ACP35" s="30"/>
      <c r="ACQ35" s="30"/>
      <c r="ACR35" s="30"/>
      <c r="ACS35" s="30"/>
      <c r="ACT35" s="30"/>
      <c r="ACU35" s="30"/>
      <c r="ACV35" s="30"/>
      <c r="ACW35" s="30"/>
      <c r="ACX35" s="30"/>
      <c r="ACY35" s="30"/>
      <c r="ACZ35" s="30"/>
      <c r="ADA35" s="30"/>
      <c r="ADB35" s="30"/>
      <c r="ADC35" s="30"/>
      <c r="ADD35" s="30"/>
      <c r="ADE35" s="30"/>
      <c r="ADF35" s="30"/>
      <c r="ADG35" s="30"/>
      <c r="ADH35" s="30"/>
      <c r="ADI35" s="30"/>
      <c r="ADJ35" s="30"/>
      <c r="ADK35" s="30"/>
      <c r="ADL35" s="30"/>
      <c r="ADM35" s="30"/>
      <c r="ADN35" s="30"/>
      <c r="ADO35" s="30"/>
      <c r="ADP35" s="30"/>
      <c r="ADQ35" s="30"/>
      <c r="ADR35" s="30"/>
      <c r="ADS35" s="30"/>
      <c r="ADT35" s="30"/>
      <c r="ADU35" s="30"/>
      <c r="ADV35" s="30"/>
      <c r="ADW35" s="30"/>
      <c r="ADX35" s="30"/>
      <c r="ADY35" s="30"/>
      <c r="ADZ35" s="30"/>
      <c r="AEA35" s="30"/>
      <c r="AEB35" s="30"/>
      <c r="AEC35" s="30"/>
      <c r="AED35" s="30"/>
      <c r="AEE35" s="30"/>
      <c r="AEF35" s="30"/>
      <c r="AEG35" s="30"/>
      <c r="AEH35" s="30"/>
      <c r="AEI35" s="30"/>
      <c r="AEJ35" s="30"/>
      <c r="AEK35" s="30"/>
      <c r="AEL35" s="30"/>
      <c r="AEM35" s="30"/>
      <c r="AEN35" s="30"/>
      <c r="AEO35" s="30"/>
      <c r="AEP35" s="30"/>
      <c r="AEQ35" s="30"/>
      <c r="AER35" s="30"/>
      <c r="AES35" s="30"/>
      <c r="AET35" s="30"/>
      <c r="AEU35" s="30"/>
      <c r="AEV35" s="30"/>
      <c r="AEW35" s="30"/>
      <c r="AEX35" s="30"/>
      <c r="AEY35" s="30"/>
      <c r="AEZ35" s="30"/>
      <c r="AFA35" s="30"/>
      <c r="AFB35" s="30"/>
      <c r="AFC35" s="30"/>
      <c r="AFD35" s="30"/>
      <c r="AFE35" s="30"/>
      <c r="AFF35" s="30"/>
      <c r="AFG35" s="30"/>
      <c r="AFH35" s="30"/>
      <c r="AFI35" s="30"/>
      <c r="AFJ35" s="30"/>
      <c r="AFK35" s="30"/>
      <c r="AFL35" s="30"/>
      <c r="AFM35" s="30"/>
      <c r="AFN35" s="30"/>
      <c r="AFO35" s="30"/>
      <c r="AFP35" s="30"/>
      <c r="AFQ35" s="30"/>
      <c r="AFR35" s="30"/>
      <c r="AFS35" s="30"/>
      <c r="AFT35" s="30"/>
      <c r="AFU35" s="30"/>
      <c r="AFV35" s="30"/>
      <c r="AFW35" s="30"/>
      <c r="AFX35" s="30"/>
      <c r="AFY35" s="30"/>
      <c r="AFZ35" s="30"/>
      <c r="AGA35" s="30"/>
      <c r="AGB35" s="30"/>
      <c r="AGC35" s="30"/>
      <c r="AGD35" s="30"/>
      <c r="AGE35" s="30"/>
      <c r="AGF35" s="30"/>
      <c r="AGG35" s="30"/>
      <c r="AGH35" s="30"/>
      <c r="AGI35" s="30"/>
      <c r="AGJ35" s="30"/>
      <c r="AGK35" s="30"/>
      <c r="AGL35" s="30"/>
      <c r="AGM35" s="30"/>
      <c r="AGN35" s="30"/>
      <c r="AGO35" s="30"/>
      <c r="AGP35" s="30"/>
      <c r="AGQ35" s="30"/>
      <c r="AGR35" s="30"/>
      <c r="AGS35" s="30"/>
      <c r="AGT35" s="30"/>
      <c r="AGU35" s="30"/>
      <c r="AGV35" s="30"/>
      <c r="AGW35" s="30"/>
      <c r="AGX35" s="30"/>
      <c r="AGY35" s="30"/>
      <c r="AGZ35" s="30"/>
      <c r="AHA35" s="30"/>
      <c r="AHB35" s="30"/>
      <c r="AHC35" s="30"/>
      <c r="AHD35" s="30"/>
      <c r="AHE35" s="30"/>
      <c r="AHF35" s="30"/>
      <c r="AHG35" s="30"/>
      <c r="AHH35" s="30"/>
      <c r="AHI35" s="30"/>
      <c r="AHJ35" s="30"/>
      <c r="AHK35" s="30"/>
      <c r="AHL35" s="30"/>
      <c r="AHM35" s="30"/>
      <c r="AHN35" s="30"/>
      <c r="AHO35" s="30"/>
      <c r="AHP35" s="30"/>
      <c r="AHQ35" s="30"/>
      <c r="AHR35" s="30"/>
      <c r="AHS35" s="30"/>
      <c r="AHT35" s="30"/>
      <c r="AHU35" s="30"/>
      <c r="AHV35" s="30"/>
      <c r="AHW35" s="30"/>
      <c r="AHX35" s="30"/>
      <c r="AHY35" s="30"/>
      <c r="AHZ35" s="30"/>
      <c r="AIA35" s="30"/>
      <c r="AIB35" s="30"/>
      <c r="AIC35" s="30"/>
      <c r="AID35" s="30"/>
      <c r="AIE35" s="30"/>
      <c r="AIF35" s="30"/>
      <c r="AIG35" s="30"/>
      <c r="AIH35" s="30"/>
      <c r="AII35" s="30"/>
      <c r="AIJ35" s="30"/>
      <c r="AIK35" s="30"/>
      <c r="AIL35" s="30"/>
      <c r="AIM35" s="30"/>
      <c r="AIN35" s="30"/>
      <c r="AIO35" s="30"/>
      <c r="AIP35" s="30"/>
      <c r="AIQ35" s="30"/>
      <c r="AIR35" s="30"/>
      <c r="AIS35" s="30"/>
      <c r="AIT35" s="30"/>
      <c r="AIU35" s="30"/>
      <c r="AIV35" s="30"/>
      <c r="AIW35" s="30"/>
      <c r="AIX35" s="30"/>
      <c r="AIY35" s="30"/>
      <c r="AIZ35" s="30"/>
      <c r="AJA35" s="30"/>
      <c r="AJB35" s="30"/>
      <c r="AJC35" s="30"/>
      <c r="AJD35" s="30"/>
      <c r="AJE35" s="30"/>
      <c r="AJF35" s="30"/>
      <c r="AJG35" s="30"/>
      <c r="AJH35" s="30"/>
      <c r="AJI35" s="30"/>
      <c r="AJJ35" s="30"/>
      <c r="AJK35" s="30"/>
      <c r="AJL35" s="30"/>
      <c r="AJM35" s="30"/>
      <c r="AJN35" s="30"/>
      <c r="AJO35" s="30"/>
      <c r="AJP35" s="30"/>
      <c r="AJQ35" s="30"/>
      <c r="AJR35" s="30"/>
      <c r="AJS35" s="30"/>
      <c r="AJT35" s="30"/>
      <c r="AJU35" s="30"/>
      <c r="AJV35" s="30"/>
      <c r="AJW35" s="30"/>
      <c r="AJX35" s="30"/>
      <c r="AJY35" s="30"/>
      <c r="AJZ35" s="30"/>
      <c r="AKA35" s="30"/>
      <c r="AKB35" s="30"/>
      <c r="AKC35" s="30"/>
      <c r="AKD35" s="30"/>
      <c r="AKE35" s="30"/>
      <c r="AKF35" s="30"/>
      <c r="AKG35" s="30"/>
      <c r="AKH35" s="30"/>
      <c r="AKI35" s="30"/>
      <c r="AKJ35" s="30"/>
      <c r="AKK35" s="30"/>
      <c r="AKL35" s="30"/>
      <c r="AKM35" s="30"/>
      <c r="AKN35" s="30"/>
      <c r="AKO35" s="30"/>
      <c r="AKP35" s="30"/>
      <c r="AKQ35" s="30"/>
      <c r="AKR35" s="30"/>
      <c r="AKS35" s="30"/>
      <c r="AKT35" s="30"/>
      <c r="AKU35" s="30"/>
      <c r="AKV35" s="30"/>
      <c r="AKW35" s="30"/>
      <c r="AKX35" s="30"/>
      <c r="AKY35" s="30"/>
      <c r="AKZ35" s="30"/>
      <c r="ALA35" s="30"/>
      <c r="ALB35" s="30"/>
      <c r="ALC35" s="30"/>
      <c r="ALD35" s="30"/>
      <c r="ALE35" s="30"/>
      <c r="ALF35" s="30"/>
      <c r="ALG35" s="30"/>
      <c r="ALH35" s="30"/>
      <c r="ALI35" s="30"/>
      <c r="ALJ35" s="30"/>
      <c r="ALK35" s="30"/>
      <c r="ALL35" s="30"/>
    </row>
    <row r="36" spans="1:1000" ht="17.25" customHeight="1" x14ac:dyDescent="0.2">
      <c r="A36" s="11" t="str">
        <f ca="1">IF(_xll.TM1RPTELLEV($F$34,$F36)=0,"Root",IF(OR(_xll.ELLEV($B$9,$F36)=0,_xll.TM1RPTELLEV($F$34,$F36)+1&gt;=VALUE($K$28)),"Base"&amp;IF(MOD(ROW(A36),2)=0,"-Even","-Odd"),"Default"))</f>
        <v>Default</v>
      </c>
      <c r="D36" t="str">
        <f ca="1">_xll.DBR($B$15,$F36,D$33)</f>
        <v>1</v>
      </c>
      <c r="F36" s="58" t="s">
        <v>43</v>
      </c>
      <c r="G36" s="17">
        <f ca="1">_xll.DBRW($C$4,G$6,$G$27,$G$28,$F36,$D$10,G$11,$D$12)</f>
        <v>13150255.637764148</v>
      </c>
      <c r="H36" s="17">
        <f ca="1">_xll.DBRW($C$4,H$6,$G$27,$G$28,$F36,$D$10,H$11,$D$12)</f>
        <v>12165790.730651204</v>
      </c>
      <c r="I36" s="53">
        <f t="shared" ca="1" si="0"/>
        <v>8.0920749740715614E-2</v>
      </c>
      <c r="J36" s="17">
        <f ca="1">_xll.DBRW($C$4,J$6,$G$27,$G$28,$F36,$D$10,J$11,$D$12)</f>
        <v>56487275.09384191</v>
      </c>
      <c r="K36" s="17">
        <f ca="1">_xll.DBRW($C$4,K$6,$G$27,$G$28,$F36,$D$10,K$11,$D$12)</f>
        <v>52434058.233548567</v>
      </c>
      <c r="L36" s="53">
        <f t="shared" ca="1" si="1"/>
        <v>7.7301223610038994E-2</v>
      </c>
      <c r="N36" s="25" t="str">
        <f ca="1">_xll.DBRW($C$3,N$6,$G$27,$G$28,$F36,$D$10,N$11,N$12)</f>
        <v>New Sales team and early year mkt campaign</v>
      </c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30"/>
      <c r="JV36" s="30"/>
      <c r="JW36" s="30"/>
      <c r="JX36" s="30"/>
      <c r="JY36" s="30"/>
      <c r="JZ36" s="30"/>
      <c r="KA36" s="30"/>
      <c r="KB36" s="30"/>
      <c r="KC36" s="30"/>
      <c r="KD36" s="30"/>
      <c r="KE36" s="30"/>
      <c r="KF36" s="30"/>
      <c r="KG36" s="30"/>
      <c r="KH36" s="30"/>
      <c r="KI36" s="30"/>
      <c r="KJ36" s="30"/>
      <c r="KK36" s="30"/>
      <c r="KL36" s="30"/>
      <c r="KM36" s="30"/>
      <c r="KN36" s="30"/>
      <c r="KO36" s="30"/>
      <c r="KP36" s="30"/>
      <c r="KQ36" s="30"/>
      <c r="KR36" s="30"/>
      <c r="KS36" s="30"/>
      <c r="KT36" s="30"/>
      <c r="KU36" s="30"/>
      <c r="KV36" s="30"/>
      <c r="KW36" s="30"/>
      <c r="KX36" s="30"/>
      <c r="KY36" s="30"/>
      <c r="KZ36" s="30"/>
      <c r="LA36" s="30"/>
      <c r="LB36" s="30"/>
      <c r="LC36" s="30"/>
      <c r="LD36" s="30"/>
      <c r="LE36" s="30"/>
      <c r="LF36" s="30"/>
      <c r="LG36" s="30"/>
      <c r="LH36" s="30"/>
      <c r="LI36" s="30"/>
      <c r="LJ36" s="30"/>
      <c r="LK36" s="30"/>
      <c r="LL36" s="30"/>
      <c r="LM36" s="30"/>
      <c r="LN36" s="30"/>
      <c r="LO36" s="30"/>
      <c r="LP36" s="30"/>
      <c r="LQ36" s="30"/>
      <c r="LR36" s="30"/>
      <c r="LS36" s="30"/>
      <c r="LT36" s="30"/>
      <c r="LU36" s="30"/>
      <c r="LV36" s="30"/>
      <c r="LW36" s="30"/>
      <c r="LX36" s="30"/>
      <c r="LY36" s="30"/>
      <c r="LZ36" s="30"/>
      <c r="MA36" s="30"/>
      <c r="MB36" s="30"/>
      <c r="MC36" s="30"/>
      <c r="MD36" s="30"/>
      <c r="ME36" s="30"/>
      <c r="MF36" s="30"/>
      <c r="MG36" s="30"/>
      <c r="MH36" s="30"/>
      <c r="MI36" s="30"/>
      <c r="MJ36" s="30"/>
      <c r="MK36" s="30"/>
      <c r="ML36" s="30"/>
      <c r="MM36" s="30"/>
      <c r="MN36" s="30"/>
      <c r="MO36" s="30"/>
      <c r="MP36" s="30"/>
      <c r="MQ36" s="30"/>
      <c r="MR36" s="30"/>
      <c r="MS36" s="30"/>
      <c r="MT36" s="30"/>
      <c r="MU36" s="30"/>
      <c r="MV36" s="30"/>
      <c r="MW36" s="30"/>
      <c r="MX36" s="30"/>
      <c r="MY36" s="30"/>
      <c r="MZ36" s="30"/>
      <c r="NA36" s="30"/>
      <c r="NB36" s="30"/>
      <c r="NC36" s="30"/>
      <c r="ND36" s="30"/>
      <c r="NE36" s="30"/>
      <c r="NF36" s="30"/>
      <c r="NG36" s="30"/>
      <c r="NH36" s="30"/>
      <c r="NI36" s="30"/>
      <c r="NJ36" s="30"/>
      <c r="NK36" s="30"/>
      <c r="NL36" s="30"/>
      <c r="NM36" s="30"/>
      <c r="NN36" s="30"/>
      <c r="NO36" s="30"/>
      <c r="NP36" s="30"/>
      <c r="NQ36" s="30"/>
      <c r="NR36" s="30"/>
      <c r="NS36" s="30"/>
      <c r="NT36" s="30"/>
      <c r="NU36" s="30"/>
      <c r="NV36" s="30"/>
      <c r="NW36" s="30"/>
      <c r="NX36" s="30"/>
      <c r="NY36" s="30"/>
      <c r="NZ36" s="30"/>
      <c r="OA36" s="30"/>
      <c r="OB36" s="30"/>
      <c r="OC36" s="30"/>
      <c r="OD36" s="30"/>
      <c r="OE36" s="30"/>
      <c r="OF36" s="30"/>
      <c r="OG36" s="30"/>
      <c r="OH36" s="30"/>
      <c r="OI36" s="30"/>
      <c r="OJ36" s="30"/>
      <c r="OK36" s="30"/>
      <c r="OL36" s="30"/>
      <c r="OM36" s="30"/>
      <c r="ON36" s="30"/>
      <c r="OO36" s="30"/>
      <c r="OP36" s="30"/>
      <c r="OQ36" s="30"/>
      <c r="OR36" s="30"/>
      <c r="OS36" s="30"/>
      <c r="OT36" s="30"/>
      <c r="OU36" s="30"/>
      <c r="OV36" s="30"/>
      <c r="OW36" s="30"/>
      <c r="OX36" s="30"/>
      <c r="OY36" s="30"/>
      <c r="OZ36" s="30"/>
      <c r="PA36" s="30"/>
      <c r="PB36" s="30"/>
      <c r="PC36" s="30"/>
      <c r="PD36" s="30"/>
      <c r="PE36" s="30"/>
      <c r="PF36" s="30"/>
      <c r="PG36" s="30"/>
      <c r="PH36" s="30"/>
      <c r="PI36" s="30"/>
      <c r="PJ36" s="30"/>
      <c r="PK36" s="30"/>
      <c r="PL36" s="30"/>
      <c r="PM36" s="30"/>
      <c r="PN36" s="30"/>
      <c r="PO36" s="30"/>
      <c r="PP36" s="30"/>
      <c r="PQ36" s="30"/>
      <c r="PR36" s="30"/>
      <c r="PS36" s="30"/>
      <c r="PT36" s="30"/>
      <c r="PU36" s="30"/>
      <c r="PV36" s="30"/>
      <c r="PW36" s="30"/>
      <c r="PX36" s="30"/>
      <c r="PY36" s="30"/>
      <c r="PZ36" s="30"/>
      <c r="QA36" s="30"/>
      <c r="QB36" s="30"/>
      <c r="QC36" s="30"/>
      <c r="QD36" s="30"/>
      <c r="QE36" s="30"/>
      <c r="QF36" s="30"/>
      <c r="QG36" s="30"/>
      <c r="QH36" s="30"/>
      <c r="QI36" s="30"/>
      <c r="QJ36" s="30"/>
      <c r="QK36" s="30"/>
      <c r="QL36" s="30"/>
      <c r="QM36" s="30"/>
      <c r="QN36" s="30"/>
      <c r="QO36" s="30"/>
      <c r="QP36" s="30"/>
      <c r="QQ36" s="30"/>
      <c r="QR36" s="30"/>
      <c r="QS36" s="30"/>
      <c r="QT36" s="30"/>
      <c r="QU36" s="30"/>
      <c r="QV36" s="30"/>
      <c r="QW36" s="30"/>
      <c r="QX36" s="30"/>
      <c r="QY36" s="30"/>
      <c r="QZ36" s="30"/>
      <c r="RA36" s="30"/>
      <c r="RB36" s="30"/>
      <c r="RC36" s="30"/>
      <c r="RD36" s="30"/>
      <c r="RE36" s="30"/>
      <c r="RF36" s="30"/>
      <c r="RG36" s="30"/>
      <c r="RH36" s="30"/>
      <c r="RI36" s="30"/>
      <c r="RJ36" s="30"/>
      <c r="RK36" s="30"/>
      <c r="RL36" s="30"/>
      <c r="RM36" s="30"/>
      <c r="RN36" s="30"/>
      <c r="RO36" s="30"/>
      <c r="RP36" s="30"/>
      <c r="RQ36" s="30"/>
      <c r="RR36" s="30"/>
      <c r="RS36" s="30"/>
      <c r="RT36" s="30"/>
      <c r="RU36" s="30"/>
      <c r="RV36" s="30"/>
      <c r="RW36" s="30"/>
      <c r="RX36" s="30"/>
      <c r="RY36" s="30"/>
      <c r="RZ36" s="30"/>
      <c r="SA36" s="30"/>
      <c r="SB36" s="30"/>
      <c r="SC36" s="30"/>
      <c r="SD36" s="30"/>
      <c r="SE36" s="30"/>
      <c r="SF36" s="30"/>
      <c r="SG36" s="30"/>
      <c r="SH36" s="30"/>
      <c r="SI36" s="30"/>
      <c r="SJ36" s="30"/>
      <c r="SK36" s="30"/>
      <c r="SL36" s="30"/>
      <c r="SM36" s="30"/>
      <c r="SN36" s="30"/>
      <c r="SO36" s="30"/>
      <c r="SP36" s="30"/>
      <c r="SQ36" s="30"/>
      <c r="SR36" s="30"/>
      <c r="SS36" s="30"/>
      <c r="ST36" s="30"/>
      <c r="SU36" s="30"/>
      <c r="SV36" s="30"/>
      <c r="SW36" s="30"/>
      <c r="SX36" s="30"/>
      <c r="SY36" s="30"/>
      <c r="SZ36" s="30"/>
      <c r="TA36" s="30"/>
      <c r="TB36" s="30"/>
      <c r="TC36" s="30"/>
      <c r="TD36" s="30"/>
      <c r="TE36" s="30"/>
      <c r="TF36" s="30"/>
      <c r="TG36" s="30"/>
      <c r="TH36" s="30"/>
      <c r="TI36" s="30"/>
      <c r="TJ36" s="30"/>
      <c r="TK36" s="30"/>
      <c r="TL36" s="30"/>
      <c r="TM36" s="30"/>
      <c r="TN36" s="30"/>
      <c r="TO36" s="30"/>
      <c r="TP36" s="30"/>
      <c r="TQ36" s="30"/>
      <c r="TR36" s="30"/>
      <c r="TS36" s="30"/>
      <c r="TT36" s="30"/>
      <c r="TU36" s="30"/>
      <c r="TV36" s="30"/>
      <c r="TW36" s="30"/>
      <c r="TX36" s="30"/>
      <c r="TY36" s="30"/>
      <c r="TZ36" s="30"/>
      <c r="UA36" s="30"/>
      <c r="UB36" s="30"/>
      <c r="UC36" s="30"/>
      <c r="UD36" s="30"/>
      <c r="UE36" s="30"/>
      <c r="UF36" s="30"/>
      <c r="UG36" s="30"/>
      <c r="UH36" s="30"/>
      <c r="UI36" s="30"/>
      <c r="UJ36" s="30"/>
      <c r="UK36" s="30"/>
      <c r="UL36" s="30"/>
      <c r="UM36" s="30"/>
      <c r="UN36" s="30"/>
      <c r="UO36" s="30"/>
      <c r="UP36" s="30"/>
      <c r="UQ36" s="30"/>
      <c r="UR36" s="30"/>
      <c r="US36" s="30"/>
      <c r="UT36" s="30"/>
      <c r="UU36" s="30"/>
      <c r="UV36" s="30"/>
      <c r="UW36" s="30"/>
      <c r="UX36" s="30"/>
      <c r="UY36" s="30"/>
      <c r="UZ36" s="30"/>
      <c r="VA36" s="30"/>
      <c r="VB36" s="30"/>
      <c r="VC36" s="30"/>
      <c r="VD36" s="30"/>
      <c r="VE36" s="30"/>
      <c r="VF36" s="30"/>
      <c r="VG36" s="30"/>
      <c r="VH36" s="30"/>
      <c r="VI36" s="30"/>
      <c r="VJ36" s="30"/>
      <c r="VK36" s="30"/>
      <c r="VL36" s="30"/>
      <c r="VM36" s="30"/>
      <c r="VN36" s="30"/>
      <c r="VO36" s="30"/>
      <c r="VP36" s="30"/>
      <c r="VQ36" s="30"/>
      <c r="VR36" s="30"/>
      <c r="VS36" s="30"/>
      <c r="VT36" s="30"/>
      <c r="VU36" s="30"/>
      <c r="VV36" s="30"/>
      <c r="VW36" s="30"/>
      <c r="VX36" s="30"/>
      <c r="VY36" s="30"/>
      <c r="VZ36" s="30"/>
      <c r="WA36" s="30"/>
      <c r="WB36" s="30"/>
      <c r="WC36" s="30"/>
      <c r="WD36" s="30"/>
      <c r="WE36" s="30"/>
      <c r="WF36" s="30"/>
      <c r="WG36" s="30"/>
      <c r="WH36" s="30"/>
      <c r="WI36" s="30"/>
      <c r="WJ36" s="30"/>
      <c r="WK36" s="30"/>
      <c r="WL36" s="30"/>
      <c r="WM36" s="30"/>
      <c r="WN36" s="30"/>
      <c r="WO36" s="30"/>
      <c r="WP36" s="30"/>
      <c r="WQ36" s="30"/>
      <c r="WR36" s="30"/>
      <c r="WS36" s="30"/>
      <c r="WT36" s="30"/>
      <c r="WU36" s="30"/>
      <c r="WV36" s="30"/>
      <c r="WW36" s="30"/>
      <c r="WX36" s="30"/>
      <c r="WY36" s="30"/>
      <c r="WZ36" s="30"/>
      <c r="XA36" s="30"/>
      <c r="XB36" s="30"/>
      <c r="XC36" s="30"/>
      <c r="XD36" s="30"/>
      <c r="XE36" s="30"/>
      <c r="XF36" s="30"/>
      <c r="XG36" s="30"/>
      <c r="XH36" s="30"/>
      <c r="XI36" s="30"/>
      <c r="XJ36" s="30"/>
      <c r="XK36" s="30"/>
      <c r="XL36" s="30"/>
      <c r="XM36" s="30"/>
      <c r="XN36" s="30"/>
      <c r="XO36" s="30"/>
      <c r="XP36" s="30"/>
      <c r="XQ36" s="30"/>
      <c r="XR36" s="30"/>
      <c r="XS36" s="30"/>
      <c r="XT36" s="30"/>
      <c r="XU36" s="30"/>
      <c r="XV36" s="30"/>
      <c r="XW36" s="30"/>
      <c r="XX36" s="30"/>
      <c r="XY36" s="30"/>
      <c r="XZ36" s="30"/>
      <c r="YA36" s="30"/>
      <c r="YB36" s="30"/>
      <c r="YC36" s="30"/>
      <c r="YD36" s="30"/>
      <c r="YE36" s="30"/>
      <c r="YF36" s="30"/>
      <c r="YG36" s="30"/>
      <c r="YH36" s="30"/>
      <c r="YI36" s="30"/>
      <c r="YJ36" s="30"/>
      <c r="YK36" s="30"/>
      <c r="YL36" s="30"/>
      <c r="YM36" s="30"/>
      <c r="YN36" s="30"/>
      <c r="YO36" s="30"/>
      <c r="YP36" s="30"/>
      <c r="YQ36" s="30"/>
      <c r="YR36" s="30"/>
      <c r="YS36" s="30"/>
      <c r="YT36" s="30"/>
      <c r="YU36" s="30"/>
      <c r="YV36" s="30"/>
      <c r="YW36" s="30"/>
      <c r="YX36" s="30"/>
      <c r="YY36" s="30"/>
      <c r="YZ36" s="30"/>
      <c r="ZA36" s="30"/>
      <c r="ZB36" s="30"/>
      <c r="ZC36" s="30"/>
      <c r="ZD36" s="30"/>
      <c r="ZE36" s="30"/>
      <c r="ZF36" s="30"/>
      <c r="ZG36" s="30"/>
      <c r="ZH36" s="30"/>
      <c r="ZI36" s="30"/>
      <c r="ZJ36" s="30"/>
      <c r="ZK36" s="30"/>
      <c r="ZL36" s="30"/>
      <c r="ZM36" s="30"/>
      <c r="ZN36" s="30"/>
      <c r="ZO36" s="30"/>
      <c r="ZP36" s="30"/>
      <c r="ZQ36" s="30"/>
      <c r="ZR36" s="30"/>
      <c r="ZS36" s="30"/>
      <c r="ZT36" s="30"/>
      <c r="ZU36" s="30"/>
      <c r="ZV36" s="30"/>
      <c r="ZW36" s="30"/>
      <c r="ZX36" s="30"/>
      <c r="ZY36" s="30"/>
      <c r="ZZ36" s="30"/>
      <c r="AAA36" s="30"/>
      <c r="AAB36" s="30"/>
      <c r="AAC36" s="30"/>
      <c r="AAD36" s="30"/>
      <c r="AAE36" s="30"/>
      <c r="AAF36" s="30"/>
      <c r="AAG36" s="30"/>
      <c r="AAH36" s="30"/>
      <c r="AAI36" s="30"/>
      <c r="AAJ36" s="30"/>
      <c r="AAK36" s="30"/>
      <c r="AAL36" s="30"/>
      <c r="AAM36" s="30"/>
      <c r="AAN36" s="30"/>
      <c r="AAO36" s="30"/>
      <c r="AAP36" s="30"/>
      <c r="AAQ36" s="30"/>
      <c r="AAR36" s="30"/>
      <c r="AAS36" s="30"/>
      <c r="AAT36" s="30"/>
      <c r="AAU36" s="30"/>
      <c r="AAV36" s="30"/>
      <c r="AAW36" s="30"/>
      <c r="AAX36" s="30"/>
      <c r="AAY36" s="30"/>
      <c r="AAZ36" s="30"/>
      <c r="ABA36" s="30"/>
      <c r="ABB36" s="30"/>
      <c r="ABC36" s="30"/>
      <c r="ABD36" s="30"/>
      <c r="ABE36" s="30"/>
      <c r="ABF36" s="30"/>
      <c r="ABG36" s="30"/>
      <c r="ABH36" s="30"/>
      <c r="ABI36" s="30"/>
      <c r="ABJ36" s="30"/>
      <c r="ABK36" s="30"/>
      <c r="ABL36" s="30"/>
      <c r="ABM36" s="30"/>
      <c r="ABN36" s="30"/>
      <c r="ABO36" s="30"/>
      <c r="ABP36" s="30"/>
      <c r="ABQ36" s="30"/>
      <c r="ABR36" s="30"/>
      <c r="ABS36" s="30"/>
      <c r="ABT36" s="30"/>
      <c r="ABU36" s="30"/>
      <c r="ABV36" s="30"/>
      <c r="ABW36" s="30"/>
      <c r="ABX36" s="30"/>
      <c r="ABY36" s="30"/>
      <c r="ABZ36" s="30"/>
      <c r="ACA36" s="30"/>
      <c r="ACB36" s="30"/>
      <c r="ACC36" s="30"/>
      <c r="ACD36" s="30"/>
      <c r="ACE36" s="30"/>
      <c r="ACF36" s="30"/>
      <c r="ACG36" s="30"/>
      <c r="ACH36" s="30"/>
      <c r="ACI36" s="30"/>
      <c r="ACJ36" s="30"/>
      <c r="ACK36" s="30"/>
      <c r="ACL36" s="30"/>
      <c r="ACM36" s="30"/>
      <c r="ACN36" s="30"/>
      <c r="ACO36" s="30"/>
      <c r="ACP36" s="30"/>
      <c r="ACQ36" s="30"/>
      <c r="ACR36" s="30"/>
      <c r="ACS36" s="30"/>
      <c r="ACT36" s="30"/>
      <c r="ACU36" s="30"/>
      <c r="ACV36" s="30"/>
      <c r="ACW36" s="30"/>
      <c r="ACX36" s="30"/>
      <c r="ACY36" s="30"/>
      <c r="ACZ36" s="30"/>
      <c r="ADA36" s="30"/>
      <c r="ADB36" s="30"/>
      <c r="ADC36" s="30"/>
      <c r="ADD36" s="30"/>
      <c r="ADE36" s="30"/>
      <c r="ADF36" s="30"/>
      <c r="ADG36" s="30"/>
      <c r="ADH36" s="30"/>
      <c r="ADI36" s="30"/>
      <c r="ADJ36" s="30"/>
      <c r="ADK36" s="30"/>
      <c r="ADL36" s="30"/>
      <c r="ADM36" s="30"/>
      <c r="ADN36" s="30"/>
      <c r="ADO36" s="30"/>
      <c r="ADP36" s="30"/>
      <c r="ADQ36" s="30"/>
      <c r="ADR36" s="30"/>
      <c r="ADS36" s="30"/>
      <c r="ADT36" s="30"/>
      <c r="ADU36" s="30"/>
      <c r="ADV36" s="30"/>
      <c r="ADW36" s="30"/>
      <c r="ADX36" s="30"/>
      <c r="ADY36" s="30"/>
      <c r="ADZ36" s="30"/>
      <c r="AEA36" s="30"/>
      <c r="AEB36" s="30"/>
      <c r="AEC36" s="30"/>
      <c r="AED36" s="30"/>
      <c r="AEE36" s="30"/>
      <c r="AEF36" s="30"/>
      <c r="AEG36" s="30"/>
      <c r="AEH36" s="30"/>
      <c r="AEI36" s="30"/>
      <c r="AEJ36" s="30"/>
      <c r="AEK36" s="30"/>
      <c r="AEL36" s="30"/>
      <c r="AEM36" s="30"/>
      <c r="AEN36" s="30"/>
      <c r="AEO36" s="30"/>
      <c r="AEP36" s="30"/>
      <c r="AEQ36" s="30"/>
      <c r="AER36" s="30"/>
      <c r="AES36" s="30"/>
      <c r="AET36" s="30"/>
      <c r="AEU36" s="30"/>
      <c r="AEV36" s="30"/>
      <c r="AEW36" s="30"/>
      <c r="AEX36" s="30"/>
      <c r="AEY36" s="30"/>
      <c r="AEZ36" s="30"/>
      <c r="AFA36" s="30"/>
      <c r="AFB36" s="30"/>
      <c r="AFC36" s="30"/>
      <c r="AFD36" s="30"/>
      <c r="AFE36" s="30"/>
      <c r="AFF36" s="30"/>
      <c r="AFG36" s="30"/>
      <c r="AFH36" s="30"/>
      <c r="AFI36" s="30"/>
      <c r="AFJ36" s="30"/>
      <c r="AFK36" s="30"/>
      <c r="AFL36" s="30"/>
      <c r="AFM36" s="30"/>
      <c r="AFN36" s="30"/>
      <c r="AFO36" s="30"/>
      <c r="AFP36" s="30"/>
      <c r="AFQ36" s="30"/>
      <c r="AFR36" s="30"/>
      <c r="AFS36" s="30"/>
      <c r="AFT36" s="30"/>
      <c r="AFU36" s="30"/>
      <c r="AFV36" s="30"/>
      <c r="AFW36" s="30"/>
      <c r="AFX36" s="30"/>
      <c r="AFY36" s="30"/>
      <c r="AFZ36" s="30"/>
      <c r="AGA36" s="30"/>
      <c r="AGB36" s="30"/>
      <c r="AGC36" s="30"/>
      <c r="AGD36" s="30"/>
      <c r="AGE36" s="30"/>
      <c r="AGF36" s="30"/>
      <c r="AGG36" s="30"/>
      <c r="AGH36" s="30"/>
      <c r="AGI36" s="30"/>
      <c r="AGJ36" s="30"/>
      <c r="AGK36" s="30"/>
      <c r="AGL36" s="30"/>
      <c r="AGM36" s="30"/>
      <c r="AGN36" s="30"/>
      <c r="AGO36" s="30"/>
      <c r="AGP36" s="30"/>
      <c r="AGQ36" s="30"/>
      <c r="AGR36" s="30"/>
      <c r="AGS36" s="30"/>
      <c r="AGT36" s="30"/>
      <c r="AGU36" s="30"/>
      <c r="AGV36" s="30"/>
      <c r="AGW36" s="30"/>
      <c r="AGX36" s="30"/>
      <c r="AGY36" s="30"/>
      <c r="AGZ36" s="30"/>
      <c r="AHA36" s="30"/>
      <c r="AHB36" s="30"/>
      <c r="AHC36" s="30"/>
      <c r="AHD36" s="30"/>
      <c r="AHE36" s="30"/>
      <c r="AHF36" s="30"/>
      <c r="AHG36" s="30"/>
      <c r="AHH36" s="30"/>
      <c r="AHI36" s="30"/>
      <c r="AHJ36" s="30"/>
      <c r="AHK36" s="30"/>
      <c r="AHL36" s="30"/>
      <c r="AHM36" s="30"/>
      <c r="AHN36" s="30"/>
      <c r="AHO36" s="30"/>
      <c r="AHP36" s="30"/>
      <c r="AHQ36" s="30"/>
      <c r="AHR36" s="30"/>
      <c r="AHS36" s="30"/>
      <c r="AHT36" s="30"/>
      <c r="AHU36" s="30"/>
      <c r="AHV36" s="30"/>
      <c r="AHW36" s="30"/>
      <c r="AHX36" s="30"/>
      <c r="AHY36" s="30"/>
      <c r="AHZ36" s="30"/>
      <c r="AIA36" s="30"/>
      <c r="AIB36" s="30"/>
      <c r="AIC36" s="30"/>
      <c r="AID36" s="30"/>
      <c r="AIE36" s="30"/>
      <c r="AIF36" s="30"/>
      <c r="AIG36" s="30"/>
      <c r="AIH36" s="30"/>
      <c r="AII36" s="30"/>
      <c r="AIJ36" s="30"/>
      <c r="AIK36" s="30"/>
      <c r="AIL36" s="30"/>
      <c r="AIM36" s="30"/>
      <c r="AIN36" s="30"/>
      <c r="AIO36" s="30"/>
      <c r="AIP36" s="30"/>
      <c r="AIQ36" s="30"/>
      <c r="AIR36" s="30"/>
      <c r="AIS36" s="30"/>
      <c r="AIT36" s="30"/>
      <c r="AIU36" s="30"/>
      <c r="AIV36" s="30"/>
      <c r="AIW36" s="30"/>
      <c r="AIX36" s="30"/>
      <c r="AIY36" s="30"/>
      <c r="AIZ36" s="30"/>
      <c r="AJA36" s="30"/>
      <c r="AJB36" s="30"/>
      <c r="AJC36" s="30"/>
      <c r="AJD36" s="30"/>
      <c r="AJE36" s="30"/>
      <c r="AJF36" s="30"/>
      <c r="AJG36" s="30"/>
      <c r="AJH36" s="30"/>
      <c r="AJI36" s="30"/>
      <c r="AJJ36" s="30"/>
      <c r="AJK36" s="30"/>
      <c r="AJL36" s="30"/>
      <c r="AJM36" s="30"/>
      <c r="AJN36" s="30"/>
      <c r="AJO36" s="30"/>
      <c r="AJP36" s="30"/>
      <c r="AJQ36" s="30"/>
      <c r="AJR36" s="30"/>
      <c r="AJS36" s="30"/>
      <c r="AJT36" s="30"/>
      <c r="AJU36" s="30"/>
      <c r="AJV36" s="30"/>
      <c r="AJW36" s="30"/>
      <c r="AJX36" s="30"/>
      <c r="AJY36" s="30"/>
      <c r="AJZ36" s="30"/>
      <c r="AKA36" s="30"/>
      <c r="AKB36" s="30"/>
      <c r="AKC36" s="30"/>
      <c r="AKD36" s="30"/>
      <c r="AKE36" s="30"/>
      <c r="AKF36" s="30"/>
      <c r="AKG36" s="30"/>
      <c r="AKH36" s="30"/>
      <c r="AKI36" s="30"/>
      <c r="AKJ36" s="30"/>
      <c r="AKK36" s="30"/>
      <c r="AKL36" s="30"/>
      <c r="AKM36" s="30"/>
      <c r="AKN36" s="30"/>
      <c r="AKO36" s="30"/>
      <c r="AKP36" s="30"/>
      <c r="AKQ36" s="30"/>
      <c r="AKR36" s="30"/>
      <c r="AKS36" s="30"/>
      <c r="AKT36" s="30"/>
      <c r="AKU36" s="30"/>
      <c r="AKV36" s="30"/>
      <c r="AKW36" s="30"/>
      <c r="AKX36" s="30"/>
      <c r="AKY36" s="30"/>
      <c r="AKZ36" s="30"/>
      <c r="ALA36" s="30"/>
      <c r="ALB36" s="30"/>
      <c r="ALC36" s="30"/>
      <c r="ALD36" s="30"/>
      <c r="ALE36" s="30"/>
      <c r="ALF36" s="30"/>
      <c r="ALG36" s="30"/>
      <c r="ALH36" s="30"/>
      <c r="ALI36" s="30"/>
      <c r="ALJ36" s="30"/>
      <c r="ALK36" s="30"/>
      <c r="ALL36" s="30"/>
    </row>
    <row r="37" spans="1:1000" ht="17.25" customHeight="1" x14ac:dyDescent="0.2">
      <c r="A37" s="11" t="str">
        <f ca="1">IF(_xll.TM1RPTELLEV($F$34,$F37)=0,"Root",IF(OR(_xll.ELLEV($B$9,$F37)=0,_xll.TM1RPTELLEV($F$34,$F37)+1&gt;=VALUE($K$28)),"Base"&amp;IF(MOD(ROW(A37),2)=0,"-Even","-Odd"),"Default"))</f>
        <v>Base-Odd</v>
      </c>
      <c r="D37" t="str">
        <f ca="1">_xll.DBR($B$15,$F37,D$33)</f>
        <v>-1</v>
      </c>
      <c r="F37" s="57" t="s">
        <v>44</v>
      </c>
      <c r="G37" s="2">
        <f ca="1">_xll.DBRW($C$4,G$6,$G$27,$G$28,$F37,$D$10,G$11,$D$12)</f>
        <v>4006066.606014546</v>
      </c>
      <c r="H37" s="2">
        <f ca="1">_xll.DBRW($C$4,H$6,$G$27,$G$28,$F37,$D$10,H$11,$D$12)</f>
        <v>4538875.3799999971</v>
      </c>
      <c r="I37" s="21">
        <f t="shared" ca="1" si="0"/>
        <v>0.11738783936065045</v>
      </c>
      <c r="J37" s="20">
        <f ca="1">_xll.DBRW($C$4,J$6,$G$27,$G$28,$F37,$D$10,J$11,$D$12)</f>
        <v>16056138.439999996</v>
      </c>
      <c r="K37" s="2">
        <f ca="1">_xll.DBRW($C$4,K$6,$G$27,$G$28,$F37,$D$10,K$11,$D$12)</f>
        <v>18089939.734867588</v>
      </c>
      <c r="L37" s="21">
        <f t="shared" ca="1" si="1"/>
        <v>0.11242720123315431</v>
      </c>
      <c r="N37" s="24" t="str">
        <f ca="1">_xll.DBRW($C$3,N$6,$G$27,$G$28,$F37,$D$10,N$11,N$12)</f>
        <v>Kept salaries steady as we go through reorg</v>
      </c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/>
      <c r="KF37" s="30"/>
      <c r="KG37" s="30"/>
      <c r="KH37" s="30"/>
      <c r="KI37" s="30"/>
      <c r="KJ37" s="30"/>
      <c r="KK37" s="30"/>
      <c r="KL37" s="30"/>
      <c r="KM37" s="30"/>
      <c r="KN37" s="30"/>
      <c r="KO37" s="30"/>
      <c r="KP37" s="30"/>
      <c r="KQ37" s="30"/>
      <c r="KR37" s="30"/>
      <c r="KS37" s="30"/>
      <c r="KT37" s="30"/>
      <c r="KU37" s="30"/>
      <c r="KV37" s="30"/>
      <c r="KW37" s="30"/>
      <c r="KX37" s="30"/>
      <c r="KY37" s="30"/>
      <c r="KZ37" s="30"/>
      <c r="LA37" s="30"/>
      <c r="LB37" s="30"/>
      <c r="LC37" s="30"/>
      <c r="LD37" s="30"/>
      <c r="LE37" s="30"/>
      <c r="LF37" s="30"/>
      <c r="LG37" s="30"/>
      <c r="LH37" s="30"/>
      <c r="LI37" s="30"/>
      <c r="LJ37" s="30"/>
      <c r="LK37" s="30"/>
      <c r="LL37" s="30"/>
      <c r="LM37" s="30"/>
      <c r="LN37" s="30"/>
      <c r="LO37" s="30"/>
      <c r="LP37" s="30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/>
      <c r="MF37" s="30"/>
      <c r="MG37" s="30"/>
      <c r="MH37" s="30"/>
      <c r="MI37" s="30"/>
      <c r="MJ37" s="30"/>
      <c r="MK37" s="30"/>
      <c r="ML37" s="30"/>
      <c r="MM37" s="30"/>
      <c r="MN37" s="30"/>
      <c r="MO37" s="30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/>
      <c r="NE37" s="30"/>
      <c r="NF37" s="30"/>
      <c r="NG37" s="30"/>
      <c r="NH37" s="30"/>
      <c r="NI37" s="30"/>
      <c r="NJ37" s="30"/>
      <c r="NK37" s="30"/>
      <c r="NL37" s="30"/>
      <c r="NM37" s="30"/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/>
      <c r="OD37" s="30"/>
      <c r="OE37" s="30"/>
      <c r="OF37" s="30"/>
      <c r="OG37" s="30"/>
      <c r="OH37" s="30"/>
      <c r="OI37" s="30"/>
      <c r="OJ37" s="30"/>
      <c r="OK37" s="30"/>
      <c r="OL37" s="30"/>
      <c r="OM37" s="30"/>
      <c r="ON37" s="30"/>
      <c r="OO37" s="30"/>
      <c r="OP37" s="30"/>
      <c r="OQ37" s="30"/>
      <c r="OR37" s="30"/>
      <c r="OS37" s="30"/>
      <c r="OT37" s="30"/>
      <c r="OU37" s="30"/>
      <c r="OV37" s="30"/>
      <c r="OW37" s="30"/>
      <c r="OX37" s="30"/>
      <c r="OY37" s="30"/>
      <c r="OZ37" s="30"/>
      <c r="PA37" s="30"/>
      <c r="PB37" s="30"/>
      <c r="PC37" s="30"/>
      <c r="PD37" s="30"/>
      <c r="PE37" s="30"/>
      <c r="PF37" s="30"/>
      <c r="PG37" s="30"/>
      <c r="PH37" s="30"/>
      <c r="PI37" s="30"/>
      <c r="PJ37" s="30"/>
      <c r="PK37" s="30"/>
      <c r="PL37" s="30"/>
      <c r="PM37" s="30"/>
      <c r="PN37" s="30"/>
      <c r="PO37" s="30"/>
      <c r="PP37" s="30"/>
      <c r="PQ37" s="30"/>
      <c r="PR37" s="30"/>
      <c r="PS37" s="30"/>
      <c r="PT37" s="30"/>
      <c r="PU37" s="30"/>
      <c r="PV37" s="30"/>
      <c r="PW37" s="30"/>
      <c r="PX37" s="30"/>
      <c r="PY37" s="30"/>
      <c r="PZ37" s="30"/>
      <c r="QA37" s="30"/>
      <c r="QB37" s="30"/>
      <c r="QC37" s="30"/>
      <c r="QD37" s="30"/>
      <c r="QE37" s="30"/>
      <c r="QF37" s="30"/>
      <c r="QG37" s="30"/>
      <c r="QH37" s="30"/>
      <c r="QI37" s="30"/>
      <c r="QJ37" s="30"/>
      <c r="QK37" s="30"/>
      <c r="QL37" s="30"/>
      <c r="QM37" s="30"/>
      <c r="QN37" s="30"/>
      <c r="QO37" s="30"/>
      <c r="QP37" s="30"/>
      <c r="QQ37" s="30"/>
      <c r="QR37" s="30"/>
      <c r="QS37" s="30"/>
      <c r="QT37" s="30"/>
      <c r="QU37" s="30"/>
      <c r="QV37" s="30"/>
      <c r="QW37" s="30"/>
      <c r="QX37" s="30"/>
      <c r="QY37" s="30"/>
      <c r="QZ37" s="30"/>
      <c r="RA37" s="30"/>
      <c r="RB37" s="30"/>
      <c r="RC37" s="30"/>
      <c r="RD37" s="30"/>
      <c r="RE37" s="30"/>
      <c r="RF37" s="30"/>
      <c r="RG37" s="30"/>
      <c r="RH37" s="30"/>
      <c r="RI37" s="30"/>
      <c r="RJ37" s="30"/>
      <c r="RK37" s="30"/>
      <c r="RL37" s="30"/>
      <c r="RM37" s="30"/>
      <c r="RN37" s="30"/>
      <c r="RO37" s="30"/>
      <c r="RP37" s="30"/>
      <c r="RQ37" s="30"/>
      <c r="RR37" s="30"/>
      <c r="RS37" s="30"/>
      <c r="RT37" s="30"/>
      <c r="RU37" s="30"/>
      <c r="RV37" s="30"/>
      <c r="RW37" s="30"/>
      <c r="RX37" s="30"/>
      <c r="RY37" s="30"/>
      <c r="RZ37" s="30"/>
      <c r="SA37" s="30"/>
      <c r="SB37" s="30"/>
      <c r="SC37" s="30"/>
      <c r="SD37" s="30"/>
      <c r="SE37" s="30"/>
      <c r="SF37" s="30"/>
      <c r="SG37" s="30"/>
      <c r="SH37" s="30"/>
      <c r="SI37" s="30"/>
      <c r="SJ37" s="30"/>
      <c r="SK37" s="30"/>
      <c r="SL37" s="30"/>
      <c r="SM37" s="30"/>
      <c r="SN37" s="30"/>
      <c r="SO37" s="30"/>
      <c r="SP37" s="30"/>
      <c r="SQ37" s="30"/>
      <c r="SR37" s="30"/>
      <c r="SS37" s="30"/>
      <c r="ST37" s="30"/>
      <c r="SU37" s="30"/>
      <c r="SV37" s="30"/>
      <c r="SW37" s="30"/>
      <c r="SX37" s="30"/>
      <c r="SY37" s="30"/>
      <c r="SZ37" s="30"/>
      <c r="TA37" s="30"/>
      <c r="TB37" s="30"/>
      <c r="TC37" s="30"/>
      <c r="TD37" s="30"/>
      <c r="TE37" s="30"/>
      <c r="TF37" s="30"/>
      <c r="TG37" s="30"/>
      <c r="TH37" s="30"/>
      <c r="TI37" s="30"/>
      <c r="TJ37" s="30"/>
      <c r="TK37" s="30"/>
      <c r="TL37" s="30"/>
      <c r="TM37" s="30"/>
      <c r="TN37" s="30"/>
      <c r="TO37" s="30"/>
      <c r="TP37" s="30"/>
      <c r="TQ37" s="30"/>
      <c r="TR37" s="30"/>
      <c r="TS37" s="30"/>
      <c r="TT37" s="30"/>
      <c r="TU37" s="30"/>
      <c r="TV37" s="30"/>
      <c r="TW37" s="30"/>
      <c r="TX37" s="30"/>
      <c r="TY37" s="30"/>
      <c r="TZ37" s="30"/>
      <c r="UA37" s="30"/>
      <c r="UB37" s="30"/>
      <c r="UC37" s="30"/>
      <c r="UD37" s="30"/>
      <c r="UE37" s="30"/>
      <c r="UF37" s="30"/>
      <c r="UG37" s="30"/>
      <c r="UH37" s="30"/>
      <c r="UI37" s="30"/>
      <c r="UJ37" s="30"/>
      <c r="UK37" s="30"/>
      <c r="UL37" s="30"/>
      <c r="UM37" s="30"/>
      <c r="UN37" s="30"/>
      <c r="UO37" s="30"/>
      <c r="UP37" s="30"/>
      <c r="UQ37" s="30"/>
      <c r="UR37" s="30"/>
      <c r="US37" s="30"/>
      <c r="UT37" s="30"/>
      <c r="UU37" s="30"/>
      <c r="UV37" s="30"/>
      <c r="UW37" s="30"/>
      <c r="UX37" s="30"/>
      <c r="UY37" s="30"/>
      <c r="UZ37" s="30"/>
      <c r="VA37" s="30"/>
      <c r="VB37" s="30"/>
      <c r="VC37" s="30"/>
      <c r="VD37" s="30"/>
      <c r="VE37" s="30"/>
      <c r="VF37" s="30"/>
      <c r="VG37" s="30"/>
      <c r="VH37" s="30"/>
      <c r="VI37" s="30"/>
      <c r="VJ37" s="30"/>
      <c r="VK37" s="30"/>
      <c r="VL37" s="30"/>
      <c r="VM37" s="30"/>
      <c r="VN37" s="30"/>
      <c r="VO37" s="30"/>
      <c r="VP37" s="30"/>
      <c r="VQ37" s="30"/>
      <c r="VR37" s="30"/>
      <c r="VS37" s="30"/>
      <c r="VT37" s="30"/>
      <c r="VU37" s="30"/>
      <c r="VV37" s="30"/>
      <c r="VW37" s="30"/>
      <c r="VX37" s="30"/>
      <c r="VY37" s="30"/>
      <c r="VZ37" s="30"/>
      <c r="WA37" s="30"/>
      <c r="WB37" s="30"/>
      <c r="WC37" s="30"/>
      <c r="WD37" s="30"/>
      <c r="WE37" s="30"/>
      <c r="WF37" s="30"/>
      <c r="WG37" s="30"/>
      <c r="WH37" s="30"/>
      <c r="WI37" s="30"/>
      <c r="WJ37" s="30"/>
      <c r="WK37" s="30"/>
      <c r="WL37" s="30"/>
      <c r="WM37" s="30"/>
      <c r="WN37" s="30"/>
      <c r="WO37" s="30"/>
      <c r="WP37" s="30"/>
      <c r="WQ37" s="30"/>
      <c r="WR37" s="30"/>
      <c r="WS37" s="30"/>
      <c r="WT37" s="30"/>
      <c r="WU37" s="30"/>
      <c r="WV37" s="30"/>
      <c r="WW37" s="30"/>
      <c r="WX37" s="30"/>
      <c r="WY37" s="30"/>
      <c r="WZ37" s="30"/>
      <c r="XA37" s="30"/>
      <c r="XB37" s="30"/>
      <c r="XC37" s="30"/>
      <c r="XD37" s="30"/>
      <c r="XE37" s="30"/>
      <c r="XF37" s="30"/>
      <c r="XG37" s="30"/>
      <c r="XH37" s="30"/>
      <c r="XI37" s="30"/>
      <c r="XJ37" s="30"/>
      <c r="XK37" s="30"/>
      <c r="XL37" s="30"/>
      <c r="XM37" s="30"/>
      <c r="XN37" s="30"/>
      <c r="XO37" s="30"/>
      <c r="XP37" s="30"/>
      <c r="XQ37" s="30"/>
      <c r="XR37" s="30"/>
      <c r="XS37" s="30"/>
      <c r="XT37" s="30"/>
      <c r="XU37" s="30"/>
      <c r="XV37" s="30"/>
      <c r="XW37" s="30"/>
      <c r="XX37" s="30"/>
      <c r="XY37" s="30"/>
      <c r="XZ37" s="30"/>
      <c r="YA37" s="30"/>
      <c r="YB37" s="30"/>
      <c r="YC37" s="30"/>
      <c r="YD37" s="30"/>
      <c r="YE37" s="30"/>
      <c r="YF37" s="30"/>
      <c r="YG37" s="30"/>
      <c r="YH37" s="30"/>
      <c r="YI37" s="30"/>
      <c r="YJ37" s="30"/>
      <c r="YK37" s="30"/>
      <c r="YL37" s="30"/>
      <c r="YM37" s="30"/>
      <c r="YN37" s="30"/>
      <c r="YO37" s="30"/>
      <c r="YP37" s="30"/>
      <c r="YQ37" s="30"/>
      <c r="YR37" s="30"/>
      <c r="YS37" s="30"/>
      <c r="YT37" s="30"/>
      <c r="YU37" s="30"/>
      <c r="YV37" s="30"/>
      <c r="YW37" s="30"/>
      <c r="YX37" s="30"/>
      <c r="YY37" s="30"/>
      <c r="YZ37" s="30"/>
      <c r="ZA37" s="30"/>
      <c r="ZB37" s="30"/>
      <c r="ZC37" s="30"/>
      <c r="ZD37" s="30"/>
      <c r="ZE37" s="30"/>
      <c r="ZF37" s="30"/>
      <c r="ZG37" s="30"/>
      <c r="ZH37" s="30"/>
      <c r="ZI37" s="30"/>
      <c r="ZJ37" s="30"/>
      <c r="ZK37" s="30"/>
      <c r="ZL37" s="30"/>
      <c r="ZM37" s="30"/>
      <c r="ZN37" s="30"/>
      <c r="ZO37" s="30"/>
      <c r="ZP37" s="30"/>
      <c r="ZQ37" s="30"/>
      <c r="ZR37" s="30"/>
      <c r="ZS37" s="30"/>
      <c r="ZT37" s="30"/>
      <c r="ZU37" s="30"/>
      <c r="ZV37" s="30"/>
      <c r="ZW37" s="30"/>
      <c r="ZX37" s="30"/>
      <c r="ZY37" s="30"/>
      <c r="ZZ37" s="30"/>
      <c r="AAA37" s="30"/>
      <c r="AAB37" s="30"/>
      <c r="AAC37" s="30"/>
      <c r="AAD37" s="30"/>
      <c r="AAE37" s="30"/>
      <c r="AAF37" s="30"/>
      <c r="AAG37" s="30"/>
      <c r="AAH37" s="30"/>
      <c r="AAI37" s="30"/>
      <c r="AAJ37" s="30"/>
      <c r="AAK37" s="30"/>
      <c r="AAL37" s="30"/>
      <c r="AAM37" s="30"/>
      <c r="AAN37" s="30"/>
      <c r="AAO37" s="30"/>
      <c r="AAP37" s="30"/>
      <c r="AAQ37" s="30"/>
      <c r="AAR37" s="30"/>
      <c r="AAS37" s="30"/>
      <c r="AAT37" s="30"/>
      <c r="AAU37" s="30"/>
      <c r="AAV37" s="30"/>
      <c r="AAW37" s="30"/>
      <c r="AAX37" s="30"/>
      <c r="AAY37" s="30"/>
      <c r="AAZ37" s="30"/>
      <c r="ABA37" s="30"/>
      <c r="ABB37" s="30"/>
      <c r="ABC37" s="30"/>
      <c r="ABD37" s="30"/>
      <c r="ABE37" s="30"/>
      <c r="ABF37" s="30"/>
      <c r="ABG37" s="30"/>
      <c r="ABH37" s="30"/>
      <c r="ABI37" s="30"/>
      <c r="ABJ37" s="30"/>
      <c r="ABK37" s="30"/>
      <c r="ABL37" s="30"/>
      <c r="ABM37" s="30"/>
      <c r="ABN37" s="30"/>
      <c r="ABO37" s="30"/>
      <c r="ABP37" s="30"/>
      <c r="ABQ37" s="30"/>
      <c r="ABR37" s="30"/>
      <c r="ABS37" s="30"/>
      <c r="ABT37" s="30"/>
      <c r="ABU37" s="30"/>
      <c r="ABV37" s="30"/>
      <c r="ABW37" s="30"/>
      <c r="ABX37" s="30"/>
      <c r="ABY37" s="30"/>
      <c r="ABZ37" s="30"/>
      <c r="ACA37" s="30"/>
      <c r="ACB37" s="30"/>
      <c r="ACC37" s="30"/>
      <c r="ACD37" s="30"/>
      <c r="ACE37" s="30"/>
      <c r="ACF37" s="30"/>
      <c r="ACG37" s="30"/>
      <c r="ACH37" s="30"/>
      <c r="ACI37" s="30"/>
      <c r="ACJ37" s="30"/>
      <c r="ACK37" s="30"/>
      <c r="ACL37" s="30"/>
      <c r="ACM37" s="30"/>
      <c r="ACN37" s="30"/>
      <c r="ACO37" s="30"/>
      <c r="ACP37" s="30"/>
      <c r="ACQ37" s="30"/>
      <c r="ACR37" s="30"/>
      <c r="ACS37" s="30"/>
      <c r="ACT37" s="30"/>
      <c r="ACU37" s="30"/>
      <c r="ACV37" s="30"/>
      <c r="ACW37" s="30"/>
      <c r="ACX37" s="30"/>
      <c r="ACY37" s="30"/>
      <c r="ACZ37" s="30"/>
      <c r="ADA37" s="30"/>
      <c r="ADB37" s="30"/>
      <c r="ADC37" s="30"/>
      <c r="ADD37" s="30"/>
      <c r="ADE37" s="30"/>
      <c r="ADF37" s="30"/>
      <c r="ADG37" s="30"/>
      <c r="ADH37" s="30"/>
      <c r="ADI37" s="30"/>
      <c r="ADJ37" s="30"/>
      <c r="ADK37" s="30"/>
      <c r="ADL37" s="30"/>
      <c r="ADM37" s="30"/>
      <c r="ADN37" s="30"/>
      <c r="ADO37" s="30"/>
      <c r="ADP37" s="30"/>
      <c r="ADQ37" s="30"/>
      <c r="ADR37" s="30"/>
      <c r="ADS37" s="30"/>
      <c r="ADT37" s="30"/>
      <c r="ADU37" s="30"/>
      <c r="ADV37" s="30"/>
      <c r="ADW37" s="30"/>
      <c r="ADX37" s="30"/>
      <c r="ADY37" s="30"/>
      <c r="ADZ37" s="30"/>
      <c r="AEA37" s="30"/>
      <c r="AEB37" s="30"/>
      <c r="AEC37" s="30"/>
      <c r="AED37" s="30"/>
      <c r="AEE37" s="30"/>
      <c r="AEF37" s="30"/>
      <c r="AEG37" s="30"/>
      <c r="AEH37" s="30"/>
      <c r="AEI37" s="30"/>
      <c r="AEJ37" s="30"/>
      <c r="AEK37" s="30"/>
      <c r="AEL37" s="30"/>
      <c r="AEM37" s="30"/>
      <c r="AEN37" s="30"/>
      <c r="AEO37" s="30"/>
      <c r="AEP37" s="30"/>
      <c r="AEQ37" s="30"/>
      <c r="AER37" s="30"/>
      <c r="AES37" s="30"/>
      <c r="AET37" s="30"/>
      <c r="AEU37" s="30"/>
      <c r="AEV37" s="30"/>
      <c r="AEW37" s="30"/>
      <c r="AEX37" s="30"/>
      <c r="AEY37" s="30"/>
      <c r="AEZ37" s="30"/>
      <c r="AFA37" s="30"/>
      <c r="AFB37" s="30"/>
      <c r="AFC37" s="30"/>
      <c r="AFD37" s="30"/>
      <c r="AFE37" s="30"/>
      <c r="AFF37" s="30"/>
      <c r="AFG37" s="30"/>
      <c r="AFH37" s="30"/>
      <c r="AFI37" s="30"/>
      <c r="AFJ37" s="30"/>
      <c r="AFK37" s="30"/>
      <c r="AFL37" s="30"/>
      <c r="AFM37" s="30"/>
      <c r="AFN37" s="30"/>
      <c r="AFO37" s="30"/>
      <c r="AFP37" s="30"/>
      <c r="AFQ37" s="30"/>
      <c r="AFR37" s="30"/>
      <c r="AFS37" s="30"/>
      <c r="AFT37" s="30"/>
      <c r="AFU37" s="30"/>
      <c r="AFV37" s="30"/>
      <c r="AFW37" s="30"/>
      <c r="AFX37" s="30"/>
      <c r="AFY37" s="30"/>
      <c r="AFZ37" s="30"/>
      <c r="AGA37" s="30"/>
      <c r="AGB37" s="30"/>
      <c r="AGC37" s="30"/>
      <c r="AGD37" s="30"/>
      <c r="AGE37" s="30"/>
      <c r="AGF37" s="30"/>
      <c r="AGG37" s="30"/>
      <c r="AGH37" s="30"/>
      <c r="AGI37" s="30"/>
      <c r="AGJ37" s="30"/>
      <c r="AGK37" s="30"/>
      <c r="AGL37" s="30"/>
      <c r="AGM37" s="30"/>
      <c r="AGN37" s="30"/>
      <c r="AGO37" s="30"/>
      <c r="AGP37" s="30"/>
      <c r="AGQ37" s="30"/>
      <c r="AGR37" s="30"/>
      <c r="AGS37" s="30"/>
      <c r="AGT37" s="30"/>
      <c r="AGU37" s="30"/>
      <c r="AGV37" s="30"/>
      <c r="AGW37" s="30"/>
      <c r="AGX37" s="30"/>
      <c r="AGY37" s="30"/>
      <c r="AGZ37" s="30"/>
      <c r="AHA37" s="30"/>
      <c r="AHB37" s="30"/>
      <c r="AHC37" s="30"/>
      <c r="AHD37" s="30"/>
      <c r="AHE37" s="30"/>
      <c r="AHF37" s="30"/>
      <c r="AHG37" s="30"/>
      <c r="AHH37" s="30"/>
      <c r="AHI37" s="30"/>
      <c r="AHJ37" s="30"/>
      <c r="AHK37" s="30"/>
      <c r="AHL37" s="30"/>
      <c r="AHM37" s="30"/>
      <c r="AHN37" s="30"/>
      <c r="AHO37" s="30"/>
      <c r="AHP37" s="30"/>
      <c r="AHQ37" s="30"/>
      <c r="AHR37" s="30"/>
      <c r="AHS37" s="30"/>
      <c r="AHT37" s="30"/>
      <c r="AHU37" s="30"/>
      <c r="AHV37" s="30"/>
      <c r="AHW37" s="30"/>
      <c r="AHX37" s="30"/>
      <c r="AHY37" s="30"/>
      <c r="AHZ37" s="30"/>
      <c r="AIA37" s="30"/>
      <c r="AIB37" s="30"/>
      <c r="AIC37" s="30"/>
      <c r="AID37" s="30"/>
      <c r="AIE37" s="30"/>
      <c r="AIF37" s="30"/>
      <c r="AIG37" s="30"/>
      <c r="AIH37" s="30"/>
      <c r="AII37" s="30"/>
      <c r="AIJ37" s="30"/>
      <c r="AIK37" s="30"/>
      <c r="AIL37" s="30"/>
      <c r="AIM37" s="30"/>
      <c r="AIN37" s="30"/>
      <c r="AIO37" s="30"/>
      <c r="AIP37" s="30"/>
      <c r="AIQ37" s="30"/>
      <c r="AIR37" s="30"/>
      <c r="AIS37" s="30"/>
      <c r="AIT37" s="30"/>
      <c r="AIU37" s="30"/>
      <c r="AIV37" s="30"/>
      <c r="AIW37" s="30"/>
      <c r="AIX37" s="30"/>
      <c r="AIY37" s="30"/>
      <c r="AIZ37" s="30"/>
      <c r="AJA37" s="30"/>
      <c r="AJB37" s="30"/>
      <c r="AJC37" s="30"/>
      <c r="AJD37" s="30"/>
      <c r="AJE37" s="30"/>
      <c r="AJF37" s="30"/>
      <c r="AJG37" s="30"/>
      <c r="AJH37" s="30"/>
      <c r="AJI37" s="30"/>
      <c r="AJJ37" s="30"/>
      <c r="AJK37" s="30"/>
      <c r="AJL37" s="30"/>
      <c r="AJM37" s="30"/>
      <c r="AJN37" s="30"/>
      <c r="AJO37" s="30"/>
      <c r="AJP37" s="30"/>
      <c r="AJQ37" s="30"/>
      <c r="AJR37" s="30"/>
      <c r="AJS37" s="30"/>
      <c r="AJT37" s="30"/>
      <c r="AJU37" s="30"/>
      <c r="AJV37" s="30"/>
      <c r="AJW37" s="30"/>
      <c r="AJX37" s="30"/>
      <c r="AJY37" s="30"/>
      <c r="AJZ37" s="30"/>
      <c r="AKA37" s="30"/>
      <c r="AKB37" s="30"/>
      <c r="AKC37" s="30"/>
      <c r="AKD37" s="30"/>
      <c r="AKE37" s="30"/>
      <c r="AKF37" s="30"/>
      <c r="AKG37" s="30"/>
      <c r="AKH37" s="30"/>
      <c r="AKI37" s="30"/>
      <c r="AKJ37" s="30"/>
      <c r="AKK37" s="30"/>
      <c r="AKL37" s="30"/>
      <c r="AKM37" s="30"/>
      <c r="AKN37" s="30"/>
      <c r="AKO37" s="30"/>
      <c r="AKP37" s="30"/>
      <c r="AKQ37" s="30"/>
      <c r="AKR37" s="30"/>
      <c r="AKS37" s="30"/>
      <c r="AKT37" s="30"/>
      <c r="AKU37" s="30"/>
      <c r="AKV37" s="30"/>
      <c r="AKW37" s="30"/>
      <c r="AKX37" s="30"/>
      <c r="AKY37" s="30"/>
      <c r="AKZ37" s="30"/>
      <c r="ALA37" s="30"/>
      <c r="ALB37" s="30"/>
      <c r="ALC37" s="30"/>
      <c r="ALD37" s="30"/>
      <c r="ALE37" s="30"/>
      <c r="ALF37" s="30"/>
      <c r="ALG37" s="30"/>
      <c r="ALH37" s="30"/>
      <c r="ALI37" s="30"/>
      <c r="ALJ37" s="30"/>
      <c r="ALK37" s="30"/>
      <c r="ALL37" s="30"/>
    </row>
    <row r="38" spans="1:1000" ht="17.25" customHeight="1" x14ac:dyDescent="0.2">
      <c r="A38" s="11" t="str">
        <f ca="1">IF(_xll.TM1RPTELLEV($F$34,$F38)=0,"Root",IF(OR(_xll.ELLEV($B$9,$F38)=0,_xll.TM1RPTELLEV($F$34,$F38)+1&gt;=VALUE($K$28)),"Base"&amp;IF(MOD(ROW(A38),2)=0,"-Even","-Odd"),"Default"))</f>
        <v>Base-Even</v>
      </c>
      <c r="D38" t="str">
        <f ca="1">_xll.DBR($B$15,$F38,D$33)</f>
        <v>-1</v>
      </c>
      <c r="F38" s="55" t="s">
        <v>45</v>
      </c>
      <c r="G38" s="16">
        <f ca="1">_xll.DBRW($C$4,G$6,$G$27,$G$28,$F38,$D$10,G$11,$D$12)</f>
        <v>169446.97161118058</v>
      </c>
      <c r="H38" s="16">
        <f ca="1">_xll.DBRW($C$4,H$6,$G$27,$G$28,$F38,$D$10,H$11,$D$12)</f>
        <v>167705.02539236695</v>
      </c>
      <c r="I38" s="22">
        <f t="shared" ca="1" si="0"/>
        <v>-1.038696493881508E-2</v>
      </c>
      <c r="J38" s="28">
        <f ca="1">_xll.DBRW($C$4,J$6,$G$27,$G$28,$F38,$D$10,J$11,$D$12)</f>
        <v>1178029.0362148825</v>
      </c>
      <c r="K38" s="16">
        <f ca="1">_xll.DBRW($C$4,K$6,$G$27,$G$28,$F38,$D$10,K$11,$D$12)</f>
        <v>1176574.6657236274</v>
      </c>
      <c r="L38" s="22">
        <f t="shared" ca="1" si="1"/>
        <v>-1.2361055644187768E-3</v>
      </c>
      <c r="N38" s="27" t="str">
        <f ca="1">_xll.DBRW($C$3,N$6,$G$27,$G$28,$F38,$D$10,N$11,N$12)</f>
        <v/>
      </c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  <c r="JY38" s="30"/>
      <c r="JZ38" s="30"/>
      <c r="KA38" s="30"/>
      <c r="KB38" s="30"/>
      <c r="KC38" s="30"/>
      <c r="KD38" s="30"/>
      <c r="KE38" s="30"/>
      <c r="KF38" s="30"/>
      <c r="KG38" s="30"/>
      <c r="KH38" s="30"/>
      <c r="KI38" s="30"/>
      <c r="KJ38" s="30"/>
      <c r="KK38" s="30"/>
      <c r="KL38" s="30"/>
      <c r="KM38" s="30"/>
      <c r="KN38" s="30"/>
      <c r="KO38" s="30"/>
      <c r="KP38" s="30"/>
      <c r="KQ38" s="30"/>
      <c r="KR38" s="30"/>
      <c r="KS38" s="30"/>
      <c r="KT38" s="30"/>
      <c r="KU38" s="30"/>
      <c r="KV38" s="30"/>
      <c r="KW38" s="30"/>
      <c r="KX38" s="30"/>
      <c r="KY38" s="30"/>
      <c r="KZ38" s="30"/>
      <c r="LA38" s="30"/>
      <c r="LB38" s="30"/>
      <c r="LC38" s="30"/>
      <c r="LD38" s="30"/>
      <c r="LE38" s="30"/>
      <c r="LF38" s="30"/>
      <c r="LG38" s="30"/>
      <c r="LH38" s="30"/>
      <c r="LI38" s="30"/>
      <c r="LJ38" s="30"/>
      <c r="LK38" s="30"/>
      <c r="LL38" s="30"/>
      <c r="LM38" s="30"/>
      <c r="LN38" s="30"/>
      <c r="LO38" s="30"/>
      <c r="LP38" s="30"/>
      <c r="LQ38" s="30"/>
      <c r="LR38" s="30"/>
      <c r="LS38" s="30"/>
      <c r="LT38" s="30"/>
      <c r="LU38" s="30"/>
      <c r="LV38" s="30"/>
      <c r="LW38" s="30"/>
      <c r="LX38" s="30"/>
      <c r="LY38" s="30"/>
      <c r="LZ38" s="30"/>
      <c r="MA38" s="30"/>
      <c r="MB38" s="30"/>
      <c r="MC38" s="30"/>
      <c r="MD38" s="30"/>
      <c r="ME38" s="30"/>
      <c r="MF38" s="30"/>
      <c r="MG38" s="30"/>
      <c r="MH38" s="30"/>
      <c r="MI38" s="30"/>
      <c r="MJ38" s="30"/>
      <c r="MK38" s="30"/>
      <c r="ML38" s="30"/>
      <c r="MM38" s="30"/>
      <c r="MN38" s="30"/>
      <c r="MO38" s="30"/>
      <c r="MP38" s="30"/>
      <c r="MQ38" s="30"/>
      <c r="MR38" s="30"/>
      <c r="MS38" s="30"/>
      <c r="MT38" s="30"/>
      <c r="MU38" s="30"/>
      <c r="MV38" s="30"/>
      <c r="MW38" s="30"/>
      <c r="MX38" s="30"/>
      <c r="MY38" s="30"/>
      <c r="MZ38" s="30"/>
      <c r="NA38" s="30"/>
      <c r="NB38" s="30"/>
      <c r="NC38" s="30"/>
      <c r="ND38" s="30"/>
      <c r="NE38" s="30"/>
      <c r="NF38" s="30"/>
      <c r="NG38" s="30"/>
      <c r="NH38" s="30"/>
      <c r="NI38" s="30"/>
      <c r="NJ38" s="30"/>
      <c r="NK38" s="30"/>
      <c r="NL38" s="30"/>
      <c r="NM38" s="30"/>
      <c r="NN38" s="30"/>
      <c r="NO38" s="30"/>
      <c r="NP38" s="30"/>
      <c r="NQ38" s="30"/>
      <c r="NR38" s="30"/>
      <c r="NS38" s="30"/>
      <c r="NT38" s="30"/>
      <c r="NU38" s="30"/>
      <c r="NV38" s="30"/>
      <c r="NW38" s="30"/>
      <c r="NX38" s="30"/>
      <c r="NY38" s="30"/>
      <c r="NZ38" s="30"/>
      <c r="OA38" s="30"/>
      <c r="OB38" s="30"/>
      <c r="OC38" s="30"/>
      <c r="OD38" s="30"/>
      <c r="OE38" s="30"/>
      <c r="OF38" s="30"/>
      <c r="OG38" s="30"/>
      <c r="OH38" s="30"/>
      <c r="OI38" s="30"/>
      <c r="OJ38" s="30"/>
      <c r="OK38" s="30"/>
      <c r="OL38" s="30"/>
      <c r="OM38" s="30"/>
      <c r="ON38" s="30"/>
      <c r="OO38" s="30"/>
      <c r="OP38" s="30"/>
      <c r="OQ38" s="30"/>
      <c r="OR38" s="30"/>
      <c r="OS38" s="30"/>
      <c r="OT38" s="30"/>
      <c r="OU38" s="30"/>
      <c r="OV38" s="30"/>
      <c r="OW38" s="30"/>
      <c r="OX38" s="30"/>
      <c r="OY38" s="30"/>
      <c r="OZ38" s="30"/>
      <c r="PA38" s="30"/>
      <c r="PB38" s="30"/>
      <c r="PC38" s="30"/>
      <c r="PD38" s="30"/>
      <c r="PE38" s="30"/>
      <c r="PF38" s="30"/>
      <c r="PG38" s="30"/>
      <c r="PH38" s="30"/>
      <c r="PI38" s="30"/>
      <c r="PJ38" s="30"/>
      <c r="PK38" s="30"/>
      <c r="PL38" s="30"/>
      <c r="PM38" s="30"/>
      <c r="PN38" s="30"/>
      <c r="PO38" s="30"/>
      <c r="PP38" s="30"/>
      <c r="PQ38" s="30"/>
      <c r="PR38" s="30"/>
      <c r="PS38" s="30"/>
      <c r="PT38" s="30"/>
      <c r="PU38" s="30"/>
      <c r="PV38" s="30"/>
      <c r="PW38" s="30"/>
      <c r="PX38" s="30"/>
      <c r="PY38" s="30"/>
      <c r="PZ38" s="30"/>
      <c r="QA38" s="30"/>
      <c r="QB38" s="30"/>
      <c r="QC38" s="30"/>
      <c r="QD38" s="30"/>
      <c r="QE38" s="30"/>
      <c r="QF38" s="30"/>
      <c r="QG38" s="30"/>
      <c r="QH38" s="30"/>
      <c r="QI38" s="30"/>
      <c r="QJ38" s="30"/>
      <c r="QK38" s="30"/>
      <c r="QL38" s="30"/>
      <c r="QM38" s="30"/>
      <c r="QN38" s="30"/>
      <c r="QO38" s="30"/>
      <c r="QP38" s="30"/>
      <c r="QQ38" s="30"/>
      <c r="QR38" s="30"/>
      <c r="QS38" s="30"/>
      <c r="QT38" s="30"/>
      <c r="QU38" s="30"/>
      <c r="QV38" s="30"/>
      <c r="QW38" s="30"/>
      <c r="QX38" s="30"/>
      <c r="QY38" s="30"/>
      <c r="QZ38" s="30"/>
      <c r="RA38" s="30"/>
      <c r="RB38" s="30"/>
      <c r="RC38" s="30"/>
      <c r="RD38" s="30"/>
      <c r="RE38" s="30"/>
      <c r="RF38" s="30"/>
      <c r="RG38" s="30"/>
      <c r="RH38" s="30"/>
      <c r="RI38" s="30"/>
      <c r="RJ38" s="30"/>
      <c r="RK38" s="30"/>
      <c r="RL38" s="30"/>
      <c r="RM38" s="30"/>
      <c r="RN38" s="30"/>
      <c r="RO38" s="30"/>
      <c r="RP38" s="30"/>
      <c r="RQ38" s="30"/>
      <c r="RR38" s="30"/>
      <c r="RS38" s="30"/>
      <c r="RT38" s="30"/>
      <c r="RU38" s="30"/>
      <c r="RV38" s="30"/>
      <c r="RW38" s="30"/>
      <c r="RX38" s="30"/>
      <c r="RY38" s="30"/>
      <c r="RZ38" s="30"/>
      <c r="SA38" s="30"/>
      <c r="SB38" s="30"/>
      <c r="SC38" s="30"/>
      <c r="SD38" s="30"/>
      <c r="SE38" s="30"/>
      <c r="SF38" s="30"/>
      <c r="SG38" s="30"/>
      <c r="SH38" s="30"/>
      <c r="SI38" s="30"/>
      <c r="SJ38" s="30"/>
      <c r="SK38" s="30"/>
      <c r="SL38" s="30"/>
      <c r="SM38" s="30"/>
      <c r="SN38" s="30"/>
      <c r="SO38" s="30"/>
      <c r="SP38" s="30"/>
      <c r="SQ38" s="30"/>
      <c r="SR38" s="30"/>
      <c r="SS38" s="30"/>
      <c r="ST38" s="30"/>
      <c r="SU38" s="30"/>
      <c r="SV38" s="30"/>
      <c r="SW38" s="30"/>
      <c r="SX38" s="30"/>
      <c r="SY38" s="30"/>
      <c r="SZ38" s="30"/>
      <c r="TA38" s="30"/>
      <c r="TB38" s="30"/>
      <c r="TC38" s="30"/>
      <c r="TD38" s="30"/>
      <c r="TE38" s="30"/>
      <c r="TF38" s="30"/>
      <c r="TG38" s="30"/>
      <c r="TH38" s="30"/>
      <c r="TI38" s="30"/>
      <c r="TJ38" s="30"/>
      <c r="TK38" s="30"/>
      <c r="TL38" s="30"/>
      <c r="TM38" s="30"/>
      <c r="TN38" s="30"/>
      <c r="TO38" s="30"/>
      <c r="TP38" s="30"/>
      <c r="TQ38" s="30"/>
      <c r="TR38" s="30"/>
      <c r="TS38" s="30"/>
      <c r="TT38" s="30"/>
      <c r="TU38" s="30"/>
      <c r="TV38" s="30"/>
      <c r="TW38" s="30"/>
      <c r="TX38" s="30"/>
      <c r="TY38" s="30"/>
      <c r="TZ38" s="30"/>
      <c r="UA38" s="30"/>
      <c r="UB38" s="30"/>
      <c r="UC38" s="30"/>
      <c r="UD38" s="30"/>
      <c r="UE38" s="30"/>
      <c r="UF38" s="30"/>
      <c r="UG38" s="30"/>
      <c r="UH38" s="30"/>
      <c r="UI38" s="30"/>
      <c r="UJ38" s="30"/>
      <c r="UK38" s="30"/>
      <c r="UL38" s="30"/>
      <c r="UM38" s="30"/>
      <c r="UN38" s="30"/>
      <c r="UO38" s="30"/>
      <c r="UP38" s="30"/>
      <c r="UQ38" s="30"/>
      <c r="UR38" s="30"/>
      <c r="US38" s="30"/>
      <c r="UT38" s="30"/>
      <c r="UU38" s="30"/>
      <c r="UV38" s="30"/>
      <c r="UW38" s="30"/>
      <c r="UX38" s="30"/>
      <c r="UY38" s="30"/>
      <c r="UZ38" s="30"/>
      <c r="VA38" s="30"/>
      <c r="VB38" s="30"/>
      <c r="VC38" s="30"/>
      <c r="VD38" s="30"/>
      <c r="VE38" s="30"/>
      <c r="VF38" s="30"/>
      <c r="VG38" s="30"/>
      <c r="VH38" s="30"/>
      <c r="VI38" s="30"/>
      <c r="VJ38" s="30"/>
      <c r="VK38" s="30"/>
      <c r="VL38" s="30"/>
      <c r="VM38" s="30"/>
      <c r="VN38" s="30"/>
      <c r="VO38" s="30"/>
      <c r="VP38" s="30"/>
      <c r="VQ38" s="30"/>
      <c r="VR38" s="30"/>
      <c r="VS38" s="30"/>
      <c r="VT38" s="30"/>
      <c r="VU38" s="30"/>
      <c r="VV38" s="30"/>
      <c r="VW38" s="30"/>
      <c r="VX38" s="30"/>
      <c r="VY38" s="30"/>
      <c r="VZ38" s="30"/>
      <c r="WA38" s="30"/>
      <c r="WB38" s="30"/>
      <c r="WC38" s="30"/>
      <c r="WD38" s="30"/>
      <c r="WE38" s="30"/>
      <c r="WF38" s="30"/>
      <c r="WG38" s="30"/>
      <c r="WH38" s="30"/>
      <c r="WI38" s="30"/>
      <c r="WJ38" s="30"/>
      <c r="WK38" s="30"/>
      <c r="WL38" s="30"/>
      <c r="WM38" s="30"/>
      <c r="WN38" s="30"/>
      <c r="WO38" s="30"/>
      <c r="WP38" s="30"/>
      <c r="WQ38" s="30"/>
      <c r="WR38" s="30"/>
      <c r="WS38" s="30"/>
      <c r="WT38" s="30"/>
      <c r="WU38" s="30"/>
      <c r="WV38" s="30"/>
      <c r="WW38" s="30"/>
      <c r="WX38" s="30"/>
      <c r="WY38" s="30"/>
      <c r="WZ38" s="30"/>
      <c r="XA38" s="30"/>
      <c r="XB38" s="30"/>
      <c r="XC38" s="30"/>
      <c r="XD38" s="30"/>
      <c r="XE38" s="30"/>
      <c r="XF38" s="30"/>
      <c r="XG38" s="30"/>
      <c r="XH38" s="30"/>
      <c r="XI38" s="30"/>
      <c r="XJ38" s="30"/>
      <c r="XK38" s="30"/>
      <c r="XL38" s="30"/>
      <c r="XM38" s="30"/>
      <c r="XN38" s="30"/>
      <c r="XO38" s="30"/>
      <c r="XP38" s="30"/>
      <c r="XQ38" s="30"/>
      <c r="XR38" s="30"/>
      <c r="XS38" s="30"/>
      <c r="XT38" s="30"/>
      <c r="XU38" s="30"/>
      <c r="XV38" s="30"/>
      <c r="XW38" s="30"/>
      <c r="XX38" s="30"/>
      <c r="XY38" s="30"/>
      <c r="XZ38" s="30"/>
      <c r="YA38" s="30"/>
      <c r="YB38" s="30"/>
      <c r="YC38" s="30"/>
      <c r="YD38" s="30"/>
      <c r="YE38" s="30"/>
      <c r="YF38" s="30"/>
      <c r="YG38" s="30"/>
      <c r="YH38" s="30"/>
      <c r="YI38" s="30"/>
      <c r="YJ38" s="30"/>
      <c r="YK38" s="30"/>
      <c r="YL38" s="30"/>
      <c r="YM38" s="30"/>
      <c r="YN38" s="30"/>
      <c r="YO38" s="30"/>
      <c r="YP38" s="30"/>
      <c r="YQ38" s="30"/>
      <c r="YR38" s="30"/>
      <c r="YS38" s="30"/>
      <c r="YT38" s="30"/>
      <c r="YU38" s="30"/>
      <c r="YV38" s="30"/>
      <c r="YW38" s="30"/>
      <c r="YX38" s="30"/>
      <c r="YY38" s="30"/>
      <c r="YZ38" s="30"/>
      <c r="ZA38" s="30"/>
      <c r="ZB38" s="30"/>
      <c r="ZC38" s="30"/>
      <c r="ZD38" s="30"/>
      <c r="ZE38" s="30"/>
      <c r="ZF38" s="30"/>
      <c r="ZG38" s="30"/>
      <c r="ZH38" s="30"/>
      <c r="ZI38" s="30"/>
      <c r="ZJ38" s="30"/>
      <c r="ZK38" s="30"/>
      <c r="ZL38" s="30"/>
      <c r="ZM38" s="30"/>
      <c r="ZN38" s="30"/>
      <c r="ZO38" s="30"/>
      <c r="ZP38" s="30"/>
      <c r="ZQ38" s="30"/>
      <c r="ZR38" s="30"/>
      <c r="ZS38" s="30"/>
      <c r="ZT38" s="30"/>
      <c r="ZU38" s="30"/>
      <c r="ZV38" s="30"/>
      <c r="ZW38" s="30"/>
      <c r="ZX38" s="30"/>
      <c r="ZY38" s="30"/>
      <c r="ZZ38" s="30"/>
      <c r="AAA38" s="30"/>
      <c r="AAB38" s="30"/>
      <c r="AAC38" s="30"/>
      <c r="AAD38" s="30"/>
      <c r="AAE38" s="30"/>
      <c r="AAF38" s="30"/>
      <c r="AAG38" s="30"/>
      <c r="AAH38" s="30"/>
      <c r="AAI38" s="30"/>
      <c r="AAJ38" s="30"/>
      <c r="AAK38" s="30"/>
      <c r="AAL38" s="30"/>
      <c r="AAM38" s="30"/>
      <c r="AAN38" s="30"/>
      <c r="AAO38" s="30"/>
      <c r="AAP38" s="30"/>
      <c r="AAQ38" s="30"/>
      <c r="AAR38" s="30"/>
      <c r="AAS38" s="30"/>
      <c r="AAT38" s="30"/>
      <c r="AAU38" s="30"/>
      <c r="AAV38" s="30"/>
      <c r="AAW38" s="30"/>
      <c r="AAX38" s="30"/>
      <c r="AAY38" s="30"/>
      <c r="AAZ38" s="30"/>
      <c r="ABA38" s="30"/>
      <c r="ABB38" s="30"/>
      <c r="ABC38" s="30"/>
      <c r="ABD38" s="30"/>
      <c r="ABE38" s="30"/>
      <c r="ABF38" s="30"/>
      <c r="ABG38" s="30"/>
      <c r="ABH38" s="30"/>
      <c r="ABI38" s="30"/>
      <c r="ABJ38" s="30"/>
      <c r="ABK38" s="30"/>
      <c r="ABL38" s="30"/>
      <c r="ABM38" s="30"/>
      <c r="ABN38" s="30"/>
      <c r="ABO38" s="30"/>
      <c r="ABP38" s="30"/>
      <c r="ABQ38" s="30"/>
      <c r="ABR38" s="30"/>
      <c r="ABS38" s="30"/>
      <c r="ABT38" s="30"/>
      <c r="ABU38" s="30"/>
      <c r="ABV38" s="30"/>
      <c r="ABW38" s="30"/>
      <c r="ABX38" s="30"/>
      <c r="ABY38" s="30"/>
      <c r="ABZ38" s="30"/>
      <c r="ACA38" s="30"/>
      <c r="ACB38" s="30"/>
      <c r="ACC38" s="30"/>
      <c r="ACD38" s="30"/>
      <c r="ACE38" s="30"/>
      <c r="ACF38" s="30"/>
      <c r="ACG38" s="30"/>
      <c r="ACH38" s="30"/>
      <c r="ACI38" s="30"/>
      <c r="ACJ38" s="30"/>
      <c r="ACK38" s="30"/>
      <c r="ACL38" s="30"/>
      <c r="ACM38" s="30"/>
      <c r="ACN38" s="30"/>
      <c r="ACO38" s="30"/>
      <c r="ACP38" s="30"/>
      <c r="ACQ38" s="30"/>
      <c r="ACR38" s="30"/>
      <c r="ACS38" s="30"/>
      <c r="ACT38" s="30"/>
      <c r="ACU38" s="30"/>
      <c r="ACV38" s="30"/>
      <c r="ACW38" s="30"/>
      <c r="ACX38" s="30"/>
      <c r="ACY38" s="30"/>
      <c r="ACZ38" s="30"/>
      <c r="ADA38" s="30"/>
      <c r="ADB38" s="30"/>
      <c r="ADC38" s="30"/>
      <c r="ADD38" s="30"/>
      <c r="ADE38" s="30"/>
      <c r="ADF38" s="30"/>
      <c r="ADG38" s="30"/>
      <c r="ADH38" s="30"/>
      <c r="ADI38" s="30"/>
      <c r="ADJ38" s="30"/>
      <c r="ADK38" s="30"/>
      <c r="ADL38" s="30"/>
      <c r="ADM38" s="30"/>
      <c r="ADN38" s="30"/>
      <c r="ADO38" s="30"/>
      <c r="ADP38" s="30"/>
      <c r="ADQ38" s="30"/>
      <c r="ADR38" s="30"/>
      <c r="ADS38" s="30"/>
      <c r="ADT38" s="30"/>
      <c r="ADU38" s="30"/>
      <c r="ADV38" s="30"/>
      <c r="ADW38" s="30"/>
      <c r="ADX38" s="30"/>
      <c r="ADY38" s="30"/>
      <c r="ADZ38" s="30"/>
      <c r="AEA38" s="30"/>
      <c r="AEB38" s="30"/>
      <c r="AEC38" s="30"/>
      <c r="AED38" s="30"/>
      <c r="AEE38" s="30"/>
      <c r="AEF38" s="30"/>
      <c r="AEG38" s="30"/>
      <c r="AEH38" s="30"/>
      <c r="AEI38" s="30"/>
      <c r="AEJ38" s="30"/>
      <c r="AEK38" s="30"/>
      <c r="AEL38" s="30"/>
      <c r="AEM38" s="30"/>
      <c r="AEN38" s="30"/>
      <c r="AEO38" s="30"/>
      <c r="AEP38" s="30"/>
      <c r="AEQ38" s="30"/>
      <c r="AER38" s="30"/>
      <c r="AES38" s="30"/>
      <c r="AET38" s="30"/>
      <c r="AEU38" s="30"/>
      <c r="AEV38" s="30"/>
      <c r="AEW38" s="30"/>
      <c r="AEX38" s="30"/>
      <c r="AEY38" s="30"/>
      <c r="AEZ38" s="30"/>
      <c r="AFA38" s="30"/>
      <c r="AFB38" s="30"/>
      <c r="AFC38" s="30"/>
      <c r="AFD38" s="30"/>
      <c r="AFE38" s="30"/>
      <c r="AFF38" s="30"/>
      <c r="AFG38" s="30"/>
      <c r="AFH38" s="30"/>
      <c r="AFI38" s="30"/>
      <c r="AFJ38" s="30"/>
      <c r="AFK38" s="30"/>
      <c r="AFL38" s="30"/>
      <c r="AFM38" s="30"/>
      <c r="AFN38" s="30"/>
      <c r="AFO38" s="30"/>
      <c r="AFP38" s="30"/>
      <c r="AFQ38" s="30"/>
      <c r="AFR38" s="30"/>
      <c r="AFS38" s="30"/>
      <c r="AFT38" s="30"/>
      <c r="AFU38" s="30"/>
      <c r="AFV38" s="30"/>
      <c r="AFW38" s="30"/>
      <c r="AFX38" s="30"/>
      <c r="AFY38" s="30"/>
      <c r="AFZ38" s="30"/>
      <c r="AGA38" s="30"/>
      <c r="AGB38" s="30"/>
      <c r="AGC38" s="30"/>
      <c r="AGD38" s="30"/>
      <c r="AGE38" s="30"/>
      <c r="AGF38" s="30"/>
      <c r="AGG38" s="30"/>
      <c r="AGH38" s="30"/>
      <c r="AGI38" s="30"/>
      <c r="AGJ38" s="30"/>
      <c r="AGK38" s="30"/>
      <c r="AGL38" s="30"/>
      <c r="AGM38" s="30"/>
      <c r="AGN38" s="30"/>
      <c r="AGO38" s="30"/>
      <c r="AGP38" s="30"/>
      <c r="AGQ38" s="30"/>
      <c r="AGR38" s="30"/>
      <c r="AGS38" s="30"/>
      <c r="AGT38" s="30"/>
      <c r="AGU38" s="30"/>
      <c r="AGV38" s="30"/>
      <c r="AGW38" s="30"/>
      <c r="AGX38" s="30"/>
      <c r="AGY38" s="30"/>
      <c r="AGZ38" s="30"/>
      <c r="AHA38" s="30"/>
      <c r="AHB38" s="30"/>
      <c r="AHC38" s="30"/>
      <c r="AHD38" s="30"/>
      <c r="AHE38" s="30"/>
      <c r="AHF38" s="30"/>
      <c r="AHG38" s="30"/>
      <c r="AHH38" s="30"/>
      <c r="AHI38" s="30"/>
      <c r="AHJ38" s="30"/>
      <c r="AHK38" s="30"/>
      <c r="AHL38" s="30"/>
      <c r="AHM38" s="30"/>
      <c r="AHN38" s="30"/>
      <c r="AHO38" s="30"/>
      <c r="AHP38" s="30"/>
      <c r="AHQ38" s="30"/>
      <c r="AHR38" s="30"/>
      <c r="AHS38" s="30"/>
      <c r="AHT38" s="30"/>
      <c r="AHU38" s="30"/>
      <c r="AHV38" s="30"/>
      <c r="AHW38" s="30"/>
      <c r="AHX38" s="30"/>
      <c r="AHY38" s="30"/>
      <c r="AHZ38" s="30"/>
      <c r="AIA38" s="30"/>
      <c r="AIB38" s="30"/>
      <c r="AIC38" s="30"/>
      <c r="AID38" s="30"/>
      <c r="AIE38" s="30"/>
      <c r="AIF38" s="30"/>
      <c r="AIG38" s="30"/>
      <c r="AIH38" s="30"/>
      <c r="AII38" s="30"/>
      <c r="AIJ38" s="30"/>
      <c r="AIK38" s="30"/>
      <c r="AIL38" s="30"/>
      <c r="AIM38" s="30"/>
      <c r="AIN38" s="30"/>
      <c r="AIO38" s="30"/>
      <c r="AIP38" s="30"/>
      <c r="AIQ38" s="30"/>
      <c r="AIR38" s="30"/>
      <c r="AIS38" s="30"/>
      <c r="AIT38" s="30"/>
      <c r="AIU38" s="30"/>
      <c r="AIV38" s="30"/>
      <c r="AIW38" s="30"/>
      <c r="AIX38" s="30"/>
      <c r="AIY38" s="30"/>
      <c r="AIZ38" s="30"/>
      <c r="AJA38" s="30"/>
      <c r="AJB38" s="30"/>
      <c r="AJC38" s="30"/>
      <c r="AJD38" s="30"/>
      <c r="AJE38" s="30"/>
      <c r="AJF38" s="30"/>
      <c r="AJG38" s="30"/>
      <c r="AJH38" s="30"/>
      <c r="AJI38" s="30"/>
      <c r="AJJ38" s="30"/>
      <c r="AJK38" s="30"/>
      <c r="AJL38" s="30"/>
      <c r="AJM38" s="30"/>
      <c r="AJN38" s="30"/>
      <c r="AJO38" s="30"/>
      <c r="AJP38" s="30"/>
      <c r="AJQ38" s="30"/>
      <c r="AJR38" s="30"/>
      <c r="AJS38" s="30"/>
      <c r="AJT38" s="30"/>
      <c r="AJU38" s="30"/>
      <c r="AJV38" s="30"/>
      <c r="AJW38" s="30"/>
      <c r="AJX38" s="30"/>
      <c r="AJY38" s="30"/>
      <c r="AJZ38" s="30"/>
      <c r="AKA38" s="30"/>
      <c r="AKB38" s="30"/>
      <c r="AKC38" s="30"/>
      <c r="AKD38" s="30"/>
      <c r="AKE38" s="30"/>
      <c r="AKF38" s="30"/>
      <c r="AKG38" s="30"/>
      <c r="AKH38" s="30"/>
      <c r="AKI38" s="30"/>
      <c r="AKJ38" s="30"/>
      <c r="AKK38" s="30"/>
      <c r="AKL38" s="30"/>
      <c r="AKM38" s="30"/>
      <c r="AKN38" s="30"/>
      <c r="AKO38" s="30"/>
      <c r="AKP38" s="30"/>
      <c r="AKQ38" s="30"/>
      <c r="AKR38" s="30"/>
      <c r="AKS38" s="30"/>
      <c r="AKT38" s="30"/>
      <c r="AKU38" s="30"/>
      <c r="AKV38" s="30"/>
      <c r="AKW38" s="30"/>
      <c r="AKX38" s="30"/>
      <c r="AKY38" s="30"/>
      <c r="AKZ38" s="30"/>
      <c r="ALA38" s="30"/>
      <c r="ALB38" s="30"/>
      <c r="ALC38" s="30"/>
      <c r="ALD38" s="30"/>
      <c r="ALE38" s="30"/>
      <c r="ALF38" s="30"/>
      <c r="ALG38" s="30"/>
      <c r="ALH38" s="30"/>
      <c r="ALI38" s="30"/>
      <c r="ALJ38" s="30"/>
      <c r="ALK38" s="30"/>
      <c r="ALL38" s="30"/>
    </row>
    <row r="39" spans="1:1000" ht="17.25" customHeight="1" x14ac:dyDescent="0.2">
      <c r="A39" s="11" t="str">
        <f ca="1">IF(_xll.TM1RPTELLEV($F$34,$F39)=0,"Root",IF(OR(_xll.ELLEV($B$9,$F39)=0,_xll.TM1RPTELLEV($F$34,$F39)+1&gt;=VALUE($K$28)),"Base"&amp;IF(MOD(ROW(A39),2)=0,"-Even","-Odd"),"Default"))</f>
        <v>Base-Odd</v>
      </c>
      <c r="D39" t="str">
        <f ca="1">_xll.DBR($B$15,$F39,D$33)</f>
        <v>-1</v>
      </c>
      <c r="F39" s="57" t="s">
        <v>46</v>
      </c>
      <c r="G39" s="2">
        <f ca="1">_xll.DBRW($C$4,G$6,$G$27,$G$28,$F39,$D$10,G$11,$D$12)</f>
        <v>1666896.378070462</v>
      </c>
      <c r="H39" s="2">
        <f ca="1">_xll.DBRW($C$4,H$6,$G$27,$G$28,$F39,$D$10,H$11,$D$12)</f>
        <v>1335461.4642737655</v>
      </c>
      <c r="I39" s="21">
        <f t="shared" ca="1" si="0"/>
        <v>-0.24818006559023664</v>
      </c>
      <c r="J39" s="20">
        <f ca="1">_xll.DBRW($C$4,J$6,$G$27,$G$28,$F39,$D$10,J$11,$D$12)</f>
        <v>6668003.1877387566</v>
      </c>
      <c r="K39" s="2">
        <f ca="1">_xll.DBRW($C$4,K$6,$G$27,$G$28,$F39,$D$10,K$11,$D$12)</f>
        <v>6343959.81475488</v>
      </c>
      <c r="L39" s="21">
        <f t="shared" ca="1" si="1"/>
        <v>-5.107903934545921E-2</v>
      </c>
      <c r="N39" s="24" t="str">
        <f ca="1">_xll.DBRW($C$3,N$6,$G$27,$G$28,$F39,$D$10,N$11,N$12)</f>
        <v>unexpected storms and rent increase</v>
      </c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  <c r="IY39" s="30"/>
      <c r="IZ39" s="30"/>
      <c r="JA39" s="30"/>
      <c r="JB39" s="30"/>
      <c r="JC39" s="30"/>
      <c r="JD39" s="30"/>
      <c r="JE39" s="30"/>
      <c r="JF39" s="30"/>
      <c r="JG39" s="30"/>
      <c r="JH39" s="30"/>
      <c r="JI39" s="30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/>
      <c r="JW39" s="30"/>
      <c r="JX39" s="30"/>
      <c r="JY39" s="30"/>
      <c r="JZ39" s="30"/>
      <c r="KA39" s="30"/>
      <c r="KB39" s="30"/>
      <c r="KC39" s="30"/>
      <c r="KD39" s="30"/>
      <c r="KE39" s="30"/>
      <c r="KF39" s="30"/>
      <c r="KG39" s="30"/>
      <c r="KH39" s="30"/>
      <c r="KI39" s="30"/>
      <c r="KJ39" s="30"/>
      <c r="KK39" s="30"/>
      <c r="KL39" s="30"/>
      <c r="KM39" s="30"/>
      <c r="KN39" s="30"/>
      <c r="KO39" s="30"/>
      <c r="KP39" s="30"/>
      <c r="KQ39" s="30"/>
      <c r="KR39" s="30"/>
      <c r="KS39" s="30"/>
      <c r="KT39" s="30"/>
      <c r="KU39" s="30"/>
      <c r="KV39" s="30"/>
      <c r="KW39" s="30"/>
      <c r="KX39" s="30"/>
      <c r="KY39" s="30"/>
      <c r="KZ39" s="30"/>
      <c r="LA39" s="30"/>
      <c r="LB39" s="30"/>
      <c r="LC39" s="30"/>
      <c r="LD39" s="30"/>
      <c r="LE39" s="30"/>
      <c r="LF39" s="30"/>
      <c r="LG39" s="30"/>
      <c r="LH39" s="30"/>
      <c r="LI39" s="30"/>
      <c r="LJ39" s="30"/>
      <c r="LK39" s="30"/>
      <c r="LL39" s="30"/>
      <c r="LM39" s="30"/>
      <c r="LN39" s="30"/>
      <c r="LO39" s="30"/>
      <c r="LP39" s="30"/>
      <c r="LQ39" s="30"/>
      <c r="LR39" s="30"/>
      <c r="LS39" s="30"/>
      <c r="LT39" s="30"/>
      <c r="LU39" s="30"/>
      <c r="LV39" s="30"/>
      <c r="LW39" s="30"/>
      <c r="LX39" s="30"/>
      <c r="LY39" s="30"/>
      <c r="LZ39" s="30"/>
      <c r="MA39" s="30"/>
      <c r="MB39" s="30"/>
      <c r="MC39" s="30"/>
      <c r="MD39" s="30"/>
      <c r="ME39" s="30"/>
      <c r="MF39" s="30"/>
      <c r="MG39" s="30"/>
      <c r="MH39" s="30"/>
      <c r="MI39" s="30"/>
      <c r="MJ39" s="30"/>
      <c r="MK39" s="30"/>
      <c r="ML39" s="30"/>
      <c r="MM39" s="30"/>
      <c r="MN39" s="30"/>
      <c r="MO39" s="30"/>
      <c r="MP39" s="30"/>
      <c r="MQ39" s="30"/>
      <c r="MR39" s="30"/>
      <c r="MS39" s="30"/>
      <c r="MT39" s="30"/>
      <c r="MU39" s="30"/>
      <c r="MV39" s="30"/>
      <c r="MW39" s="30"/>
      <c r="MX39" s="30"/>
      <c r="MY39" s="30"/>
      <c r="MZ39" s="30"/>
      <c r="NA39" s="30"/>
      <c r="NB39" s="30"/>
      <c r="NC39" s="30"/>
      <c r="ND39" s="30"/>
      <c r="NE39" s="30"/>
      <c r="NF39" s="30"/>
      <c r="NG39" s="30"/>
      <c r="NH39" s="30"/>
      <c r="NI39" s="30"/>
      <c r="NJ39" s="30"/>
      <c r="NK39" s="30"/>
      <c r="NL39" s="30"/>
      <c r="NM39" s="30"/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/>
      <c r="OD39" s="30"/>
      <c r="OE39" s="30"/>
      <c r="OF39" s="30"/>
      <c r="OG39" s="30"/>
      <c r="OH39" s="30"/>
      <c r="OI39" s="30"/>
      <c r="OJ39" s="30"/>
      <c r="OK39" s="30"/>
      <c r="OL39" s="30"/>
      <c r="OM39" s="30"/>
      <c r="ON39" s="30"/>
      <c r="OO39" s="30"/>
      <c r="OP39" s="30"/>
      <c r="OQ39" s="30"/>
      <c r="OR39" s="30"/>
      <c r="OS39" s="30"/>
      <c r="OT39" s="30"/>
      <c r="OU39" s="30"/>
      <c r="OV39" s="30"/>
      <c r="OW39" s="30"/>
      <c r="OX39" s="30"/>
      <c r="OY39" s="30"/>
      <c r="OZ39" s="30"/>
      <c r="PA39" s="30"/>
      <c r="PB39" s="30"/>
      <c r="PC39" s="30"/>
      <c r="PD39" s="30"/>
      <c r="PE39" s="30"/>
      <c r="PF39" s="30"/>
      <c r="PG39" s="30"/>
      <c r="PH39" s="30"/>
      <c r="PI39" s="30"/>
      <c r="PJ39" s="30"/>
      <c r="PK39" s="30"/>
      <c r="PL39" s="30"/>
      <c r="PM39" s="30"/>
      <c r="PN39" s="30"/>
      <c r="PO39" s="30"/>
      <c r="PP39" s="30"/>
      <c r="PQ39" s="30"/>
      <c r="PR39" s="30"/>
      <c r="PS39" s="30"/>
      <c r="PT39" s="30"/>
      <c r="PU39" s="30"/>
      <c r="PV39" s="30"/>
      <c r="PW39" s="30"/>
      <c r="PX39" s="30"/>
      <c r="PY39" s="30"/>
      <c r="PZ39" s="30"/>
      <c r="QA39" s="30"/>
      <c r="QB39" s="30"/>
      <c r="QC39" s="30"/>
      <c r="QD39" s="30"/>
      <c r="QE39" s="30"/>
      <c r="QF39" s="30"/>
      <c r="QG39" s="30"/>
      <c r="QH39" s="30"/>
      <c r="QI39" s="30"/>
      <c r="QJ39" s="30"/>
      <c r="QK39" s="30"/>
      <c r="QL39" s="30"/>
      <c r="QM39" s="30"/>
      <c r="QN39" s="30"/>
      <c r="QO39" s="30"/>
      <c r="QP39" s="30"/>
      <c r="QQ39" s="30"/>
      <c r="QR39" s="30"/>
      <c r="QS39" s="30"/>
      <c r="QT39" s="30"/>
      <c r="QU39" s="30"/>
      <c r="QV39" s="30"/>
      <c r="QW39" s="30"/>
      <c r="QX39" s="30"/>
      <c r="QY39" s="30"/>
      <c r="QZ39" s="30"/>
      <c r="RA39" s="30"/>
      <c r="RB39" s="30"/>
      <c r="RC39" s="30"/>
      <c r="RD39" s="30"/>
      <c r="RE39" s="30"/>
      <c r="RF39" s="30"/>
      <c r="RG39" s="30"/>
      <c r="RH39" s="30"/>
      <c r="RI39" s="30"/>
      <c r="RJ39" s="30"/>
      <c r="RK39" s="30"/>
      <c r="RL39" s="30"/>
      <c r="RM39" s="30"/>
      <c r="RN39" s="30"/>
      <c r="RO39" s="30"/>
      <c r="RP39" s="30"/>
      <c r="RQ39" s="30"/>
      <c r="RR39" s="30"/>
      <c r="RS39" s="30"/>
      <c r="RT39" s="30"/>
      <c r="RU39" s="30"/>
      <c r="RV39" s="30"/>
      <c r="RW39" s="30"/>
      <c r="RX39" s="30"/>
      <c r="RY39" s="30"/>
      <c r="RZ39" s="30"/>
      <c r="SA39" s="30"/>
      <c r="SB39" s="30"/>
      <c r="SC39" s="30"/>
      <c r="SD39" s="30"/>
      <c r="SE39" s="30"/>
      <c r="SF39" s="30"/>
      <c r="SG39" s="30"/>
      <c r="SH39" s="30"/>
      <c r="SI39" s="30"/>
      <c r="SJ39" s="30"/>
      <c r="SK39" s="30"/>
      <c r="SL39" s="30"/>
      <c r="SM39" s="30"/>
      <c r="SN39" s="30"/>
      <c r="SO39" s="30"/>
      <c r="SP39" s="30"/>
      <c r="SQ39" s="30"/>
      <c r="SR39" s="30"/>
      <c r="SS39" s="30"/>
      <c r="ST39" s="30"/>
      <c r="SU39" s="30"/>
      <c r="SV39" s="30"/>
      <c r="SW39" s="30"/>
      <c r="SX39" s="30"/>
      <c r="SY39" s="30"/>
      <c r="SZ39" s="30"/>
      <c r="TA39" s="30"/>
      <c r="TB39" s="30"/>
      <c r="TC39" s="30"/>
      <c r="TD39" s="30"/>
      <c r="TE39" s="30"/>
      <c r="TF39" s="30"/>
      <c r="TG39" s="30"/>
      <c r="TH39" s="30"/>
      <c r="TI39" s="30"/>
      <c r="TJ39" s="30"/>
      <c r="TK39" s="30"/>
      <c r="TL39" s="30"/>
      <c r="TM39" s="30"/>
      <c r="TN39" s="30"/>
      <c r="TO39" s="30"/>
      <c r="TP39" s="30"/>
      <c r="TQ39" s="30"/>
      <c r="TR39" s="30"/>
      <c r="TS39" s="30"/>
      <c r="TT39" s="30"/>
      <c r="TU39" s="30"/>
      <c r="TV39" s="30"/>
      <c r="TW39" s="30"/>
      <c r="TX39" s="30"/>
      <c r="TY39" s="30"/>
      <c r="TZ39" s="30"/>
      <c r="UA39" s="30"/>
      <c r="UB39" s="30"/>
      <c r="UC39" s="30"/>
      <c r="UD39" s="30"/>
      <c r="UE39" s="30"/>
      <c r="UF39" s="30"/>
      <c r="UG39" s="30"/>
      <c r="UH39" s="30"/>
      <c r="UI39" s="30"/>
      <c r="UJ39" s="30"/>
      <c r="UK39" s="30"/>
      <c r="UL39" s="30"/>
      <c r="UM39" s="30"/>
      <c r="UN39" s="30"/>
      <c r="UO39" s="30"/>
      <c r="UP39" s="30"/>
      <c r="UQ39" s="30"/>
      <c r="UR39" s="30"/>
      <c r="US39" s="30"/>
      <c r="UT39" s="30"/>
      <c r="UU39" s="30"/>
      <c r="UV39" s="30"/>
      <c r="UW39" s="30"/>
      <c r="UX39" s="30"/>
      <c r="UY39" s="30"/>
      <c r="UZ39" s="30"/>
      <c r="VA39" s="30"/>
      <c r="VB39" s="30"/>
      <c r="VC39" s="30"/>
      <c r="VD39" s="30"/>
      <c r="VE39" s="30"/>
      <c r="VF39" s="30"/>
      <c r="VG39" s="30"/>
      <c r="VH39" s="30"/>
      <c r="VI39" s="30"/>
      <c r="VJ39" s="30"/>
      <c r="VK39" s="30"/>
      <c r="VL39" s="30"/>
      <c r="VM39" s="30"/>
      <c r="VN39" s="30"/>
      <c r="VO39" s="30"/>
      <c r="VP39" s="30"/>
      <c r="VQ39" s="30"/>
      <c r="VR39" s="30"/>
      <c r="VS39" s="30"/>
      <c r="VT39" s="30"/>
      <c r="VU39" s="30"/>
      <c r="VV39" s="30"/>
      <c r="VW39" s="30"/>
      <c r="VX39" s="30"/>
      <c r="VY39" s="30"/>
      <c r="VZ39" s="30"/>
      <c r="WA39" s="30"/>
      <c r="WB39" s="30"/>
      <c r="WC39" s="30"/>
      <c r="WD39" s="30"/>
      <c r="WE39" s="30"/>
      <c r="WF39" s="30"/>
      <c r="WG39" s="30"/>
      <c r="WH39" s="30"/>
      <c r="WI39" s="30"/>
      <c r="WJ39" s="30"/>
      <c r="WK39" s="30"/>
      <c r="WL39" s="30"/>
      <c r="WM39" s="30"/>
      <c r="WN39" s="30"/>
      <c r="WO39" s="30"/>
      <c r="WP39" s="30"/>
      <c r="WQ39" s="30"/>
      <c r="WR39" s="30"/>
      <c r="WS39" s="30"/>
      <c r="WT39" s="30"/>
      <c r="WU39" s="30"/>
      <c r="WV39" s="30"/>
      <c r="WW39" s="30"/>
      <c r="WX39" s="30"/>
      <c r="WY39" s="30"/>
      <c r="WZ39" s="30"/>
      <c r="XA39" s="30"/>
      <c r="XB39" s="30"/>
      <c r="XC39" s="30"/>
      <c r="XD39" s="30"/>
      <c r="XE39" s="30"/>
      <c r="XF39" s="30"/>
      <c r="XG39" s="30"/>
      <c r="XH39" s="30"/>
      <c r="XI39" s="30"/>
      <c r="XJ39" s="30"/>
      <c r="XK39" s="30"/>
      <c r="XL39" s="30"/>
      <c r="XM39" s="30"/>
      <c r="XN39" s="30"/>
      <c r="XO39" s="30"/>
      <c r="XP39" s="30"/>
      <c r="XQ39" s="30"/>
      <c r="XR39" s="30"/>
      <c r="XS39" s="30"/>
      <c r="XT39" s="30"/>
      <c r="XU39" s="30"/>
      <c r="XV39" s="30"/>
      <c r="XW39" s="30"/>
      <c r="XX39" s="30"/>
      <c r="XY39" s="30"/>
      <c r="XZ39" s="30"/>
      <c r="YA39" s="30"/>
      <c r="YB39" s="30"/>
      <c r="YC39" s="30"/>
      <c r="YD39" s="30"/>
      <c r="YE39" s="30"/>
      <c r="YF39" s="30"/>
      <c r="YG39" s="30"/>
      <c r="YH39" s="30"/>
      <c r="YI39" s="30"/>
      <c r="YJ39" s="30"/>
      <c r="YK39" s="30"/>
      <c r="YL39" s="30"/>
      <c r="YM39" s="30"/>
      <c r="YN39" s="30"/>
      <c r="YO39" s="30"/>
      <c r="YP39" s="30"/>
      <c r="YQ39" s="30"/>
      <c r="YR39" s="30"/>
      <c r="YS39" s="30"/>
      <c r="YT39" s="30"/>
      <c r="YU39" s="30"/>
      <c r="YV39" s="30"/>
      <c r="YW39" s="30"/>
      <c r="YX39" s="30"/>
      <c r="YY39" s="30"/>
      <c r="YZ39" s="30"/>
      <c r="ZA39" s="30"/>
      <c r="ZB39" s="30"/>
      <c r="ZC39" s="30"/>
      <c r="ZD39" s="30"/>
      <c r="ZE39" s="30"/>
      <c r="ZF39" s="30"/>
      <c r="ZG39" s="30"/>
      <c r="ZH39" s="30"/>
      <c r="ZI39" s="30"/>
      <c r="ZJ39" s="30"/>
      <c r="ZK39" s="30"/>
      <c r="ZL39" s="30"/>
      <c r="ZM39" s="30"/>
      <c r="ZN39" s="30"/>
      <c r="ZO39" s="30"/>
      <c r="ZP39" s="30"/>
      <c r="ZQ39" s="30"/>
      <c r="ZR39" s="30"/>
      <c r="ZS39" s="30"/>
      <c r="ZT39" s="30"/>
      <c r="ZU39" s="30"/>
      <c r="ZV39" s="30"/>
      <c r="ZW39" s="30"/>
      <c r="ZX39" s="30"/>
      <c r="ZY39" s="30"/>
      <c r="ZZ39" s="30"/>
      <c r="AAA39" s="30"/>
      <c r="AAB39" s="30"/>
      <c r="AAC39" s="30"/>
      <c r="AAD39" s="30"/>
      <c r="AAE39" s="30"/>
      <c r="AAF39" s="30"/>
      <c r="AAG39" s="30"/>
      <c r="AAH39" s="30"/>
      <c r="AAI39" s="30"/>
      <c r="AAJ39" s="30"/>
      <c r="AAK39" s="30"/>
      <c r="AAL39" s="30"/>
      <c r="AAM39" s="30"/>
      <c r="AAN39" s="30"/>
      <c r="AAO39" s="30"/>
      <c r="AAP39" s="30"/>
      <c r="AAQ39" s="30"/>
      <c r="AAR39" s="30"/>
      <c r="AAS39" s="30"/>
      <c r="AAT39" s="30"/>
      <c r="AAU39" s="30"/>
      <c r="AAV39" s="30"/>
      <c r="AAW39" s="30"/>
      <c r="AAX39" s="30"/>
      <c r="AAY39" s="30"/>
      <c r="AAZ39" s="30"/>
      <c r="ABA39" s="30"/>
      <c r="ABB39" s="30"/>
      <c r="ABC39" s="30"/>
      <c r="ABD39" s="30"/>
      <c r="ABE39" s="30"/>
      <c r="ABF39" s="30"/>
      <c r="ABG39" s="30"/>
      <c r="ABH39" s="30"/>
      <c r="ABI39" s="30"/>
      <c r="ABJ39" s="30"/>
      <c r="ABK39" s="30"/>
      <c r="ABL39" s="30"/>
      <c r="ABM39" s="30"/>
      <c r="ABN39" s="30"/>
      <c r="ABO39" s="30"/>
      <c r="ABP39" s="30"/>
      <c r="ABQ39" s="30"/>
      <c r="ABR39" s="30"/>
      <c r="ABS39" s="30"/>
      <c r="ABT39" s="30"/>
      <c r="ABU39" s="30"/>
      <c r="ABV39" s="30"/>
      <c r="ABW39" s="30"/>
      <c r="ABX39" s="30"/>
      <c r="ABY39" s="30"/>
      <c r="ABZ39" s="30"/>
      <c r="ACA39" s="30"/>
      <c r="ACB39" s="30"/>
      <c r="ACC39" s="30"/>
      <c r="ACD39" s="30"/>
      <c r="ACE39" s="30"/>
      <c r="ACF39" s="30"/>
      <c r="ACG39" s="30"/>
      <c r="ACH39" s="30"/>
      <c r="ACI39" s="30"/>
      <c r="ACJ39" s="30"/>
      <c r="ACK39" s="30"/>
      <c r="ACL39" s="30"/>
      <c r="ACM39" s="30"/>
      <c r="ACN39" s="30"/>
      <c r="ACO39" s="30"/>
      <c r="ACP39" s="30"/>
      <c r="ACQ39" s="30"/>
      <c r="ACR39" s="30"/>
      <c r="ACS39" s="30"/>
      <c r="ACT39" s="30"/>
      <c r="ACU39" s="30"/>
      <c r="ACV39" s="30"/>
      <c r="ACW39" s="30"/>
      <c r="ACX39" s="30"/>
      <c r="ACY39" s="30"/>
      <c r="ACZ39" s="30"/>
      <c r="ADA39" s="30"/>
      <c r="ADB39" s="30"/>
      <c r="ADC39" s="30"/>
      <c r="ADD39" s="30"/>
      <c r="ADE39" s="30"/>
      <c r="ADF39" s="30"/>
      <c r="ADG39" s="30"/>
      <c r="ADH39" s="30"/>
      <c r="ADI39" s="30"/>
      <c r="ADJ39" s="30"/>
      <c r="ADK39" s="30"/>
      <c r="ADL39" s="30"/>
      <c r="ADM39" s="30"/>
      <c r="ADN39" s="30"/>
      <c r="ADO39" s="30"/>
      <c r="ADP39" s="30"/>
      <c r="ADQ39" s="30"/>
      <c r="ADR39" s="30"/>
      <c r="ADS39" s="30"/>
      <c r="ADT39" s="30"/>
      <c r="ADU39" s="30"/>
      <c r="ADV39" s="30"/>
      <c r="ADW39" s="30"/>
      <c r="ADX39" s="30"/>
      <c r="ADY39" s="30"/>
      <c r="ADZ39" s="30"/>
      <c r="AEA39" s="30"/>
      <c r="AEB39" s="30"/>
      <c r="AEC39" s="30"/>
      <c r="AED39" s="30"/>
      <c r="AEE39" s="30"/>
      <c r="AEF39" s="30"/>
      <c r="AEG39" s="30"/>
      <c r="AEH39" s="30"/>
      <c r="AEI39" s="30"/>
      <c r="AEJ39" s="30"/>
      <c r="AEK39" s="30"/>
      <c r="AEL39" s="30"/>
      <c r="AEM39" s="30"/>
      <c r="AEN39" s="30"/>
      <c r="AEO39" s="30"/>
      <c r="AEP39" s="30"/>
      <c r="AEQ39" s="30"/>
      <c r="AER39" s="30"/>
      <c r="AES39" s="30"/>
      <c r="AET39" s="30"/>
      <c r="AEU39" s="30"/>
      <c r="AEV39" s="30"/>
      <c r="AEW39" s="30"/>
      <c r="AEX39" s="30"/>
      <c r="AEY39" s="30"/>
      <c r="AEZ39" s="30"/>
      <c r="AFA39" s="30"/>
      <c r="AFB39" s="30"/>
      <c r="AFC39" s="30"/>
      <c r="AFD39" s="30"/>
      <c r="AFE39" s="30"/>
      <c r="AFF39" s="30"/>
      <c r="AFG39" s="30"/>
      <c r="AFH39" s="30"/>
      <c r="AFI39" s="30"/>
      <c r="AFJ39" s="30"/>
      <c r="AFK39" s="30"/>
      <c r="AFL39" s="30"/>
      <c r="AFM39" s="30"/>
      <c r="AFN39" s="30"/>
      <c r="AFO39" s="30"/>
      <c r="AFP39" s="30"/>
      <c r="AFQ39" s="30"/>
      <c r="AFR39" s="30"/>
      <c r="AFS39" s="30"/>
      <c r="AFT39" s="30"/>
      <c r="AFU39" s="30"/>
      <c r="AFV39" s="30"/>
      <c r="AFW39" s="30"/>
      <c r="AFX39" s="30"/>
      <c r="AFY39" s="30"/>
      <c r="AFZ39" s="30"/>
      <c r="AGA39" s="30"/>
      <c r="AGB39" s="30"/>
      <c r="AGC39" s="30"/>
      <c r="AGD39" s="30"/>
      <c r="AGE39" s="30"/>
      <c r="AGF39" s="30"/>
      <c r="AGG39" s="30"/>
      <c r="AGH39" s="30"/>
      <c r="AGI39" s="30"/>
      <c r="AGJ39" s="30"/>
      <c r="AGK39" s="30"/>
      <c r="AGL39" s="30"/>
      <c r="AGM39" s="30"/>
      <c r="AGN39" s="30"/>
      <c r="AGO39" s="30"/>
      <c r="AGP39" s="30"/>
      <c r="AGQ39" s="30"/>
      <c r="AGR39" s="30"/>
      <c r="AGS39" s="30"/>
      <c r="AGT39" s="30"/>
      <c r="AGU39" s="30"/>
      <c r="AGV39" s="30"/>
      <c r="AGW39" s="30"/>
      <c r="AGX39" s="30"/>
      <c r="AGY39" s="30"/>
      <c r="AGZ39" s="30"/>
      <c r="AHA39" s="30"/>
      <c r="AHB39" s="30"/>
      <c r="AHC39" s="30"/>
      <c r="AHD39" s="30"/>
      <c r="AHE39" s="30"/>
      <c r="AHF39" s="30"/>
      <c r="AHG39" s="30"/>
      <c r="AHH39" s="30"/>
      <c r="AHI39" s="30"/>
      <c r="AHJ39" s="30"/>
      <c r="AHK39" s="30"/>
      <c r="AHL39" s="30"/>
      <c r="AHM39" s="30"/>
      <c r="AHN39" s="30"/>
      <c r="AHO39" s="30"/>
      <c r="AHP39" s="30"/>
      <c r="AHQ39" s="30"/>
      <c r="AHR39" s="30"/>
      <c r="AHS39" s="30"/>
      <c r="AHT39" s="30"/>
      <c r="AHU39" s="30"/>
      <c r="AHV39" s="30"/>
      <c r="AHW39" s="30"/>
      <c r="AHX39" s="30"/>
      <c r="AHY39" s="30"/>
      <c r="AHZ39" s="30"/>
      <c r="AIA39" s="30"/>
      <c r="AIB39" s="30"/>
      <c r="AIC39" s="30"/>
      <c r="AID39" s="30"/>
      <c r="AIE39" s="30"/>
      <c r="AIF39" s="30"/>
      <c r="AIG39" s="30"/>
      <c r="AIH39" s="30"/>
      <c r="AII39" s="30"/>
      <c r="AIJ39" s="30"/>
      <c r="AIK39" s="30"/>
      <c r="AIL39" s="30"/>
      <c r="AIM39" s="30"/>
      <c r="AIN39" s="30"/>
      <c r="AIO39" s="30"/>
      <c r="AIP39" s="30"/>
      <c r="AIQ39" s="30"/>
      <c r="AIR39" s="30"/>
      <c r="AIS39" s="30"/>
      <c r="AIT39" s="30"/>
      <c r="AIU39" s="30"/>
      <c r="AIV39" s="30"/>
      <c r="AIW39" s="30"/>
      <c r="AIX39" s="30"/>
      <c r="AIY39" s="30"/>
      <c r="AIZ39" s="30"/>
      <c r="AJA39" s="30"/>
      <c r="AJB39" s="30"/>
      <c r="AJC39" s="30"/>
      <c r="AJD39" s="30"/>
      <c r="AJE39" s="30"/>
      <c r="AJF39" s="30"/>
      <c r="AJG39" s="30"/>
      <c r="AJH39" s="30"/>
      <c r="AJI39" s="30"/>
      <c r="AJJ39" s="30"/>
      <c r="AJK39" s="30"/>
      <c r="AJL39" s="30"/>
      <c r="AJM39" s="30"/>
      <c r="AJN39" s="30"/>
      <c r="AJO39" s="30"/>
      <c r="AJP39" s="30"/>
      <c r="AJQ39" s="30"/>
      <c r="AJR39" s="30"/>
      <c r="AJS39" s="30"/>
      <c r="AJT39" s="30"/>
      <c r="AJU39" s="30"/>
      <c r="AJV39" s="30"/>
      <c r="AJW39" s="30"/>
      <c r="AJX39" s="30"/>
      <c r="AJY39" s="30"/>
      <c r="AJZ39" s="30"/>
      <c r="AKA39" s="30"/>
      <c r="AKB39" s="30"/>
      <c r="AKC39" s="30"/>
      <c r="AKD39" s="30"/>
      <c r="AKE39" s="30"/>
      <c r="AKF39" s="30"/>
      <c r="AKG39" s="30"/>
      <c r="AKH39" s="30"/>
      <c r="AKI39" s="30"/>
      <c r="AKJ39" s="30"/>
      <c r="AKK39" s="30"/>
      <c r="AKL39" s="30"/>
      <c r="AKM39" s="30"/>
      <c r="AKN39" s="30"/>
      <c r="AKO39" s="30"/>
      <c r="AKP39" s="30"/>
      <c r="AKQ39" s="30"/>
      <c r="AKR39" s="30"/>
      <c r="AKS39" s="30"/>
      <c r="AKT39" s="30"/>
      <c r="AKU39" s="30"/>
      <c r="AKV39" s="30"/>
      <c r="AKW39" s="30"/>
      <c r="AKX39" s="30"/>
      <c r="AKY39" s="30"/>
      <c r="AKZ39" s="30"/>
      <c r="ALA39" s="30"/>
      <c r="ALB39" s="30"/>
      <c r="ALC39" s="30"/>
      <c r="ALD39" s="30"/>
      <c r="ALE39" s="30"/>
      <c r="ALF39" s="30"/>
      <c r="ALG39" s="30"/>
      <c r="ALH39" s="30"/>
      <c r="ALI39" s="30"/>
      <c r="ALJ39" s="30"/>
      <c r="ALK39" s="30"/>
      <c r="ALL39" s="30"/>
    </row>
    <row r="40" spans="1:1000" ht="17.25" customHeight="1" x14ac:dyDescent="0.2">
      <c r="A40" s="11" t="str">
        <f ca="1">IF(_xll.TM1RPTELLEV($F$34,$F40)=0,"Root",IF(OR(_xll.ELLEV($B$9,$F40)=0,_xll.TM1RPTELLEV($F$34,$F40)+1&gt;=VALUE($K$28)),"Base"&amp;IF(MOD(ROW(A40),2)=0,"-Even","-Odd"),"Default"))</f>
        <v>Base-Even</v>
      </c>
      <c r="D40" t="str">
        <f ca="1">_xll.DBR($B$15,$F40,D$33)</f>
        <v>-1</v>
      </c>
      <c r="F40" s="55" t="s">
        <v>47</v>
      </c>
      <c r="G40" s="16">
        <f ca="1">_xll.DBRW($C$4,G$6,$G$27,$G$28,$F40,$D$10,G$11,$D$12)</f>
        <v>556206.00256413338</v>
      </c>
      <c r="H40" s="16">
        <f ca="1">_xll.DBRW($C$4,H$6,$G$27,$G$28,$F40,$D$10,H$11,$D$12)</f>
        <v>415419.03131034086</v>
      </c>
      <c r="I40" s="22">
        <f t="shared" ca="1" si="0"/>
        <v>-0.33890351823726861</v>
      </c>
      <c r="J40" s="28">
        <f ca="1">_xll.DBRW($C$4,J$6,$G$27,$G$28,$F40,$D$10,J$11,$D$12)</f>
        <v>2057573.2163347551</v>
      </c>
      <c r="K40" s="16">
        <f ca="1">_xll.DBRW($C$4,K$6,$G$27,$G$28,$F40,$D$10,K$11,$D$12)</f>
        <v>1918236.8214213694</v>
      </c>
      <c r="L40" s="22">
        <f t="shared" ca="1" si="1"/>
        <v>-7.2637743868424254E-2</v>
      </c>
      <c r="N40" s="27" t="str">
        <f ca="1">_xll.DBRW($C$3,N$6,$G$27,$G$28,$F40,$D$10,N$11,N$12)</f>
        <v>unexpected rate hikes</v>
      </c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  <c r="IZ40" s="30"/>
      <c r="JA40" s="30"/>
      <c r="JB40" s="30"/>
      <c r="JC40" s="30"/>
      <c r="JD40" s="30"/>
      <c r="JE40" s="30"/>
      <c r="JF40" s="30"/>
      <c r="JG40" s="30"/>
      <c r="JH40" s="30"/>
      <c r="JI40" s="30"/>
      <c r="JJ40" s="30"/>
      <c r="JK40" s="30"/>
      <c r="JL40" s="30"/>
      <c r="JM40" s="30"/>
      <c r="JN40" s="30"/>
      <c r="JO40" s="30"/>
      <c r="JP40" s="30"/>
      <c r="JQ40" s="30"/>
      <c r="JR40" s="30"/>
      <c r="JS40" s="30"/>
      <c r="JT40" s="30"/>
      <c r="JU40" s="30"/>
      <c r="JV40" s="30"/>
      <c r="JW40" s="30"/>
      <c r="JX40" s="30"/>
      <c r="JY40" s="30"/>
      <c r="JZ40" s="30"/>
      <c r="KA40" s="30"/>
      <c r="KB40" s="30"/>
      <c r="KC40" s="30"/>
      <c r="KD40" s="30"/>
      <c r="KE40" s="30"/>
      <c r="KF40" s="30"/>
      <c r="KG40" s="30"/>
      <c r="KH40" s="30"/>
      <c r="KI40" s="30"/>
      <c r="KJ40" s="30"/>
      <c r="KK40" s="30"/>
      <c r="KL40" s="30"/>
      <c r="KM40" s="30"/>
      <c r="KN40" s="30"/>
      <c r="KO40" s="30"/>
      <c r="KP40" s="30"/>
      <c r="KQ40" s="30"/>
      <c r="KR40" s="30"/>
      <c r="KS40" s="30"/>
      <c r="KT40" s="30"/>
      <c r="KU40" s="30"/>
      <c r="KV40" s="30"/>
      <c r="KW40" s="30"/>
      <c r="KX40" s="30"/>
      <c r="KY40" s="30"/>
      <c r="KZ40" s="30"/>
      <c r="LA40" s="30"/>
      <c r="LB40" s="30"/>
      <c r="LC40" s="30"/>
      <c r="LD40" s="30"/>
      <c r="LE40" s="30"/>
      <c r="LF40" s="30"/>
      <c r="LG40" s="30"/>
      <c r="LH40" s="30"/>
      <c r="LI40" s="30"/>
      <c r="LJ40" s="30"/>
      <c r="LK40" s="30"/>
      <c r="LL40" s="30"/>
      <c r="LM40" s="30"/>
      <c r="LN40" s="30"/>
      <c r="LO40" s="30"/>
      <c r="LP40" s="30"/>
      <c r="LQ40" s="30"/>
      <c r="LR40" s="30"/>
      <c r="LS40" s="30"/>
      <c r="LT40" s="30"/>
      <c r="LU40" s="30"/>
      <c r="LV40" s="30"/>
      <c r="LW40" s="30"/>
      <c r="LX40" s="30"/>
      <c r="LY40" s="30"/>
      <c r="LZ40" s="30"/>
      <c r="MA40" s="30"/>
      <c r="MB40" s="30"/>
      <c r="MC40" s="30"/>
      <c r="MD40" s="30"/>
      <c r="ME40" s="30"/>
      <c r="MF40" s="30"/>
      <c r="MG40" s="30"/>
      <c r="MH40" s="30"/>
      <c r="MI40" s="30"/>
      <c r="MJ40" s="30"/>
      <c r="MK40" s="30"/>
      <c r="ML40" s="30"/>
      <c r="MM40" s="30"/>
      <c r="MN40" s="30"/>
      <c r="MO40" s="30"/>
      <c r="MP40" s="30"/>
      <c r="MQ40" s="30"/>
      <c r="MR40" s="30"/>
      <c r="MS40" s="30"/>
      <c r="MT40" s="30"/>
      <c r="MU40" s="30"/>
      <c r="MV40" s="30"/>
      <c r="MW40" s="30"/>
      <c r="MX40" s="30"/>
      <c r="MY40" s="30"/>
      <c r="MZ40" s="30"/>
      <c r="NA40" s="30"/>
      <c r="NB40" s="30"/>
      <c r="NC40" s="30"/>
      <c r="ND40" s="30"/>
      <c r="NE40" s="30"/>
      <c r="NF40" s="30"/>
      <c r="NG40" s="30"/>
      <c r="NH40" s="30"/>
      <c r="NI40" s="30"/>
      <c r="NJ40" s="30"/>
      <c r="NK40" s="30"/>
      <c r="NL40" s="30"/>
      <c r="NM40" s="30"/>
      <c r="NN40" s="30"/>
      <c r="NO40" s="30"/>
      <c r="NP40" s="30"/>
      <c r="NQ40" s="30"/>
      <c r="NR40" s="30"/>
      <c r="NS40" s="30"/>
      <c r="NT40" s="30"/>
      <c r="NU40" s="30"/>
      <c r="NV40" s="30"/>
      <c r="NW40" s="30"/>
      <c r="NX40" s="30"/>
      <c r="NY40" s="30"/>
      <c r="NZ40" s="30"/>
      <c r="OA40" s="30"/>
      <c r="OB40" s="30"/>
      <c r="OC40" s="30"/>
      <c r="OD40" s="30"/>
      <c r="OE40" s="30"/>
      <c r="OF40" s="30"/>
      <c r="OG40" s="30"/>
      <c r="OH40" s="30"/>
      <c r="OI40" s="30"/>
      <c r="OJ40" s="30"/>
      <c r="OK40" s="30"/>
      <c r="OL40" s="30"/>
      <c r="OM40" s="30"/>
      <c r="ON40" s="30"/>
      <c r="OO40" s="30"/>
      <c r="OP40" s="30"/>
      <c r="OQ40" s="30"/>
      <c r="OR40" s="30"/>
      <c r="OS40" s="30"/>
      <c r="OT40" s="30"/>
      <c r="OU40" s="30"/>
      <c r="OV40" s="30"/>
      <c r="OW40" s="30"/>
      <c r="OX40" s="30"/>
      <c r="OY40" s="30"/>
      <c r="OZ40" s="30"/>
      <c r="PA40" s="30"/>
      <c r="PB40" s="30"/>
      <c r="PC40" s="30"/>
      <c r="PD40" s="30"/>
      <c r="PE40" s="30"/>
      <c r="PF40" s="30"/>
      <c r="PG40" s="30"/>
      <c r="PH40" s="30"/>
      <c r="PI40" s="30"/>
      <c r="PJ40" s="30"/>
      <c r="PK40" s="30"/>
      <c r="PL40" s="30"/>
      <c r="PM40" s="30"/>
      <c r="PN40" s="30"/>
      <c r="PO40" s="30"/>
      <c r="PP40" s="30"/>
      <c r="PQ40" s="30"/>
      <c r="PR40" s="30"/>
      <c r="PS40" s="30"/>
      <c r="PT40" s="30"/>
      <c r="PU40" s="30"/>
      <c r="PV40" s="30"/>
      <c r="PW40" s="30"/>
      <c r="PX40" s="30"/>
      <c r="PY40" s="30"/>
      <c r="PZ40" s="30"/>
      <c r="QA40" s="30"/>
      <c r="QB40" s="30"/>
      <c r="QC40" s="30"/>
      <c r="QD40" s="30"/>
      <c r="QE40" s="30"/>
      <c r="QF40" s="30"/>
      <c r="QG40" s="30"/>
      <c r="QH40" s="30"/>
      <c r="QI40" s="30"/>
      <c r="QJ40" s="30"/>
      <c r="QK40" s="30"/>
      <c r="QL40" s="30"/>
      <c r="QM40" s="30"/>
      <c r="QN40" s="30"/>
      <c r="QO40" s="30"/>
      <c r="QP40" s="30"/>
      <c r="QQ40" s="30"/>
      <c r="QR40" s="30"/>
      <c r="QS40" s="30"/>
      <c r="QT40" s="30"/>
      <c r="QU40" s="30"/>
      <c r="QV40" s="30"/>
      <c r="QW40" s="30"/>
      <c r="QX40" s="30"/>
      <c r="QY40" s="30"/>
      <c r="QZ40" s="30"/>
      <c r="RA40" s="30"/>
      <c r="RB40" s="30"/>
      <c r="RC40" s="30"/>
      <c r="RD40" s="30"/>
      <c r="RE40" s="30"/>
      <c r="RF40" s="30"/>
      <c r="RG40" s="30"/>
      <c r="RH40" s="30"/>
      <c r="RI40" s="30"/>
      <c r="RJ40" s="30"/>
      <c r="RK40" s="30"/>
      <c r="RL40" s="30"/>
      <c r="RM40" s="30"/>
      <c r="RN40" s="30"/>
      <c r="RO40" s="30"/>
      <c r="RP40" s="30"/>
      <c r="RQ40" s="30"/>
      <c r="RR40" s="30"/>
      <c r="RS40" s="30"/>
      <c r="RT40" s="30"/>
      <c r="RU40" s="30"/>
      <c r="RV40" s="30"/>
      <c r="RW40" s="30"/>
      <c r="RX40" s="30"/>
      <c r="RY40" s="30"/>
      <c r="RZ40" s="30"/>
      <c r="SA40" s="30"/>
      <c r="SB40" s="30"/>
      <c r="SC40" s="30"/>
      <c r="SD40" s="30"/>
      <c r="SE40" s="30"/>
      <c r="SF40" s="30"/>
      <c r="SG40" s="30"/>
      <c r="SH40" s="30"/>
      <c r="SI40" s="30"/>
      <c r="SJ40" s="30"/>
      <c r="SK40" s="30"/>
      <c r="SL40" s="30"/>
      <c r="SM40" s="30"/>
      <c r="SN40" s="30"/>
      <c r="SO40" s="30"/>
      <c r="SP40" s="30"/>
      <c r="SQ40" s="30"/>
      <c r="SR40" s="30"/>
      <c r="SS40" s="30"/>
      <c r="ST40" s="30"/>
      <c r="SU40" s="30"/>
      <c r="SV40" s="30"/>
      <c r="SW40" s="30"/>
      <c r="SX40" s="30"/>
      <c r="SY40" s="30"/>
      <c r="SZ40" s="30"/>
      <c r="TA40" s="30"/>
      <c r="TB40" s="30"/>
      <c r="TC40" s="30"/>
      <c r="TD40" s="30"/>
      <c r="TE40" s="30"/>
      <c r="TF40" s="30"/>
      <c r="TG40" s="30"/>
      <c r="TH40" s="30"/>
      <c r="TI40" s="30"/>
      <c r="TJ40" s="30"/>
      <c r="TK40" s="30"/>
      <c r="TL40" s="30"/>
      <c r="TM40" s="30"/>
      <c r="TN40" s="30"/>
      <c r="TO40" s="30"/>
      <c r="TP40" s="30"/>
      <c r="TQ40" s="30"/>
      <c r="TR40" s="30"/>
      <c r="TS40" s="30"/>
      <c r="TT40" s="30"/>
      <c r="TU40" s="30"/>
      <c r="TV40" s="30"/>
      <c r="TW40" s="30"/>
      <c r="TX40" s="30"/>
      <c r="TY40" s="30"/>
      <c r="TZ40" s="30"/>
      <c r="UA40" s="30"/>
      <c r="UB40" s="30"/>
      <c r="UC40" s="30"/>
      <c r="UD40" s="30"/>
      <c r="UE40" s="30"/>
      <c r="UF40" s="30"/>
      <c r="UG40" s="30"/>
      <c r="UH40" s="30"/>
      <c r="UI40" s="30"/>
      <c r="UJ40" s="30"/>
      <c r="UK40" s="30"/>
      <c r="UL40" s="30"/>
      <c r="UM40" s="30"/>
      <c r="UN40" s="30"/>
      <c r="UO40" s="30"/>
      <c r="UP40" s="30"/>
      <c r="UQ40" s="30"/>
      <c r="UR40" s="30"/>
      <c r="US40" s="30"/>
      <c r="UT40" s="30"/>
      <c r="UU40" s="30"/>
      <c r="UV40" s="30"/>
      <c r="UW40" s="30"/>
      <c r="UX40" s="30"/>
      <c r="UY40" s="30"/>
      <c r="UZ40" s="30"/>
      <c r="VA40" s="30"/>
      <c r="VB40" s="30"/>
      <c r="VC40" s="30"/>
      <c r="VD40" s="30"/>
      <c r="VE40" s="30"/>
      <c r="VF40" s="30"/>
      <c r="VG40" s="30"/>
      <c r="VH40" s="30"/>
      <c r="VI40" s="30"/>
      <c r="VJ40" s="30"/>
      <c r="VK40" s="30"/>
      <c r="VL40" s="30"/>
      <c r="VM40" s="30"/>
      <c r="VN40" s="30"/>
      <c r="VO40" s="30"/>
      <c r="VP40" s="30"/>
      <c r="VQ40" s="30"/>
      <c r="VR40" s="30"/>
      <c r="VS40" s="30"/>
      <c r="VT40" s="30"/>
      <c r="VU40" s="30"/>
      <c r="VV40" s="30"/>
      <c r="VW40" s="30"/>
      <c r="VX40" s="30"/>
      <c r="VY40" s="30"/>
      <c r="VZ40" s="30"/>
      <c r="WA40" s="30"/>
      <c r="WB40" s="30"/>
      <c r="WC40" s="30"/>
      <c r="WD40" s="30"/>
      <c r="WE40" s="30"/>
      <c r="WF40" s="30"/>
      <c r="WG40" s="30"/>
      <c r="WH40" s="30"/>
      <c r="WI40" s="30"/>
      <c r="WJ40" s="30"/>
      <c r="WK40" s="30"/>
      <c r="WL40" s="30"/>
      <c r="WM40" s="30"/>
      <c r="WN40" s="30"/>
      <c r="WO40" s="30"/>
      <c r="WP40" s="30"/>
      <c r="WQ40" s="30"/>
      <c r="WR40" s="30"/>
      <c r="WS40" s="30"/>
      <c r="WT40" s="30"/>
      <c r="WU40" s="30"/>
      <c r="WV40" s="30"/>
      <c r="WW40" s="30"/>
      <c r="WX40" s="30"/>
      <c r="WY40" s="30"/>
      <c r="WZ40" s="30"/>
      <c r="XA40" s="30"/>
      <c r="XB40" s="30"/>
      <c r="XC40" s="30"/>
      <c r="XD40" s="30"/>
      <c r="XE40" s="30"/>
      <c r="XF40" s="30"/>
      <c r="XG40" s="30"/>
      <c r="XH40" s="30"/>
      <c r="XI40" s="30"/>
      <c r="XJ40" s="30"/>
      <c r="XK40" s="30"/>
      <c r="XL40" s="30"/>
      <c r="XM40" s="30"/>
      <c r="XN40" s="30"/>
      <c r="XO40" s="30"/>
      <c r="XP40" s="30"/>
      <c r="XQ40" s="30"/>
      <c r="XR40" s="30"/>
      <c r="XS40" s="30"/>
      <c r="XT40" s="30"/>
      <c r="XU40" s="30"/>
      <c r="XV40" s="30"/>
      <c r="XW40" s="30"/>
      <c r="XX40" s="30"/>
      <c r="XY40" s="30"/>
      <c r="XZ40" s="30"/>
      <c r="YA40" s="30"/>
      <c r="YB40" s="30"/>
      <c r="YC40" s="30"/>
      <c r="YD40" s="30"/>
      <c r="YE40" s="30"/>
      <c r="YF40" s="30"/>
      <c r="YG40" s="30"/>
      <c r="YH40" s="30"/>
      <c r="YI40" s="30"/>
      <c r="YJ40" s="30"/>
      <c r="YK40" s="30"/>
      <c r="YL40" s="30"/>
      <c r="YM40" s="30"/>
      <c r="YN40" s="30"/>
      <c r="YO40" s="30"/>
      <c r="YP40" s="30"/>
      <c r="YQ40" s="30"/>
      <c r="YR40" s="30"/>
      <c r="YS40" s="30"/>
      <c r="YT40" s="30"/>
      <c r="YU40" s="30"/>
      <c r="YV40" s="30"/>
      <c r="YW40" s="30"/>
      <c r="YX40" s="30"/>
      <c r="YY40" s="30"/>
      <c r="YZ40" s="30"/>
      <c r="ZA40" s="30"/>
      <c r="ZB40" s="30"/>
      <c r="ZC40" s="30"/>
      <c r="ZD40" s="30"/>
      <c r="ZE40" s="30"/>
      <c r="ZF40" s="30"/>
      <c r="ZG40" s="30"/>
      <c r="ZH40" s="30"/>
      <c r="ZI40" s="30"/>
      <c r="ZJ40" s="30"/>
      <c r="ZK40" s="30"/>
      <c r="ZL40" s="30"/>
      <c r="ZM40" s="30"/>
      <c r="ZN40" s="30"/>
      <c r="ZO40" s="30"/>
      <c r="ZP40" s="30"/>
      <c r="ZQ40" s="30"/>
      <c r="ZR40" s="30"/>
      <c r="ZS40" s="30"/>
      <c r="ZT40" s="30"/>
      <c r="ZU40" s="30"/>
      <c r="ZV40" s="30"/>
      <c r="ZW40" s="30"/>
      <c r="ZX40" s="30"/>
      <c r="ZY40" s="30"/>
      <c r="ZZ40" s="30"/>
      <c r="AAA40" s="30"/>
      <c r="AAB40" s="30"/>
      <c r="AAC40" s="30"/>
      <c r="AAD40" s="30"/>
      <c r="AAE40" s="30"/>
      <c r="AAF40" s="30"/>
      <c r="AAG40" s="30"/>
      <c r="AAH40" s="30"/>
      <c r="AAI40" s="30"/>
      <c r="AAJ40" s="30"/>
      <c r="AAK40" s="30"/>
      <c r="AAL40" s="30"/>
      <c r="AAM40" s="30"/>
      <c r="AAN40" s="30"/>
      <c r="AAO40" s="30"/>
      <c r="AAP40" s="30"/>
      <c r="AAQ40" s="30"/>
      <c r="AAR40" s="30"/>
      <c r="AAS40" s="30"/>
      <c r="AAT40" s="30"/>
      <c r="AAU40" s="30"/>
      <c r="AAV40" s="30"/>
      <c r="AAW40" s="30"/>
      <c r="AAX40" s="30"/>
      <c r="AAY40" s="30"/>
      <c r="AAZ40" s="30"/>
      <c r="ABA40" s="30"/>
      <c r="ABB40" s="30"/>
      <c r="ABC40" s="30"/>
      <c r="ABD40" s="30"/>
      <c r="ABE40" s="30"/>
      <c r="ABF40" s="30"/>
      <c r="ABG40" s="30"/>
      <c r="ABH40" s="30"/>
      <c r="ABI40" s="30"/>
      <c r="ABJ40" s="30"/>
      <c r="ABK40" s="30"/>
      <c r="ABL40" s="30"/>
      <c r="ABM40" s="30"/>
      <c r="ABN40" s="30"/>
      <c r="ABO40" s="30"/>
      <c r="ABP40" s="30"/>
      <c r="ABQ40" s="30"/>
      <c r="ABR40" s="30"/>
      <c r="ABS40" s="30"/>
      <c r="ABT40" s="30"/>
      <c r="ABU40" s="30"/>
      <c r="ABV40" s="30"/>
      <c r="ABW40" s="30"/>
      <c r="ABX40" s="30"/>
      <c r="ABY40" s="30"/>
      <c r="ABZ40" s="30"/>
      <c r="ACA40" s="30"/>
      <c r="ACB40" s="30"/>
      <c r="ACC40" s="30"/>
      <c r="ACD40" s="30"/>
      <c r="ACE40" s="30"/>
      <c r="ACF40" s="30"/>
      <c r="ACG40" s="30"/>
      <c r="ACH40" s="30"/>
      <c r="ACI40" s="30"/>
      <c r="ACJ40" s="30"/>
      <c r="ACK40" s="30"/>
      <c r="ACL40" s="30"/>
      <c r="ACM40" s="30"/>
      <c r="ACN40" s="30"/>
      <c r="ACO40" s="30"/>
      <c r="ACP40" s="30"/>
      <c r="ACQ40" s="30"/>
      <c r="ACR40" s="30"/>
      <c r="ACS40" s="30"/>
      <c r="ACT40" s="30"/>
      <c r="ACU40" s="30"/>
      <c r="ACV40" s="30"/>
      <c r="ACW40" s="30"/>
      <c r="ACX40" s="30"/>
      <c r="ACY40" s="30"/>
      <c r="ACZ40" s="30"/>
      <c r="ADA40" s="30"/>
      <c r="ADB40" s="30"/>
      <c r="ADC40" s="30"/>
      <c r="ADD40" s="30"/>
      <c r="ADE40" s="30"/>
      <c r="ADF40" s="30"/>
      <c r="ADG40" s="30"/>
      <c r="ADH40" s="30"/>
      <c r="ADI40" s="30"/>
      <c r="ADJ40" s="30"/>
      <c r="ADK40" s="30"/>
      <c r="ADL40" s="30"/>
      <c r="ADM40" s="30"/>
      <c r="ADN40" s="30"/>
      <c r="ADO40" s="30"/>
      <c r="ADP40" s="30"/>
      <c r="ADQ40" s="30"/>
      <c r="ADR40" s="30"/>
      <c r="ADS40" s="30"/>
      <c r="ADT40" s="30"/>
      <c r="ADU40" s="30"/>
      <c r="ADV40" s="30"/>
      <c r="ADW40" s="30"/>
      <c r="ADX40" s="30"/>
      <c r="ADY40" s="30"/>
      <c r="ADZ40" s="30"/>
      <c r="AEA40" s="30"/>
      <c r="AEB40" s="30"/>
      <c r="AEC40" s="30"/>
      <c r="AED40" s="30"/>
      <c r="AEE40" s="30"/>
      <c r="AEF40" s="30"/>
      <c r="AEG40" s="30"/>
      <c r="AEH40" s="30"/>
      <c r="AEI40" s="30"/>
      <c r="AEJ40" s="30"/>
      <c r="AEK40" s="30"/>
      <c r="AEL40" s="30"/>
      <c r="AEM40" s="30"/>
      <c r="AEN40" s="30"/>
      <c r="AEO40" s="30"/>
      <c r="AEP40" s="30"/>
      <c r="AEQ40" s="30"/>
      <c r="AER40" s="30"/>
      <c r="AES40" s="30"/>
      <c r="AET40" s="30"/>
      <c r="AEU40" s="30"/>
      <c r="AEV40" s="30"/>
      <c r="AEW40" s="30"/>
      <c r="AEX40" s="30"/>
      <c r="AEY40" s="30"/>
      <c r="AEZ40" s="30"/>
      <c r="AFA40" s="30"/>
      <c r="AFB40" s="30"/>
      <c r="AFC40" s="30"/>
      <c r="AFD40" s="30"/>
      <c r="AFE40" s="30"/>
      <c r="AFF40" s="30"/>
      <c r="AFG40" s="30"/>
      <c r="AFH40" s="30"/>
      <c r="AFI40" s="30"/>
      <c r="AFJ40" s="30"/>
      <c r="AFK40" s="30"/>
      <c r="AFL40" s="30"/>
      <c r="AFM40" s="30"/>
      <c r="AFN40" s="30"/>
      <c r="AFO40" s="30"/>
      <c r="AFP40" s="30"/>
      <c r="AFQ40" s="30"/>
      <c r="AFR40" s="30"/>
      <c r="AFS40" s="30"/>
      <c r="AFT40" s="30"/>
      <c r="AFU40" s="30"/>
      <c r="AFV40" s="30"/>
      <c r="AFW40" s="30"/>
      <c r="AFX40" s="30"/>
      <c r="AFY40" s="30"/>
      <c r="AFZ40" s="30"/>
      <c r="AGA40" s="30"/>
      <c r="AGB40" s="30"/>
      <c r="AGC40" s="30"/>
      <c r="AGD40" s="30"/>
      <c r="AGE40" s="30"/>
      <c r="AGF40" s="30"/>
      <c r="AGG40" s="30"/>
      <c r="AGH40" s="30"/>
      <c r="AGI40" s="30"/>
      <c r="AGJ40" s="30"/>
      <c r="AGK40" s="30"/>
      <c r="AGL40" s="30"/>
      <c r="AGM40" s="30"/>
      <c r="AGN40" s="30"/>
      <c r="AGO40" s="30"/>
      <c r="AGP40" s="30"/>
      <c r="AGQ40" s="30"/>
      <c r="AGR40" s="30"/>
      <c r="AGS40" s="30"/>
      <c r="AGT40" s="30"/>
      <c r="AGU40" s="30"/>
      <c r="AGV40" s="30"/>
      <c r="AGW40" s="30"/>
      <c r="AGX40" s="30"/>
      <c r="AGY40" s="30"/>
      <c r="AGZ40" s="30"/>
      <c r="AHA40" s="30"/>
      <c r="AHB40" s="30"/>
      <c r="AHC40" s="30"/>
      <c r="AHD40" s="30"/>
      <c r="AHE40" s="30"/>
      <c r="AHF40" s="30"/>
      <c r="AHG40" s="30"/>
      <c r="AHH40" s="30"/>
      <c r="AHI40" s="30"/>
      <c r="AHJ40" s="30"/>
      <c r="AHK40" s="30"/>
      <c r="AHL40" s="30"/>
      <c r="AHM40" s="30"/>
      <c r="AHN40" s="30"/>
      <c r="AHO40" s="30"/>
      <c r="AHP40" s="30"/>
      <c r="AHQ40" s="30"/>
      <c r="AHR40" s="30"/>
      <c r="AHS40" s="30"/>
      <c r="AHT40" s="30"/>
      <c r="AHU40" s="30"/>
      <c r="AHV40" s="30"/>
      <c r="AHW40" s="30"/>
      <c r="AHX40" s="30"/>
      <c r="AHY40" s="30"/>
      <c r="AHZ40" s="30"/>
      <c r="AIA40" s="30"/>
      <c r="AIB40" s="30"/>
      <c r="AIC40" s="30"/>
      <c r="AID40" s="30"/>
      <c r="AIE40" s="30"/>
      <c r="AIF40" s="30"/>
      <c r="AIG40" s="30"/>
      <c r="AIH40" s="30"/>
      <c r="AII40" s="30"/>
      <c r="AIJ40" s="30"/>
      <c r="AIK40" s="30"/>
      <c r="AIL40" s="30"/>
      <c r="AIM40" s="30"/>
      <c r="AIN40" s="30"/>
      <c r="AIO40" s="30"/>
      <c r="AIP40" s="30"/>
      <c r="AIQ40" s="30"/>
      <c r="AIR40" s="30"/>
      <c r="AIS40" s="30"/>
      <c r="AIT40" s="30"/>
      <c r="AIU40" s="30"/>
      <c r="AIV40" s="30"/>
      <c r="AIW40" s="30"/>
      <c r="AIX40" s="30"/>
      <c r="AIY40" s="30"/>
      <c r="AIZ40" s="30"/>
      <c r="AJA40" s="30"/>
      <c r="AJB40" s="30"/>
      <c r="AJC40" s="30"/>
      <c r="AJD40" s="30"/>
      <c r="AJE40" s="30"/>
      <c r="AJF40" s="30"/>
      <c r="AJG40" s="30"/>
      <c r="AJH40" s="30"/>
      <c r="AJI40" s="30"/>
      <c r="AJJ40" s="30"/>
      <c r="AJK40" s="30"/>
      <c r="AJL40" s="30"/>
      <c r="AJM40" s="30"/>
      <c r="AJN40" s="30"/>
      <c r="AJO40" s="30"/>
      <c r="AJP40" s="30"/>
      <c r="AJQ40" s="30"/>
      <c r="AJR40" s="30"/>
      <c r="AJS40" s="30"/>
      <c r="AJT40" s="30"/>
      <c r="AJU40" s="30"/>
      <c r="AJV40" s="30"/>
      <c r="AJW40" s="30"/>
      <c r="AJX40" s="30"/>
      <c r="AJY40" s="30"/>
      <c r="AJZ40" s="30"/>
      <c r="AKA40" s="30"/>
      <c r="AKB40" s="30"/>
      <c r="AKC40" s="30"/>
      <c r="AKD40" s="30"/>
      <c r="AKE40" s="30"/>
      <c r="AKF40" s="30"/>
      <c r="AKG40" s="30"/>
      <c r="AKH40" s="30"/>
      <c r="AKI40" s="30"/>
      <c r="AKJ40" s="30"/>
      <c r="AKK40" s="30"/>
      <c r="AKL40" s="30"/>
      <c r="AKM40" s="30"/>
      <c r="AKN40" s="30"/>
      <c r="AKO40" s="30"/>
      <c r="AKP40" s="30"/>
      <c r="AKQ40" s="30"/>
      <c r="AKR40" s="30"/>
      <c r="AKS40" s="30"/>
      <c r="AKT40" s="30"/>
      <c r="AKU40" s="30"/>
      <c r="AKV40" s="30"/>
      <c r="AKW40" s="30"/>
      <c r="AKX40" s="30"/>
      <c r="AKY40" s="30"/>
      <c r="AKZ40" s="30"/>
      <c r="ALA40" s="30"/>
      <c r="ALB40" s="30"/>
      <c r="ALC40" s="30"/>
      <c r="ALD40" s="30"/>
      <c r="ALE40" s="30"/>
      <c r="ALF40" s="30"/>
      <c r="ALG40" s="30"/>
      <c r="ALH40" s="30"/>
      <c r="ALI40" s="30"/>
      <c r="ALJ40" s="30"/>
      <c r="ALK40" s="30"/>
      <c r="ALL40" s="30"/>
    </row>
    <row r="41" spans="1:1000" ht="17.25" customHeight="1" x14ac:dyDescent="0.2">
      <c r="A41" s="11" t="str">
        <f ca="1">IF(_xll.TM1RPTELLEV($F$34,$F41)=0,"Root",IF(OR(_xll.ELLEV($B$9,$F41)=0,_xll.TM1RPTELLEV($F$34,$F41)+1&gt;=VALUE($K$28)),"Base"&amp;IF(MOD(ROW(A41),2)=0,"-Even","-Odd"),"Default"))</f>
        <v>Base-Odd</v>
      </c>
      <c r="D41" t="str">
        <f ca="1">_xll.DBR($B$15,$F41,D$33)</f>
        <v>-1</v>
      </c>
      <c r="F41" s="57" t="s">
        <v>48</v>
      </c>
      <c r="G41" s="2">
        <f ca="1">_xll.DBRW($C$4,G$6,$G$27,$G$28,$F41,$D$10,G$11,$D$12)</f>
        <v>406.88323625381543</v>
      </c>
      <c r="H41" s="2">
        <f ca="1">_xll.DBRW($C$4,H$6,$G$27,$G$28,$F41,$D$10,H$11,$D$12)</f>
        <v>334.29337762601722</v>
      </c>
      <c r="I41" s="21">
        <f t="shared" ca="1" si="0"/>
        <v>-0.21714417181487322</v>
      </c>
      <c r="J41" s="20">
        <f ca="1">_xll.DBRW($C$4,J$6,$G$27,$G$28,$F41,$D$10,J$11,$D$12)</f>
        <v>1671.0486192774149</v>
      </c>
      <c r="K41" s="2">
        <f ca="1">_xll.DBRW($C$4,K$6,$G$27,$G$28,$F41,$D$10,K$11,$D$12)</f>
        <v>1599.8316977119109</v>
      </c>
      <c r="L41" s="21">
        <f t="shared" ca="1" si="1"/>
        <v>-4.4515258490851695E-2</v>
      </c>
      <c r="N41" s="24" t="str">
        <f ca="1">_xll.DBRW($C$3,N$6,$G$27,$G$28,$F41,$D$10,N$11,N$12)</f>
        <v/>
      </c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  <c r="IY41" s="30"/>
      <c r="IZ41" s="30"/>
      <c r="JA41" s="30"/>
      <c r="JB41" s="30"/>
      <c r="JC41" s="30"/>
      <c r="JD41" s="30"/>
      <c r="JE41" s="30"/>
      <c r="JF41" s="30"/>
      <c r="JG41" s="30"/>
      <c r="JH41" s="30"/>
      <c r="JI41" s="30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/>
      <c r="KF41" s="30"/>
      <c r="KG41" s="30"/>
      <c r="KH41" s="30"/>
      <c r="KI41" s="30"/>
      <c r="KJ41" s="30"/>
      <c r="KK41" s="30"/>
      <c r="KL41" s="30"/>
      <c r="KM41" s="30"/>
      <c r="KN41" s="30"/>
      <c r="KO41" s="30"/>
      <c r="KP41" s="30"/>
      <c r="KQ41" s="30"/>
      <c r="KR41" s="30"/>
      <c r="KS41" s="30"/>
      <c r="KT41" s="30"/>
      <c r="KU41" s="30"/>
      <c r="KV41" s="30"/>
      <c r="KW41" s="30"/>
      <c r="KX41" s="30"/>
      <c r="KY41" s="30"/>
      <c r="KZ41" s="30"/>
      <c r="LA41" s="30"/>
      <c r="LB41" s="30"/>
      <c r="LC41" s="30"/>
      <c r="LD41" s="30"/>
      <c r="LE41" s="30"/>
      <c r="LF41" s="30"/>
      <c r="LG41" s="30"/>
      <c r="LH41" s="30"/>
      <c r="LI41" s="30"/>
      <c r="LJ41" s="30"/>
      <c r="LK41" s="30"/>
      <c r="LL41" s="30"/>
      <c r="LM41" s="30"/>
      <c r="LN41" s="30"/>
      <c r="LO41" s="30"/>
      <c r="LP41" s="30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/>
      <c r="MC41" s="30"/>
      <c r="MD41" s="30"/>
      <c r="ME41" s="30"/>
      <c r="MF41" s="30"/>
      <c r="MG41" s="30"/>
      <c r="MH41" s="30"/>
      <c r="MI41" s="30"/>
      <c r="MJ41" s="30"/>
      <c r="MK41" s="30"/>
      <c r="ML41" s="30"/>
      <c r="MM41" s="30"/>
      <c r="MN41" s="30"/>
      <c r="MO41" s="30"/>
      <c r="MP41" s="30"/>
      <c r="MQ41" s="30"/>
      <c r="MR41" s="30"/>
      <c r="MS41" s="30"/>
      <c r="MT41" s="30"/>
      <c r="MU41" s="30"/>
      <c r="MV41" s="30"/>
      <c r="MW41" s="30"/>
      <c r="MX41" s="30"/>
      <c r="MY41" s="30"/>
      <c r="MZ41" s="30"/>
      <c r="NA41" s="30"/>
      <c r="NB41" s="30"/>
      <c r="NC41" s="30"/>
      <c r="ND41" s="30"/>
      <c r="NE41" s="30"/>
      <c r="NF41" s="30"/>
      <c r="NG41" s="30"/>
      <c r="NH41" s="30"/>
      <c r="NI41" s="30"/>
      <c r="NJ41" s="30"/>
      <c r="NK41" s="30"/>
      <c r="NL41" s="30"/>
      <c r="NM41" s="30"/>
      <c r="NN41" s="30"/>
      <c r="NO41" s="30"/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/>
      <c r="OD41" s="30"/>
      <c r="OE41" s="30"/>
      <c r="OF41" s="30"/>
      <c r="OG41" s="30"/>
      <c r="OH41" s="30"/>
      <c r="OI41" s="30"/>
      <c r="OJ41" s="30"/>
      <c r="OK41" s="30"/>
      <c r="OL41" s="30"/>
      <c r="OM41" s="30"/>
      <c r="ON41" s="30"/>
      <c r="OO41" s="30"/>
      <c r="OP41" s="30"/>
      <c r="OQ41" s="30"/>
      <c r="OR41" s="30"/>
      <c r="OS41" s="30"/>
      <c r="OT41" s="30"/>
      <c r="OU41" s="30"/>
      <c r="OV41" s="30"/>
      <c r="OW41" s="30"/>
      <c r="OX41" s="30"/>
      <c r="OY41" s="30"/>
      <c r="OZ41" s="30"/>
      <c r="PA41" s="30"/>
      <c r="PB41" s="30"/>
      <c r="PC41" s="30"/>
      <c r="PD41" s="30"/>
      <c r="PE41" s="30"/>
      <c r="PF41" s="30"/>
      <c r="PG41" s="30"/>
      <c r="PH41" s="30"/>
      <c r="PI41" s="30"/>
      <c r="PJ41" s="30"/>
      <c r="PK41" s="30"/>
      <c r="PL41" s="30"/>
      <c r="PM41" s="30"/>
      <c r="PN41" s="30"/>
      <c r="PO41" s="30"/>
      <c r="PP41" s="30"/>
      <c r="PQ41" s="30"/>
      <c r="PR41" s="30"/>
      <c r="PS41" s="30"/>
      <c r="PT41" s="30"/>
      <c r="PU41" s="30"/>
      <c r="PV41" s="30"/>
      <c r="PW41" s="30"/>
      <c r="PX41" s="30"/>
      <c r="PY41" s="30"/>
      <c r="PZ41" s="30"/>
      <c r="QA41" s="30"/>
      <c r="QB41" s="30"/>
      <c r="QC41" s="30"/>
      <c r="QD41" s="30"/>
      <c r="QE41" s="30"/>
      <c r="QF41" s="30"/>
      <c r="QG41" s="30"/>
      <c r="QH41" s="30"/>
      <c r="QI41" s="30"/>
      <c r="QJ41" s="30"/>
      <c r="QK41" s="30"/>
      <c r="QL41" s="30"/>
      <c r="QM41" s="30"/>
      <c r="QN41" s="30"/>
      <c r="QO41" s="30"/>
      <c r="QP41" s="30"/>
      <c r="QQ41" s="30"/>
      <c r="QR41" s="30"/>
      <c r="QS41" s="30"/>
      <c r="QT41" s="30"/>
      <c r="QU41" s="30"/>
      <c r="QV41" s="30"/>
      <c r="QW41" s="30"/>
      <c r="QX41" s="30"/>
      <c r="QY41" s="30"/>
      <c r="QZ41" s="30"/>
      <c r="RA41" s="30"/>
      <c r="RB41" s="30"/>
      <c r="RC41" s="30"/>
      <c r="RD41" s="30"/>
      <c r="RE41" s="30"/>
      <c r="RF41" s="30"/>
      <c r="RG41" s="30"/>
      <c r="RH41" s="30"/>
      <c r="RI41" s="30"/>
      <c r="RJ41" s="30"/>
      <c r="RK41" s="30"/>
      <c r="RL41" s="30"/>
      <c r="RM41" s="30"/>
      <c r="RN41" s="30"/>
      <c r="RO41" s="30"/>
      <c r="RP41" s="30"/>
      <c r="RQ41" s="30"/>
      <c r="RR41" s="30"/>
      <c r="RS41" s="30"/>
      <c r="RT41" s="30"/>
      <c r="RU41" s="30"/>
      <c r="RV41" s="30"/>
      <c r="RW41" s="30"/>
      <c r="RX41" s="30"/>
      <c r="RY41" s="30"/>
      <c r="RZ41" s="30"/>
      <c r="SA41" s="30"/>
      <c r="SB41" s="30"/>
      <c r="SC41" s="30"/>
      <c r="SD41" s="30"/>
      <c r="SE41" s="30"/>
      <c r="SF41" s="30"/>
      <c r="SG41" s="30"/>
      <c r="SH41" s="30"/>
      <c r="SI41" s="30"/>
      <c r="SJ41" s="30"/>
      <c r="SK41" s="30"/>
      <c r="SL41" s="30"/>
      <c r="SM41" s="30"/>
      <c r="SN41" s="30"/>
      <c r="SO41" s="30"/>
      <c r="SP41" s="30"/>
      <c r="SQ41" s="30"/>
      <c r="SR41" s="30"/>
      <c r="SS41" s="30"/>
      <c r="ST41" s="30"/>
      <c r="SU41" s="30"/>
      <c r="SV41" s="30"/>
      <c r="SW41" s="30"/>
      <c r="SX41" s="30"/>
      <c r="SY41" s="30"/>
      <c r="SZ41" s="30"/>
      <c r="TA41" s="30"/>
      <c r="TB41" s="30"/>
      <c r="TC41" s="30"/>
      <c r="TD41" s="30"/>
      <c r="TE41" s="30"/>
      <c r="TF41" s="30"/>
      <c r="TG41" s="30"/>
      <c r="TH41" s="30"/>
      <c r="TI41" s="30"/>
      <c r="TJ41" s="30"/>
      <c r="TK41" s="30"/>
      <c r="TL41" s="30"/>
      <c r="TM41" s="30"/>
      <c r="TN41" s="30"/>
      <c r="TO41" s="30"/>
      <c r="TP41" s="30"/>
      <c r="TQ41" s="30"/>
      <c r="TR41" s="30"/>
      <c r="TS41" s="30"/>
      <c r="TT41" s="30"/>
      <c r="TU41" s="30"/>
      <c r="TV41" s="30"/>
      <c r="TW41" s="30"/>
      <c r="TX41" s="30"/>
      <c r="TY41" s="30"/>
      <c r="TZ41" s="30"/>
      <c r="UA41" s="30"/>
      <c r="UB41" s="30"/>
      <c r="UC41" s="30"/>
      <c r="UD41" s="30"/>
      <c r="UE41" s="30"/>
      <c r="UF41" s="30"/>
      <c r="UG41" s="30"/>
      <c r="UH41" s="30"/>
      <c r="UI41" s="30"/>
      <c r="UJ41" s="30"/>
      <c r="UK41" s="30"/>
      <c r="UL41" s="30"/>
      <c r="UM41" s="30"/>
      <c r="UN41" s="30"/>
      <c r="UO41" s="30"/>
      <c r="UP41" s="30"/>
      <c r="UQ41" s="30"/>
      <c r="UR41" s="30"/>
      <c r="US41" s="30"/>
      <c r="UT41" s="30"/>
      <c r="UU41" s="30"/>
      <c r="UV41" s="30"/>
      <c r="UW41" s="30"/>
      <c r="UX41" s="30"/>
      <c r="UY41" s="30"/>
      <c r="UZ41" s="30"/>
      <c r="VA41" s="30"/>
      <c r="VB41" s="30"/>
      <c r="VC41" s="30"/>
      <c r="VD41" s="30"/>
      <c r="VE41" s="30"/>
      <c r="VF41" s="30"/>
      <c r="VG41" s="30"/>
      <c r="VH41" s="30"/>
      <c r="VI41" s="30"/>
      <c r="VJ41" s="30"/>
      <c r="VK41" s="30"/>
      <c r="VL41" s="30"/>
      <c r="VM41" s="30"/>
      <c r="VN41" s="30"/>
      <c r="VO41" s="30"/>
      <c r="VP41" s="30"/>
      <c r="VQ41" s="30"/>
      <c r="VR41" s="30"/>
      <c r="VS41" s="30"/>
      <c r="VT41" s="30"/>
      <c r="VU41" s="30"/>
      <c r="VV41" s="30"/>
      <c r="VW41" s="30"/>
      <c r="VX41" s="30"/>
      <c r="VY41" s="30"/>
      <c r="VZ41" s="30"/>
      <c r="WA41" s="30"/>
      <c r="WB41" s="30"/>
      <c r="WC41" s="30"/>
      <c r="WD41" s="30"/>
      <c r="WE41" s="30"/>
      <c r="WF41" s="30"/>
      <c r="WG41" s="30"/>
      <c r="WH41" s="30"/>
      <c r="WI41" s="30"/>
      <c r="WJ41" s="30"/>
      <c r="WK41" s="30"/>
      <c r="WL41" s="30"/>
      <c r="WM41" s="30"/>
      <c r="WN41" s="30"/>
      <c r="WO41" s="30"/>
      <c r="WP41" s="30"/>
      <c r="WQ41" s="30"/>
      <c r="WR41" s="30"/>
      <c r="WS41" s="30"/>
      <c r="WT41" s="30"/>
      <c r="WU41" s="30"/>
      <c r="WV41" s="30"/>
      <c r="WW41" s="30"/>
      <c r="WX41" s="30"/>
      <c r="WY41" s="30"/>
      <c r="WZ41" s="30"/>
      <c r="XA41" s="30"/>
      <c r="XB41" s="30"/>
      <c r="XC41" s="30"/>
      <c r="XD41" s="30"/>
      <c r="XE41" s="30"/>
      <c r="XF41" s="30"/>
      <c r="XG41" s="30"/>
      <c r="XH41" s="30"/>
      <c r="XI41" s="30"/>
      <c r="XJ41" s="30"/>
      <c r="XK41" s="30"/>
      <c r="XL41" s="30"/>
      <c r="XM41" s="30"/>
      <c r="XN41" s="30"/>
      <c r="XO41" s="30"/>
      <c r="XP41" s="30"/>
      <c r="XQ41" s="30"/>
      <c r="XR41" s="30"/>
      <c r="XS41" s="30"/>
      <c r="XT41" s="30"/>
      <c r="XU41" s="30"/>
      <c r="XV41" s="30"/>
      <c r="XW41" s="30"/>
      <c r="XX41" s="30"/>
      <c r="XY41" s="30"/>
      <c r="XZ41" s="30"/>
      <c r="YA41" s="30"/>
      <c r="YB41" s="30"/>
      <c r="YC41" s="30"/>
      <c r="YD41" s="30"/>
      <c r="YE41" s="30"/>
      <c r="YF41" s="30"/>
      <c r="YG41" s="30"/>
      <c r="YH41" s="30"/>
      <c r="YI41" s="30"/>
      <c r="YJ41" s="30"/>
      <c r="YK41" s="30"/>
      <c r="YL41" s="30"/>
      <c r="YM41" s="30"/>
      <c r="YN41" s="30"/>
      <c r="YO41" s="30"/>
      <c r="YP41" s="30"/>
      <c r="YQ41" s="30"/>
      <c r="YR41" s="30"/>
      <c r="YS41" s="30"/>
      <c r="YT41" s="30"/>
      <c r="YU41" s="30"/>
      <c r="YV41" s="30"/>
      <c r="YW41" s="30"/>
      <c r="YX41" s="30"/>
      <c r="YY41" s="30"/>
      <c r="YZ41" s="30"/>
      <c r="ZA41" s="30"/>
      <c r="ZB41" s="30"/>
      <c r="ZC41" s="30"/>
      <c r="ZD41" s="30"/>
      <c r="ZE41" s="30"/>
      <c r="ZF41" s="30"/>
      <c r="ZG41" s="30"/>
      <c r="ZH41" s="30"/>
      <c r="ZI41" s="30"/>
      <c r="ZJ41" s="30"/>
      <c r="ZK41" s="30"/>
      <c r="ZL41" s="30"/>
      <c r="ZM41" s="30"/>
      <c r="ZN41" s="30"/>
      <c r="ZO41" s="30"/>
      <c r="ZP41" s="30"/>
      <c r="ZQ41" s="30"/>
      <c r="ZR41" s="30"/>
      <c r="ZS41" s="30"/>
      <c r="ZT41" s="30"/>
      <c r="ZU41" s="30"/>
      <c r="ZV41" s="30"/>
      <c r="ZW41" s="30"/>
      <c r="ZX41" s="30"/>
      <c r="ZY41" s="30"/>
      <c r="ZZ41" s="30"/>
      <c r="AAA41" s="30"/>
      <c r="AAB41" s="30"/>
      <c r="AAC41" s="30"/>
      <c r="AAD41" s="30"/>
      <c r="AAE41" s="30"/>
      <c r="AAF41" s="30"/>
      <c r="AAG41" s="30"/>
      <c r="AAH41" s="30"/>
      <c r="AAI41" s="30"/>
      <c r="AAJ41" s="30"/>
      <c r="AAK41" s="30"/>
      <c r="AAL41" s="30"/>
      <c r="AAM41" s="30"/>
      <c r="AAN41" s="30"/>
      <c r="AAO41" s="30"/>
      <c r="AAP41" s="30"/>
      <c r="AAQ41" s="30"/>
      <c r="AAR41" s="30"/>
      <c r="AAS41" s="30"/>
      <c r="AAT41" s="30"/>
      <c r="AAU41" s="30"/>
      <c r="AAV41" s="30"/>
      <c r="AAW41" s="30"/>
      <c r="AAX41" s="30"/>
      <c r="AAY41" s="30"/>
      <c r="AAZ41" s="30"/>
      <c r="ABA41" s="30"/>
      <c r="ABB41" s="30"/>
      <c r="ABC41" s="30"/>
      <c r="ABD41" s="30"/>
      <c r="ABE41" s="30"/>
      <c r="ABF41" s="30"/>
      <c r="ABG41" s="30"/>
      <c r="ABH41" s="30"/>
      <c r="ABI41" s="30"/>
      <c r="ABJ41" s="30"/>
      <c r="ABK41" s="30"/>
      <c r="ABL41" s="30"/>
      <c r="ABM41" s="30"/>
      <c r="ABN41" s="30"/>
      <c r="ABO41" s="30"/>
      <c r="ABP41" s="30"/>
      <c r="ABQ41" s="30"/>
      <c r="ABR41" s="30"/>
      <c r="ABS41" s="30"/>
      <c r="ABT41" s="30"/>
      <c r="ABU41" s="30"/>
      <c r="ABV41" s="30"/>
      <c r="ABW41" s="30"/>
      <c r="ABX41" s="30"/>
      <c r="ABY41" s="30"/>
      <c r="ABZ41" s="30"/>
      <c r="ACA41" s="30"/>
      <c r="ACB41" s="30"/>
      <c r="ACC41" s="30"/>
      <c r="ACD41" s="30"/>
      <c r="ACE41" s="30"/>
      <c r="ACF41" s="30"/>
      <c r="ACG41" s="30"/>
      <c r="ACH41" s="30"/>
      <c r="ACI41" s="30"/>
      <c r="ACJ41" s="30"/>
      <c r="ACK41" s="30"/>
      <c r="ACL41" s="30"/>
      <c r="ACM41" s="30"/>
      <c r="ACN41" s="30"/>
      <c r="ACO41" s="30"/>
      <c r="ACP41" s="30"/>
      <c r="ACQ41" s="30"/>
      <c r="ACR41" s="30"/>
      <c r="ACS41" s="30"/>
      <c r="ACT41" s="30"/>
      <c r="ACU41" s="30"/>
      <c r="ACV41" s="30"/>
      <c r="ACW41" s="30"/>
      <c r="ACX41" s="30"/>
      <c r="ACY41" s="30"/>
      <c r="ACZ41" s="30"/>
      <c r="ADA41" s="30"/>
      <c r="ADB41" s="30"/>
      <c r="ADC41" s="30"/>
      <c r="ADD41" s="30"/>
      <c r="ADE41" s="30"/>
      <c r="ADF41" s="30"/>
      <c r="ADG41" s="30"/>
      <c r="ADH41" s="30"/>
      <c r="ADI41" s="30"/>
      <c r="ADJ41" s="30"/>
      <c r="ADK41" s="30"/>
      <c r="ADL41" s="30"/>
      <c r="ADM41" s="30"/>
      <c r="ADN41" s="30"/>
      <c r="ADO41" s="30"/>
      <c r="ADP41" s="30"/>
      <c r="ADQ41" s="30"/>
      <c r="ADR41" s="30"/>
      <c r="ADS41" s="30"/>
      <c r="ADT41" s="30"/>
      <c r="ADU41" s="30"/>
      <c r="ADV41" s="30"/>
      <c r="ADW41" s="30"/>
      <c r="ADX41" s="30"/>
      <c r="ADY41" s="30"/>
      <c r="ADZ41" s="30"/>
      <c r="AEA41" s="30"/>
      <c r="AEB41" s="30"/>
      <c r="AEC41" s="30"/>
      <c r="AED41" s="30"/>
      <c r="AEE41" s="30"/>
      <c r="AEF41" s="30"/>
      <c r="AEG41" s="30"/>
      <c r="AEH41" s="30"/>
      <c r="AEI41" s="30"/>
      <c r="AEJ41" s="30"/>
      <c r="AEK41" s="30"/>
      <c r="AEL41" s="30"/>
      <c r="AEM41" s="30"/>
      <c r="AEN41" s="30"/>
      <c r="AEO41" s="30"/>
      <c r="AEP41" s="30"/>
      <c r="AEQ41" s="30"/>
      <c r="AER41" s="30"/>
      <c r="AES41" s="30"/>
      <c r="AET41" s="30"/>
      <c r="AEU41" s="30"/>
      <c r="AEV41" s="30"/>
      <c r="AEW41" s="30"/>
      <c r="AEX41" s="30"/>
      <c r="AEY41" s="30"/>
      <c r="AEZ41" s="30"/>
      <c r="AFA41" s="30"/>
      <c r="AFB41" s="30"/>
      <c r="AFC41" s="30"/>
      <c r="AFD41" s="30"/>
      <c r="AFE41" s="30"/>
      <c r="AFF41" s="30"/>
      <c r="AFG41" s="30"/>
      <c r="AFH41" s="30"/>
      <c r="AFI41" s="30"/>
      <c r="AFJ41" s="30"/>
      <c r="AFK41" s="30"/>
      <c r="AFL41" s="30"/>
      <c r="AFM41" s="30"/>
      <c r="AFN41" s="30"/>
      <c r="AFO41" s="30"/>
      <c r="AFP41" s="30"/>
      <c r="AFQ41" s="30"/>
      <c r="AFR41" s="30"/>
      <c r="AFS41" s="30"/>
      <c r="AFT41" s="30"/>
      <c r="AFU41" s="30"/>
      <c r="AFV41" s="30"/>
      <c r="AFW41" s="30"/>
      <c r="AFX41" s="30"/>
      <c r="AFY41" s="30"/>
      <c r="AFZ41" s="30"/>
      <c r="AGA41" s="30"/>
      <c r="AGB41" s="30"/>
      <c r="AGC41" s="30"/>
      <c r="AGD41" s="30"/>
      <c r="AGE41" s="30"/>
      <c r="AGF41" s="30"/>
      <c r="AGG41" s="30"/>
      <c r="AGH41" s="30"/>
      <c r="AGI41" s="30"/>
      <c r="AGJ41" s="30"/>
      <c r="AGK41" s="30"/>
      <c r="AGL41" s="30"/>
      <c r="AGM41" s="30"/>
      <c r="AGN41" s="30"/>
      <c r="AGO41" s="30"/>
      <c r="AGP41" s="30"/>
      <c r="AGQ41" s="30"/>
      <c r="AGR41" s="30"/>
      <c r="AGS41" s="30"/>
      <c r="AGT41" s="30"/>
      <c r="AGU41" s="30"/>
      <c r="AGV41" s="30"/>
      <c r="AGW41" s="30"/>
      <c r="AGX41" s="30"/>
      <c r="AGY41" s="30"/>
      <c r="AGZ41" s="30"/>
      <c r="AHA41" s="30"/>
      <c r="AHB41" s="30"/>
      <c r="AHC41" s="30"/>
      <c r="AHD41" s="30"/>
      <c r="AHE41" s="30"/>
      <c r="AHF41" s="30"/>
      <c r="AHG41" s="30"/>
      <c r="AHH41" s="30"/>
      <c r="AHI41" s="30"/>
      <c r="AHJ41" s="30"/>
      <c r="AHK41" s="30"/>
      <c r="AHL41" s="30"/>
      <c r="AHM41" s="30"/>
      <c r="AHN41" s="30"/>
      <c r="AHO41" s="30"/>
      <c r="AHP41" s="30"/>
      <c r="AHQ41" s="30"/>
      <c r="AHR41" s="30"/>
      <c r="AHS41" s="30"/>
      <c r="AHT41" s="30"/>
      <c r="AHU41" s="30"/>
      <c r="AHV41" s="30"/>
      <c r="AHW41" s="30"/>
      <c r="AHX41" s="30"/>
      <c r="AHY41" s="30"/>
      <c r="AHZ41" s="30"/>
      <c r="AIA41" s="30"/>
      <c r="AIB41" s="30"/>
      <c r="AIC41" s="30"/>
      <c r="AID41" s="30"/>
      <c r="AIE41" s="30"/>
      <c r="AIF41" s="30"/>
      <c r="AIG41" s="30"/>
      <c r="AIH41" s="30"/>
      <c r="AII41" s="30"/>
      <c r="AIJ41" s="30"/>
      <c r="AIK41" s="30"/>
      <c r="AIL41" s="30"/>
      <c r="AIM41" s="30"/>
      <c r="AIN41" s="30"/>
      <c r="AIO41" s="30"/>
      <c r="AIP41" s="30"/>
      <c r="AIQ41" s="30"/>
      <c r="AIR41" s="30"/>
      <c r="AIS41" s="30"/>
      <c r="AIT41" s="30"/>
      <c r="AIU41" s="30"/>
      <c r="AIV41" s="30"/>
      <c r="AIW41" s="30"/>
      <c r="AIX41" s="30"/>
      <c r="AIY41" s="30"/>
      <c r="AIZ41" s="30"/>
      <c r="AJA41" s="30"/>
      <c r="AJB41" s="30"/>
      <c r="AJC41" s="30"/>
      <c r="AJD41" s="30"/>
      <c r="AJE41" s="30"/>
      <c r="AJF41" s="30"/>
      <c r="AJG41" s="30"/>
      <c r="AJH41" s="30"/>
      <c r="AJI41" s="30"/>
      <c r="AJJ41" s="30"/>
      <c r="AJK41" s="30"/>
      <c r="AJL41" s="30"/>
      <c r="AJM41" s="30"/>
      <c r="AJN41" s="30"/>
      <c r="AJO41" s="30"/>
      <c r="AJP41" s="30"/>
      <c r="AJQ41" s="30"/>
      <c r="AJR41" s="30"/>
      <c r="AJS41" s="30"/>
      <c r="AJT41" s="30"/>
      <c r="AJU41" s="30"/>
      <c r="AJV41" s="30"/>
      <c r="AJW41" s="30"/>
      <c r="AJX41" s="30"/>
      <c r="AJY41" s="30"/>
      <c r="AJZ41" s="30"/>
      <c r="AKA41" s="30"/>
      <c r="AKB41" s="30"/>
      <c r="AKC41" s="30"/>
      <c r="AKD41" s="30"/>
      <c r="AKE41" s="30"/>
      <c r="AKF41" s="30"/>
      <c r="AKG41" s="30"/>
      <c r="AKH41" s="30"/>
      <c r="AKI41" s="30"/>
      <c r="AKJ41" s="30"/>
      <c r="AKK41" s="30"/>
      <c r="AKL41" s="30"/>
      <c r="AKM41" s="30"/>
      <c r="AKN41" s="30"/>
      <c r="AKO41" s="30"/>
      <c r="AKP41" s="30"/>
      <c r="AKQ41" s="30"/>
      <c r="AKR41" s="30"/>
      <c r="AKS41" s="30"/>
      <c r="AKT41" s="30"/>
      <c r="AKU41" s="30"/>
      <c r="AKV41" s="30"/>
      <c r="AKW41" s="30"/>
      <c r="AKX41" s="30"/>
      <c r="AKY41" s="30"/>
      <c r="AKZ41" s="30"/>
      <c r="ALA41" s="30"/>
      <c r="ALB41" s="30"/>
      <c r="ALC41" s="30"/>
      <c r="ALD41" s="30"/>
      <c r="ALE41" s="30"/>
      <c r="ALF41" s="30"/>
      <c r="ALG41" s="30"/>
      <c r="ALH41" s="30"/>
      <c r="ALI41" s="30"/>
      <c r="ALJ41" s="30"/>
      <c r="ALK41" s="30"/>
      <c r="ALL41" s="30"/>
    </row>
    <row r="42" spans="1:1000" ht="17.25" customHeight="1" x14ac:dyDescent="0.2">
      <c r="A42" s="11" t="str">
        <f ca="1">IF(_xll.TM1RPTELLEV($F$34,$F42)=0,"Root",IF(OR(_xll.ELLEV($B$9,$F42)=0,_xll.TM1RPTELLEV($F$34,$F42)+1&gt;=VALUE($K$28)),"Base"&amp;IF(MOD(ROW(A42),2)=0,"-Even","-Odd"),"Default"))</f>
        <v>Base-Even</v>
      </c>
      <c r="D42" t="str">
        <f ca="1">_xll.DBR($B$15,$F42,D$33)</f>
        <v>-1</v>
      </c>
      <c r="F42" s="55" t="s">
        <v>49</v>
      </c>
      <c r="G42" s="16">
        <f ca="1">_xll.DBRW($C$4,G$6,$G$27,$G$28,$F42,$D$10,G$11,$D$12)</f>
        <v>453276.41830067639</v>
      </c>
      <c r="H42" s="16">
        <f ca="1">_xll.DBRW($C$4,H$6,$G$27,$G$28,$F42,$D$10,H$11,$D$12)</f>
        <v>325479.75377856183</v>
      </c>
      <c r="I42" s="22">
        <f t="shared" ca="1" si="0"/>
        <v>-0.39264090327738255</v>
      </c>
      <c r="J42" s="28">
        <f ca="1">_xll.DBRW($C$4,J$6,$G$27,$G$28,$F42,$D$10,J$11,$D$12)</f>
        <v>1738137.9203087604</v>
      </c>
      <c r="K42" s="16">
        <f ca="1">_xll.DBRW($C$4,K$6,$G$27,$G$28,$F42,$D$10,K$11,$D$12)</f>
        <v>1611043.7359979271</v>
      </c>
      <c r="L42" s="22">
        <f t="shared" ca="1" si="1"/>
        <v>-7.8889344510630233E-2</v>
      </c>
      <c r="N42" s="27" t="str">
        <f ca="1">_xll.DBRW($C$3,N$6,$G$27,$G$28,$F42,$D$10,N$11,N$12)</f>
        <v>Pencils are really expensive</v>
      </c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  <c r="IY42" s="30"/>
      <c r="IZ42" s="30"/>
      <c r="JA42" s="30"/>
      <c r="JB42" s="30"/>
      <c r="JC42" s="30"/>
      <c r="JD42" s="30"/>
      <c r="JE42" s="30"/>
      <c r="JF42" s="30"/>
      <c r="JG42" s="30"/>
      <c r="JH42" s="30"/>
      <c r="JI42" s="30"/>
      <c r="JJ42" s="30"/>
      <c r="JK42" s="30"/>
      <c r="JL42" s="30"/>
      <c r="JM42" s="30"/>
      <c r="JN42" s="30"/>
      <c r="JO42" s="30"/>
      <c r="JP42" s="30"/>
      <c r="JQ42" s="30"/>
      <c r="JR42" s="30"/>
      <c r="JS42" s="30"/>
      <c r="JT42" s="30"/>
      <c r="JU42" s="30"/>
      <c r="JV42" s="30"/>
      <c r="JW42" s="30"/>
      <c r="JX42" s="30"/>
      <c r="JY42" s="30"/>
      <c r="JZ42" s="30"/>
      <c r="KA42" s="30"/>
      <c r="KB42" s="30"/>
      <c r="KC42" s="30"/>
      <c r="KD42" s="30"/>
      <c r="KE42" s="30"/>
      <c r="KF42" s="30"/>
      <c r="KG42" s="30"/>
      <c r="KH42" s="30"/>
      <c r="KI42" s="30"/>
      <c r="KJ42" s="30"/>
      <c r="KK42" s="30"/>
      <c r="KL42" s="30"/>
      <c r="KM42" s="30"/>
      <c r="KN42" s="30"/>
      <c r="KO42" s="30"/>
      <c r="KP42" s="30"/>
      <c r="KQ42" s="30"/>
      <c r="KR42" s="30"/>
      <c r="KS42" s="30"/>
      <c r="KT42" s="30"/>
      <c r="KU42" s="30"/>
      <c r="KV42" s="30"/>
      <c r="KW42" s="30"/>
      <c r="KX42" s="30"/>
      <c r="KY42" s="30"/>
      <c r="KZ42" s="30"/>
      <c r="LA42" s="30"/>
      <c r="LB42" s="30"/>
      <c r="LC42" s="30"/>
      <c r="LD42" s="30"/>
      <c r="LE42" s="30"/>
      <c r="LF42" s="30"/>
      <c r="LG42" s="30"/>
      <c r="LH42" s="30"/>
      <c r="LI42" s="30"/>
      <c r="LJ42" s="30"/>
      <c r="LK42" s="30"/>
      <c r="LL42" s="30"/>
      <c r="LM42" s="30"/>
      <c r="LN42" s="30"/>
      <c r="LO42" s="30"/>
      <c r="LP42" s="30"/>
      <c r="LQ42" s="30"/>
      <c r="LR42" s="30"/>
      <c r="LS42" s="30"/>
      <c r="LT42" s="30"/>
      <c r="LU42" s="30"/>
      <c r="LV42" s="30"/>
      <c r="LW42" s="30"/>
      <c r="LX42" s="30"/>
      <c r="LY42" s="30"/>
      <c r="LZ42" s="30"/>
      <c r="MA42" s="30"/>
      <c r="MB42" s="30"/>
      <c r="MC42" s="30"/>
      <c r="MD42" s="30"/>
      <c r="ME42" s="30"/>
      <c r="MF42" s="30"/>
      <c r="MG42" s="30"/>
      <c r="MH42" s="30"/>
      <c r="MI42" s="30"/>
      <c r="MJ42" s="30"/>
      <c r="MK42" s="30"/>
      <c r="ML42" s="30"/>
      <c r="MM42" s="30"/>
      <c r="MN42" s="30"/>
      <c r="MO42" s="30"/>
      <c r="MP42" s="30"/>
      <c r="MQ42" s="30"/>
      <c r="MR42" s="30"/>
      <c r="MS42" s="30"/>
      <c r="MT42" s="30"/>
      <c r="MU42" s="30"/>
      <c r="MV42" s="30"/>
      <c r="MW42" s="30"/>
      <c r="MX42" s="30"/>
      <c r="MY42" s="30"/>
      <c r="MZ42" s="30"/>
      <c r="NA42" s="30"/>
      <c r="NB42" s="30"/>
      <c r="NC42" s="30"/>
      <c r="ND42" s="30"/>
      <c r="NE42" s="30"/>
      <c r="NF42" s="30"/>
      <c r="NG42" s="30"/>
      <c r="NH42" s="30"/>
      <c r="NI42" s="30"/>
      <c r="NJ42" s="30"/>
      <c r="NK42" s="30"/>
      <c r="NL42" s="30"/>
      <c r="NM42" s="30"/>
      <c r="NN42" s="30"/>
      <c r="NO42" s="30"/>
      <c r="NP42" s="30"/>
      <c r="NQ42" s="30"/>
      <c r="NR42" s="30"/>
      <c r="NS42" s="30"/>
      <c r="NT42" s="30"/>
      <c r="NU42" s="30"/>
      <c r="NV42" s="30"/>
      <c r="NW42" s="30"/>
      <c r="NX42" s="30"/>
      <c r="NY42" s="30"/>
      <c r="NZ42" s="30"/>
      <c r="OA42" s="30"/>
      <c r="OB42" s="30"/>
      <c r="OC42" s="30"/>
      <c r="OD42" s="30"/>
      <c r="OE42" s="30"/>
      <c r="OF42" s="30"/>
      <c r="OG42" s="30"/>
      <c r="OH42" s="30"/>
      <c r="OI42" s="30"/>
      <c r="OJ42" s="30"/>
      <c r="OK42" s="30"/>
      <c r="OL42" s="30"/>
      <c r="OM42" s="30"/>
      <c r="ON42" s="30"/>
      <c r="OO42" s="30"/>
      <c r="OP42" s="30"/>
      <c r="OQ42" s="30"/>
      <c r="OR42" s="30"/>
      <c r="OS42" s="30"/>
      <c r="OT42" s="30"/>
      <c r="OU42" s="30"/>
      <c r="OV42" s="30"/>
      <c r="OW42" s="30"/>
      <c r="OX42" s="30"/>
      <c r="OY42" s="30"/>
      <c r="OZ42" s="30"/>
      <c r="PA42" s="30"/>
      <c r="PB42" s="30"/>
      <c r="PC42" s="30"/>
      <c r="PD42" s="30"/>
      <c r="PE42" s="30"/>
      <c r="PF42" s="30"/>
      <c r="PG42" s="30"/>
      <c r="PH42" s="30"/>
      <c r="PI42" s="30"/>
      <c r="PJ42" s="30"/>
      <c r="PK42" s="30"/>
      <c r="PL42" s="30"/>
      <c r="PM42" s="30"/>
      <c r="PN42" s="30"/>
      <c r="PO42" s="30"/>
      <c r="PP42" s="30"/>
      <c r="PQ42" s="30"/>
      <c r="PR42" s="30"/>
      <c r="PS42" s="30"/>
      <c r="PT42" s="30"/>
      <c r="PU42" s="30"/>
      <c r="PV42" s="30"/>
      <c r="PW42" s="30"/>
      <c r="PX42" s="30"/>
      <c r="PY42" s="30"/>
      <c r="PZ42" s="30"/>
      <c r="QA42" s="30"/>
      <c r="QB42" s="30"/>
      <c r="QC42" s="30"/>
      <c r="QD42" s="30"/>
      <c r="QE42" s="30"/>
      <c r="QF42" s="30"/>
      <c r="QG42" s="30"/>
      <c r="QH42" s="30"/>
      <c r="QI42" s="30"/>
      <c r="QJ42" s="30"/>
      <c r="QK42" s="30"/>
      <c r="QL42" s="30"/>
      <c r="QM42" s="30"/>
      <c r="QN42" s="30"/>
      <c r="QO42" s="30"/>
      <c r="QP42" s="30"/>
      <c r="QQ42" s="30"/>
      <c r="QR42" s="30"/>
      <c r="QS42" s="30"/>
      <c r="QT42" s="30"/>
      <c r="QU42" s="30"/>
      <c r="QV42" s="30"/>
      <c r="QW42" s="30"/>
      <c r="QX42" s="30"/>
      <c r="QY42" s="30"/>
      <c r="QZ42" s="30"/>
      <c r="RA42" s="30"/>
      <c r="RB42" s="30"/>
      <c r="RC42" s="30"/>
      <c r="RD42" s="30"/>
      <c r="RE42" s="30"/>
      <c r="RF42" s="30"/>
      <c r="RG42" s="30"/>
      <c r="RH42" s="30"/>
      <c r="RI42" s="30"/>
      <c r="RJ42" s="30"/>
      <c r="RK42" s="30"/>
      <c r="RL42" s="30"/>
      <c r="RM42" s="30"/>
      <c r="RN42" s="30"/>
      <c r="RO42" s="30"/>
      <c r="RP42" s="30"/>
      <c r="RQ42" s="30"/>
      <c r="RR42" s="30"/>
      <c r="RS42" s="30"/>
      <c r="RT42" s="30"/>
      <c r="RU42" s="30"/>
      <c r="RV42" s="30"/>
      <c r="RW42" s="30"/>
      <c r="RX42" s="30"/>
      <c r="RY42" s="30"/>
      <c r="RZ42" s="30"/>
      <c r="SA42" s="30"/>
      <c r="SB42" s="30"/>
      <c r="SC42" s="30"/>
      <c r="SD42" s="30"/>
      <c r="SE42" s="30"/>
      <c r="SF42" s="30"/>
      <c r="SG42" s="30"/>
      <c r="SH42" s="30"/>
      <c r="SI42" s="30"/>
      <c r="SJ42" s="30"/>
      <c r="SK42" s="30"/>
      <c r="SL42" s="30"/>
      <c r="SM42" s="30"/>
      <c r="SN42" s="30"/>
      <c r="SO42" s="30"/>
      <c r="SP42" s="30"/>
      <c r="SQ42" s="30"/>
      <c r="SR42" s="30"/>
      <c r="SS42" s="30"/>
      <c r="ST42" s="30"/>
      <c r="SU42" s="30"/>
      <c r="SV42" s="30"/>
      <c r="SW42" s="30"/>
      <c r="SX42" s="30"/>
      <c r="SY42" s="30"/>
      <c r="SZ42" s="30"/>
      <c r="TA42" s="30"/>
      <c r="TB42" s="30"/>
      <c r="TC42" s="30"/>
      <c r="TD42" s="30"/>
      <c r="TE42" s="30"/>
      <c r="TF42" s="30"/>
      <c r="TG42" s="30"/>
      <c r="TH42" s="30"/>
      <c r="TI42" s="30"/>
      <c r="TJ42" s="30"/>
      <c r="TK42" s="30"/>
      <c r="TL42" s="30"/>
      <c r="TM42" s="30"/>
      <c r="TN42" s="30"/>
      <c r="TO42" s="30"/>
      <c r="TP42" s="30"/>
      <c r="TQ42" s="30"/>
      <c r="TR42" s="30"/>
      <c r="TS42" s="30"/>
      <c r="TT42" s="30"/>
      <c r="TU42" s="30"/>
      <c r="TV42" s="30"/>
      <c r="TW42" s="30"/>
      <c r="TX42" s="30"/>
      <c r="TY42" s="30"/>
      <c r="TZ42" s="30"/>
      <c r="UA42" s="30"/>
      <c r="UB42" s="30"/>
      <c r="UC42" s="30"/>
      <c r="UD42" s="30"/>
      <c r="UE42" s="30"/>
      <c r="UF42" s="30"/>
      <c r="UG42" s="30"/>
      <c r="UH42" s="30"/>
      <c r="UI42" s="30"/>
      <c r="UJ42" s="30"/>
      <c r="UK42" s="30"/>
      <c r="UL42" s="30"/>
      <c r="UM42" s="30"/>
      <c r="UN42" s="30"/>
      <c r="UO42" s="30"/>
      <c r="UP42" s="30"/>
      <c r="UQ42" s="30"/>
      <c r="UR42" s="30"/>
      <c r="US42" s="30"/>
      <c r="UT42" s="30"/>
      <c r="UU42" s="30"/>
      <c r="UV42" s="30"/>
      <c r="UW42" s="30"/>
      <c r="UX42" s="30"/>
      <c r="UY42" s="30"/>
      <c r="UZ42" s="30"/>
      <c r="VA42" s="30"/>
      <c r="VB42" s="30"/>
      <c r="VC42" s="30"/>
      <c r="VD42" s="30"/>
      <c r="VE42" s="30"/>
      <c r="VF42" s="30"/>
      <c r="VG42" s="30"/>
      <c r="VH42" s="30"/>
      <c r="VI42" s="30"/>
      <c r="VJ42" s="30"/>
      <c r="VK42" s="30"/>
      <c r="VL42" s="30"/>
      <c r="VM42" s="30"/>
      <c r="VN42" s="30"/>
      <c r="VO42" s="30"/>
      <c r="VP42" s="30"/>
      <c r="VQ42" s="30"/>
      <c r="VR42" s="30"/>
      <c r="VS42" s="30"/>
      <c r="VT42" s="30"/>
      <c r="VU42" s="30"/>
      <c r="VV42" s="30"/>
      <c r="VW42" s="30"/>
      <c r="VX42" s="30"/>
      <c r="VY42" s="30"/>
      <c r="VZ42" s="30"/>
      <c r="WA42" s="30"/>
      <c r="WB42" s="30"/>
      <c r="WC42" s="30"/>
      <c r="WD42" s="30"/>
      <c r="WE42" s="30"/>
      <c r="WF42" s="30"/>
      <c r="WG42" s="30"/>
      <c r="WH42" s="30"/>
      <c r="WI42" s="30"/>
      <c r="WJ42" s="30"/>
      <c r="WK42" s="30"/>
      <c r="WL42" s="30"/>
      <c r="WM42" s="30"/>
      <c r="WN42" s="30"/>
      <c r="WO42" s="30"/>
      <c r="WP42" s="30"/>
      <c r="WQ42" s="30"/>
      <c r="WR42" s="30"/>
      <c r="WS42" s="30"/>
      <c r="WT42" s="30"/>
      <c r="WU42" s="30"/>
      <c r="WV42" s="30"/>
      <c r="WW42" s="30"/>
      <c r="WX42" s="30"/>
      <c r="WY42" s="30"/>
      <c r="WZ42" s="30"/>
      <c r="XA42" s="30"/>
      <c r="XB42" s="30"/>
      <c r="XC42" s="30"/>
      <c r="XD42" s="30"/>
      <c r="XE42" s="30"/>
      <c r="XF42" s="30"/>
      <c r="XG42" s="30"/>
      <c r="XH42" s="30"/>
      <c r="XI42" s="30"/>
      <c r="XJ42" s="30"/>
      <c r="XK42" s="30"/>
      <c r="XL42" s="30"/>
      <c r="XM42" s="30"/>
      <c r="XN42" s="30"/>
      <c r="XO42" s="30"/>
      <c r="XP42" s="30"/>
      <c r="XQ42" s="30"/>
      <c r="XR42" s="30"/>
      <c r="XS42" s="30"/>
      <c r="XT42" s="30"/>
      <c r="XU42" s="30"/>
      <c r="XV42" s="30"/>
      <c r="XW42" s="30"/>
      <c r="XX42" s="30"/>
      <c r="XY42" s="30"/>
      <c r="XZ42" s="30"/>
      <c r="YA42" s="30"/>
      <c r="YB42" s="30"/>
      <c r="YC42" s="30"/>
      <c r="YD42" s="30"/>
      <c r="YE42" s="30"/>
      <c r="YF42" s="30"/>
      <c r="YG42" s="30"/>
      <c r="YH42" s="30"/>
      <c r="YI42" s="30"/>
      <c r="YJ42" s="30"/>
      <c r="YK42" s="30"/>
      <c r="YL42" s="30"/>
      <c r="YM42" s="30"/>
      <c r="YN42" s="30"/>
      <c r="YO42" s="30"/>
      <c r="YP42" s="30"/>
      <c r="YQ42" s="30"/>
      <c r="YR42" s="30"/>
      <c r="YS42" s="30"/>
      <c r="YT42" s="30"/>
      <c r="YU42" s="30"/>
      <c r="YV42" s="30"/>
      <c r="YW42" s="30"/>
      <c r="YX42" s="30"/>
      <c r="YY42" s="30"/>
      <c r="YZ42" s="30"/>
      <c r="ZA42" s="30"/>
      <c r="ZB42" s="30"/>
      <c r="ZC42" s="30"/>
      <c r="ZD42" s="30"/>
      <c r="ZE42" s="30"/>
      <c r="ZF42" s="30"/>
      <c r="ZG42" s="30"/>
      <c r="ZH42" s="30"/>
      <c r="ZI42" s="30"/>
      <c r="ZJ42" s="30"/>
      <c r="ZK42" s="30"/>
      <c r="ZL42" s="30"/>
      <c r="ZM42" s="30"/>
      <c r="ZN42" s="30"/>
      <c r="ZO42" s="30"/>
      <c r="ZP42" s="30"/>
      <c r="ZQ42" s="30"/>
      <c r="ZR42" s="30"/>
      <c r="ZS42" s="30"/>
      <c r="ZT42" s="30"/>
      <c r="ZU42" s="30"/>
      <c r="ZV42" s="30"/>
      <c r="ZW42" s="30"/>
      <c r="ZX42" s="30"/>
      <c r="ZY42" s="30"/>
      <c r="ZZ42" s="30"/>
      <c r="AAA42" s="30"/>
      <c r="AAB42" s="30"/>
      <c r="AAC42" s="30"/>
      <c r="AAD42" s="30"/>
      <c r="AAE42" s="30"/>
      <c r="AAF42" s="30"/>
      <c r="AAG42" s="30"/>
      <c r="AAH42" s="30"/>
      <c r="AAI42" s="30"/>
      <c r="AAJ42" s="30"/>
      <c r="AAK42" s="30"/>
      <c r="AAL42" s="30"/>
      <c r="AAM42" s="30"/>
      <c r="AAN42" s="30"/>
      <c r="AAO42" s="30"/>
      <c r="AAP42" s="30"/>
      <c r="AAQ42" s="30"/>
      <c r="AAR42" s="30"/>
      <c r="AAS42" s="30"/>
      <c r="AAT42" s="30"/>
      <c r="AAU42" s="30"/>
      <c r="AAV42" s="30"/>
      <c r="AAW42" s="30"/>
      <c r="AAX42" s="30"/>
      <c r="AAY42" s="30"/>
      <c r="AAZ42" s="30"/>
      <c r="ABA42" s="30"/>
      <c r="ABB42" s="30"/>
      <c r="ABC42" s="30"/>
      <c r="ABD42" s="30"/>
      <c r="ABE42" s="30"/>
      <c r="ABF42" s="30"/>
      <c r="ABG42" s="30"/>
      <c r="ABH42" s="30"/>
      <c r="ABI42" s="30"/>
      <c r="ABJ42" s="30"/>
      <c r="ABK42" s="30"/>
      <c r="ABL42" s="30"/>
      <c r="ABM42" s="30"/>
      <c r="ABN42" s="30"/>
      <c r="ABO42" s="30"/>
      <c r="ABP42" s="30"/>
      <c r="ABQ42" s="30"/>
      <c r="ABR42" s="30"/>
      <c r="ABS42" s="30"/>
      <c r="ABT42" s="30"/>
      <c r="ABU42" s="30"/>
      <c r="ABV42" s="30"/>
      <c r="ABW42" s="30"/>
      <c r="ABX42" s="30"/>
      <c r="ABY42" s="30"/>
      <c r="ABZ42" s="30"/>
      <c r="ACA42" s="30"/>
      <c r="ACB42" s="30"/>
      <c r="ACC42" s="30"/>
      <c r="ACD42" s="30"/>
      <c r="ACE42" s="30"/>
      <c r="ACF42" s="30"/>
      <c r="ACG42" s="30"/>
      <c r="ACH42" s="30"/>
      <c r="ACI42" s="30"/>
      <c r="ACJ42" s="30"/>
      <c r="ACK42" s="30"/>
      <c r="ACL42" s="30"/>
      <c r="ACM42" s="30"/>
      <c r="ACN42" s="30"/>
      <c r="ACO42" s="30"/>
      <c r="ACP42" s="30"/>
      <c r="ACQ42" s="30"/>
      <c r="ACR42" s="30"/>
      <c r="ACS42" s="30"/>
      <c r="ACT42" s="30"/>
      <c r="ACU42" s="30"/>
      <c r="ACV42" s="30"/>
      <c r="ACW42" s="30"/>
      <c r="ACX42" s="30"/>
      <c r="ACY42" s="30"/>
      <c r="ACZ42" s="30"/>
      <c r="ADA42" s="30"/>
      <c r="ADB42" s="30"/>
      <c r="ADC42" s="30"/>
      <c r="ADD42" s="30"/>
      <c r="ADE42" s="30"/>
      <c r="ADF42" s="30"/>
      <c r="ADG42" s="30"/>
      <c r="ADH42" s="30"/>
      <c r="ADI42" s="30"/>
      <c r="ADJ42" s="30"/>
      <c r="ADK42" s="30"/>
      <c r="ADL42" s="30"/>
      <c r="ADM42" s="30"/>
      <c r="ADN42" s="30"/>
      <c r="ADO42" s="30"/>
      <c r="ADP42" s="30"/>
      <c r="ADQ42" s="30"/>
      <c r="ADR42" s="30"/>
      <c r="ADS42" s="30"/>
      <c r="ADT42" s="30"/>
      <c r="ADU42" s="30"/>
      <c r="ADV42" s="30"/>
      <c r="ADW42" s="30"/>
      <c r="ADX42" s="30"/>
      <c r="ADY42" s="30"/>
      <c r="ADZ42" s="30"/>
      <c r="AEA42" s="30"/>
      <c r="AEB42" s="30"/>
      <c r="AEC42" s="30"/>
      <c r="AED42" s="30"/>
      <c r="AEE42" s="30"/>
      <c r="AEF42" s="30"/>
      <c r="AEG42" s="30"/>
      <c r="AEH42" s="30"/>
      <c r="AEI42" s="30"/>
      <c r="AEJ42" s="30"/>
      <c r="AEK42" s="30"/>
      <c r="AEL42" s="30"/>
      <c r="AEM42" s="30"/>
      <c r="AEN42" s="30"/>
      <c r="AEO42" s="30"/>
      <c r="AEP42" s="30"/>
      <c r="AEQ42" s="30"/>
      <c r="AER42" s="30"/>
      <c r="AES42" s="30"/>
      <c r="AET42" s="30"/>
      <c r="AEU42" s="30"/>
      <c r="AEV42" s="30"/>
      <c r="AEW42" s="30"/>
      <c r="AEX42" s="30"/>
      <c r="AEY42" s="30"/>
      <c r="AEZ42" s="30"/>
      <c r="AFA42" s="30"/>
      <c r="AFB42" s="30"/>
      <c r="AFC42" s="30"/>
      <c r="AFD42" s="30"/>
      <c r="AFE42" s="30"/>
      <c r="AFF42" s="30"/>
      <c r="AFG42" s="30"/>
      <c r="AFH42" s="30"/>
      <c r="AFI42" s="30"/>
      <c r="AFJ42" s="30"/>
      <c r="AFK42" s="30"/>
      <c r="AFL42" s="30"/>
      <c r="AFM42" s="30"/>
      <c r="AFN42" s="30"/>
      <c r="AFO42" s="30"/>
      <c r="AFP42" s="30"/>
      <c r="AFQ42" s="30"/>
      <c r="AFR42" s="30"/>
      <c r="AFS42" s="30"/>
      <c r="AFT42" s="30"/>
      <c r="AFU42" s="30"/>
      <c r="AFV42" s="30"/>
      <c r="AFW42" s="30"/>
      <c r="AFX42" s="30"/>
      <c r="AFY42" s="30"/>
      <c r="AFZ42" s="30"/>
      <c r="AGA42" s="30"/>
      <c r="AGB42" s="30"/>
      <c r="AGC42" s="30"/>
      <c r="AGD42" s="30"/>
      <c r="AGE42" s="30"/>
      <c r="AGF42" s="30"/>
      <c r="AGG42" s="30"/>
      <c r="AGH42" s="30"/>
      <c r="AGI42" s="30"/>
      <c r="AGJ42" s="30"/>
      <c r="AGK42" s="30"/>
      <c r="AGL42" s="30"/>
      <c r="AGM42" s="30"/>
      <c r="AGN42" s="30"/>
      <c r="AGO42" s="30"/>
      <c r="AGP42" s="30"/>
      <c r="AGQ42" s="30"/>
      <c r="AGR42" s="30"/>
      <c r="AGS42" s="30"/>
      <c r="AGT42" s="30"/>
      <c r="AGU42" s="30"/>
      <c r="AGV42" s="30"/>
      <c r="AGW42" s="30"/>
      <c r="AGX42" s="30"/>
      <c r="AGY42" s="30"/>
      <c r="AGZ42" s="30"/>
      <c r="AHA42" s="30"/>
      <c r="AHB42" s="30"/>
      <c r="AHC42" s="30"/>
      <c r="AHD42" s="30"/>
      <c r="AHE42" s="30"/>
      <c r="AHF42" s="30"/>
      <c r="AHG42" s="30"/>
      <c r="AHH42" s="30"/>
      <c r="AHI42" s="30"/>
      <c r="AHJ42" s="30"/>
      <c r="AHK42" s="30"/>
      <c r="AHL42" s="30"/>
      <c r="AHM42" s="30"/>
      <c r="AHN42" s="30"/>
      <c r="AHO42" s="30"/>
      <c r="AHP42" s="30"/>
      <c r="AHQ42" s="30"/>
      <c r="AHR42" s="30"/>
      <c r="AHS42" s="30"/>
      <c r="AHT42" s="30"/>
      <c r="AHU42" s="30"/>
      <c r="AHV42" s="30"/>
      <c r="AHW42" s="30"/>
      <c r="AHX42" s="30"/>
      <c r="AHY42" s="30"/>
      <c r="AHZ42" s="30"/>
      <c r="AIA42" s="30"/>
      <c r="AIB42" s="30"/>
      <c r="AIC42" s="30"/>
      <c r="AID42" s="30"/>
      <c r="AIE42" s="30"/>
      <c r="AIF42" s="30"/>
      <c r="AIG42" s="30"/>
      <c r="AIH42" s="30"/>
      <c r="AII42" s="30"/>
      <c r="AIJ42" s="30"/>
      <c r="AIK42" s="30"/>
      <c r="AIL42" s="30"/>
      <c r="AIM42" s="30"/>
      <c r="AIN42" s="30"/>
      <c r="AIO42" s="30"/>
      <c r="AIP42" s="30"/>
      <c r="AIQ42" s="30"/>
      <c r="AIR42" s="30"/>
      <c r="AIS42" s="30"/>
      <c r="AIT42" s="30"/>
      <c r="AIU42" s="30"/>
      <c r="AIV42" s="30"/>
      <c r="AIW42" s="30"/>
      <c r="AIX42" s="30"/>
      <c r="AIY42" s="30"/>
      <c r="AIZ42" s="30"/>
      <c r="AJA42" s="30"/>
      <c r="AJB42" s="30"/>
      <c r="AJC42" s="30"/>
      <c r="AJD42" s="30"/>
      <c r="AJE42" s="30"/>
      <c r="AJF42" s="30"/>
      <c r="AJG42" s="30"/>
      <c r="AJH42" s="30"/>
      <c r="AJI42" s="30"/>
      <c r="AJJ42" s="30"/>
      <c r="AJK42" s="30"/>
      <c r="AJL42" s="30"/>
      <c r="AJM42" s="30"/>
      <c r="AJN42" s="30"/>
      <c r="AJO42" s="30"/>
      <c r="AJP42" s="30"/>
      <c r="AJQ42" s="30"/>
      <c r="AJR42" s="30"/>
      <c r="AJS42" s="30"/>
      <c r="AJT42" s="30"/>
      <c r="AJU42" s="30"/>
      <c r="AJV42" s="30"/>
      <c r="AJW42" s="30"/>
      <c r="AJX42" s="30"/>
      <c r="AJY42" s="30"/>
      <c r="AJZ42" s="30"/>
      <c r="AKA42" s="30"/>
      <c r="AKB42" s="30"/>
      <c r="AKC42" s="30"/>
      <c r="AKD42" s="30"/>
      <c r="AKE42" s="30"/>
      <c r="AKF42" s="30"/>
      <c r="AKG42" s="30"/>
      <c r="AKH42" s="30"/>
      <c r="AKI42" s="30"/>
      <c r="AKJ42" s="30"/>
      <c r="AKK42" s="30"/>
      <c r="AKL42" s="30"/>
      <c r="AKM42" s="30"/>
      <c r="AKN42" s="30"/>
      <c r="AKO42" s="30"/>
      <c r="AKP42" s="30"/>
      <c r="AKQ42" s="30"/>
      <c r="AKR42" s="30"/>
      <c r="AKS42" s="30"/>
      <c r="AKT42" s="30"/>
      <c r="AKU42" s="30"/>
      <c r="AKV42" s="30"/>
      <c r="AKW42" s="30"/>
      <c r="AKX42" s="30"/>
      <c r="AKY42" s="30"/>
      <c r="AKZ42" s="30"/>
      <c r="ALA42" s="30"/>
      <c r="ALB42" s="30"/>
      <c r="ALC42" s="30"/>
      <c r="ALD42" s="30"/>
      <c r="ALE42" s="30"/>
      <c r="ALF42" s="30"/>
      <c r="ALG42" s="30"/>
      <c r="ALH42" s="30"/>
      <c r="ALI42" s="30"/>
      <c r="ALJ42" s="30"/>
      <c r="ALK42" s="30"/>
      <c r="ALL42" s="30"/>
    </row>
    <row r="43" spans="1:1000" ht="17.25" customHeight="1" x14ac:dyDescent="0.2">
      <c r="A43" s="11" t="str">
        <f ca="1">IF(_xll.TM1RPTELLEV($F$34,$F43)=0,"Root",IF(OR(_xll.ELLEV($B$9,$F43)=0,_xll.TM1RPTELLEV($F$34,$F43)+1&gt;=VALUE($K$28)),"Base"&amp;IF(MOD(ROW(A43),2)=0,"-Even","-Odd"),"Default"))</f>
        <v>Base-Odd</v>
      </c>
      <c r="D43" t="str">
        <f ca="1">_xll.DBR($B$15,$F43,D$33)</f>
        <v>-1</v>
      </c>
      <c r="F43" s="57" t="s">
        <v>50</v>
      </c>
      <c r="G43" s="2">
        <f ca="1">_xll.DBRW($C$4,G$6,$G$27,$G$28,$F43,$D$10,G$11,$D$12)</f>
        <v>12723.643616718662</v>
      </c>
      <c r="H43" s="2">
        <f ca="1">_xll.DBRW($C$4,H$6,$G$27,$G$28,$F43,$D$10,H$11,$D$12)</f>
        <v>12223.598178538077</v>
      </c>
      <c r="I43" s="21">
        <f t="shared" ca="1" si="0"/>
        <v>-4.0908203204728544E-2</v>
      </c>
      <c r="J43" s="20">
        <f ca="1">_xll.DBRW($C$4,J$6,$G$27,$G$28,$F43,$D$10,J$11,$D$12)</f>
        <v>53995.597350235628</v>
      </c>
      <c r="K43" s="2">
        <f ca="1">_xll.DBRW($C$4,K$6,$G$27,$G$28,$F43,$D$10,K$11,$D$12)</f>
        <v>53556.448224895961</v>
      </c>
      <c r="L43" s="21">
        <f t="shared" ca="1" si="1"/>
        <v>-8.1997432595899422E-3</v>
      </c>
      <c r="N43" s="24" t="str">
        <f ca="1">_xll.DBRW($C$3,N$6,$G$27,$G$28,$F43,$D$10,N$11,N$12)</f>
        <v/>
      </c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  <c r="IY43" s="30"/>
      <c r="IZ43" s="30"/>
      <c r="JA43" s="30"/>
      <c r="JB43" s="30"/>
      <c r="JC43" s="30"/>
      <c r="JD43" s="30"/>
      <c r="JE43" s="30"/>
      <c r="JF43" s="30"/>
      <c r="JG43" s="30"/>
      <c r="JH43" s="30"/>
      <c r="JI43" s="30"/>
      <c r="JJ43" s="30"/>
      <c r="JK43" s="30"/>
      <c r="JL43" s="30"/>
      <c r="JM43" s="30"/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/>
      <c r="KF43" s="30"/>
      <c r="KG43" s="30"/>
      <c r="KH43" s="30"/>
      <c r="KI43" s="30"/>
      <c r="KJ43" s="30"/>
      <c r="KK43" s="30"/>
      <c r="KL43" s="30"/>
      <c r="KM43" s="30"/>
      <c r="KN43" s="30"/>
      <c r="KO43" s="30"/>
      <c r="KP43" s="30"/>
      <c r="KQ43" s="30"/>
      <c r="KR43" s="30"/>
      <c r="KS43" s="30"/>
      <c r="KT43" s="30"/>
      <c r="KU43" s="30"/>
      <c r="KV43" s="30"/>
      <c r="KW43" s="30"/>
      <c r="KX43" s="30"/>
      <c r="KY43" s="30"/>
      <c r="KZ43" s="30"/>
      <c r="LA43" s="30"/>
      <c r="LB43" s="30"/>
      <c r="LC43" s="30"/>
      <c r="LD43" s="30"/>
      <c r="LE43" s="30"/>
      <c r="LF43" s="30"/>
      <c r="LG43" s="30"/>
      <c r="LH43" s="30"/>
      <c r="LI43" s="30"/>
      <c r="LJ43" s="30"/>
      <c r="LK43" s="30"/>
      <c r="LL43" s="30"/>
      <c r="LM43" s="30"/>
      <c r="LN43" s="30"/>
      <c r="LO43" s="30"/>
      <c r="LP43" s="30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/>
      <c r="MB43" s="30"/>
      <c r="MC43" s="30"/>
      <c r="MD43" s="30"/>
      <c r="ME43" s="30"/>
      <c r="MF43" s="30"/>
      <c r="MG43" s="30"/>
      <c r="MH43" s="30"/>
      <c r="MI43" s="30"/>
      <c r="MJ43" s="30"/>
      <c r="MK43" s="30"/>
      <c r="ML43" s="30"/>
      <c r="MM43" s="30"/>
      <c r="MN43" s="30"/>
      <c r="MO43" s="30"/>
      <c r="MP43" s="30"/>
      <c r="MQ43" s="30"/>
      <c r="MR43" s="30"/>
      <c r="MS43" s="30"/>
      <c r="MT43" s="30"/>
      <c r="MU43" s="30"/>
      <c r="MV43" s="30"/>
      <c r="MW43" s="30"/>
      <c r="MX43" s="30"/>
      <c r="MY43" s="30"/>
      <c r="MZ43" s="30"/>
      <c r="NA43" s="30"/>
      <c r="NB43" s="30"/>
      <c r="NC43" s="30"/>
      <c r="ND43" s="30"/>
      <c r="NE43" s="30"/>
      <c r="NF43" s="30"/>
      <c r="NG43" s="30"/>
      <c r="NH43" s="30"/>
      <c r="NI43" s="30"/>
      <c r="NJ43" s="30"/>
      <c r="NK43" s="30"/>
      <c r="NL43" s="30"/>
      <c r="NM43" s="30"/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/>
      <c r="OD43" s="30"/>
      <c r="OE43" s="30"/>
      <c r="OF43" s="30"/>
      <c r="OG43" s="30"/>
      <c r="OH43" s="30"/>
      <c r="OI43" s="30"/>
      <c r="OJ43" s="30"/>
      <c r="OK43" s="30"/>
      <c r="OL43" s="30"/>
      <c r="OM43" s="30"/>
      <c r="ON43" s="30"/>
      <c r="OO43" s="30"/>
      <c r="OP43" s="30"/>
      <c r="OQ43" s="30"/>
      <c r="OR43" s="30"/>
      <c r="OS43" s="30"/>
      <c r="OT43" s="30"/>
      <c r="OU43" s="30"/>
      <c r="OV43" s="30"/>
      <c r="OW43" s="30"/>
      <c r="OX43" s="30"/>
      <c r="OY43" s="30"/>
      <c r="OZ43" s="30"/>
      <c r="PA43" s="30"/>
      <c r="PB43" s="30"/>
      <c r="PC43" s="30"/>
      <c r="PD43" s="30"/>
      <c r="PE43" s="30"/>
      <c r="PF43" s="30"/>
      <c r="PG43" s="30"/>
      <c r="PH43" s="30"/>
      <c r="PI43" s="30"/>
      <c r="PJ43" s="30"/>
      <c r="PK43" s="30"/>
      <c r="PL43" s="30"/>
      <c r="PM43" s="30"/>
      <c r="PN43" s="30"/>
      <c r="PO43" s="30"/>
      <c r="PP43" s="30"/>
      <c r="PQ43" s="30"/>
      <c r="PR43" s="30"/>
      <c r="PS43" s="30"/>
      <c r="PT43" s="30"/>
      <c r="PU43" s="30"/>
      <c r="PV43" s="30"/>
      <c r="PW43" s="30"/>
      <c r="PX43" s="30"/>
      <c r="PY43" s="30"/>
      <c r="PZ43" s="30"/>
      <c r="QA43" s="30"/>
      <c r="QB43" s="30"/>
      <c r="QC43" s="30"/>
      <c r="QD43" s="30"/>
      <c r="QE43" s="30"/>
      <c r="QF43" s="30"/>
      <c r="QG43" s="30"/>
      <c r="QH43" s="30"/>
      <c r="QI43" s="30"/>
      <c r="QJ43" s="30"/>
      <c r="QK43" s="30"/>
      <c r="QL43" s="30"/>
      <c r="QM43" s="30"/>
      <c r="QN43" s="30"/>
      <c r="QO43" s="30"/>
      <c r="QP43" s="30"/>
      <c r="QQ43" s="30"/>
      <c r="QR43" s="30"/>
      <c r="QS43" s="30"/>
      <c r="QT43" s="30"/>
      <c r="QU43" s="30"/>
      <c r="QV43" s="30"/>
      <c r="QW43" s="30"/>
      <c r="QX43" s="30"/>
      <c r="QY43" s="30"/>
      <c r="QZ43" s="30"/>
      <c r="RA43" s="30"/>
      <c r="RB43" s="30"/>
      <c r="RC43" s="30"/>
      <c r="RD43" s="30"/>
      <c r="RE43" s="30"/>
      <c r="RF43" s="30"/>
      <c r="RG43" s="30"/>
      <c r="RH43" s="30"/>
      <c r="RI43" s="30"/>
      <c r="RJ43" s="30"/>
      <c r="RK43" s="30"/>
      <c r="RL43" s="30"/>
      <c r="RM43" s="30"/>
      <c r="RN43" s="30"/>
      <c r="RO43" s="30"/>
      <c r="RP43" s="30"/>
      <c r="RQ43" s="30"/>
      <c r="RR43" s="30"/>
      <c r="RS43" s="30"/>
      <c r="RT43" s="30"/>
      <c r="RU43" s="30"/>
      <c r="RV43" s="30"/>
      <c r="RW43" s="30"/>
      <c r="RX43" s="30"/>
      <c r="RY43" s="30"/>
      <c r="RZ43" s="30"/>
      <c r="SA43" s="30"/>
      <c r="SB43" s="30"/>
      <c r="SC43" s="30"/>
      <c r="SD43" s="30"/>
      <c r="SE43" s="30"/>
      <c r="SF43" s="30"/>
      <c r="SG43" s="30"/>
      <c r="SH43" s="30"/>
      <c r="SI43" s="30"/>
      <c r="SJ43" s="30"/>
      <c r="SK43" s="30"/>
      <c r="SL43" s="30"/>
      <c r="SM43" s="30"/>
      <c r="SN43" s="30"/>
      <c r="SO43" s="30"/>
      <c r="SP43" s="30"/>
      <c r="SQ43" s="30"/>
      <c r="SR43" s="30"/>
      <c r="SS43" s="30"/>
      <c r="ST43" s="30"/>
      <c r="SU43" s="30"/>
      <c r="SV43" s="30"/>
      <c r="SW43" s="30"/>
      <c r="SX43" s="30"/>
      <c r="SY43" s="30"/>
      <c r="SZ43" s="30"/>
      <c r="TA43" s="30"/>
      <c r="TB43" s="30"/>
      <c r="TC43" s="30"/>
      <c r="TD43" s="30"/>
      <c r="TE43" s="30"/>
      <c r="TF43" s="30"/>
      <c r="TG43" s="30"/>
      <c r="TH43" s="30"/>
      <c r="TI43" s="30"/>
      <c r="TJ43" s="30"/>
      <c r="TK43" s="30"/>
      <c r="TL43" s="30"/>
      <c r="TM43" s="30"/>
      <c r="TN43" s="30"/>
      <c r="TO43" s="30"/>
      <c r="TP43" s="30"/>
      <c r="TQ43" s="30"/>
      <c r="TR43" s="30"/>
      <c r="TS43" s="30"/>
      <c r="TT43" s="30"/>
      <c r="TU43" s="30"/>
      <c r="TV43" s="30"/>
      <c r="TW43" s="30"/>
      <c r="TX43" s="30"/>
      <c r="TY43" s="30"/>
      <c r="TZ43" s="30"/>
      <c r="UA43" s="30"/>
      <c r="UB43" s="30"/>
      <c r="UC43" s="30"/>
      <c r="UD43" s="30"/>
      <c r="UE43" s="30"/>
      <c r="UF43" s="30"/>
      <c r="UG43" s="30"/>
      <c r="UH43" s="30"/>
      <c r="UI43" s="30"/>
      <c r="UJ43" s="30"/>
      <c r="UK43" s="30"/>
      <c r="UL43" s="30"/>
      <c r="UM43" s="30"/>
      <c r="UN43" s="30"/>
      <c r="UO43" s="30"/>
      <c r="UP43" s="30"/>
      <c r="UQ43" s="30"/>
      <c r="UR43" s="30"/>
      <c r="US43" s="30"/>
      <c r="UT43" s="30"/>
      <c r="UU43" s="30"/>
      <c r="UV43" s="30"/>
      <c r="UW43" s="30"/>
      <c r="UX43" s="30"/>
      <c r="UY43" s="30"/>
      <c r="UZ43" s="30"/>
      <c r="VA43" s="30"/>
      <c r="VB43" s="30"/>
      <c r="VC43" s="30"/>
      <c r="VD43" s="30"/>
      <c r="VE43" s="30"/>
      <c r="VF43" s="30"/>
      <c r="VG43" s="30"/>
      <c r="VH43" s="30"/>
      <c r="VI43" s="30"/>
      <c r="VJ43" s="30"/>
      <c r="VK43" s="30"/>
      <c r="VL43" s="30"/>
      <c r="VM43" s="30"/>
      <c r="VN43" s="30"/>
      <c r="VO43" s="30"/>
      <c r="VP43" s="30"/>
      <c r="VQ43" s="30"/>
      <c r="VR43" s="30"/>
      <c r="VS43" s="30"/>
      <c r="VT43" s="30"/>
      <c r="VU43" s="30"/>
      <c r="VV43" s="30"/>
      <c r="VW43" s="30"/>
      <c r="VX43" s="30"/>
      <c r="VY43" s="30"/>
      <c r="VZ43" s="30"/>
      <c r="WA43" s="30"/>
      <c r="WB43" s="30"/>
      <c r="WC43" s="30"/>
      <c r="WD43" s="30"/>
      <c r="WE43" s="30"/>
      <c r="WF43" s="30"/>
      <c r="WG43" s="30"/>
      <c r="WH43" s="30"/>
      <c r="WI43" s="30"/>
      <c r="WJ43" s="30"/>
      <c r="WK43" s="30"/>
      <c r="WL43" s="30"/>
      <c r="WM43" s="30"/>
      <c r="WN43" s="30"/>
      <c r="WO43" s="30"/>
      <c r="WP43" s="30"/>
      <c r="WQ43" s="30"/>
      <c r="WR43" s="30"/>
      <c r="WS43" s="30"/>
      <c r="WT43" s="30"/>
      <c r="WU43" s="30"/>
      <c r="WV43" s="30"/>
      <c r="WW43" s="30"/>
      <c r="WX43" s="30"/>
      <c r="WY43" s="30"/>
      <c r="WZ43" s="30"/>
      <c r="XA43" s="30"/>
      <c r="XB43" s="30"/>
      <c r="XC43" s="30"/>
      <c r="XD43" s="30"/>
      <c r="XE43" s="30"/>
      <c r="XF43" s="30"/>
      <c r="XG43" s="30"/>
      <c r="XH43" s="30"/>
      <c r="XI43" s="30"/>
      <c r="XJ43" s="30"/>
      <c r="XK43" s="30"/>
      <c r="XL43" s="30"/>
      <c r="XM43" s="30"/>
      <c r="XN43" s="30"/>
      <c r="XO43" s="30"/>
      <c r="XP43" s="30"/>
      <c r="XQ43" s="30"/>
      <c r="XR43" s="30"/>
      <c r="XS43" s="30"/>
      <c r="XT43" s="30"/>
      <c r="XU43" s="30"/>
      <c r="XV43" s="30"/>
      <c r="XW43" s="30"/>
      <c r="XX43" s="30"/>
      <c r="XY43" s="30"/>
      <c r="XZ43" s="30"/>
      <c r="YA43" s="30"/>
      <c r="YB43" s="30"/>
      <c r="YC43" s="30"/>
      <c r="YD43" s="30"/>
      <c r="YE43" s="30"/>
      <c r="YF43" s="30"/>
      <c r="YG43" s="30"/>
      <c r="YH43" s="30"/>
      <c r="YI43" s="30"/>
      <c r="YJ43" s="30"/>
      <c r="YK43" s="30"/>
      <c r="YL43" s="30"/>
      <c r="YM43" s="30"/>
      <c r="YN43" s="30"/>
      <c r="YO43" s="30"/>
      <c r="YP43" s="30"/>
      <c r="YQ43" s="30"/>
      <c r="YR43" s="30"/>
      <c r="YS43" s="30"/>
      <c r="YT43" s="30"/>
      <c r="YU43" s="30"/>
      <c r="YV43" s="30"/>
      <c r="YW43" s="30"/>
      <c r="YX43" s="30"/>
      <c r="YY43" s="30"/>
      <c r="YZ43" s="30"/>
      <c r="ZA43" s="30"/>
      <c r="ZB43" s="30"/>
      <c r="ZC43" s="30"/>
      <c r="ZD43" s="30"/>
      <c r="ZE43" s="30"/>
      <c r="ZF43" s="30"/>
      <c r="ZG43" s="30"/>
      <c r="ZH43" s="30"/>
      <c r="ZI43" s="30"/>
      <c r="ZJ43" s="30"/>
      <c r="ZK43" s="30"/>
      <c r="ZL43" s="30"/>
      <c r="ZM43" s="30"/>
      <c r="ZN43" s="30"/>
      <c r="ZO43" s="30"/>
      <c r="ZP43" s="30"/>
      <c r="ZQ43" s="30"/>
      <c r="ZR43" s="30"/>
      <c r="ZS43" s="30"/>
      <c r="ZT43" s="30"/>
      <c r="ZU43" s="30"/>
      <c r="ZV43" s="30"/>
      <c r="ZW43" s="30"/>
      <c r="ZX43" s="30"/>
      <c r="ZY43" s="30"/>
      <c r="ZZ43" s="30"/>
      <c r="AAA43" s="30"/>
      <c r="AAB43" s="30"/>
      <c r="AAC43" s="30"/>
      <c r="AAD43" s="30"/>
      <c r="AAE43" s="30"/>
      <c r="AAF43" s="30"/>
      <c r="AAG43" s="30"/>
      <c r="AAH43" s="30"/>
      <c r="AAI43" s="30"/>
      <c r="AAJ43" s="30"/>
      <c r="AAK43" s="30"/>
      <c r="AAL43" s="30"/>
      <c r="AAM43" s="30"/>
      <c r="AAN43" s="30"/>
      <c r="AAO43" s="30"/>
      <c r="AAP43" s="30"/>
      <c r="AAQ43" s="30"/>
      <c r="AAR43" s="30"/>
      <c r="AAS43" s="30"/>
      <c r="AAT43" s="30"/>
      <c r="AAU43" s="30"/>
      <c r="AAV43" s="30"/>
      <c r="AAW43" s="30"/>
      <c r="AAX43" s="30"/>
      <c r="AAY43" s="30"/>
      <c r="AAZ43" s="30"/>
      <c r="ABA43" s="30"/>
      <c r="ABB43" s="30"/>
      <c r="ABC43" s="30"/>
      <c r="ABD43" s="30"/>
      <c r="ABE43" s="30"/>
      <c r="ABF43" s="30"/>
      <c r="ABG43" s="30"/>
      <c r="ABH43" s="30"/>
      <c r="ABI43" s="30"/>
      <c r="ABJ43" s="30"/>
      <c r="ABK43" s="30"/>
      <c r="ABL43" s="30"/>
      <c r="ABM43" s="30"/>
      <c r="ABN43" s="30"/>
      <c r="ABO43" s="30"/>
      <c r="ABP43" s="30"/>
      <c r="ABQ43" s="30"/>
      <c r="ABR43" s="30"/>
      <c r="ABS43" s="30"/>
      <c r="ABT43" s="30"/>
      <c r="ABU43" s="30"/>
      <c r="ABV43" s="30"/>
      <c r="ABW43" s="30"/>
      <c r="ABX43" s="30"/>
      <c r="ABY43" s="30"/>
      <c r="ABZ43" s="30"/>
      <c r="ACA43" s="30"/>
      <c r="ACB43" s="30"/>
      <c r="ACC43" s="30"/>
      <c r="ACD43" s="30"/>
      <c r="ACE43" s="30"/>
      <c r="ACF43" s="30"/>
      <c r="ACG43" s="30"/>
      <c r="ACH43" s="30"/>
      <c r="ACI43" s="30"/>
      <c r="ACJ43" s="30"/>
      <c r="ACK43" s="30"/>
      <c r="ACL43" s="30"/>
      <c r="ACM43" s="30"/>
      <c r="ACN43" s="30"/>
      <c r="ACO43" s="30"/>
      <c r="ACP43" s="30"/>
      <c r="ACQ43" s="30"/>
      <c r="ACR43" s="30"/>
      <c r="ACS43" s="30"/>
      <c r="ACT43" s="30"/>
      <c r="ACU43" s="30"/>
      <c r="ACV43" s="30"/>
      <c r="ACW43" s="30"/>
      <c r="ACX43" s="30"/>
      <c r="ACY43" s="30"/>
      <c r="ACZ43" s="30"/>
      <c r="ADA43" s="30"/>
      <c r="ADB43" s="30"/>
      <c r="ADC43" s="30"/>
      <c r="ADD43" s="30"/>
      <c r="ADE43" s="30"/>
      <c r="ADF43" s="30"/>
      <c r="ADG43" s="30"/>
      <c r="ADH43" s="30"/>
      <c r="ADI43" s="30"/>
      <c r="ADJ43" s="30"/>
      <c r="ADK43" s="30"/>
      <c r="ADL43" s="30"/>
      <c r="ADM43" s="30"/>
      <c r="ADN43" s="30"/>
      <c r="ADO43" s="30"/>
      <c r="ADP43" s="30"/>
      <c r="ADQ43" s="30"/>
      <c r="ADR43" s="30"/>
      <c r="ADS43" s="30"/>
      <c r="ADT43" s="30"/>
      <c r="ADU43" s="30"/>
      <c r="ADV43" s="30"/>
      <c r="ADW43" s="30"/>
      <c r="ADX43" s="30"/>
      <c r="ADY43" s="30"/>
      <c r="ADZ43" s="30"/>
      <c r="AEA43" s="30"/>
      <c r="AEB43" s="30"/>
      <c r="AEC43" s="30"/>
      <c r="AED43" s="30"/>
      <c r="AEE43" s="30"/>
      <c r="AEF43" s="30"/>
      <c r="AEG43" s="30"/>
      <c r="AEH43" s="30"/>
      <c r="AEI43" s="30"/>
      <c r="AEJ43" s="30"/>
      <c r="AEK43" s="30"/>
      <c r="AEL43" s="30"/>
      <c r="AEM43" s="30"/>
      <c r="AEN43" s="30"/>
      <c r="AEO43" s="30"/>
      <c r="AEP43" s="30"/>
      <c r="AEQ43" s="30"/>
      <c r="AER43" s="30"/>
      <c r="AES43" s="30"/>
      <c r="AET43" s="30"/>
      <c r="AEU43" s="30"/>
      <c r="AEV43" s="30"/>
      <c r="AEW43" s="30"/>
      <c r="AEX43" s="30"/>
      <c r="AEY43" s="30"/>
      <c r="AEZ43" s="30"/>
      <c r="AFA43" s="30"/>
      <c r="AFB43" s="30"/>
      <c r="AFC43" s="30"/>
      <c r="AFD43" s="30"/>
      <c r="AFE43" s="30"/>
      <c r="AFF43" s="30"/>
      <c r="AFG43" s="30"/>
      <c r="AFH43" s="30"/>
      <c r="AFI43" s="30"/>
      <c r="AFJ43" s="30"/>
      <c r="AFK43" s="30"/>
      <c r="AFL43" s="30"/>
      <c r="AFM43" s="30"/>
      <c r="AFN43" s="30"/>
      <c r="AFO43" s="30"/>
      <c r="AFP43" s="30"/>
      <c r="AFQ43" s="30"/>
      <c r="AFR43" s="30"/>
      <c r="AFS43" s="30"/>
      <c r="AFT43" s="30"/>
      <c r="AFU43" s="30"/>
      <c r="AFV43" s="30"/>
      <c r="AFW43" s="30"/>
      <c r="AFX43" s="30"/>
      <c r="AFY43" s="30"/>
      <c r="AFZ43" s="30"/>
      <c r="AGA43" s="30"/>
      <c r="AGB43" s="30"/>
      <c r="AGC43" s="30"/>
      <c r="AGD43" s="30"/>
      <c r="AGE43" s="30"/>
      <c r="AGF43" s="30"/>
      <c r="AGG43" s="30"/>
      <c r="AGH43" s="30"/>
      <c r="AGI43" s="30"/>
      <c r="AGJ43" s="30"/>
      <c r="AGK43" s="30"/>
      <c r="AGL43" s="30"/>
      <c r="AGM43" s="30"/>
      <c r="AGN43" s="30"/>
      <c r="AGO43" s="30"/>
      <c r="AGP43" s="30"/>
      <c r="AGQ43" s="30"/>
      <c r="AGR43" s="30"/>
      <c r="AGS43" s="30"/>
      <c r="AGT43" s="30"/>
      <c r="AGU43" s="30"/>
      <c r="AGV43" s="30"/>
      <c r="AGW43" s="30"/>
      <c r="AGX43" s="30"/>
      <c r="AGY43" s="30"/>
      <c r="AGZ43" s="30"/>
      <c r="AHA43" s="30"/>
      <c r="AHB43" s="30"/>
      <c r="AHC43" s="30"/>
      <c r="AHD43" s="30"/>
      <c r="AHE43" s="30"/>
      <c r="AHF43" s="30"/>
      <c r="AHG43" s="30"/>
      <c r="AHH43" s="30"/>
      <c r="AHI43" s="30"/>
      <c r="AHJ43" s="30"/>
      <c r="AHK43" s="30"/>
      <c r="AHL43" s="30"/>
      <c r="AHM43" s="30"/>
      <c r="AHN43" s="30"/>
      <c r="AHO43" s="30"/>
      <c r="AHP43" s="30"/>
      <c r="AHQ43" s="30"/>
      <c r="AHR43" s="30"/>
      <c r="AHS43" s="30"/>
      <c r="AHT43" s="30"/>
      <c r="AHU43" s="30"/>
      <c r="AHV43" s="30"/>
      <c r="AHW43" s="30"/>
      <c r="AHX43" s="30"/>
      <c r="AHY43" s="30"/>
      <c r="AHZ43" s="30"/>
      <c r="AIA43" s="30"/>
      <c r="AIB43" s="30"/>
      <c r="AIC43" s="30"/>
      <c r="AID43" s="30"/>
      <c r="AIE43" s="30"/>
      <c r="AIF43" s="30"/>
      <c r="AIG43" s="30"/>
      <c r="AIH43" s="30"/>
      <c r="AII43" s="30"/>
      <c r="AIJ43" s="30"/>
      <c r="AIK43" s="30"/>
      <c r="AIL43" s="30"/>
      <c r="AIM43" s="30"/>
      <c r="AIN43" s="30"/>
      <c r="AIO43" s="30"/>
      <c r="AIP43" s="30"/>
      <c r="AIQ43" s="30"/>
      <c r="AIR43" s="30"/>
      <c r="AIS43" s="30"/>
      <c r="AIT43" s="30"/>
      <c r="AIU43" s="30"/>
      <c r="AIV43" s="30"/>
      <c r="AIW43" s="30"/>
      <c r="AIX43" s="30"/>
      <c r="AIY43" s="30"/>
      <c r="AIZ43" s="30"/>
      <c r="AJA43" s="30"/>
      <c r="AJB43" s="30"/>
      <c r="AJC43" s="30"/>
      <c r="AJD43" s="30"/>
      <c r="AJE43" s="30"/>
      <c r="AJF43" s="30"/>
      <c r="AJG43" s="30"/>
      <c r="AJH43" s="30"/>
      <c r="AJI43" s="30"/>
      <c r="AJJ43" s="30"/>
      <c r="AJK43" s="30"/>
      <c r="AJL43" s="30"/>
      <c r="AJM43" s="30"/>
      <c r="AJN43" s="30"/>
      <c r="AJO43" s="30"/>
      <c r="AJP43" s="30"/>
      <c r="AJQ43" s="30"/>
      <c r="AJR43" s="30"/>
      <c r="AJS43" s="30"/>
      <c r="AJT43" s="30"/>
      <c r="AJU43" s="30"/>
      <c r="AJV43" s="30"/>
      <c r="AJW43" s="30"/>
      <c r="AJX43" s="30"/>
      <c r="AJY43" s="30"/>
      <c r="AJZ43" s="30"/>
      <c r="AKA43" s="30"/>
      <c r="AKB43" s="30"/>
      <c r="AKC43" s="30"/>
      <c r="AKD43" s="30"/>
      <c r="AKE43" s="30"/>
      <c r="AKF43" s="30"/>
      <c r="AKG43" s="30"/>
      <c r="AKH43" s="30"/>
      <c r="AKI43" s="30"/>
      <c r="AKJ43" s="30"/>
      <c r="AKK43" s="30"/>
      <c r="AKL43" s="30"/>
      <c r="AKM43" s="30"/>
      <c r="AKN43" s="30"/>
      <c r="AKO43" s="30"/>
      <c r="AKP43" s="30"/>
      <c r="AKQ43" s="30"/>
      <c r="AKR43" s="30"/>
      <c r="AKS43" s="30"/>
      <c r="AKT43" s="30"/>
      <c r="AKU43" s="30"/>
      <c r="AKV43" s="30"/>
      <c r="AKW43" s="30"/>
      <c r="AKX43" s="30"/>
      <c r="AKY43" s="30"/>
      <c r="AKZ43" s="30"/>
      <c r="ALA43" s="30"/>
      <c r="ALB43" s="30"/>
      <c r="ALC43" s="30"/>
      <c r="ALD43" s="30"/>
      <c r="ALE43" s="30"/>
      <c r="ALF43" s="30"/>
      <c r="ALG43" s="30"/>
      <c r="ALH43" s="30"/>
      <c r="ALI43" s="30"/>
      <c r="ALJ43" s="30"/>
      <c r="ALK43" s="30"/>
      <c r="ALL43" s="30"/>
    </row>
    <row r="44" spans="1:1000" ht="17.25" customHeight="1" x14ac:dyDescent="0.2">
      <c r="A44" s="11" t="str">
        <f ca="1">IF(_xll.TM1RPTELLEV($F$34,$F44)=0,"Root",IF(OR(_xll.ELLEV($B$9,$F44)=0,_xll.TM1RPTELLEV($F$34,$F44)+1&gt;=VALUE($K$28)),"Base"&amp;IF(MOD(ROW(A44),2)=0,"-Even","-Odd"),"Default"))</f>
        <v>Base-Even</v>
      </c>
      <c r="D44" t="str">
        <f ca="1">_xll.DBR($B$15,$F44,D$33)</f>
        <v>-1</v>
      </c>
      <c r="F44" s="55" t="s">
        <v>51</v>
      </c>
      <c r="G44" s="16">
        <f ca="1">_xll.DBRW($C$4,G$6,$G$27,$G$28,$F44,$D$10,G$11,$D$12)</f>
        <v>1619934.3272859997</v>
      </c>
      <c r="H44" s="16">
        <f ca="1">_xll.DBRW($C$4,H$6,$G$27,$G$28,$F44,$D$10,H$11,$D$12)</f>
        <v>1507126.2682471366</v>
      </c>
      <c r="I44" s="22">
        <f t="shared" ca="1" si="0"/>
        <v>-7.4849772985553731E-2</v>
      </c>
      <c r="J44" s="28">
        <f ca="1">_xll.DBRW($C$4,J$6,$G$27,$G$28,$F44,$D$10,J$11,$D$12)</f>
        <v>6624746.9851434454</v>
      </c>
      <c r="K44" s="16">
        <f ca="1">_xll.DBRW($C$4,K$6,$G$27,$G$28,$F44,$D$10,K$11,$D$12)</f>
        <v>6515275.3864984568</v>
      </c>
      <c r="L44" s="22">
        <f t="shared" ca="1" si="1"/>
        <v>-1.6802298007517091E-2</v>
      </c>
      <c r="N44" s="27" t="str">
        <f ca="1">_xll.DBRW($C$3,N$6,$G$27,$G$28,$F44,$D$10,N$11,N$12)</f>
        <v/>
      </c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  <c r="IY44" s="30"/>
      <c r="IZ44" s="30"/>
      <c r="JA44" s="30"/>
      <c r="JB44" s="30"/>
      <c r="JC44" s="30"/>
      <c r="JD44" s="30"/>
      <c r="JE44" s="30"/>
      <c r="JF44" s="30"/>
      <c r="JG44" s="30"/>
      <c r="JH44" s="30"/>
      <c r="JI44" s="30"/>
      <c r="JJ44" s="30"/>
      <c r="JK44" s="30"/>
      <c r="JL44" s="30"/>
      <c r="JM44" s="30"/>
      <c r="JN44" s="30"/>
      <c r="JO44" s="30"/>
      <c r="JP44" s="30"/>
      <c r="JQ44" s="30"/>
      <c r="JR44" s="30"/>
      <c r="JS44" s="30"/>
      <c r="JT44" s="30"/>
      <c r="JU44" s="30"/>
      <c r="JV44" s="30"/>
      <c r="JW44" s="30"/>
      <c r="JX44" s="30"/>
      <c r="JY44" s="30"/>
      <c r="JZ44" s="30"/>
      <c r="KA44" s="30"/>
      <c r="KB44" s="30"/>
      <c r="KC44" s="30"/>
      <c r="KD44" s="30"/>
      <c r="KE44" s="30"/>
      <c r="KF44" s="30"/>
      <c r="KG44" s="30"/>
      <c r="KH44" s="30"/>
      <c r="KI44" s="30"/>
      <c r="KJ44" s="30"/>
      <c r="KK44" s="30"/>
      <c r="KL44" s="30"/>
      <c r="KM44" s="30"/>
      <c r="KN44" s="30"/>
      <c r="KO44" s="30"/>
      <c r="KP44" s="30"/>
      <c r="KQ44" s="30"/>
      <c r="KR44" s="30"/>
      <c r="KS44" s="30"/>
      <c r="KT44" s="30"/>
      <c r="KU44" s="30"/>
      <c r="KV44" s="30"/>
      <c r="KW44" s="30"/>
      <c r="KX44" s="30"/>
      <c r="KY44" s="30"/>
      <c r="KZ44" s="30"/>
      <c r="LA44" s="30"/>
      <c r="LB44" s="30"/>
      <c r="LC44" s="30"/>
      <c r="LD44" s="30"/>
      <c r="LE44" s="30"/>
      <c r="LF44" s="30"/>
      <c r="LG44" s="30"/>
      <c r="LH44" s="30"/>
      <c r="LI44" s="30"/>
      <c r="LJ44" s="30"/>
      <c r="LK44" s="30"/>
      <c r="LL44" s="30"/>
      <c r="LM44" s="30"/>
      <c r="LN44" s="30"/>
      <c r="LO44" s="30"/>
      <c r="LP44" s="30"/>
      <c r="LQ44" s="30"/>
      <c r="LR44" s="30"/>
      <c r="LS44" s="30"/>
      <c r="LT44" s="30"/>
      <c r="LU44" s="30"/>
      <c r="LV44" s="30"/>
      <c r="LW44" s="30"/>
      <c r="LX44" s="30"/>
      <c r="LY44" s="30"/>
      <c r="LZ44" s="30"/>
      <c r="MA44" s="30"/>
      <c r="MB44" s="30"/>
      <c r="MC44" s="30"/>
      <c r="MD44" s="30"/>
      <c r="ME44" s="30"/>
      <c r="MF44" s="30"/>
      <c r="MG44" s="30"/>
      <c r="MH44" s="30"/>
      <c r="MI44" s="30"/>
      <c r="MJ44" s="30"/>
      <c r="MK44" s="30"/>
      <c r="ML44" s="30"/>
      <c r="MM44" s="30"/>
      <c r="MN44" s="30"/>
      <c r="MO44" s="30"/>
      <c r="MP44" s="30"/>
      <c r="MQ44" s="30"/>
      <c r="MR44" s="30"/>
      <c r="MS44" s="30"/>
      <c r="MT44" s="30"/>
      <c r="MU44" s="30"/>
      <c r="MV44" s="30"/>
      <c r="MW44" s="30"/>
      <c r="MX44" s="30"/>
      <c r="MY44" s="30"/>
      <c r="MZ44" s="30"/>
      <c r="NA44" s="30"/>
      <c r="NB44" s="30"/>
      <c r="NC44" s="30"/>
      <c r="ND44" s="30"/>
      <c r="NE44" s="30"/>
      <c r="NF44" s="30"/>
      <c r="NG44" s="30"/>
      <c r="NH44" s="30"/>
      <c r="NI44" s="30"/>
      <c r="NJ44" s="30"/>
      <c r="NK44" s="30"/>
      <c r="NL44" s="30"/>
      <c r="NM44" s="30"/>
      <c r="NN44" s="30"/>
      <c r="NO44" s="30"/>
      <c r="NP44" s="30"/>
      <c r="NQ44" s="30"/>
      <c r="NR44" s="30"/>
      <c r="NS44" s="30"/>
      <c r="NT44" s="30"/>
      <c r="NU44" s="30"/>
      <c r="NV44" s="30"/>
      <c r="NW44" s="30"/>
      <c r="NX44" s="30"/>
      <c r="NY44" s="30"/>
      <c r="NZ44" s="30"/>
      <c r="OA44" s="30"/>
      <c r="OB44" s="30"/>
      <c r="OC44" s="30"/>
      <c r="OD44" s="30"/>
      <c r="OE44" s="30"/>
      <c r="OF44" s="30"/>
      <c r="OG44" s="30"/>
      <c r="OH44" s="30"/>
      <c r="OI44" s="30"/>
      <c r="OJ44" s="30"/>
      <c r="OK44" s="30"/>
      <c r="OL44" s="30"/>
      <c r="OM44" s="30"/>
      <c r="ON44" s="30"/>
      <c r="OO44" s="30"/>
      <c r="OP44" s="30"/>
      <c r="OQ44" s="30"/>
      <c r="OR44" s="30"/>
      <c r="OS44" s="30"/>
      <c r="OT44" s="30"/>
      <c r="OU44" s="30"/>
      <c r="OV44" s="30"/>
      <c r="OW44" s="30"/>
      <c r="OX44" s="30"/>
      <c r="OY44" s="30"/>
      <c r="OZ44" s="30"/>
      <c r="PA44" s="30"/>
      <c r="PB44" s="30"/>
      <c r="PC44" s="30"/>
      <c r="PD44" s="30"/>
      <c r="PE44" s="30"/>
      <c r="PF44" s="30"/>
      <c r="PG44" s="30"/>
      <c r="PH44" s="30"/>
      <c r="PI44" s="30"/>
      <c r="PJ44" s="30"/>
      <c r="PK44" s="30"/>
      <c r="PL44" s="30"/>
      <c r="PM44" s="30"/>
      <c r="PN44" s="30"/>
      <c r="PO44" s="30"/>
      <c r="PP44" s="30"/>
      <c r="PQ44" s="30"/>
      <c r="PR44" s="30"/>
      <c r="PS44" s="30"/>
      <c r="PT44" s="30"/>
      <c r="PU44" s="30"/>
      <c r="PV44" s="30"/>
      <c r="PW44" s="30"/>
      <c r="PX44" s="30"/>
      <c r="PY44" s="30"/>
      <c r="PZ44" s="30"/>
      <c r="QA44" s="30"/>
      <c r="QB44" s="30"/>
      <c r="QC44" s="30"/>
      <c r="QD44" s="30"/>
      <c r="QE44" s="30"/>
      <c r="QF44" s="30"/>
      <c r="QG44" s="30"/>
      <c r="QH44" s="30"/>
      <c r="QI44" s="30"/>
      <c r="QJ44" s="30"/>
      <c r="QK44" s="30"/>
      <c r="QL44" s="30"/>
      <c r="QM44" s="30"/>
      <c r="QN44" s="30"/>
      <c r="QO44" s="30"/>
      <c r="QP44" s="30"/>
      <c r="QQ44" s="30"/>
      <c r="QR44" s="30"/>
      <c r="QS44" s="30"/>
      <c r="QT44" s="30"/>
      <c r="QU44" s="30"/>
      <c r="QV44" s="30"/>
      <c r="QW44" s="30"/>
      <c r="QX44" s="30"/>
      <c r="QY44" s="30"/>
      <c r="QZ44" s="30"/>
      <c r="RA44" s="30"/>
      <c r="RB44" s="30"/>
      <c r="RC44" s="30"/>
      <c r="RD44" s="30"/>
      <c r="RE44" s="30"/>
      <c r="RF44" s="30"/>
      <c r="RG44" s="30"/>
      <c r="RH44" s="30"/>
      <c r="RI44" s="30"/>
      <c r="RJ44" s="30"/>
      <c r="RK44" s="30"/>
      <c r="RL44" s="30"/>
      <c r="RM44" s="30"/>
      <c r="RN44" s="30"/>
      <c r="RO44" s="30"/>
      <c r="RP44" s="30"/>
      <c r="RQ44" s="30"/>
      <c r="RR44" s="30"/>
      <c r="RS44" s="30"/>
      <c r="RT44" s="30"/>
      <c r="RU44" s="30"/>
      <c r="RV44" s="30"/>
      <c r="RW44" s="30"/>
      <c r="RX44" s="30"/>
      <c r="RY44" s="30"/>
      <c r="RZ44" s="30"/>
      <c r="SA44" s="30"/>
      <c r="SB44" s="30"/>
      <c r="SC44" s="30"/>
      <c r="SD44" s="30"/>
      <c r="SE44" s="30"/>
      <c r="SF44" s="30"/>
      <c r="SG44" s="30"/>
      <c r="SH44" s="30"/>
      <c r="SI44" s="30"/>
      <c r="SJ44" s="30"/>
      <c r="SK44" s="30"/>
      <c r="SL44" s="30"/>
      <c r="SM44" s="30"/>
      <c r="SN44" s="30"/>
      <c r="SO44" s="30"/>
      <c r="SP44" s="30"/>
      <c r="SQ44" s="30"/>
      <c r="SR44" s="30"/>
      <c r="SS44" s="30"/>
      <c r="ST44" s="30"/>
      <c r="SU44" s="30"/>
      <c r="SV44" s="30"/>
      <c r="SW44" s="30"/>
      <c r="SX44" s="30"/>
      <c r="SY44" s="30"/>
      <c r="SZ44" s="30"/>
      <c r="TA44" s="30"/>
      <c r="TB44" s="30"/>
      <c r="TC44" s="30"/>
      <c r="TD44" s="30"/>
      <c r="TE44" s="30"/>
      <c r="TF44" s="30"/>
      <c r="TG44" s="30"/>
      <c r="TH44" s="30"/>
      <c r="TI44" s="30"/>
      <c r="TJ44" s="30"/>
      <c r="TK44" s="30"/>
      <c r="TL44" s="30"/>
      <c r="TM44" s="30"/>
      <c r="TN44" s="30"/>
      <c r="TO44" s="30"/>
      <c r="TP44" s="30"/>
      <c r="TQ44" s="30"/>
      <c r="TR44" s="30"/>
      <c r="TS44" s="30"/>
      <c r="TT44" s="30"/>
      <c r="TU44" s="30"/>
      <c r="TV44" s="30"/>
      <c r="TW44" s="30"/>
      <c r="TX44" s="30"/>
      <c r="TY44" s="30"/>
      <c r="TZ44" s="30"/>
      <c r="UA44" s="30"/>
      <c r="UB44" s="30"/>
      <c r="UC44" s="30"/>
      <c r="UD44" s="30"/>
      <c r="UE44" s="30"/>
      <c r="UF44" s="30"/>
      <c r="UG44" s="30"/>
      <c r="UH44" s="30"/>
      <c r="UI44" s="30"/>
      <c r="UJ44" s="30"/>
      <c r="UK44" s="30"/>
      <c r="UL44" s="30"/>
      <c r="UM44" s="30"/>
      <c r="UN44" s="30"/>
      <c r="UO44" s="30"/>
      <c r="UP44" s="30"/>
      <c r="UQ44" s="30"/>
      <c r="UR44" s="30"/>
      <c r="US44" s="30"/>
      <c r="UT44" s="30"/>
      <c r="UU44" s="30"/>
      <c r="UV44" s="30"/>
      <c r="UW44" s="30"/>
      <c r="UX44" s="30"/>
      <c r="UY44" s="30"/>
      <c r="UZ44" s="30"/>
      <c r="VA44" s="30"/>
      <c r="VB44" s="30"/>
      <c r="VC44" s="30"/>
      <c r="VD44" s="30"/>
      <c r="VE44" s="30"/>
      <c r="VF44" s="30"/>
      <c r="VG44" s="30"/>
      <c r="VH44" s="30"/>
      <c r="VI44" s="30"/>
      <c r="VJ44" s="30"/>
      <c r="VK44" s="30"/>
      <c r="VL44" s="30"/>
      <c r="VM44" s="30"/>
      <c r="VN44" s="30"/>
      <c r="VO44" s="30"/>
      <c r="VP44" s="30"/>
      <c r="VQ44" s="30"/>
      <c r="VR44" s="30"/>
      <c r="VS44" s="30"/>
      <c r="VT44" s="30"/>
      <c r="VU44" s="30"/>
      <c r="VV44" s="30"/>
      <c r="VW44" s="30"/>
      <c r="VX44" s="30"/>
      <c r="VY44" s="30"/>
      <c r="VZ44" s="30"/>
      <c r="WA44" s="30"/>
      <c r="WB44" s="30"/>
      <c r="WC44" s="30"/>
      <c r="WD44" s="30"/>
      <c r="WE44" s="30"/>
      <c r="WF44" s="30"/>
      <c r="WG44" s="30"/>
      <c r="WH44" s="30"/>
      <c r="WI44" s="30"/>
      <c r="WJ44" s="30"/>
      <c r="WK44" s="30"/>
      <c r="WL44" s="30"/>
      <c r="WM44" s="30"/>
      <c r="WN44" s="30"/>
      <c r="WO44" s="30"/>
      <c r="WP44" s="30"/>
      <c r="WQ44" s="30"/>
      <c r="WR44" s="30"/>
      <c r="WS44" s="30"/>
      <c r="WT44" s="30"/>
      <c r="WU44" s="30"/>
      <c r="WV44" s="30"/>
      <c r="WW44" s="30"/>
      <c r="WX44" s="30"/>
      <c r="WY44" s="30"/>
      <c r="WZ44" s="30"/>
      <c r="XA44" s="30"/>
      <c r="XB44" s="30"/>
      <c r="XC44" s="30"/>
      <c r="XD44" s="30"/>
      <c r="XE44" s="30"/>
      <c r="XF44" s="30"/>
      <c r="XG44" s="30"/>
      <c r="XH44" s="30"/>
      <c r="XI44" s="30"/>
      <c r="XJ44" s="30"/>
      <c r="XK44" s="30"/>
      <c r="XL44" s="30"/>
      <c r="XM44" s="30"/>
      <c r="XN44" s="30"/>
      <c r="XO44" s="30"/>
      <c r="XP44" s="30"/>
      <c r="XQ44" s="30"/>
      <c r="XR44" s="30"/>
      <c r="XS44" s="30"/>
      <c r="XT44" s="30"/>
      <c r="XU44" s="30"/>
      <c r="XV44" s="30"/>
      <c r="XW44" s="30"/>
      <c r="XX44" s="30"/>
      <c r="XY44" s="30"/>
      <c r="XZ44" s="30"/>
      <c r="YA44" s="30"/>
      <c r="YB44" s="30"/>
      <c r="YC44" s="30"/>
      <c r="YD44" s="30"/>
      <c r="YE44" s="30"/>
      <c r="YF44" s="30"/>
      <c r="YG44" s="30"/>
      <c r="YH44" s="30"/>
      <c r="YI44" s="30"/>
      <c r="YJ44" s="30"/>
      <c r="YK44" s="30"/>
      <c r="YL44" s="30"/>
      <c r="YM44" s="30"/>
      <c r="YN44" s="30"/>
      <c r="YO44" s="30"/>
      <c r="YP44" s="30"/>
      <c r="YQ44" s="30"/>
      <c r="YR44" s="30"/>
      <c r="YS44" s="30"/>
      <c r="YT44" s="30"/>
      <c r="YU44" s="30"/>
      <c r="YV44" s="30"/>
      <c r="YW44" s="30"/>
      <c r="YX44" s="30"/>
      <c r="YY44" s="30"/>
      <c r="YZ44" s="30"/>
      <c r="ZA44" s="30"/>
      <c r="ZB44" s="30"/>
      <c r="ZC44" s="30"/>
      <c r="ZD44" s="30"/>
      <c r="ZE44" s="30"/>
      <c r="ZF44" s="30"/>
      <c r="ZG44" s="30"/>
      <c r="ZH44" s="30"/>
      <c r="ZI44" s="30"/>
      <c r="ZJ44" s="30"/>
      <c r="ZK44" s="30"/>
      <c r="ZL44" s="30"/>
      <c r="ZM44" s="30"/>
      <c r="ZN44" s="30"/>
      <c r="ZO44" s="30"/>
      <c r="ZP44" s="30"/>
      <c r="ZQ44" s="30"/>
      <c r="ZR44" s="30"/>
      <c r="ZS44" s="30"/>
      <c r="ZT44" s="30"/>
      <c r="ZU44" s="30"/>
      <c r="ZV44" s="30"/>
      <c r="ZW44" s="30"/>
      <c r="ZX44" s="30"/>
      <c r="ZY44" s="30"/>
      <c r="ZZ44" s="30"/>
      <c r="AAA44" s="30"/>
      <c r="AAB44" s="30"/>
      <c r="AAC44" s="30"/>
      <c r="AAD44" s="30"/>
      <c r="AAE44" s="30"/>
      <c r="AAF44" s="30"/>
      <c r="AAG44" s="30"/>
      <c r="AAH44" s="30"/>
      <c r="AAI44" s="30"/>
      <c r="AAJ44" s="30"/>
      <c r="AAK44" s="30"/>
      <c r="AAL44" s="30"/>
      <c r="AAM44" s="30"/>
      <c r="AAN44" s="30"/>
      <c r="AAO44" s="30"/>
      <c r="AAP44" s="30"/>
      <c r="AAQ44" s="30"/>
      <c r="AAR44" s="30"/>
      <c r="AAS44" s="30"/>
      <c r="AAT44" s="30"/>
      <c r="AAU44" s="30"/>
      <c r="AAV44" s="30"/>
      <c r="AAW44" s="30"/>
      <c r="AAX44" s="30"/>
      <c r="AAY44" s="30"/>
      <c r="AAZ44" s="30"/>
      <c r="ABA44" s="30"/>
      <c r="ABB44" s="30"/>
      <c r="ABC44" s="30"/>
      <c r="ABD44" s="30"/>
      <c r="ABE44" s="30"/>
      <c r="ABF44" s="30"/>
      <c r="ABG44" s="30"/>
      <c r="ABH44" s="30"/>
      <c r="ABI44" s="30"/>
      <c r="ABJ44" s="30"/>
      <c r="ABK44" s="30"/>
      <c r="ABL44" s="30"/>
      <c r="ABM44" s="30"/>
      <c r="ABN44" s="30"/>
      <c r="ABO44" s="30"/>
      <c r="ABP44" s="30"/>
      <c r="ABQ44" s="30"/>
      <c r="ABR44" s="30"/>
      <c r="ABS44" s="30"/>
      <c r="ABT44" s="30"/>
      <c r="ABU44" s="30"/>
      <c r="ABV44" s="30"/>
      <c r="ABW44" s="30"/>
      <c r="ABX44" s="30"/>
      <c r="ABY44" s="30"/>
      <c r="ABZ44" s="30"/>
      <c r="ACA44" s="30"/>
      <c r="ACB44" s="30"/>
      <c r="ACC44" s="30"/>
      <c r="ACD44" s="30"/>
      <c r="ACE44" s="30"/>
      <c r="ACF44" s="30"/>
      <c r="ACG44" s="30"/>
      <c r="ACH44" s="30"/>
      <c r="ACI44" s="30"/>
      <c r="ACJ44" s="30"/>
      <c r="ACK44" s="30"/>
      <c r="ACL44" s="30"/>
      <c r="ACM44" s="30"/>
      <c r="ACN44" s="30"/>
      <c r="ACO44" s="30"/>
      <c r="ACP44" s="30"/>
      <c r="ACQ44" s="30"/>
      <c r="ACR44" s="30"/>
      <c r="ACS44" s="30"/>
      <c r="ACT44" s="30"/>
      <c r="ACU44" s="30"/>
      <c r="ACV44" s="30"/>
      <c r="ACW44" s="30"/>
      <c r="ACX44" s="30"/>
      <c r="ACY44" s="30"/>
      <c r="ACZ44" s="30"/>
      <c r="ADA44" s="30"/>
      <c r="ADB44" s="30"/>
      <c r="ADC44" s="30"/>
      <c r="ADD44" s="30"/>
      <c r="ADE44" s="30"/>
      <c r="ADF44" s="30"/>
      <c r="ADG44" s="30"/>
      <c r="ADH44" s="30"/>
      <c r="ADI44" s="30"/>
      <c r="ADJ44" s="30"/>
      <c r="ADK44" s="30"/>
      <c r="ADL44" s="30"/>
      <c r="ADM44" s="30"/>
      <c r="ADN44" s="30"/>
      <c r="ADO44" s="30"/>
      <c r="ADP44" s="30"/>
      <c r="ADQ44" s="30"/>
      <c r="ADR44" s="30"/>
      <c r="ADS44" s="30"/>
      <c r="ADT44" s="30"/>
      <c r="ADU44" s="30"/>
      <c r="ADV44" s="30"/>
      <c r="ADW44" s="30"/>
      <c r="ADX44" s="30"/>
      <c r="ADY44" s="30"/>
      <c r="ADZ44" s="30"/>
      <c r="AEA44" s="30"/>
      <c r="AEB44" s="30"/>
      <c r="AEC44" s="30"/>
      <c r="AED44" s="30"/>
      <c r="AEE44" s="30"/>
      <c r="AEF44" s="30"/>
      <c r="AEG44" s="30"/>
      <c r="AEH44" s="30"/>
      <c r="AEI44" s="30"/>
      <c r="AEJ44" s="30"/>
      <c r="AEK44" s="30"/>
      <c r="AEL44" s="30"/>
      <c r="AEM44" s="30"/>
      <c r="AEN44" s="30"/>
      <c r="AEO44" s="30"/>
      <c r="AEP44" s="30"/>
      <c r="AEQ44" s="30"/>
      <c r="AER44" s="30"/>
      <c r="AES44" s="30"/>
      <c r="AET44" s="30"/>
      <c r="AEU44" s="30"/>
      <c r="AEV44" s="30"/>
      <c r="AEW44" s="30"/>
      <c r="AEX44" s="30"/>
      <c r="AEY44" s="30"/>
      <c r="AEZ44" s="30"/>
      <c r="AFA44" s="30"/>
      <c r="AFB44" s="30"/>
      <c r="AFC44" s="30"/>
      <c r="AFD44" s="30"/>
      <c r="AFE44" s="30"/>
      <c r="AFF44" s="30"/>
      <c r="AFG44" s="30"/>
      <c r="AFH44" s="30"/>
      <c r="AFI44" s="30"/>
      <c r="AFJ44" s="30"/>
      <c r="AFK44" s="30"/>
      <c r="AFL44" s="30"/>
      <c r="AFM44" s="30"/>
      <c r="AFN44" s="30"/>
      <c r="AFO44" s="30"/>
      <c r="AFP44" s="30"/>
      <c r="AFQ44" s="30"/>
      <c r="AFR44" s="30"/>
      <c r="AFS44" s="30"/>
      <c r="AFT44" s="30"/>
      <c r="AFU44" s="30"/>
      <c r="AFV44" s="30"/>
      <c r="AFW44" s="30"/>
      <c r="AFX44" s="30"/>
      <c r="AFY44" s="30"/>
      <c r="AFZ44" s="30"/>
      <c r="AGA44" s="30"/>
      <c r="AGB44" s="30"/>
      <c r="AGC44" s="30"/>
      <c r="AGD44" s="30"/>
      <c r="AGE44" s="30"/>
      <c r="AGF44" s="30"/>
      <c r="AGG44" s="30"/>
      <c r="AGH44" s="30"/>
      <c r="AGI44" s="30"/>
      <c r="AGJ44" s="30"/>
      <c r="AGK44" s="30"/>
      <c r="AGL44" s="30"/>
      <c r="AGM44" s="30"/>
      <c r="AGN44" s="30"/>
      <c r="AGO44" s="30"/>
      <c r="AGP44" s="30"/>
      <c r="AGQ44" s="30"/>
      <c r="AGR44" s="30"/>
      <c r="AGS44" s="30"/>
      <c r="AGT44" s="30"/>
      <c r="AGU44" s="30"/>
      <c r="AGV44" s="30"/>
      <c r="AGW44" s="30"/>
      <c r="AGX44" s="30"/>
      <c r="AGY44" s="30"/>
      <c r="AGZ44" s="30"/>
      <c r="AHA44" s="30"/>
      <c r="AHB44" s="30"/>
      <c r="AHC44" s="30"/>
      <c r="AHD44" s="30"/>
      <c r="AHE44" s="30"/>
      <c r="AHF44" s="30"/>
      <c r="AHG44" s="30"/>
      <c r="AHH44" s="30"/>
      <c r="AHI44" s="30"/>
      <c r="AHJ44" s="30"/>
      <c r="AHK44" s="30"/>
      <c r="AHL44" s="30"/>
      <c r="AHM44" s="30"/>
      <c r="AHN44" s="30"/>
      <c r="AHO44" s="30"/>
      <c r="AHP44" s="30"/>
      <c r="AHQ44" s="30"/>
      <c r="AHR44" s="30"/>
      <c r="AHS44" s="30"/>
      <c r="AHT44" s="30"/>
      <c r="AHU44" s="30"/>
      <c r="AHV44" s="30"/>
      <c r="AHW44" s="30"/>
      <c r="AHX44" s="30"/>
      <c r="AHY44" s="30"/>
      <c r="AHZ44" s="30"/>
      <c r="AIA44" s="30"/>
      <c r="AIB44" s="30"/>
      <c r="AIC44" s="30"/>
      <c r="AID44" s="30"/>
      <c r="AIE44" s="30"/>
      <c r="AIF44" s="30"/>
      <c r="AIG44" s="30"/>
      <c r="AIH44" s="30"/>
      <c r="AII44" s="30"/>
      <c r="AIJ44" s="30"/>
      <c r="AIK44" s="30"/>
      <c r="AIL44" s="30"/>
      <c r="AIM44" s="30"/>
      <c r="AIN44" s="30"/>
      <c r="AIO44" s="30"/>
      <c r="AIP44" s="30"/>
      <c r="AIQ44" s="30"/>
      <c r="AIR44" s="30"/>
      <c r="AIS44" s="30"/>
      <c r="AIT44" s="30"/>
      <c r="AIU44" s="30"/>
      <c r="AIV44" s="30"/>
      <c r="AIW44" s="30"/>
      <c r="AIX44" s="30"/>
      <c r="AIY44" s="30"/>
      <c r="AIZ44" s="30"/>
      <c r="AJA44" s="30"/>
      <c r="AJB44" s="30"/>
      <c r="AJC44" s="30"/>
      <c r="AJD44" s="30"/>
      <c r="AJE44" s="30"/>
      <c r="AJF44" s="30"/>
      <c r="AJG44" s="30"/>
      <c r="AJH44" s="30"/>
      <c r="AJI44" s="30"/>
      <c r="AJJ44" s="30"/>
      <c r="AJK44" s="30"/>
      <c r="AJL44" s="30"/>
      <c r="AJM44" s="30"/>
      <c r="AJN44" s="30"/>
      <c r="AJO44" s="30"/>
      <c r="AJP44" s="30"/>
      <c r="AJQ44" s="30"/>
      <c r="AJR44" s="30"/>
      <c r="AJS44" s="30"/>
      <c r="AJT44" s="30"/>
      <c r="AJU44" s="30"/>
      <c r="AJV44" s="30"/>
      <c r="AJW44" s="30"/>
      <c r="AJX44" s="30"/>
      <c r="AJY44" s="30"/>
      <c r="AJZ44" s="30"/>
      <c r="AKA44" s="30"/>
      <c r="AKB44" s="30"/>
      <c r="AKC44" s="30"/>
      <c r="AKD44" s="30"/>
      <c r="AKE44" s="30"/>
      <c r="AKF44" s="30"/>
      <c r="AKG44" s="30"/>
      <c r="AKH44" s="30"/>
      <c r="AKI44" s="30"/>
      <c r="AKJ44" s="30"/>
      <c r="AKK44" s="30"/>
      <c r="AKL44" s="30"/>
      <c r="AKM44" s="30"/>
      <c r="AKN44" s="30"/>
      <c r="AKO44" s="30"/>
      <c r="AKP44" s="30"/>
      <c r="AKQ44" s="30"/>
      <c r="AKR44" s="30"/>
      <c r="AKS44" s="30"/>
      <c r="AKT44" s="30"/>
      <c r="AKU44" s="30"/>
      <c r="AKV44" s="30"/>
      <c r="AKW44" s="30"/>
      <c r="AKX44" s="30"/>
      <c r="AKY44" s="30"/>
      <c r="AKZ44" s="30"/>
      <c r="ALA44" s="30"/>
      <c r="ALB44" s="30"/>
      <c r="ALC44" s="30"/>
      <c r="ALD44" s="30"/>
      <c r="ALE44" s="30"/>
      <c r="ALF44" s="30"/>
      <c r="ALG44" s="30"/>
      <c r="ALH44" s="30"/>
      <c r="ALI44" s="30"/>
      <c r="ALJ44" s="30"/>
      <c r="ALK44" s="30"/>
      <c r="ALL44" s="30"/>
    </row>
    <row r="45" spans="1:1000" ht="17.25" customHeight="1" x14ac:dyDescent="0.2">
      <c r="A45" s="11" t="str">
        <f ca="1">IF(_xll.TM1RPTELLEV($F$34,$F45)=0,"Root",IF(OR(_xll.ELLEV($B$9,$F45)=0,_xll.TM1RPTELLEV($F$34,$F45)+1&gt;=VALUE($K$28)),"Base"&amp;IF(MOD(ROW(A45),2)=0,"-Even","-Odd"),"Default"))</f>
        <v>Base-Odd</v>
      </c>
      <c r="D45" t="str">
        <f ca="1">_xll.DBR($B$15,$F45,D$33)</f>
        <v>-1</v>
      </c>
      <c r="F45" s="57" t="s">
        <v>52</v>
      </c>
      <c r="G45" s="2">
        <f ca="1">_xll.DBRW($C$4,G$6,$G$27,$G$28,$F45,$D$10,G$11,$D$12)</f>
        <v>598312.34110589686</v>
      </c>
      <c r="H45" s="2">
        <f ca="1">_xll.DBRW($C$4,H$6,$G$27,$G$28,$F45,$D$10,H$11,$D$12)</f>
        <v>550377.64799919527</v>
      </c>
      <c r="I45" s="21">
        <f t="shared" ca="1" si="0"/>
        <v>-8.7094185748567421E-2</v>
      </c>
      <c r="J45" s="20">
        <f ca="1">_xll.DBRW($C$4,J$6,$G$27,$G$28,$F45,$D$10,J$11,$D$12)</f>
        <v>2427466.9671182195</v>
      </c>
      <c r="K45" s="2">
        <f ca="1">_xll.DBRW($C$4,K$6,$G$27,$G$28,$F45,$D$10,K$11,$D$12)</f>
        <v>2381311.1298458232</v>
      </c>
      <c r="L45" s="21">
        <f t="shared" ca="1" si="1"/>
        <v>-1.9382531200526021E-2</v>
      </c>
      <c r="N45" s="24" t="str">
        <f ca="1">_xll.DBRW($C$3,N$6,$G$27,$G$28,$F45,$D$10,N$11,N$12)</f>
        <v>New travel restrictions and teleconference</v>
      </c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  <c r="IY45" s="30"/>
      <c r="IZ45" s="30"/>
      <c r="JA45" s="30"/>
      <c r="JB45" s="30"/>
      <c r="JC45" s="30"/>
      <c r="JD45" s="30"/>
      <c r="JE45" s="30"/>
      <c r="JF45" s="30"/>
      <c r="JG45" s="30"/>
      <c r="JH45" s="30"/>
      <c r="JI45" s="30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/>
      <c r="KF45" s="30"/>
      <c r="KG45" s="30"/>
      <c r="KH45" s="30"/>
      <c r="KI45" s="30"/>
      <c r="KJ45" s="30"/>
      <c r="KK45" s="30"/>
      <c r="KL45" s="30"/>
      <c r="KM45" s="30"/>
      <c r="KN45" s="30"/>
      <c r="KO45" s="30"/>
      <c r="KP45" s="30"/>
      <c r="KQ45" s="30"/>
      <c r="KR45" s="30"/>
      <c r="KS45" s="30"/>
      <c r="KT45" s="30"/>
      <c r="KU45" s="30"/>
      <c r="KV45" s="30"/>
      <c r="KW45" s="30"/>
      <c r="KX45" s="30"/>
      <c r="KY45" s="30"/>
      <c r="KZ45" s="30"/>
      <c r="LA45" s="30"/>
      <c r="LB45" s="30"/>
      <c r="LC45" s="30"/>
      <c r="LD45" s="30"/>
      <c r="LE45" s="30"/>
      <c r="LF45" s="30"/>
      <c r="LG45" s="30"/>
      <c r="LH45" s="30"/>
      <c r="LI45" s="30"/>
      <c r="LJ45" s="30"/>
      <c r="LK45" s="30"/>
      <c r="LL45" s="30"/>
      <c r="LM45" s="30"/>
      <c r="LN45" s="30"/>
      <c r="LO45" s="30"/>
      <c r="LP45" s="30"/>
      <c r="LQ45" s="30"/>
      <c r="LR45" s="30"/>
      <c r="LS45" s="30"/>
      <c r="LT45" s="30"/>
      <c r="LU45" s="30"/>
      <c r="LV45" s="30"/>
      <c r="LW45" s="30"/>
      <c r="LX45" s="30"/>
      <c r="LY45" s="30"/>
      <c r="LZ45" s="30"/>
      <c r="MA45" s="30"/>
      <c r="MB45" s="30"/>
      <c r="MC45" s="30"/>
      <c r="MD45" s="30"/>
      <c r="ME45" s="30"/>
      <c r="MF45" s="30"/>
      <c r="MG45" s="30"/>
      <c r="MH45" s="30"/>
      <c r="MI45" s="30"/>
      <c r="MJ45" s="30"/>
      <c r="MK45" s="30"/>
      <c r="ML45" s="30"/>
      <c r="MM45" s="30"/>
      <c r="MN45" s="30"/>
      <c r="MO45" s="30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/>
      <c r="NE45" s="30"/>
      <c r="NF45" s="30"/>
      <c r="NG45" s="30"/>
      <c r="NH45" s="30"/>
      <c r="NI45" s="30"/>
      <c r="NJ45" s="30"/>
      <c r="NK45" s="30"/>
      <c r="NL45" s="30"/>
      <c r="NM45" s="30"/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/>
      <c r="OD45" s="30"/>
      <c r="OE45" s="30"/>
      <c r="OF45" s="30"/>
      <c r="OG45" s="30"/>
      <c r="OH45" s="30"/>
      <c r="OI45" s="30"/>
      <c r="OJ45" s="30"/>
      <c r="OK45" s="30"/>
      <c r="OL45" s="30"/>
      <c r="OM45" s="30"/>
      <c r="ON45" s="30"/>
      <c r="OO45" s="30"/>
      <c r="OP45" s="30"/>
      <c r="OQ45" s="30"/>
      <c r="OR45" s="30"/>
      <c r="OS45" s="30"/>
      <c r="OT45" s="30"/>
      <c r="OU45" s="30"/>
      <c r="OV45" s="30"/>
      <c r="OW45" s="30"/>
      <c r="OX45" s="30"/>
      <c r="OY45" s="30"/>
      <c r="OZ45" s="30"/>
      <c r="PA45" s="30"/>
      <c r="PB45" s="30"/>
      <c r="PC45" s="30"/>
      <c r="PD45" s="30"/>
      <c r="PE45" s="30"/>
      <c r="PF45" s="30"/>
      <c r="PG45" s="30"/>
      <c r="PH45" s="30"/>
      <c r="PI45" s="30"/>
      <c r="PJ45" s="30"/>
      <c r="PK45" s="30"/>
      <c r="PL45" s="30"/>
      <c r="PM45" s="30"/>
      <c r="PN45" s="30"/>
      <c r="PO45" s="30"/>
      <c r="PP45" s="30"/>
      <c r="PQ45" s="30"/>
      <c r="PR45" s="30"/>
      <c r="PS45" s="30"/>
      <c r="PT45" s="30"/>
      <c r="PU45" s="30"/>
      <c r="PV45" s="30"/>
      <c r="PW45" s="30"/>
      <c r="PX45" s="30"/>
      <c r="PY45" s="30"/>
      <c r="PZ45" s="30"/>
      <c r="QA45" s="30"/>
      <c r="QB45" s="30"/>
      <c r="QC45" s="30"/>
      <c r="QD45" s="30"/>
      <c r="QE45" s="30"/>
      <c r="QF45" s="30"/>
      <c r="QG45" s="30"/>
      <c r="QH45" s="30"/>
      <c r="QI45" s="30"/>
      <c r="QJ45" s="30"/>
      <c r="QK45" s="30"/>
      <c r="QL45" s="30"/>
      <c r="QM45" s="30"/>
      <c r="QN45" s="30"/>
      <c r="QO45" s="30"/>
      <c r="QP45" s="30"/>
      <c r="QQ45" s="30"/>
      <c r="QR45" s="30"/>
      <c r="QS45" s="30"/>
      <c r="QT45" s="30"/>
      <c r="QU45" s="30"/>
      <c r="QV45" s="30"/>
      <c r="QW45" s="30"/>
      <c r="QX45" s="30"/>
      <c r="QY45" s="30"/>
      <c r="QZ45" s="30"/>
      <c r="RA45" s="30"/>
      <c r="RB45" s="30"/>
      <c r="RC45" s="30"/>
      <c r="RD45" s="30"/>
      <c r="RE45" s="30"/>
      <c r="RF45" s="30"/>
      <c r="RG45" s="30"/>
      <c r="RH45" s="30"/>
      <c r="RI45" s="30"/>
      <c r="RJ45" s="30"/>
      <c r="RK45" s="30"/>
      <c r="RL45" s="30"/>
      <c r="RM45" s="30"/>
      <c r="RN45" s="30"/>
      <c r="RO45" s="30"/>
      <c r="RP45" s="30"/>
      <c r="RQ45" s="30"/>
      <c r="RR45" s="30"/>
      <c r="RS45" s="30"/>
      <c r="RT45" s="30"/>
      <c r="RU45" s="30"/>
      <c r="RV45" s="30"/>
      <c r="RW45" s="30"/>
      <c r="RX45" s="30"/>
      <c r="RY45" s="30"/>
      <c r="RZ45" s="30"/>
      <c r="SA45" s="30"/>
      <c r="SB45" s="30"/>
      <c r="SC45" s="30"/>
      <c r="SD45" s="30"/>
      <c r="SE45" s="30"/>
      <c r="SF45" s="30"/>
      <c r="SG45" s="30"/>
      <c r="SH45" s="30"/>
      <c r="SI45" s="30"/>
      <c r="SJ45" s="30"/>
      <c r="SK45" s="30"/>
      <c r="SL45" s="30"/>
      <c r="SM45" s="30"/>
      <c r="SN45" s="30"/>
      <c r="SO45" s="30"/>
      <c r="SP45" s="30"/>
      <c r="SQ45" s="30"/>
      <c r="SR45" s="30"/>
      <c r="SS45" s="30"/>
      <c r="ST45" s="30"/>
      <c r="SU45" s="30"/>
      <c r="SV45" s="30"/>
      <c r="SW45" s="30"/>
      <c r="SX45" s="30"/>
      <c r="SY45" s="30"/>
      <c r="SZ45" s="30"/>
      <c r="TA45" s="30"/>
      <c r="TB45" s="30"/>
      <c r="TC45" s="30"/>
      <c r="TD45" s="30"/>
      <c r="TE45" s="30"/>
      <c r="TF45" s="30"/>
      <c r="TG45" s="30"/>
      <c r="TH45" s="30"/>
      <c r="TI45" s="30"/>
      <c r="TJ45" s="30"/>
      <c r="TK45" s="30"/>
      <c r="TL45" s="30"/>
      <c r="TM45" s="30"/>
      <c r="TN45" s="30"/>
      <c r="TO45" s="30"/>
      <c r="TP45" s="30"/>
      <c r="TQ45" s="30"/>
      <c r="TR45" s="30"/>
      <c r="TS45" s="30"/>
      <c r="TT45" s="30"/>
      <c r="TU45" s="30"/>
      <c r="TV45" s="30"/>
      <c r="TW45" s="30"/>
      <c r="TX45" s="30"/>
      <c r="TY45" s="30"/>
      <c r="TZ45" s="30"/>
      <c r="UA45" s="30"/>
      <c r="UB45" s="30"/>
      <c r="UC45" s="30"/>
      <c r="UD45" s="30"/>
      <c r="UE45" s="30"/>
      <c r="UF45" s="30"/>
      <c r="UG45" s="30"/>
      <c r="UH45" s="30"/>
      <c r="UI45" s="30"/>
      <c r="UJ45" s="30"/>
      <c r="UK45" s="30"/>
      <c r="UL45" s="30"/>
      <c r="UM45" s="30"/>
      <c r="UN45" s="30"/>
      <c r="UO45" s="30"/>
      <c r="UP45" s="30"/>
      <c r="UQ45" s="30"/>
      <c r="UR45" s="30"/>
      <c r="US45" s="30"/>
      <c r="UT45" s="30"/>
      <c r="UU45" s="30"/>
      <c r="UV45" s="30"/>
      <c r="UW45" s="30"/>
      <c r="UX45" s="30"/>
      <c r="UY45" s="30"/>
      <c r="UZ45" s="30"/>
      <c r="VA45" s="30"/>
      <c r="VB45" s="30"/>
      <c r="VC45" s="30"/>
      <c r="VD45" s="30"/>
      <c r="VE45" s="30"/>
      <c r="VF45" s="30"/>
      <c r="VG45" s="30"/>
      <c r="VH45" s="30"/>
      <c r="VI45" s="30"/>
      <c r="VJ45" s="30"/>
      <c r="VK45" s="30"/>
      <c r="VL45" s="30"/>
      <c r="VM45" s="30"/>
      <c r="VN45" s="30"/>
      <c r="VO45" s="30"/>
      <c r="VP45" s="30"/>
      <c r="VQ45" s="30"/>
      <c r="VR45" s="30"/>
      <c r="VS45" s="30"/>
      <c r="VT45" s="30"/>
      <c r="VU45" s="30"/>
      <c r="VV45" s="30"/>
      <c r="VW45" s="30"/>
      <c r="VX45" s="30"/>
      <c r="VY45" s="30"/>
      <c r="VZ45" s="30"/>
      <c r="WA45" s="30"/>
      <c r="WB45" s="30"/>
      <c r="WC45" s="30"/>
      <c r="WD45" s="30"/>
      <c r="WE45" s="30"/>
      <c r="WF45" s="30"/>
      <c r="WG45" s="30"/>
      <c r="WH45" s="30"/>
      <c r="WI45" s="30"/>
      <c r="WJ45" s="30"/>
      <c r="WK45" s="30"/>
      <c r="WL45" s="30"/>
      <c r="WM45" s="30"/>
      <c r="WN45" s="30"/>
      <c r="WO45" s="30"/>
      <c r="WP45" s="30"/>
      <c r="WQ45" s="30"/>
      <c r="WR45" s="30"/>
      <c r="WS45" s="30"/>
      <c r="WT45" s="30"/>
      <c r="WU45" s="30"/>
      <c r="WV45" s="30"/>
      <c r="WW45" s="30"/>
      <c r="WX45" s="30"/>
      <c r="WY45" s="30"/>
      <c r="WZ45" s="30"/>
      <c r="XA45" s="30"/>
      <c r="XB45" s="30"/>
      <c r="XC45" s="30"/>
      <c r="XD45" s="30"/>
      <c r="XE45" s="30"/>
      <c r="XF45" s="30"/>
      <c r="XG45" s="30"/>
      <c r="XH45" s="30"/>
      <c r="XI45" s="30"/>
      <c r="XJ45" s="30"/>
      <c r="XK45" s="30"/>
      <c r="XL45" s="30"/>
      <c r="XM45" s="30"/>
      <c r="XN45" s="30"/>
      <c r="XO45" s="30"/>
      <c r="XP45" s="30"/>
      <c r="XQ45" s="30"/>
      <c r="XR45" s="30"/>
      <c r="XS45" s="30"/>
      <c r="XT45" s="30"/>
      <c r="XU45" s="30"/>
      <c r="XV45" s="30"/>
      <c r="XW45" s="30"/>
      <c r="XX45" s="30"/>
      <c r="XY45" s="30"/>
      <c r="XZ45" s="30"/>
      <c r="YA45" s="30"/>
      <c r="YB45" s="30"/>
      <c r="YC45" s="30"/>
      <c r="YD45" s="30"/>
      <c r="YE45" s="30"/>
      <c r="YF45" s="30"/>
      <c r="YG45" s="30"/>
      <c r="YH45" s="30"/>
      <c r="YI45" s="30"/>
      <c r="YJ45" s="30"/>
      <c r="YK45" s="30"/>
      <c r="YL45" s="30"/>
      <c r="YM45" s="30"/>
      <c r="YN45" s="30"/>
      <c r="YO45" s="30"/>
      <c r="YP45" s="30"/>
      <c r="YQ45" s="30"/>
      <c r="YR45" s="30"/>
      <c r="YS45" s="30"/>
      <c r="YT45" s="30"/>
      <c r="YU45" s="30"/>
      <c r="YV45" s="30"/>
      <c r="YW45" s="30"/>
      <c r="YX45" s="30"/>
      <c r="YY45" s="30"/>
      <c r="YZ45" s="30"/>
      <c r="ZA45" s="30"/>
      <c r="ZB45" s="30"/>
      <c r="ZC45" s="30"/>
      <c r="ZD45" s="30"/>
      <c r="ZE45" s="30"/>
      <c r="ZF45" s="30"/>
      <c r="ZG45" s="30"/>
      <c r="ZH45" s="30"/>
      <c r="ZI45" s="30"/>
      <c r="ZJ45" s="30"/>
      <c r="ZK45" s="30"/>
      <c r="ZL45" s="30"/>
      <c r="ZM45" s="30"/>
      <c r="ZN45" s="30"/>
      <c r="ZO45" s="30"/>
      <c r="ZP45" s="30"/>
      <c r="ZQ45" s="30"/>
      <c r="ZR45" s="30"/>
      <c r="ZS45" s="30"/>
      <c r="ZT45" s="30"/>
      <c r="ZU45" s="30"/>
      <c r="ZV45" s="30"/>
      <c r="ZW45" s="30"/>
      <c r="ZX45" s="30"/>
      <c r="ZY45" s="30"/>
      <c r="ZZ45" s="30"/>
      <c r="AAA45" s="30"/>
      <c r="AAB45" s="30"/>
      <c r="AAC45" s="30"/>
      <c r="AAD45" s="30"/>
      <c r="AAE45" s="30"/>
      <c r="AAF45" s="30"/>
      <c r="AAG45" s="30"/>
      <c r="AAH45" s="30"/>
      <c r="AAI45" s="30"/>
      <c r="AAJ45" s="30"/>
      <c r="AAK45" s="30"/>
      <c r="AAL45" s="30"/>
      <c r="AAM45" s="30"/>
      <c r="AAN45" s="30"/>
      <c r="AAO45" s="30"/>
      <c r="AAP45" s="30"/>
      <c r="AAQ45" s="30"/>
      <c r="AAR45" s="30"/>
      <c r="AAS45" s="30"/>
      <c r="AAT45" s="30"/>
      <c r="AAU45" s="30"/>
      <c r="AAV45" s="30"/>
      <c r="AAW45" s="30"/>
      <c r="AAX45" s="30"/>
      <c r="AAY45" s="30"/>
      <c r="AAZ45" s="30"/>
      <c r="ABA45" s="30"/>
      <c r="ABB45" s="30"/>
      <c r="ABC45" s="30"/>
      <c r="ABD45" s="30"/>
      <c r="ABE45" s="30"/>
      <c r="ABF45" s="30"/>
      <c r="ABG45" s="30"/>
      <c r="ABH45" s="30"/>
      <c r="ABI45" s="30"/>
      <c r="ABJ45" s="30"/>
      <c r="ABK45" s="30"/>
      <c r="ABL45" s="30"/>
      <c r="ABM45" s="30"/>
      <c r="ABN45" s="30"/>
      <c r="ABO45" s="30"/>
      <c r="ABP45" s="30"/>
      <c r="ABQ45" s="30"/>
      <c r="ABR45" s="30"/>
      <c r="ABS45" s="30"/>
      <c r="ABT45" s="30"/>
      <c r="ABU45" s="30"/>
      <c r="ABV45" s="30"/>
      <c r="ABW45" s="30"/>
      <c r="ABX45" s="30"/>
      <c r="ABY45" s="30"/>
      <c r="ABZ45" s="30"/>
      <c r="ACA45" s="30"/>
      <c r="ACB45" s="30"/>
      <c r="ACC45" s="30"/>
      <c r="ACD45" s="30"/>
      <c r="ACE45" s="30"/>
      <c r="ACF45" s="30"/>
      <c r="ACG45" s="30"/>
      <c r="ACH45" s="30"/>
      <c r="ACI45" s="30"/>
      <c r="ACJ45" s="30"/>
      <c r="ACK45" s="30"/>
      <c r="ACL45" s="30"/>
      <c r="ACM45" s="30"/>
      <c r="ACN45" s="30"/>
      <c r="ACO45" s="30"/>
      <c r="ACP45" s="30"/>
      <c r="ACQ45" s="30"/>
      <c r="ACR45" s="30"/>
      <c r="ACS45" s="30"/>
      <c r="ACT45" s="30"/>
      <c r="ACU45" s="30"/>
      <c r="ACV45" s="30"/>
      <c r="ACW45" s="30"/>
      <c r="ACX45" s="30"/>
      <c r="ACY45" s="30"/>
      <c r="ACZ45" s="30"/>
      <c r="ADA45" s="30"/>
      <c r="ADB45" s="30"/>
      <c r="ADC45" s="30"/>
      <c r="ADD45" s="30"/>
      <c r="ADE45" s="30"/>
      <c r="ADF45" s="30"/>
      <c r="ADG45" s="30"/>
      <c r="ADH45" s="30"/>
      <c r="ADI45" s="30"/>
      <c r="ADJ45" s="30"/>
      <c r="ADK45" s="30"/>
      <c r="ADL45" s="30"/>
      <c r="ADM45" s="30"/>
      <c r="ADN45" s="30"/>
      <c r="ADO45" s="30"/>
      <c r="ADP45" s="30"/>
      <c r="ADQ45" s="30"/>
      <c r="ADR45" s="30"/>
      <c r="ADS45" s="30"/>
      <c r="ADT45" s="30"/>
      <c r="ADU45" s="30"/>
      <c r="ADV45" s="30"/>
      <c r="ADW45" s="30"/>
      <c r="ADX45" s="30"/>
      <c r="ADY45" s="30"/>
      <c r="ADZ45" s="30"/>
      <c r="AEA45" s="30"/>
      <c r="AEB45" s="30"/>
      <c r="AEC45" s="30"/>
      <c r="AED45" s="30"/>
      <c r="AEE45" s="30"/>
      <c r="AEF45" s="30"/>
      <c r="AEG45" s="30"/>
      <c r="AEH45" s="30"/>
      <c r="AEI45" s="30"/>
      <c r="AEJ45" s="30"/>
      <c r="AEK45" s="30"/>
      <c r="AEL45" s="30"/>
      <c r="AEM45" s="30"/>
      <c r="AEN45" s="30"/>
      <c r="AEO45" s="30"/>
      <c r="AEP45" s="30"/>
      <c r="AEQ45" s="30"/>
      <c r="AER45" s="30"/>
      <c r="AES45" s="30"/>
      <c r="AET45" s="30"/>
      <c r="AEU45" s="30"/>
      <c r="AEV45" s="30"/>
      <c r="AEW45" s="30"/>
      <c r="AEX45" s="30"/>
      <c r="AEY45" s="30"/>
      <c r="AEZ45" s="30"/>
      <c r="AFA45" s="30"/>
      <c r="AFB45" s="30"/>
      <c r="AFC45" s="30"/>
      <c r="AFD45" s="30"/>
      <c r="AFE45" s="30"/>
      <c r="AFF45" s="30"/>
      <c r="AFG45" s="30"/>
      <c r="AFH45" s="30"/>
      <c r="AFI45" s="30"/>
      <c r="AFJ45" s="30"/>
      <c r="AFK45" s="30"/>
      <c r="AFL45" s="30"/>
      <c r="AFM45" s="30"/>
      <c r="AFN45" s="30"/>
      <c r="AFO45" s="30"/>
      <c r="AFP45" s="30"/>
      <c r="AFQ45" s="30"/>
      <c r="AFR45" s="30"/>
      <c r="AFS45" s="30"/>
      <c r="AFT45" s="30"/>
      <c r="AFU45" s="30"/>
      <c r="AFV45" s="30"/>
      <c r="AFW45" s="30"/>
      <c r="AFX45" s="30"/>
      <c r="AFY45" s="30"/>
      <c r="AFZ45" s="30"/>
      <c r="AGA45" s="30"/>
      <c r="AGB45" s="30"/>
      <c r="AGC45" s="30"/>
      <c r="AGD45" s="30"/>
      <c r="AGE45" s="30"/>
      <c r="AGF45" s="30"/>
      <c r="AGG45" s="30"/>
      <c r="AGH45" s="30"/>
      <c r="AGI45" s="30"/>
      <c r="AGJ45" s="30"/>
      <c r="AGK45" s="30"/>
      <c r="AGL45" s="30"/>
      <c r="AGM45" s="30"/>
      <c r="AGN45" s="30"/>
      <c r="AGO45" s="30"/>
      <c r="AGP45" s="30"/>
      <c r="AGQ45" s="30"/>
      <c r="AGR45" s="30"/>
      <c r="AGS45" s="30"/>
      <c r="AGT45" s="30"/>
      <c r="AGU45" s="30"/>
      <c r="AGV45" s="30"/>
      <c r="AGW45" s="30"/>
      <c r="AGX45" s="30"/>
      <c r="AGY45" s="30"/>
      <c r="AGZ45" s="30"/>
      <c r="AHA45" s="30"/>
      <c r="AHB45" s="30"/>
      <c r="AHC45" s="30"/>
      <c r="AHD45" s="30"/>
      <c r="AHE45" s="30"/>
      <c r="AHF45" s="30"/>
      <c r="AHG45" s="30"/>
      <c r="AHH45" s="30"/>
      <c r="AHI45" s="30"/>
      <c r="AHJ45" s="30"/>
      <c r="AHK45" s="30"/>
      <c r="AHL45" s="30"/>
      <c r="AHM45" s="30"/>
      <c r="AHN45" s="30"/>
      <c r="AHO45" s="30"/>
      <c r="AHP45" s="30"/>
      <c r="AHQ45" s="30"/>
      <c r="AHR45" s="30"/>
      <c r="AHS45" s="30"/>
      <c r="AHT45" s="30"/>
      <c r="AHU45" s="30"/>
      <c r="AHV45" s="30"/>
      <c r="AHW45" s="30"/>
      <c r="AHX45" s="30"/>
      <c r="AHY45" s="30"/>
      <c r="AHZ45" s="30"/>
      <c r="AIA45" s="30"/>
      <c r="AIB45" s="30"/>
      <c r="AIC45" s="30"/>
      <c r="AID45" s="30"/>
      <c r="AIE45" s="30"/>
      <c r="AIF45" s="30"/>
      <c r="AIG45" s="30"/>
      <c r="AIH45" s="30"/>
      <c r="AII45" s="30"/>
      <c r="AIJ45" s="30"/>
      <c r="AIK45" s="30"/>
      <c r="AIL45" s="30"/>
      <c r="AIM45" s="30"/>
      <c r="AIN45" s="30"/>
      <c r="AIO45" s="30"/>
      <c r="AIP45" s="30"/>
      <c r="AIQ45" s="30"/>
      <c r="AIR45" s="30"/>
      <c r="AIS45" s="30"/>
      <c r="AIT45" s="30"/>
      <c r="AIU45" s="30"/>
      <c r="AIV45" s="30"/>
      <c r="AIW45" s="30"/>
      <c r="AIX45" s="30"/>
      <c r="AIY45" s="30"/>
      <c r="AIZ45" s="30"/>
      <c r="AJA45" s="30"/>
      <c r="AJB45" s="30"/>
      <c r="AJC45" s="30"/>
      <c r="AJD45" s="30"/>
      <c r="AJE45" s="30"/>
      <c r="AJF45" s="30"/>
      <c r="AJG45" s="30"/>
      <c r="AJH45" s="30"/>
      <c r="AJI45" s="30"/>
      <c r="AJJ45" s="30"/>
      <c r="AJK45" s="30"/>
      <c r="AJL45" s="30"/>
      <c r="AJM45" s="30"/>
      <c r="AJN45" s="30"/>
      <c r="AJO45" s="30"/>
      <c r="AJP45" s="30"/>
      <c r="AJQ45" s="30"/>
      <c r="AJR45" s="30"/>
      <c r="AJS45" s="30"/>
      <c r="AJT45" s="30"/>
      <c r="AJU45" s="30"/>
      <c r="AJV45" s="30"/>
      <c r="AJW45" s="30"/>
      <c r="AJX45" s="30"/>
      <c r="AJY45" s="30"/>
      <c r="AJZ45" s="30"/>
      <c r="AKA45" s="30"/>
      <c r="AKB45" s="30"/>
      <c r="AKC45" s="30"/>
      <c r="AKD45" s="30"/>
      <c r="AKE45" s="30"/>
      <c r="AKF45" s="30"/>
      <c r="AKG45" s="30"/>
      <c r="AKH45" s="30"/>
      <c r="AKI45" s="30"/>
      <c r="AKJ45" s="30"/>
      <c r="AKK45" s="30"/>
      <c r="AKL45" s="30"/>
      <c r="AKM45" s="30"/>
      <c r="AKN45" s="30"/>
      <c r="AKO45" s="30"/>
      <c r="AKP45" s="30"/>
      <c r="AKQ45" s="30"/>
      <c r="AKR45" s="30"/>
      <c r="AKS45" s="30"/>
      <c r="AKT45" s="30"/>
      <c r="AKU45" s="30"/>
      <c r="AKV45" s="30"/>
      <c r="AKW45" s="30"/>
      <c r="AKX45" s="30"/>
      <c r="AKY45" s="30"/>
      <c r="AKZ45" s="30"/>
      <c r="ALA45" s="30"/>
      <c r="ALB45" s="30"/>
      <c r="ALC45" s="30"/>
      <c r="ALD45" s="30"/>
      <c r="ALE45" s="30"/>
      <c r="ALF45" s="30"/>
      <c r="ALG45" s="30"/>
      <c r="ALH45" s="30"/>
      <c r="ALI45" s="30"/>
      <c r="ALJ45" s="30"/>
      <c r="ALK45" s="30"/>
      <c r="ALL45" s="30"/>
    </row>
    <row r="46" spans="1:1000" ht="17.25" customHeight="1" x14ac:dyDescent="0.2">
      <c r="A46" s="11" t="str">
        <f ca="1">IF(_xll.TM1RPTELLEV($F$34,$F46)=0,"Root",IF(OR(_xll.ELLEV($B$9,$F46)=0,_xll.TM1RPTELLEV($F$34,$F46)+1&gt;=VALUE($K$28)),"Base"&amp;IF(MOD(ROW(A46),2)=0,"-Even","-Odd"),"Default"))</f>
        <v>Base-Even</v>
      </c>
      <c r="D46" t="str">
        <f ca="1">_xll.DBR($B$15,$F46,D$33)</f>
        <v>-1</v>
      </c>
      <c r="F46" s="55" t="s">
        <v>53</v>
      </c>
      <c r="G46" s="16">
        <f ca="1">_xll.DBRW($C$4,G$6,$G$27,$G$28,$F46,$D$10,G$11,$D$12)</f>
        <v>46974.129707989123</v>
      </c>
      <c r="H46" s="16">
        <f ca="1">_xll.DBRW($C$4,H$6,$G$27,$G$28,$F46,$D$10,H$11,$D$12)</f>
        <v>37349.912791324736</v>
      </c>
      <c r="I46" s="22">
        <f t="shared" ca="1" si="0"/>
        <v>-0.25767709205735567</v>
      </c>
      <c r="J46" s="28">
        <f ca="1">_xll.DBRW($C$4,J$6,$G$27,$G$28,$F46,$D$10,J$11,$D$12)</f>
        <v>170936.26580744967</v>
      </c>
      <c r="K46" s="16">
        <f ca="1">_xll.DBRW($C$4,K$6,$G$27,$G$28,$F46,$D$10,K$11,$D$12)</f>
        <v>161424.88057571312</v>
      </c>
      <c r="L46" s="22">
        <f t="shared" ca="1" si="1"/>
        <v>-5.8921432667719653E-2</v>
      </c>
      <c r="N46" s="27" t="str">
        <f ca="1">_xll.DBRW($C$3,N$6,$G$27,$G$28,$F46,$D$10,N$11,N$12)</f>
        <v/>
      </c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0"/>
      <c r="IV46" s="30"/>
      <c r="IW46" s="30"/>
      <c r="IX46" s="30"/>
      <c r="IY46" s="30"/>
      <c r="IZ46" s="30"/>
      <c r="JA46" s="30"/>
      <c r="JB46" s="30"/>
      <c r="JC46" s="30"/>
      <c r="JD46" s="30"/>
      <c r="JE46" s="30"/>
      <c r="JF46" s="30"/>
      <c r="JG46" s="30"/>
      <c r="JH46" s="30"/>
      <c r="JI46" s="30"/>
      <c r="JJ46" s="30"/>
      <c r="JK46" s="30"/>
      <c r="JL46" s="30"/>
      <c r="JM46" s="30"/>
      <c r="JN46" s="30"/>
      <c r="JO46" s="30"/>
      <c r="JP46" s="30"/>
      <c r="JQ46" s="30"/>
      <c r="JR46" s="30"/>
      <c r="JS46" s="30"/>
      <c r="JT46" s="30"/>
      <c r="JU46" s="30"/>
      <c r="JV46" s="30"/>
      <c r="JW46" s="30"/>
      <c r="JX46" s="30"/>
      <c r="JY46" s="30"/>
      <c r="JZ46" s="30"/>
      <c r="KA46" s="30"/>
      <c r="KB46" s="30"/>
      <c r="KC46" s="30"/>
      <c r="KD46" s="30"/>
      <c r="KE46" s="30"/>
      <c r="KF46" s="30"/>
      <c r="KG46" s="30"/>
      <c r="KH46" s="30"/>
      <c r="KI46" s="30"/>
      <c r="KJ46" s="30"/>
      <c r="KK46" s="30"/>
      <c r="KL46" s="30"/>
      <c r="KM46" s="30"/>
      <c r="KN46" s="30"/>
      <c r="KO46" s="30"/>
      <c r="KP46" s="30"/>
      <c r="KQ46" s="30"/>
      <c r="KR46" s="30"/>
      <c r="KS46" s="30"/>
      <c r="KT46" s="30"/>
      <c r="KU46" s="30"/>
      <c r="KV46" s="30"/>
      <c r="KW46" s="30"/>
      <c r="KX46" s="30"/>
      <c r="KY46" s="30"/>
      <c r="KZ46" s="30"/>
      <c r="LA46" s="30"/>
      <c r="LB46" s="30"/>
      <c r="LC46" s="30"/>
      <c r="LD46" s="30"/>
      <c r="LE46" s="30"/>
      <c r="LF46" s="30"/>
      <c r="LG46" s="30"/>
      <c r="LH46" s="30"/>
      <c r="LI46" s="30"/>
      <c r="LJ46" s="30"/>
      <c r="LK46" s="30"/>
      <c r="LL46" s="30"/>
      <c r="LM46" s="30"/>
      <c r="LN46" s="30"/>
      <c r="LO46" s="30"/>
      <c r="LP46" s="30"/>
      <c r="LQ46" s="30"/>
      <c r="LR46" s="30"/>
      <c r="LS46" s="30"/>
      <c r="LT46" s="30"/>
      <c r="LU46" s="30"/>
      <c r="LV46" s="30"/>
      <c r="LW46" s="30"/>
      <c r="LX46" s="30"/>
      <c r="LY46" s="30"/>
      <c r="LZ46" s="30"/>
      <c r="MA46" s="30"/>
      <c r="MB46" s="30"/>
      <c r="MC46" s="30"/>
      <c r="MD46" s="30"/>
      <c r="ME46" s="30"/>
      <c r="MF46" s="30"/>
      <c r="MG46" s="30"/>
      <c r="MH46" s="30"/>
      <c r="MI46" s="30"/>
      <c r="MJ46" s="30"/>
      <c r="MK46" s="30"/>
      <c r="ML46" s="30"/>
      <c r="MM46" s="30"/>
      <c r="MN46" s="30"/>
      <c r="MO46" s="30"/>
      <c r="MP46" s="30"/>
      <c r="MQ46" s="30"/>
      <c r="MR46" s="30"/>
      <c r="MS46" s="30"/>
      <c r="MT46" s="30"/>
      <c r="MU46" s="30"/>
      <c r="MV46" s="30"/>
      <c r="MW46" s="30"/>
      <c r="MX46" s="30"/>
      <c r="MY46" s="30"/>
      <c r="MZ46" s="30"/>
      <c r="NA46" s="30"/>
      <c r="NB46" s="30"/>
      <c r="NC46" s="30"/>
      <c r="ND46" s="30"/>
      <c r="NE46" s="30"/>
      <c r="NF46" s="30"/>
      <c r="NG46" s="30"/>
      <c r="NH46" s="30"/>
      <c r="NI46" s="30"/>
      <c r="NJ46" s="30"/>
      <c r="NK46" s="30"/>
      <c r="NL46" s="30"/>
      <c r="NM46" s="30"/>
      <c r="NN46" s="30"/>
      <c r="NO46" s="30"/>
      <c r="NP46" s="30"/>
      <c r="NQ46" s="30"/>
      <c r="NR46" s="30"/>
      <c r="NS46" s="30"/>
      <c r="NT46" s="30"/>
      <c r="NU46" s="30"/>
      <c r="NV46" s="30"/>
      <c r="NW46" s="30"/>
      <c r="NX46" s="30"/>
      <c r="NY46" s="30"/>
      <c r="NZ46" s="30"/>
      <c r="OA46" s="30"/>
      <c r="OB46" s="30"/>
      <c r="OC46" s="30"/>
      <c r="OD46" s="30"/>
      <c r="OE46" s="30"/>
      <c r="OF46" s="30"/>
      <c r="OG46" s="30"/>
      <c r="OH46" s="30"/>
      <c r="OI46" s="30"/>
      <c r="OJ46" s="30"/>
      <c r="OK46" s="30"/>
      <c r="OL46" s="30"/>
      <c r="OM46" s="30"/>
      <c r="ON46" s="30"/>
      <c r="OO46" s="30"/>
      <c r="OP46" s="30"/>
      <c r="OQ46" s="30"/>
      <c r="OR46" s="30"/>
      <c r="OS46" s="30"/>
      <c r="OT46" s="30"/>
      <c r="OU46" s="30"/>
      <c r="OV46" s="30"/>
      <c r="OW46" s="30"/>
      <c r="OX46" s="30"/>
      <c r="OY46" s="30"/>
      <c r="OZ46" s="30"/>
      <c r="PA46" s="30"/>
      <c r="PB46" s="30"/>
      <c r="PC46" s="30"/>
      <c r="PD46" s="30"/>
      <c r="PE46" s="30"/>
      <c r="PF46" s="30"/>
      <c r="PG46" s="30"/>
      <c r="PH46" s="30"/>
      <c r="PI46" s="30"/>
      <c r="PJ46" s="30"/>
      <c r="PK46" s="30"/>
      <c r="PL46" s="30"/>
      <c r="PM46" s="30"/>
      <c r="PN46" s="30"/>
      <c r="PO46" s="30"/>
      <c r="PP46" s="30"/>
      <c r="PQ46" s="30"/>
      <c r="PR46" s="30"/>
      <c r="PS46" s="30"/>
      <c r="PT46" s="30"/>
      <c r="PU46" s="30"/>
      <c r="PV46" s="30"/>
      <c r="PW46" s="30"/>
      <c r="PX46" s="30"/>
      <c r="PY46" s="30"/>
      <c r="PZ46" s="30"/>
      <c r="QA46" s="30"/>
      <c r="QB46" s="30"/>
      <c r="QC46" s="30"/>
      <c r="QD46" s="30"/>
      <c r="QE46" s="30"/>
      <c r="QF46" s="30"/>
      <c r="QG46" s="30"/>
      <c r="QH46" s="30"/>
      <c r="QI46" s="30"/>
      <c r="QJ46" s="30"/>
      <c r="QK46" s="30"/>
      <c r="QL46" s="30"/>
      <c r="QM46" s="30"/>
      <c r="QN46" s="30"/>
      <c r="QO46" s="30"/>
      <c r="QP46" s="30"/>
      <c r="QQ46" s="30"/>
      <c r="QR46" s="30"/>
      <c r="QS46" s="30"/>
      <c r="QT46" s="30"/>
      <c r="QU46" s="30"/>
      <c r="QV46" s="30"/>
      <c r="QW46" s="30"/>
      <c r="QX46" s="30"/>
      <c r="QY46" s="30"/>
      <c r="QZ46" s="30"/>
      <c r="RA46" s="30"/>
      <c r="RB46" s="30"/>
      <c r="RC46" s="30"/>
      <c r="RD46" s="30"/>
      <c r="RE46" s="30"/>
      <c r="RF46" s="30"/>
      <c r="RG46" s="30"/>
      <c r="RH46" s="30"/>
      <c r="RI46" s="30"/>
      <c r="RJ46" s="30"/>
      <c r="RK46" s="30"/>
      <c r="RL46" s="30"/>
      <c r="RM46" s="30"/>
      <c r="RN46" s="30"/>
      <c r="RO46" s="30"/>
      <c r="RP46" s="30"/>
      <c r="RQ46" s="30"/>
      <c r="RR46" s="30"/>
      <c r="RS46" s="30"/>
      <c r="RT46" s="30"/>
      <c r="RU46" s="30"/>
      <c r="RV46" s="30"/>
      <c r="RW46" s="30"/>
      <c r="RX46" s="30"/>
      <c r="RY46" s="30"/>
      <c r="RZ46" s="30"/>
      <c r="SA46" s="30"/>
      <c r="SB46" s="30"/>
      <c r="SC46" s="30"/>
      <c r="SD46" s="30"/>
      <c r="SE46" s="30"/>
      <c r="SF46" s="30"/>
      <c r="SG46" s="30"/>
      <c r="SH46" s="30"/>
      <c r="SI46" s="30"/>
      <c r="SJ46" s="30"/>
      <c r="SK46" s="30"/>
      <c r="SL46" s="30"/>
      <c r="SM46" s="30"/>
      <c r="SN46" s="30"/>
      <c r="SO46" s="30"/>
      <c r="SP46" s="30"/>
      <c r="SQ46" s="30"/>
      <c r="SR46" s="30"/>
      <c r="SS46" s="30"/>
      <c r="ST46" s="30"/>
      <c r="SU46" s="30"/>
      <c r="SV46" s="30"/>
      <c r="SW46" s="30"/>
      <c r="SX46" s="30"/>
      <c r="SY46" s="30"/>
      <c r="SZ46" s="30"/>
      <c r="TA46" s="30"/>
      <c r="TB46" s="30"/>
      <c r="TC46" s="30"/>
      <c r="TD46" s="30"/>
      <c r="TE46" s="30"/>
      <c r="TF46" s="30"/>
      <c r="TG46" s="30"/>
      <c r="TH46" s="30"/>
      <c r="TI46" s="30"/>
      <c r="TJ46" s="30"/>
      <c r="TK46" s="30"/>
      <c r="TL46" s="30"/>
      <c r="TM46" s="30"/>
      <c r="TN46" s="30"/>
      <c r="TO46" s="30"/>
      <c r="TP46" s="30"/>
      <c r="TQ46" s="30"/>
      <c r="TR46" s="30"/>
      <c r="TS46" s="30"/>
      <c r="TT46" s="30"/>
      <c r="TU46" s="30"/>
      <c r="TV46" s="30"/>
      <c r="TW46" s="30"/>
      <c r="TX46" s="30"/>
      <c r="TY46" s="30"/>
      <c r="TZ46" s="30"/>
      <c r="UA46" s="30"/>
      <c r="UB46" s="30"/>
      <c r="UC46" s="30"/>
      <c r="UD46" s="30"/>
      <c r="UE46" s="30"/>
      <c r="UF46" s="30"/>
      <c r="UG46" s="30"/>
      <c r="UH46" s="30"/>
      <c r="UI46" s="30"/>
      <c r="UJ46" s="30"/>
      <c r="UK46" s="30"/>
      <c r="UL46" s="30"/>
      <c r="UM46" s="30"/>
      <c r="UN46" s="30"/>
      <c r="UO46" s="30"/>
      <c r="UP46" s="30"/>
      <c r="UQ46" s="30"/>
      <c r="UR46" s="30"/>
      <c r="US46" s="30"/>
      <c r="UT46" s="30"/>
      <c r="UU46" s="30"/>
      <c r="UV46" s="30"/>
      <c r="UW46" s="30"/>
      <c r="UX46" s="30"/>
      <c r="UY46" s="30"/>
      <c r="UZ46" s="30"/>
      <c r="VA46" s="30"/>
      <c r="VB46" s="30"/>
      <c r="VC46" s="30"/>
      <c r="VD46" s="30"/>
      <c r="VE46" s="30"/>
      <c r="VF46" s="30"/>
      <c r="VG46" s="30"/>
      <c r="VH46" s="30"/>
      <c r="VI46" s="30"/>
      <c r="VJ46" s="30"/>
      <c r="VK46" s="30"/>
      <c r="VL46" s="30"/>
      <c r="VM46" s="30"/>
      <c r="VN46" s="30"/>
      <c r="VO46" s="30"/>
      <c r="VP46" s="30"/>
      <c r="VQ46" s="30"/>
      <c r="VR46" s="30"/>
      <c r="VS46" s="30"/>
      <c r="VT46" s="30"/>
      <c r="VU46" s="30"/>
      <c r="VV46" s="30"/>
      <c r="VW46" s="30"/>
      <c r="VX46" s="30"/>
      <c r="VY46" s="30"/>
      <c r="VZ46" s="30"/>
      <c r="WA46" s="30"/>
      <c r="WB46" s="30"/>
      <c r="WC46" s="30"/>
      <c r="WD46" s="30"/>
      <c r="WE46" s="30"/>
      <c r="WF46" s="30"/>
      <c r="WG46" s="30"/>
      <c r="WH46" s="30"/>
      <c r="WI46" s="30"/>
      <c r="WJ46" s="30"/>
      <c r="WK46" s="30"/>
      <c r="WL46" s="30"/>
      <c r="WM46" s="30"/>
      <c r="WN46" s="30"/>
      <c r="WO46" s="30"/>
      <c r="WP46" s="30"/>
      <c r="WQ46" s="30"/>
      <c r="WR46" s="30"/>
      <c r="WS46" s="30"/>
      <c r="WT46" s="30"/>
      <c r="WU46" s="30"/>
      <c r="WV46" s="30"/>
      <c r="WW46" s="30"/>
      <c r="WX46" s="30"/>
      <c r="WY46" s="30"/>
      <c r="WZ46" s="30"/>
      <c r="XA46" s="30"/>
      <c r="XB46" s="30"/>
      <c r="XC46" s="30"/>
      <c r="XD46" s="30"/>
      <c r="XE46" s="30"/>
      <c r="XF46" s="30"/>
      <c r="XG46" s="30"/>
      <c r="XH46" s="30"/>
      <c r="XI46" s="30"/>
      <c r="XJ46" s="30"/>
      <c r="XK46" s="30"/>
      <c r="XL46" s="30"/>
      <c r="XM46" s="30"/>
      <c r="XN46" s="30"/>
      <c r="XO46" s="30"/>
      <c r="XP46" s="30"/>
      <c r="XQ46" s="30"/>
      <c r="XR46" s="30"/>
      <c r="XS46" s="30"/>
      <c r="XT46" s="30"/>
      <c r="XU46" s="30"/>
      <c r="XV46" s="30"/>
      <c r="XW46" s="30"/>
      <c r="XX46" s="30"/>
      <c r="XY46" s="30"/>
      <c r="XZ46" s="30"/>
      <c r="YA46" s="30"/>
      <c r="YB46" s="30"/>
      <c r="YC46" s="30"/>
      <c r="YD46" s="30"/>
      <c r="YE46" s="30"/>
      <c r="YF46" s="30"/>
      <c r="YG46" s="30"/>
      <c r="YH46" s="30"/>
      <c r="YI46" s="30"/>
      <c r="YJ46" s="30"/>
      <c r="YK46" s="30"/>
      <c r="YL46" s="30"/>
      <c r="YM46" s="30"/>
      <c r="YN46" s="30"/>
      <c r="YO46" s="30"/>
      <c r="YP46" s="30"/>
      <c r="YQ46" s="30"/>
      <c r="YR46" s="30"/>
      <c r="YS46" s="30"/>
      <c r="YT46" s="30"/>
      <c r="YU46" s="30"/>
      <c r="YV46" s="30"/>
      <c r="YW46" s="30"/>
      <c r="YX46" s="30"/>
      <c r="YY46" s="30"/>
      <c r="YZ46" s="30"/>
      <c r="ZA46" s="30"/>
      <c r="ZB46" s="30"/>
      <c r="ZC46" s="30"/>
      <c r="ZD46" s="30"/>
      <c r="ZE46" s="30"/>
      <c r="ZF46" s="30"/>
      <c r="ZG46" s="30"/>
      <c r="ZH46" s="30"/>
      <c r="ZI46" s="30"/>
      <c r="ZJ46" s="30"/>
      <c r="ZK46" s="30"/>
      <c r="ZL46" s="30"/>
      <c r="ZM46" s="30"/>
      <c r="ZN46" s="30"/>
      <c r="ZO46" s="30"/>
      <c r="ZP46" s="30"/>
      <c r="ZQ46" s="30"/>
      <c r="ZR46" s="30"/>
      <c r="ZS46" s="30"/>
      <c r="ZT46" s="30"/>
      <c r="ZU46" s="30"/>
      <c r="ZV46" s="30"/>
      <c r="ZW46" s="30"/>
      <c r="ZX46" s="30"/>
      <c r="ZY46" s="30"/>
      <c r="ZZ46" s="30"/>
      <c r="AAA46" s="30"/>
      <c r="AAB46" s="30"/>
      <c r="AAC46" s="30"/>
      <c r="AAD46" s="30"/>
      <c r="AAE46" s="30"/>
      <c r="AAF46" s="30"/>
      <c r="AAG46" s="30"/>
      <c r="AAH46" s="30"/>
      <c r="AAI46" s="30"/>
      <c r="AAJ46" s="30"/>
      <c r="AAK46" s="30"/>
      <c r="AAL46" s="30"/>
      <c r="AAM46" s="30"/>
      <c r="AAN46" s="30"/>
      <c r="AAO46" s="30"/>
      <c r="AAP46" s="30"/>
      <c r="AAQ46" s="30"/>
      <c r="AAR46" s="30"/>
      <c r="AAS46" s="30"/>
      <c r="AAT46" s="30"/>
      <c r="AAU46" s="30"/>
      <c r="AAV46" s="30"/>
      <c r="AAW46" s="30"/>
      <c r="AAX46" s="30"/>
      <c r="AAY46" s="30"/>
      <c r="AAZ46" s="30"/>
      <c r="ABA46" s="30"/>
      <c r="ABB46" s="30"/>
      <c r="ABC46" s="30"/>
      <c r="ABD46" s="30"/>
      <c r="ABE46" s="30"/>
      <c r="ABF46" s="30"/>
      <c r="ABG46" s="30"/>
      <c r="ABH46" s="30"/>
      <c r="ABI46" s="30"/>
      <c r="ABJ46" s="30"/>
      <c r="ABK46" s="30"/>
      <c r="ABL46" s="30"/>
      <c r="ABM46" s="30"/>
      <c r="ABN46" s="30"/>
      <c r="ABO46" s="30"/>
      <c r="ABP46" s="30"/>
      <c r="ABQ46" s="30"/>
      <c r="ABR46" s="30"/>
      <c r="ABS46" s="30"/>
      <c r="ABT46" s="30"/>
      <c r="ABU46" s="30"/>
      <c r="ABV46" s="30"/>
      <c r="ABW46" s="30"/>
      <c r="ABX46" s="30"/>
      <c r="ABY46" s="30"/>
      <c r="ABZ46" s="30"/>
      <c r="ACA46" s="30"/>
      <c r="ACB46" s="30"/>
      <c r="ACC46" s="30"/>
      <c r="ACD46" s="30"/>
      <c r="ACE46" s="30"/>
      <c r="ACF46" s="30"/>
      <c r="ACG46" s="30"/>
      <c r="ACH46" s="30"/>
      <c r="ACI46" s="30"/>
      <c r="ACJ46" s="30"/>
      <c r="ACK46" s="30"/>
      <c r="ACL46" s="30"/>
      <c r="ACM46" s="30"/>
      <c r="ACN46" s="30"/>
      <c r="ACO46" s="30"/>
      <c r="ACP46" s="30"/>
      <c r="ACQ46" s="30"/>
      <c r="ACR46" s="30"/>
      <c r="ACS46" s="30"/>
      <c r="ACT46" s="30"/>
      <c r="ACU46" s="30"/>
      <c r="ACV46" s="30"/>
      <c r="ACW46" s="30"/>
      <c r="ACX46" s="30"/>
      <c r="ACY46" s="30"/>
      <c r="ACZ46" s="30"/>
      <c r="ADA46" s="30"/>
      <c r="ADB46" s="30"/>
      <c r="ADC46" s="30"/>
      <c r="ADD46" s="30"/>
      <c r="ADE46" s="30"/>
      <c r="ADF46" s="30"/>
      <c r="ADG46" s="30"/>
      <c r="ADH46" s="30"/>
      <c r="ADI46" s="30"/>
      <c r="ADJ46" s="30"/>
      <c r="ADK46" s="30"/>
      <c r="ADL46" s="30"/>
      <c r="ADM46" s="30"/>
      <c r="ADN46" s="30"/>
      <c r="ADO46" s="30"/>
      <c r="ADP46" s="30"/>
      <c r="ADQ46" s="30"/>
      <c r="ADR46" s="30"/>
      <c r="ADS46" s="30"/>
      <c r="ADT46" s="30"/>
      <c r="ADU46" s="30"/>
      <c r="ADV46" s="30"/>
      <c r="ADW46" s="30"/>
      <c r="ADX46" s="30"/>
      <c r="ADY46" s="30"/>
      <c r="ADZ46" s="30"/>
      <c r="AEA46" s="30"/>
      <c r="AEB46" s="30"/>
      <c r="AEC46" s="30"/>
      <c r="AED46" s="30"/>
      <c r="AEE46" s="30"/>
      <c r="AEF46" s="30"/>
      <c r="AEG46" s="30"/>
      <c r="AEH46" s="30"/>
      <c r="AEI46" s="30"/>
      <c r="AEJ46" s="30"/>
      <c r="AEK46" s="30"/>
      <c r="AEL46" s="30"/>
      <c r="AEM46" s="30"/>
      <c r="AEN46" s="30"/>
      <c r="AEO46" s="30"/>
      <c r="AEP46" s="30"/>
      <c r="AEQ46" s="30"/>
      <c r="AER46" s="30"/>
      <c r="AES46" s="30"/>
      <c r="AET46" s="30"/>
      <c r="AEU46" s="30"/>
      <c r="AEV46" s="30"/>
      <c r="AEW46" s="30"/>
      <c r="AEX46" s="30"/>
      <c r="AEY46" s="30"/>
      <c r="AEZ46" s="30"/>
      <c r="AFA46" s="30"/>
      <c r="AFB46" s="30"/>
      <c r="AFC46" s="30"/>
      <c r="AFD46" s="30"/>
      <c r="AFE46" s="30"/>
      <c r="AFF46" s="30"/>
      <c r="AFG46" s="30"/>
      <c r="AFH46" s="30"/>
      <c r="AFI46" s="30"/>
      <c r="AFJ46" s="30"/>
      <c r="AFK46" s="30"/>
      <c r="AFL46" s="30"/>
      <c r="AFM46" s="30"/>
      <c r="AFN46" s="30"/>
      <c r="AFO46" s="30"/>
      <c r="AFP46" s="30"/>
      <c r="AFQ46" s="30"/>
      <c r="AFR46" s="30"/>
      <c r="AFS46" s="30"/>
      <c r="AFT46" s="30"/>
      <c r="AFU46" s="30"/>
      <c r="AFV46" s="30"/>
      <c r="AFW46" s="30"/>
      <c r="AFX46" s="30"/>
      <c r="AFY46" s="30"/>
      <c r="AFZ46" s="30"/>
      <c r="AGA46" s="30"/>
      <c r="AGB46" s="30"/>
      <c r="AGC46" s="30"/>
      <c r="AGD46" s="30"/>
      <c r="AGE46" s="30"/>
      <c r="AGF46" s="30"/>
      <c r="AGG46" s="30"/>
      <c r="AGH46" s="30"/>
      <c r="AGI46" s="30"/>
      <c r="AGJ46" s="30"/>
      <c r="AGK46" s="30"/>
      <c r="AGL46" s="30"/>
      <c r="AGM46" s="30"/>
      <c r="AGN46" s="30"/>
      <c r="AGO46" s="30"/>
      <c r="AGP46" s="30"/>
      <c r="AGQ46" s="30"/>
      <c r="AGR46" s="30"/>
      <c r="AGS46" s="30"/>
      <c r="AGT46" s="30"/>
      <c r="AGU46" s="30"/>
      <c r="AGV46" s="30"/>
      <c r="AGW46" s="30"/>
      <c r="AGX46" s="30"/>
      <c r="AGY46" s="30"/>
      <c r="AGZ46" s="30"/>
      <c r="AHA46" s="30"/>
      <c r="AHB46" s="30"/>
      <c r="AHC46" s="30"/>
      <c r="AHD46" s="30"/>
      <c r="AHE46" s="30"/>
      <c r="AHF46" s="30"/>
      <c r="AHG46" s="30"/>
      <c r="AHH46" s="30"/>
      <c r="AHI46" s="30"/>
      <c r="AHJ46" s="30"/>
      <c r="AHK46" s="30"/>
      <c r="AHL46" s="30"/>
      <c r="AHM46" s="30"/>
      <c r="AHN46" s="30"/>
      <c r="AHO46" s="30"/>
      <c r="AHP46" s="30"/>
      <c r="AHQ46" s="30"/>
      <c r="AHR46" s="30"/>
      <c r="AHS46" s="30"/>
      <c r="AHT46" s="30"/>
      <c r="AHU46" s="30"/>
      <c r="AHV46" s="30"/>
      <c r="AHW46" s="30"/>
      <c r="AHX46" s="30"/>
      <c r="AHY46" s="30"/>
      <c r="AHZ46" s="30"/>
      <c r="AIA46" s="30"/>
      <c r="AIB46" s="30"/>
      <c r="AIC46" s="30"/>
      <c r="AID46" s="30"/>
      <c r="AIE46" s="30"/>
      <c r="AIF46" s="30"/>
      <c r="AIG46" s="30"/>
      <c r="AIH46" s="30"/>
      <c r="AII46" s="30"/>
      <c r="AIJ46" s="30"/>
      <c r="AIK46" s="30"/>
      <c r="AIL46" s="30"/>
      <c r="AIM46" s="30"/>
      <c r="AIN46" s="30"/>
      <c r="AIO46" s="30"/>
      <c r="AIP46" s="30"/>
      <c r="AIQ46" s="30"/>
      <c r="AIR46" s="30"/>
      <c r="AIS46" s="30"/>
      <c r="AIT46" s="30"/>
      <c r="AIU46" s="30"/>
      <c r="AIV46" s="30"/>
      <c r="AIW46" s="30"/>
      <c r="AIX46" s="30"/>
      <c r="AIY46" s="30"/>
      <c r="AIZ46" s="30"/>
      <c r="AJA46" s="30"/>
      <c r="AJB46" s="30"/>
      <c r="AJC46" s="30"/>
      <c r="AJD46" s="30"/>
      <c r="AJE46" s="30"/>
      <c r="AJF46" s="30"/>
      <c r="AJG46" s="30"/>
      <c r="AJH46" s="30"/>
      <c r="AJI46" s="30"/>
      <c r="AJJ46" s="30"/>
      <c r="AJK46" s="30"/>
      <c r="AJL46" s="30"/>
      <c r="AJM46" s="30"/>
      <c r="AJN46" s="30"/>
      <c r="AJO46" s="30"/>
      <c r="AJP46" s="30"/>
      <c r="AJQ46" s="30"/>
      <c r="AJR46" s="30"/>
      <c r="AJS46" s="30"/>
      <c r="AJT46" s="30"/>
      <c r="AJU46" s="30"/>
      <c r="AJV46" s="30"/>
      <c r="AJW46" s="30"/>
      <c r="AJX46" s="30"/>
      <c r="AJY46" s="30"/>
      <c r="AJZ46" s="30"/>
      <c r="AKA46" s="30"/>
      <c r="AKB46" s="30"/>
      <c r="AKC46" s="30"/>
      <c r="AKD46" s="30"/>
      <c r="AKE46" s="30"/>
      <c r="AKF46" s="30"/>
      <c r="AKG46" s="30"/>
      <c r="AKH46" s="30"/>
      <c r="AKI46" s="30"/>
      <c r="AKJ46" s="30"/>
      <c r="AKK46" s="30"/>
      <c r="AKL46" s="30"/>
      <c r="AKM46" s="30"/>
      <c r="AKN46" s="30"/>
      <c r="AKO46" s="30"/>
      <c r="AKP46" s="30"/>
      <c r="AKQ46" s="30"/>
      <c r="AKR46" s="30"/>
      <c r="AKS46" s="30"/>
      <c r="AKT46" s="30"/>
      <c r="AKU46" s="30"/>
      <c r="AKV46" s="30"/>
      <c r="AKW46" s="30"/>
      <c r="AKX46" s="30"/>
      <c r="AKY46" s="30"/>
      <c r="AKZ46" s="30"/>
      <c r="ALA46" s="30"/>
      <c r="ALB46" s="30"/>
      <c r="ALC46" s="30"/>
      <c r="ALD46" s="30"/>
      <c r="ALE46" s="30"/>
      <c r="ALF46" s="30"/>
      <c r="ALG46" s="30"/>
      <c r="ALH46" s="30"/>
      <c r="ALI46" s="30"/>
      <c r="ALJ46" s="30"/>
      <c r="ALK46" s="30"/>
      <c r="ALL46" s="30"/>
    </row>
    <row r="47" spans="1:1000" ht="17.25" customHeight="1" x14ac:dyDescent="0.2">
      <c r="A47" s="11" t="str">
        <f ca="1">IF(_xll.TM1RPTELLEV($F$34,$F47)=0,"Root",IF(OR(_xll.ELLEV($B$9,$F47)=0,_xll.TM1RPTELLEV($F$34,$F47)+1&gt;=VALUE($K$28)),"Base"&amp;IF(MOD(ROW(A47),2)=0,"-Even","-Odd"),"Default"))</f>
        <v>Base-Odd</v>
      </c>
      <c r="D47" t="str">
        <f ca="1">_xll.DBR($B$15,$F47,D$33)</f>
        <v>-1</v>
      </c>
      <c r="F47" s="57" t="s">
        <v>54</v>
      </c>
      <c r="G47" s="2">
        <f ca="1">_xll.DBRW($C$4,G$6,$G$27,$G$28,$F47,$D$10,G$11,$D$12)</f>
        <v>117543.63273560759</v>
      </c>
      <c r="H47" s="2">
        <f ca="1">_xll.DBRW($C$4,H$6,$G$27,$G$28,$F47,$D$10,H$11,$D$12)</f>
        <v>106870.24667100285</v>
      </c>
      <c r="I47" s="21">
        <f t="shared" ca="1" si="0"/>
        <v>-9.9872381669170007E-2</v>
      </c>
      <c r="J47" s="20">
        <f ca="1">_xll.DBRW($C$4,J$6,$G$27,$G$28,$F47,$D$10,J$11,$D$12)</f>
        <v>535783.51634415973</v>
      </c>
      <c r="K47" s="2">
        <f ca="1">_xll.DBRW($C$4,K$6,$G$27,$G$28,$F47,$D$10,K$11,$D$12)</f>
        <v>525460.41359776072</v>
      </c>
      <c r="L47" s="21">
        <f t="shared" ca="1" si="1"/>
        <v>-1.9645823889411718E-2</v>
      </c>
      <c r="N47" s="24" t="str">
        <f ca="1">_xll.DBRW($C$3,N$6,$G$27,$G$28,$F47,$D$10,N$11,N$12)</f>
        <v/>
      </c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  <c r="IY47" s="30"/>
      <c r="IZ47" s="30"/>
      <c r="JA47" s="30"/>
      <c r="JB47" s="30"/>
      <c r="JC47" s="30"/>
      <c r="JD47" s="30"/>
      <c r="JE47" s="30"/>
      <c r="JF47" s="30"/>
      <c r="JG47" s="30"/>
      <c r="JH47" s="30"/>
      <c r="JI47" s="30"/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/>
      <c r="JW47" s="30"/>
      <c r="JX47" s="30"/>
      <c r="JY47" s="30"/>
      <c r="JZ47" s="30"/>
      <c r="KA47" s="30"/>
      <c r="KB47" s="30"/>
      <c r="KC47" s="30"/>
      <c r="KD47" s="30"/>
      <c r="KE47" s="30"/>
      <c r="KF47" s="30"/>
      <c r="KG47" s="30"/>
      <c r="KH47" s="30"/>
      <c r="KI47" s="30"/>
      <c r="KJ47" s="30"/>
      <c r="KK47" s="30"/>
      <c r="KL47" s="30"/>
      <c r="KM47" s="30"/>
      <c r="KN47" s="30"/>
      <c r="KO47" s="30"/>
      <c r="KP47" s="30"/>
      <c r="KQ47" s="30"/>
      <c r="KR47" s="30"/>
      <c r="KS47" s="30"/>
      <c r="KT47" s="30"/>
      <c r="KU47" s="30"/>
      <c r="KV47" s="30"/>
      <c r="KW47" s="30"/>
      <c r="KX47" s="30"/>
      <c r="KY47" s="30"/>
      <c r="KZ47" s="30"/>
      <c r="LA47" s="30"/>
      <c r="LB47" s="30"/>
      <c r="LC47" s="30"/>
      <c r="LD47" s="30"/>
      <c r="LE47" s="30"/>
      <c r="LF47" s="30"/>
      <c r="LG47" s="30"/>
      <c r="LH47" s="30"/>
      <c r="LI47" s="30"/>
      <c r="LJ47" s="30"/>
      <c r="LK47" s="30"/>
      <c r="LL47" s="30"/>
      <c r="LM47" s="30"/>
      <c r="LN47" s="30"/>
      <c r="LO47" s="30"/>
      <c r="LP47" s="30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/>
      <c r="MF47" s="30"/>
      <c r="MG47" s="30"/>
      <c r="MH47" s="30"/>
      <c r="MI47" s="30"/>
      <c r="MJ47" s="30"/>
      <c r="MK47" s="30"/>
      <c r="ML47" s="30"/>
      <c r="MM47" s="30"/>
      <c r="MN47" s="30"/>
      <c r="MO47" s="30"/>
      <c r="MP47" s="30"/>
      <c r="MQ47" s="30"/>
      <c r="MR47" s="30"/>
      <c r="MS47" s="30"/>
      <c r="MT47" s="30"/>
      <c r="MU47" s="30"/>
      <c r="MV47" s="30"/>
      <c r="MW47" s="30"/>
      <c r="MX47" s="30"/>
      <c r="MY47" s="30"/>
      <c r="MZ47" s="30"/>
      <c r="NA47" s="30"/>
      <c r="NB47" s="30"/>
      <c r="NC47" s="30"/>
      <c r="ND47" s="30"/>
      <c r="NE47" s="30"/>
      <c r="NF47" s="30"/>
      <c r="NG47" s="30"/>
      <c r="NH47" s="30"/>
      <c r="NI47" s="30"/>
      <c r="NJ47" s="30"/>
      <c r="NK47" s="30"/>
      <c r="NL47" s="30"/>
      <c r="NM47" s="30"/>
      <c r="NN47" s="30"/>
      <c r="NO47" s="30"/>
      <c r="NP47" s="30"/>
      <c r="NQ47" s="30"/>
      <c r="NR47" s="30"/>
      <c r="NS47" s="30"/>
      <c r="NT47" s="30"/>
      <c r="NU47" s="30"/>
      <c r="NV47" s="30"/>
      <c r="NW47" s="30"/>
      <c r="NX47" s="30"/>
      <c r="NY47" s="30"/>
      <c r="NZ47" s="30"/>
      <c r="OA47" s="30"/>
      <c r="OB47" s="30"/>
      <c r="OC47" s="30"/>
      <c r="OD47" s="30"/>
      <c r="OE47" s="30"/>
      <c r="OF47" s="30"/>
      <c r="OG47" s="30"/>
      <c r="OH47" s="30"/>
      <c r="OI47" s="30"/>
      <c r="OJ47" s="30"/>
      <c r="OK47" s="30"/>
      <c r="OL47" s="30"/>
      <c r="OM47" s="30"/>
      <c r="ON47" s="30"/>
      <c r="OO47" s="30"/>
      <c r="OP47" s="30"/>
      <c r="OQ47" s="30"/>
      <c r="OR47" s="30"/>
      <c r="OS47" s="30"/>
      <c r="OT47" s="30"/>
      <c r="OU47" s="30"/>
      <c r="OV47" s="30"/>
      <c r="OW47" s="30"/>
      <c r="OX47" s="30"/>
      <c r="OY47" s="30"/>
      <c r="OZ47" s="30"/>
      <c r="PA47" s="30"/>
      <c r="PB47" s="30"/>
      <c r="PC47" s="30"/>
      <c r="PD47" s="30"/>
      <c r="PE47" s="30"/>
      <c r="PF47" s="30"/>
      <c r="PG47" s="30"/>
      <c r="PH47" s="30"/>
      <c r="PI47" s="30"/>
      <c r="PJ47" s="30"/>
      <c r="PK47" s="30"/>
      <c r="PL47" s="30"/>
      <c r="PM47" s="30"/>
      <c r="PN47" s="30"/>
      <c r="PO47" s="30"/>
      <c r="PP47" s="30"/>
      <c r="PQ47" s="30"/>
      <c r="PR47" s="30"/>
      <c r="PS47" s="30"/>
      <c r="PT47" s="30"/>
      <c r="PU47" s="30"/>
      <c r="PV47" s="30"/>
      <c r="PW47" s="30"/>
      <c r="PX47" s="30"/>
      <c r="PY47" s="30"/>
      <c r="PZ47" s="30"/>
      <c r="QA47" s="30"/>
      <c r="QB47" s="30"/>
      <c r="QC47" s="30"/>
      <c r="QD47" s="30"/>
      <c r="QE47" s="30"/>
      <c r="QF47" s="30"/>
      <c r="QG47" s="30"/>
      <c r="QH47" s="30"/>
      <c r="QI47" s="30"/>
      <c r="QJ47" s="30"/>
      <c r="QK47" s="30"/>
      <c r="QL47" s="30"/>
      <c r="QM47" s="30"/>
      <c r="QN47" s="30"/>
      <c r="QO47" s="30"/>
      <c r="QP47" s="30"/>
      <c r="QQ47" s="30"/>
      <c r="QR47" s="30"/>
      <c r="QS47" s="30"/>
      <c r="QT47" s="30"/>
      <c r="QU47" s="30"/>
      <c r="QV47" s="30"/>
      <c r="QW47" s="30"/>
      <c r="QX47" s="30"/>
      <c r="QY47" s="30"/>
      <c r="QZ47" s="30"/>
      <c r="RA47" s="30"/>
      <c r="RB47" s="30"/>
      <c r="RC47" s="30"/>
      <c r="RD47" s="30"/>
      <c r="RE47" s="30"/>
      <c r="RF47" s="30"/>
      <c r="RG47" s="30"/>
      <c r="RH47" s="30"/>
      <c r="RI47" s="30"/>
      <c r="RJ47" s="30"/>
      <c r="RK47" s="30"/>
      <c r="RL47" s="30"/>
      <c r="RM47" s="30"/>
      <c r="RN47" s="30"/>
      <c r="RO47" s="30"/>
      <c r="RP47" s="30"/>
      <c r="RQ47" s="30"/>
      <c r="RR47" s="30"/>
      <c r="RS47" s="30"/>
      <c r="RT47" s="30"/>
      <c r="RU47" s="30"/>
      <c r="RV47" s="30"/>
      <c r="RW47" s="30"/>
      <c r="RX47" s="30"/>
      <c r="RY47" s="30"/>
      <c r="RZ47" s="30"/>
      <c r="SA47" s="30"/>
      <c r="SB47" s="30"/>
      <c r="SC47" s="30"/>
      <c r="SD47" s="30"/>
      <c r="SE47" s="30"/>
      <c r="SF47" s="30"/>
      <c r="SG47" s="30"/>
      <c r="SH47" s="30"/>
      <c r="SI47" s="30"/>
      <c r="SJ47" s="30"/>
      <c r="SK47" s="30"/>
      <c r="SL47" s="30"/>
      <c r="SM47" s="30"/>
      <c r="SN47" s="30"/>
      <c r="SO47" s="30"/>
      <c r="SP47" s="30"/>
      <c r="SQ47" s="30"/>
      <c r="SR47" s="30"/>
      <c r="SS47" s="30"/>
      <c r="ST47" s="30"/>
      <c r="SU47" s="30"/>
      <c r="SV47" s="30"/>
      <c r="SW47" s="30"/>
      <c r="SX47" s="30"/>
      <c r="SY47" s="30"/>
      <c r="SZ47" s="30"/>
      <c r="TA47" s="30"/>
      <c r="TB47" s="30"/>
      <c r="TC47" s="30"/>
      <c r="TD47" s="30"/>
      <c r="TE47" s="30"/>
      <c r="TF47" s="30"/>
      <c r="TG47" s="30"/>
      <c r="TH47" s="30"/>
      <c r="TI47" s="30"/>
      <c r="TJ47" s="30"/>
      <c r="TK47" s="30"/>
      <c r="TL47" s="30"/>
      <c r="TM47" s="30"/>
      <c r="TN47" s="30"/>
      <c r="TO47" s="30"/>
      <c r="TP47" s="30"/>
      <c r="TQ47" s="30"/>
      <c r="TR47" s="30"/>
      <c r="TS47" s="30"/>
      <c r="TT47" s="30"/>
      <c r="TU47" s="30"/>
      <c r="TV47" s="30"/>
      <c r="TW47" s="30"/>
      <c r="TX47" s="30"/>
      <c r="TY47" s="30"/>
      <c r="TZ47" s="30"/>
      <c r="UA47" s="30"/>
      <c r="UB47" s="30"/>
      <c r="UC47" s="30"/>
      <c r="UD47" s="30"/>
      <c r="UE47" s="30"/>
      <c r="UF47" s="30"/>
      <c r="UG47" s="30"/>
      <c r="UH47" s="30"/>
      <c r="UI47" s="30"/>
      <c r="UJ47" s="30"/>
      <c r="UK47" s="30"/>
      <c r="UL47" s="30"/>
      <c r="UM47" s="30"/>
      <c r="UN47" s="30"/>
      <c r="UO47" s="30"/>
      <c r="UP47" s="30"/>
      <c r="UQ47" s="30"/>
      <c r="UR47" s="30"/>
      <c r="US47" s="30"/>
      <c r="UT47" s="30"/>
      <c r="UU47" s="30"/>
      <c r="UV47" s="30"/>
      <c r="UW47" s="30"/>
      <c r="UX47" s="30"/>
      <c r="UY47" s="30"/>
      <c r="UZ47" s="30"/>
      <c r="VA47" s="30"/>
      <c r="VB47" s="30"/>
      <c r="VC47" s="30"/>
      <c r="VD47" s="30"/>
      <c r="VE47" s="30"/>
      <c r="VF47" s="30"/>
      <c r="VG47" s="30"/>
      <c r="VH47" s="30"/>
      <c r="VI47" s="30"/>
      <c r="VJ47" s="30"/>
      <c r="VK47" s="30"/>
      <c r="VL47" s="30"/>
      <c r="VM47" s="30"/>
      <c r="VN47" s="30"/>
      <c r="VO47" s="30"/>
      <c r="VP47" s="30"/>
      <c r="VQ47" s="30"/>
      <c r="VR47" s="30"/>
      <c r="VS47" s="30"/>
      <c r="VT47" s="30"/>
      <c r="VU47" s="30"/>
      <c r="VV47" s="30"/>
      <c r="VW47" s="30"/>
      <c r="VX47" s="30"/>
      <c r="VY47" s="30"/>
      <c r="VZ47" s="30"/>
      <c r="WA47" s="30"/>
      <c r="WB47" s="30"/>
      <c r="WC47" s="30"/>
      <c r="WD47" s="30"/>
      <c r="WE47" s="30"/>
      <c r="WF47" s="30"/>
      <c r="WG47" s="30"/>
      <c r="WH47" s="30"/>
      <c r="WI47" s="30"/>
      <c r="WJ47" s="30"/>
      <c r="WK47" s="30"/>
      <c r="WL47" s="30"/>
      <c r="WM47" s="30"/>
      <c r="WN47" s="30"/>
      <c r="WO47" s="30"/>
      <c r="WP47" s="30"/>
      <c r="WQ47" s="30"/>
      <c r="WR47" s="30"/>
      <c r="WS47" s="30"/>
      <c r="WT47" s="30"/>
      <c r="WU47" s="30"/>
      <c r="WV47" s="30"/>
      <c r="WW47" s="30"/>
      <c r="WX47" s="30"/>
      <c r="WY47" s="30"/>
      <c r="WZ47" s="30"/>
      <c r="XA47" s="30"/>
      <c r="XB47" s="30"/>
      <c r="XC47" s="30"/>
      <c r="XD47" s="30"/>
      <c r="XE47" s="30"/>
      <c r="XF47" s="30"/>
      <c r="XG47" s="30"/>
      <c r="XH47" s="30"/>
      <c r="XI47" s="30"/>
      <c r="XJ47" s="30"/>
      <c r="XK47" s="30"/>
      <c r="XL47" s="30"/>
      <c r="XM47" s="30"/>
      <c r="XN47" s="30"/>
      <c r="XO47" s="30"/>
      <c r="XP47" s="30"/>
      <c r="XQ47" s="30"/>
      <c r="XR47" s="30"/>
      <c r="XS47" s="30"/>
      <c r="XT47" s="30"/>
      <c r="XU47" s="30"/>
      <c r="XV47" s="30"/>
      <c r="XW47" s="30"/>
      <c r="XX47" s="30"/>
      <c r="XY47" s="30"/>
      <c r="XZ47" s="30"/>
      <c r="YA47" s="30"/>
      <c r="YB47" s="30"/>
      <c r="YC47" s="30"/>
      <c r="YD47" s="30"/>
      <c r="YE47" s="30"/>
      <c r="YF47" s="30"/>
      <c r="YG47" s="30"/>
      <c r="YH47" s="30"/>
      <c r="YI47" s="30"/>
      <c r="YJ47" s="30"/>
      <c r="YK47" s="30"/>
      <c r="YL47" s="30"/>
      <c r="YM47" s="30"/>
      <c r="YN47" s="30"/>
      <c r="YO47" s="30"/>
      <c r="YP47" s="30"/>
      <c r="YQ47" s="30"/>
      <c r="YR47" s="30"/>
      <c r="YS47" s="30"/>
      <c r="YT47" s="30"/>
      <c r="YU47" s="30"/>
      <c r="YV47" s="30"/>
      <c r="YW47" s="30"/>
      <c r="YX47" s="30"/>
      <c r="YY47" s="30"/>
      <c r="YZ47" s="30"/>
      <c r="ZA47" s="30"/>
      <c r="ZB47" s="30"/>
      <c r="ZC47" s="30"/>
      <c r="ZD47" s="30"/>
      <c r="ZE47" s="30"/>
      <c r="ZF47" s="30"/>
      <c r="ZG47" s="30"/>
      <c r="ZH47" s="30"/>
      <c r="ZI47" s="30"/>
      <c r="ZJ47" s="30"/>
      <c r="ZK47" s="30"/>
      <c r="ZL47" s="30"/>
      <c r="ZM47" s="30"/>
      <c r="ZN47" s="30"/>
      <c r="ZO47" s="30"/>
      <c r="ZP47" s="30"/>
      <c r="ZQ47" s="30"/>
      <c r="ZR47" s="30"/>
      <c r="ZS47" s="30"/>
      <c r="ZT47" s="30"/>
      <c r="ZU47" s="30"/>
      <c r="ZV47" s="30"/>
      <c r="ZW47" s="30"/>
      <c r="ZX47" s="30"/>
      <c r="ZY47" s="30"/>
      <c r="ZZ47" s="30"/>
      <c r="AAA47" s="30"/>
      <c r="AAB47" s="30"/>
      <c r="AAC47" s="30"/>
      <c r="AAD47" s="30"/>
      <c r="AAE47" s="30"/>
      <c r="AAF47" s="30"/>
      <c r="AAG47" s="30"/>
      <c r="AAH47" s="30"/>
      <c r="AAI47" s="30"/>
      <c r="AAJ47" s="30"/>
      <c r="AAK47" s="30"/>
      <c r="AAL47" s="30"/>
      <c r="AAM47" s="30"/>
      <c r="AAN47" s="30"/>
      <c r="AAO47" s="30"/>
      <c r="AAP47" s="30"/>
      <c r="AAQ47" s="30"/>
      <c r="AAR47" s="30"/>
      <c r="AAS47" s="30"/>
      <c r="AAT47" s="30"/>
      <c r="AAU47" s="30"/>
      <c r="AAV47" s="30"/>
      <c r="AAW47" s="30"/>
      <c r="AAX47" s="30"/>
      <c r="AAY47" s="30"/>
      <c r="AAZ47" s="30"/>
      <c r="ABA47" s="30"/>
      <c r="ABB47" s="30"/>
      <c r="ABC47" s="30"/>
      <c r="ABD47" s="30"/>
      <c r="ABE47" s="30"/>
      <c r="ABF47" s="30"/>
      <c r="ABG47" s="30"/>
      <c r="ABH47" s="30"/>
      <c r="ABI47" s="30"/>
      <c r="ABJ47" s="30"/>
      <c r="ABK47" s="30"/>
      <c r="ABL47" s="30"/>
      <c r="ABM47" s="30"/>
      <c r="ABN47" s="30"/>
      <c r="ABO47" s="30"/>
      <c r="ABP47" s="30"/>
      <c r="ABQ47" s="30"/>
      <c r="ABR47" s="30"/>
      <c r="ABS47" s="30"/>
      <c r="ABT47" s="30"/>
      <c r="ABU47" s="30"/>
      <c r="ABV47" s="30"/>
      <c r="ABW47" s="30"/>
      <c r="ABX47" s="30"/>
      <c r="ABY47" s="30"/>
      <c r="ABZ47" s="30"/>
      <c r="ACA47" s="30"/>
      <c r="ACB47" s="30"/>
      <c r="ACC47" s="30"/>
      <c r="ACD47" s="30"/>
      <c r="ACE47" s="30"/>
      <c r="ACF47" s="30"/>
      <c r="ACG47" s="30"/>
      <c r="ACH47" s="30"/>
      <c r="ACI47" s="30"/>
      <c r="ACJ47" s="30"/>
      <c r="ACK47" s="30"/>
      <c r="ACL47" s="30"/>
      <c r="ACM47" s="30"/>
      <c r="ACN47" s="30"/>
      <c r="ACO47" s="30"/>
      <c r="ACP47" s="30"/>
      <c r="ACQ47" s="30"/>
      <c r="ACR47" s="30"/>
      <c r="ACS47" s="30"/>
      <c r="ACT47" s="30"/>
      <c r="ACU47" s="30"/>
      <c r="ACV47" s="30"/>
      <c r="ACW47" s="30"/>
      <c r="ACX47" s="30"/>
      <c r="ACY47" s="30"/>
      <c r="ACZ47" s="30"/>
      <c r="ADA47" s="30"/>
      <c r="ADB47" s="30"/>
      <c r="ADC47" s="30"/>
      <c r="ADD47" s="30"/>
      <c r="ADE47" s="30"/>
      <c r="ADF47" s="30"/>
      <c r="ADG47" s="30"/>
      <c r="ADH47" s="30"/>
      <c r="ADI47" s="30"/>
      <c r="ADJ47" s="30"/>
      <c r="ADK47" s="30"/>
      <c r="ADL47" s="30"/>
      <c r="ADM47" s="30"/>
      <c r="ADN47" s="30"/>
      <c r="ADO47" s="30"/>
      <c r="ADP47" s="30"/>
      <c r="ADQ47" s="30"/>
      <c r="ADR47" s="30"/>
      <c r="ADS47" s="30"/>
      <c r="ADT47" s="30"/>
      <c r="ADU47" s="30"/>
      <c r="ADV47" s="30"/>
      <c r="ADW47" s="30"/>
      <c r="ADX47" s="30"/>
      <c r="ADY47" s="30"/>
      <c r="ADZ47" s="30"/>
      <c r="AEA47" s="30"/>
      <c r="AEB47" s="30"/>
      <c r="AEC47" s="30"/>
      <c r="AED47" s="30"/>
      <c r="AEE47" s="30"/>
      <c r="AEF47" s="30"/>
      <c r="AEG47" s="30"/>
      <c r="AEH47" s="30"/>
      <c r="AEI47" s="30"/>
      <c r="AEJ47" s="30"/>
      <c r="AEK47" s="30"/>
      <c r="AEL47" s="30"/>
      <c r="AEM47" s="30"/>
      <c r="AEN47" s="30"/>
      <c r="AEO47" s="30"/>
      <c r="AEP47" s="30"/>
      <c r="AEQ47" s="30"/>
      <c r="AER47" s="30"/>
      <c r="AES47" s="30"/>
      <c r="AET47" s="30"/>
      <c r="AEU47" s="30"/>
      <c r="AEV47" s="30"/>
      <c r="AEW47" s="30"/>
      <c r="AEX47" s="30"/>
      <c r="AEY47" s="30"/>
      <c r="AEZ47" s="30"/>
      <c r="AFA47" s="30"/>
      <c r="AFB47" s="30"/>
      <c r="AFC47" s="30"/>
      <c r="AFD47" s="30"/>
      <c r="AFE47" s="30"/>
      <c r="AFF47" s="30"/>
      <c r="AFG47" s="30"/>
      <c r="AFH47" s="30"/>
      <c r="AFI47" s="30"/>
      <c r="AFJ47" s="30"/>
      <c r="AFK47" s="30"/>
      <c r="AFL47" s="30"/>
      <c r="AFM47" s="30"/>
      <c r="AFN47" s="30"/>
      <c r="AFO47" s="30"/>
      <c r="AFP47" s="30"/>
      <c r="AFQ47" s="30"/>
      <c r="AFR47" s="30"/>
      <c r="AFS47" s="30"/>
      <c r="AFT47" s="30"/>
      <c r="AFU47" s="30"/>
      <c r="AFV47" s="30"/>
      <c r="AFW47" s="30"/>
      <c r="AFX47" s="30"/>
      <c r="AFY47" s="30"/>
      <c r="AFZ47" s="30"/>
      <c r="AGA47" s="30"/>
      <c r="AGB47" s="30"/>
      <c r="AGC47" s="30"/>
      <c r="AGD47" s="30"/>
      <c r="AGE47" s="30"/>
      <c r="AGF47" s="30"/>
      <c r="AGG47" s="30"/>
      <c r="AGH47" s="30"/>
      <c r="AGI47" s="30"/>
      <c r="AGJ47" s="30"/>
      <c r="AGK47" s="30"/>
      <c r="AGL47" s="30"/>
      <c r="AGM47" s="30"/>
      <c r="AGN47" s="30"/>
      <c r="AGO47" s="30"/>
      <c r="AGP47" s="30"/>
      <c r="AGQ47" s="30"/>
      <c r="AGR47" s="30"/>
      <c r="AGS47" s="30"/>
      <c r="AGT47" s="30"/>
      <c r="AGU47" s="30"/>
      <c r="AGV47" s="30"/>
      <c r="AGW47" s="30"/>
      <c r="AGX47" s="30"/>
      <c r="AGY47" s="30"/>
      <c r="AGZ47" s="30"/>
      <c r="AHA47" s="30"/>
      <c r="AHB47" s="30"/>
      <c r="AHC47" s="30"/>
      <c r="AHD47" s="30"/>
      <c r="AHE47" s="30"/>
      <c r="AHF47" s="30"/>
      <c r="AHG47" s="30"/>
      <c r="AHH47" s="30"/>
      <c r="AHI47" s="30"/>
      <c r="AHJ47" s="30"/>
      <c r="AHK47" s="30"/>
      <c r="AHL47" s="30"/>
      <c r="AHM47" s="30"/>
      <c r="AHN47" s="30"/>
      <c r="AHO47" s="30"/>
      <c r="AHP47" s="30"/>
      <c r="AHQ47" s="30"/>
      <c r="AHR47" s="30"/>
      <c r="AHS47" s="30"/>
      <c r="AHT47" s="30"/>
      <c r="AHU47" s="30"/>
      <c r="AHV47" s="30"/>
      <c r="AHW47" s="30"/>
      <c r="AHX47" s="30"/>
      <c r="AHY47" s="30"/>
      <c r="AHZ47" s="30"/>
      <c r="AIA47" s="30"/>
      <c r="AIB47" s="30"/>
      <c r="AIC47" s="30"/>
      <c r="AID47" s="30"/>
      <c r="AIE47" s="30"/>
      <c r="AIF47" s="30"/>
      <c r="AIG47" s="30"/>
      <c r="AIH47" s="30"/>
      <c r="AII47" s="30"/>
      <c r="AIJ47" s="30"/>
      <c r="AIK47" s="30"/>
      <c r="AIL47" s="30"/>
      <c r="AIM47" s="30"/>
      <c r="AIN47" s="30"/>
      <c r="AIO47" s="30"/>
      <c r="AIP47" s="30"/>
      <c r="AIQ47" s="30"/>
      <c r="AIR47" s="30"/>
      <c r="AIS47" s="30"/>
      <c r="AIT47" s="30"/>
      <c r="AIU47" s="30"/>
      <c r="AIV47" s="30"/>
      <c r="AIW47" s="30"/>
      <c r="AIX47" s="30"/>
      <c r="AIY47" s="30"/>
      <c r="AIZ47" s="30"/>
      <c r="AJA47" s="30"/>
      <c r="AJB47" s="30"/>
      <c r="AJC47" s="30"/>
      <c r="AJD47" s="30"/>
      <c r="AJE47" s="30"/>
      <c r="AJF47" s="30"/>
      <c r="AJG47" s="30"/>
      <c r="AJH47" s="30"/>
      <c r="AJI47" s="30"/>
      <c r="AJJ47" s="30"/>
      <c r="AJK47" s="30"/>
      <c r="AJL47" s="30"/>
      <c r="AJM47" s="30"/>
      <c r="AJN47" s="30"/>
      <c r="AJO47" s="30"/>
      <c r="AJP47" s="30"/>
      <c r="AJQ47" s="30"/>
      <c r="AJR47" s="30"/>
      <c r="AJS47" s="30"/>
      <c r="AJT47" s="30"/>
      <c r="AJU47" s="30"/>
      <c r="AJV47" s="30"/>
      <c r="AJW47" s="30"/>
      <c r="AJX47" s="30"/>
      <c r="AJY47" s="30"/>
      <c r="AJZ47" s="30"/>
      <c r="AKA47" s="30"/>
      <c r="AKB47" s="30"/>
      <c r="AKC47" s="30"/>
      <c r="AKD47" s="30"/>
      <c r="AKE47" s="30"/>
      <c r="AKF47" s="30"/>
      <c r="AKG47" s="30"/>
      <c r="AKH47" s="30"/>
      <c r="AKI47" s="30"/>
      <c r="AKJ47" s="30"/>
      <c r="AKK47" s="30"/>
      <c r="AKL47" s="30"/>
      <c r="AKM47" s="30"/>
      <c r="AKN47" s="30"/>
      <c r="AKO47" s="30"/>
      <c r="AKP47" s="30"/>
      <c r="AKQ47" s="30"/>
      <c r="AKR47" s="30"/>
      <c r="AKS47" s="30"/>
      <c r="AKT47" s="30"/>
      <c r="AKU47" s="30"/>
      <c r="AKV47" s="30"/>
      <c r="AKW47" s="30"/>
      <c r="AKX47" s="30"/>
      <c r="AKY47" s="30"/>
      <c r="AKZ47" s="30"/>
      <c r="ALA47" s="30"/>
      <c r="ALB47" s="30"/>
      <c r="ALC47" s="30"/>
      <c r="ALD47" s="30"/>
      <c r="ALE47" s="30"/>
      <c r="ALF47" s="30"/>
      <c r="ALG47" s="30"/>
      <c r="ALH47" s="30"/>
      <c r="ALI47" s="30"/>
      <c r="ALJ47" s="30"/>
      <c r="ALK47" s="30"/>
      <c r="ALL47" s="30"/>
    </row>
    <row r="48" spans="1:1000" ht="17.25" customHeight="1" x14ac:dyDescent="0.2">
      <c r="A48" s="11" t="str">
        <f ca="1">IF(_xll.TM1RPTELLEV($F$34,$F48)=0,"Root",IF(OR(_xll.ELLEV($B$9,$F48)=0,_xll.TM1RPTELLEV($F$34,$F48)+1&gt;=VALUE($K$28)),"Base"&amp;IF(MOD(ROW(A48),2)=0,"-Even","-Odd"),"Default"))</f>
        <v>Default</v>
      </c>
      <c r="D48" t="str">
        <f ca="1">_xll.DBR($B$15,$F48,D$33)</f>
        <v>-1</v>
      </c>
      <c r="F48" s="58" t="s">
        <v>55</v>
      </c>
      <c r="G48" s="17">
        <f ca="1">_xll.DBRW($C$4,G$6,$G$27,$G$28,$F48,$D$10,G$11,$D$12)</f>
        <v>9247787.3342494629</v>
      </c>
      <c r="H48" s="17">
        <f ca="1">_xll.DBRW($C$4,H$6,$G$27,$G$28,$F48,$D$10,H$11,$D$12)</f>
        <v>8997222.6220198553</v>
      </c>
      <c r="I48" s="53">
        <f t="shared" ca="1" si="0"/>
        <v>-2.784911775066834E-2</v>
      </c>
      <c r="J48" s="17">
        <f ca="1">_xll.DBRW($C$4,J$6,$G$27,$G$28,$F48,$D$10,J$11,$D$12)</f>
        <v>37512482.180979937</v>
      </c>
      <c r="K48" s="17">
        <f ca="1">_xll.DBRW($C$4,K$6,$G$27,$G$28,$F48,$D$10,K$11,$D$12)</f>
        <v>38778382.863205753</v>
      </c>
      <c r="L48" s="53">
        <f t="shared" ca="1" si="1"/>
        <v>3.2644493884425141E-2</v>
      </c>
      <c r="N48" s="25" t="str">
        <f ca="1">_xll.DBRW($C$3,N$6,$G$27,$G$28,$F48,$D$10,N$11,N$12)</f>
        <v/>
      </c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  <c r="IY48" s="30"/>
      <c r="IZ48" s="30"/>
      <c r="JA48" s="30"/>
      <c r="JB48" s="30"/>
      <c r="JC48" s="30"/>
      <c r="JD48" s="30"/>
      <c r="JE48" s="30"/>
      <c r="JF48" s="30"/>
      <c r="JG48" s="30"/>
      <c r="JH48" s="30"/>
      <c r="JI48" s="30"/>
      <c r="JJ48" s="30"/>
      <c r="JK48" s="30"/>
      <c r="JL48" s="30"/>
      <c r="JM48" s="30"/>
      <c r="JN48" s="30"/>
      <c r="JO48" s="30"/>
      <c r="JP48" s="30"/>
      <c r="JQ48" s="30"/>
      <c r="JR48" s="30"/>
      <c r="JS48" s="30"/>
      <c r="JT48" s="30"/>
      <c r="JU48" s="30"/>
      <c r="JV48" s="30"/>
      <c r="JW48" s="30"/>
      <c r="JX48" s="30"/>
      <c r="JY48" s="30"/>
      <c r="JZ48" s="30"/>
      <c r="KA48" s="30"/>
      <c r="KB48" s="30"/>
      <c r="KC48" s="30"/>
      <c r="KD48" s="30"/>
      <c r="KE48" s="30"/>
      <c r="KF48" s="30"/>
      <c r="KG48" s="30"/>
      <c r="KH48" s="30"/>
      <c r="KI48" s="30"/>
      <c r="KJ48" s="30"/>
      <c r="KK48" s="30"/>
      <c r="KL48" s="30"/>
      <c r="KM48" s="30"/>
      <c r="KN48" s="30"/>
      <c r="KO48" s="30"/>
      <c r="KP48" s="30"/>
      <c r="KQ48" s="30"/>
      <c r="KR48" s="30"/>
      <c r="KS48" s="30"/>
      <c r="KT48" s="30"/>
      <c r="KU48" s="30"/>
      <c r="KV48" s="30"/>
      <c r="KW48" s="30"/>
      <c r="KX48" s="30"/>
      <c r="KY48" s="30"/>
      <c r="KZ48" s="30"/>
      <c r="LA48" s="30"/>
      <c r="LB48" s="30"/>
      <c r="LC48" s="30"/>
      <c r="LD48" s="30"/>
      <c r="LE48" s="30"/>
      <c r="LF48" s="30"/>
      <c r="LG48" s="30"/>
      <c r="LH48" s="30"/>
      <c r="LI48" s="30"/>
      <c r="LJ48" s="30"/>
      <c r="LK48" s="30"/>
      <c r="LL48" s="30"/>
      <c r="LM48" s="30"/>
      <c r="LN48" s="30"/>
      <c r="LO48" s="30"/>
      <c r="LP48" s="30"/>
      <c r="LQ48" s="30"/>
      <c r="LR48" s="30"/>
      <c r="LS48" s="30"/>
      <c r="LT48" s="30"/>
      <c r="LU48" s="30"/>
      <c r="LV48" s="30"/>
      <c r="LW48" s="30"/>
      <c r="LX48" s="30"/>
      <c r="LY48" s="30"/>
      <c r="LZ48" s="30"/>
      <c r="MA48" s="30"/>
      <c r="MB48" s="30"/>
      <c r="MC48" s="30"/>
      <c r="MD48" s="30"/>
      <c r="ME48" s="30"/>
      <c r="MF48" s="30"/>
      <c r="MG48" s="30"/>
      <c r="MH48" s="30"/>
      <c r="MI48" s="30"/>
      <c r="MJ48" s="30"/>
      <c r="MK48" s="30"/>
      <c r="ML48" s="30"/>
      <c r="MM48" s="30"/>
      <c r="MN48" s="30"/>
      <c r="MO48" s="30"/>
      <c r="MP48" s="30"/>
      <c r="MQ48" s="30"/>
      <c r="MR48" s="30"/>
      <c r="MS48" s="30"/>
      <c r="MT48" s="30"/>
      <c r="MU48" s="30"/>
      <c r="MV48" s="30"/>
      <c r="MW48" s="30"/>
      <c r="MX48" s="30"/>
      <c r="MY48" s="30"/>
      <c r="MZ48" s="30"/>
      <c r="NA48" s="30"/>
      <c r="NB48" s="30"/>
      <c r="NC48" s="30"/>
      <c r="ND48" s="30"/>
      <c r="NE48" s="30"/>
      <c r="NF48" s="30"/>
      <c r="NG48" s="30"/>
      <c r="NH48" s="30"/>
      <c r="NI48" s="30"/>
      <c r="NJ48" s="30"/>
      <c r="NK48" s="30"/>
      <c r="NL48" s="30"/>
      <c r="NM48" s="30"/>
      <c r="NN48" s="30"/>
      <c r="NO48" s="30"/>
      <c r="NP48" s="30"/>
      <c r="NQ48" s="30"/>
      <c r="NR48" s="30"/>
      <c r="NS48" s="30"/>
      <c r="NT48" s="30"/>
      <c r="NU48" s="30"/>
      <c r="NV48" s="30"/>
      <c r="NW48" s="30"/>
      <c r="NX48" s="30"/>
      <c r="NY48" s="30"/>
      <c r="NZ48" s="30"/>
      <c r="OA48" s="30"/>
      <c r="OB48" s="30"/>
      <c r="OC48" s="30"/>
      <c r="OD48" s="30"/>
      <c r="OE48" s="30"/>
      <c r="OF48" s="30"/>
      <c r="OG48" s="30"/>
      <c r="OH48" s="30"/>
      <c r="OI48" s="30"/>
      <c r="OJ48" s="30"/>
      <c r="OK48" s="30"/>
      <c r="OL48" s="30"/>
      <c r="OM48" s="30"/>
      <c r="ON48" s="30"/>
      <c r="OO48" s="30"/>
      <c r="OP48" s="30"/>
      <c r="OQ48" s="30"/>
      <c r="OR48" s="30"/>
      <c r="OS48" s="30"/>
      <c r="OT48" s="30"/>
      <c r="OU48" s="30"/>
      <c r="OV48" s="30"/>
      <c r="OW48" s="30"/>
      <c r="OX48" s="30"/>
      <c r="OY48" s="30"/>
      <c r="OZ48" s="30"/>
      <c r="PA48" s="30"/>
      <c r="PB48" s="30"/>
      <c r="PC48" s="30"/>
      <c r="PD48" s="30"/>
      <c r="PE48" s="30"/>
      <c r="PF48" s="30"/>
      <c r="PG48" s="30"/>
      <c r="PH48" s="30"/>
      <c r="PI48" s="30"/>
      <c r="PJ48" s="30"/>
      <c r="PK48" s="30"/>
      <c r="PL48" s="30"/>
      <c r="PM48" s="30"/>
      <c r="PN48" s="30"/>
      <c r="PO48" s="30"/>
      <c r="PP48" s="30"/>
      <c r="PQ48" s="30"/>
      <c r="PR48" s="30"/>
      <c r="PS48" s="30"/>
      <c r="PT48" s="30"/>
      <c r="PU48" s="30"/>
      <c r="PV48" s="30"/>
      <c r="PW48" s="30"/>
      <c r="PX48" s="30"/>
      <c r="PY48" s="30"/>
      <c r="PZ48" s="30"/>
      <c r="QA48" s="30"/>
      <c r="QB48" s="30"/>
      <c r="QC48" s="30"/>
      <c r="QD48" s="30"/>
      <c r="QE48" s="30"/>
      <c r="QF48" s="30"/>
      <c r="QG48" s="30"/>
      <c r="QH48" s="30"/>
      <c r="QI48" s="30"/>
      <c r="QJ48" s="30"/>
      <c r="QK48" s="30"/>
      <c r="QL48" s="30"/>
      <c r="QM48" s="30"/>
      <c r="QN48" s="30"/>
      <c r="QO48" s="30"/>
      <c r="QP48" s="30"/>
      <c r="QQ48" s="30"/>
      <c r="QR48" s="30"/>
      <c r="QS48" s="30"/>
      <c r="QT48" s="30"/>
      <c r="QU48" s="30"/>
      <c r="QV48" s="30"/>
      <c r="QW48" s="30"/>
      <c r="QX48" s="30"/>
      <c r="QY48" s="30"/>
      <c r="QZ48" s="30"/>
      <c r="RA48" s="30"/>
      <c r="RB48" s="30"/>
      <c r="RC48" s="30"/>
      <c r="RD48" s="30"/>
      <c r="RE48" s="30"/>
      <c r="RF48" s="30"/>
      <c r="RG48" s="30"/>
      <c r="RH48" s="30"/>
      <c r="RI48" s="30"/>
      <c r="RJ48" s="30"/>
      <c r="RK48" s="30"/>
      <c r="RL48" s="30"/>
      <c r="RM48" s="30"/>
      <c r="RN48" s="30"/>
      <c r="RO48" s="30"/>
      <c r="RP48" s="30"/>
      <c r="RQ48" s="30"/>
      <c r="RR48" s="30"/>
      <c r="RS48" s="30"/>
      <c r="RT48" s="30"/>
      <c r="RU48" s="30"/>
      <c r="RV48" s="30"/>
      <c r="RW48" s="30"/>
      <c r="RX48" s="30"/>
      <c r="RY48" s="30"/>
      <c r="RZ48" s="30"/>
      <c r="SA48" s="30"/>
      <c r="SB48" s="30"/>
      <c r="SC48" s="30"/>
      <c r="SD48" s="30"/>
      <c r="SE48" s="30"/>
      <c r="SF48" s="30"/>
      <c r="SG48" s="30"/>
      <c r="SH48" s="30"/>
      <c r="SI48" s="30"/>
      <c r="SJ48" s="30"/>
      <c r="SK48" s="30"/>
      <c r="SL48" s="30"/>
      <c r="SM48" s="30"/>
      <c r="SN48" s="30"/>
      <c r="SO48" s="30"/>
      <c r="SP48" s="30"/>
      <c r="SQ48" s="30"/>
      <c r="SR48" s="30"/>
      <c r="SS48" s="30"/>
      <c r="ST48" s="30"/>
      <c r="SU48" s="30"/>
      <c r="SV48" s="30"/>
      <c r="SW48" s="30"/>
      <c r="SX48" s="30"/>
      <c r="SY48" s="30"/>
      <c r="SZ48" s="30"/>
      <c r="TA48" s="30"/>
      <c r="TB48" s="30"/>
      <c r="TC48" s="30"/>
      <c r="TD48" s="30"/>
      <c r="TE48" s="30"/>
      <c r="TF48" s="30"/>
      <c r="TG48" s="30"/>
      <c r="TH48" s="30"/>
      <c r="TI48" s="30"/>
      <c r="TJ48" s="30"/>
      <c r="TK48" s="30"/>
      <c r="TL48" s="30"/>
      <c r="TM48" s="30"/>
      <c r="TN48" s="30"/>
      <c r="TO48" s="30"/>
      <c r="TP48" s="30"/>
      <c r="TQ48" s="30"/>
      <c r="TR48" s="30"/>
      <c r="TS48" s="30"/>
      <c r="TT48" s="30"/>
      <c r="TU48" s="30"/>
      <c r="TV48" s="30"/>
      <c r="TW48" s="30"/>
      <c r="TX48" s="30"/>
      <c r="TY48" s="30"/>
      <c r="TZ48" s="30"/>
      <c r="UA48" s="30"/>
      <c r="UB48" s="30"/>
      <c r="UC48" s="30"/>
      <c r="UD48" s="30"/>
      <c r="UE48" s="30"/>
      <c r="UF48" s="30"/>
      <c r="UG48" s="30"/>
      <c r="UH48" s="30"/>
      <c r="UI48" s="30"/>
      <c r="UJ48" s="30"/>
      <c r="UK48" s="30"/>
      <c r="UL48" s="30"/>
      <c r="UM48" s="30"/>
      <c r="UN48" s="30"/>
      <c r="UO48" s="30"/>
      <c r="UP48" s="30"/>
      <c r="UQ48" s="30"/>
      <c r="UR48" s="30"/>
      <c r="US48" s="30"/>
      <c r="UT48" s="30"/>
      <c r="UU48" s="30"/>
      <c r="UV48" s="30"/>
      <c r="UW48" s="30"/>
      <c r="UX48" s="30"/>
      <c r="UY48" s="30"/>
      <c r="UZ48" s="30"/>
      <c r="VA48" s="30"/>
      <c r="VB48" s="30"/>
      <c r="VC48" s="30"/>
      <c r="VD48" s="30"/>
      <c r="VE48" s="30"/>
      <c r="VF48" s="30"/>
      <c r="VG48" s="30"/>
      <c r="VH48" s="30"/>
      <c r="VI48" s="30"/>
      <c r="VJ48" s="30"/>
      <c r="VK48" s="30"/>
      <c r="VL48" s="30"/>
      <c r="VM48" s="30"/>
      <c r="VN48" s="30"/>
      <c r="VO48" s="30"/>
      <c r="VP48" s="30"/>
      <c r="VQ48" s="30"/>
      <c r="VR48" s="30"/>
      <c r="VS48" s="30"/>
      <c r="VT48" s="30"/>
      <c r="VU48" s="30"/>
      <c r="VV48" s="30"/>
      <c r="VW48" s="30"/>
      <c r="VX48" s="30"/>
      <c r="VY48" s="30"/>
      <c r="VZ48" s="30"/>
      <c r="WA48" s="30"/>
      <c r="WB48" s="30"/>
      <c r="WC48" s="30"/>
      <c r="WD48" s="30"/>
      <c r="WE48" s="30"/>
      <c r="WF48" s="30"/>
      <c r="WG48" s="30"/>
      <c r="WH48" s="30"/>
      <c r="WI48" s="30"/>
      <c r="WJ48" s="30"/>
      <c r="WK48" s="30"/>
      <c r="WL48" s="30"/>
      <c r="WM48" s="30"/>
      <c r="WN48" s="30"/>
      <c r="WO48" s="30"/>
      <c r="WP48" s="30"/>
      <c r="WQ48" s="30"/>
      <c r="WR48" s="30"/>
      <c r="WS48" s="30"/>
      <c r="WT48" s="30"/>
      <c r="WU48" s="30"/>
      <c r="WV48" s="30"/>
      <c r="WW48" s="30"/>
      <c r="WX48" s="30"/>
      <c r="WY48" s="30"/>
      <c r="WZ48" s="30"/>
      <c r="XA48" s="30"/>
      <c r="XB48" s="30"/>
      <c r="XC48" s="30"/>
      <c r="XD48" s="30"/>
      <c r="XE48" s="30"/>
      <c r="XF48" s="30"/>
      <c r="XG48" s="30"/>
      <c r="XH48" s="30"/>
      <c r="XI48" s="30"/>
      <c r="XJ48" s="30"/>
      <c r="XK48" s="30"/>
      <c r="XL48" s="30"/>
      <c r="XM48" s="30"/>
      <c r="XN48" s="30"/>
      <c r="XO48" s="30"/>
      <c r="XP48" s="30"/>
      <c r="XQ48" s="30"/>
      <c r="XR48" s="30"/>
      <c r="XS48" s="30"/>
      <c r="XT48" s="30"/>
      <c r="XU48" s="30"/>
      <c r="XV48" s="30"/>
      <c r="XW48" s="30"/>
      <c r="XX48" s="30"/>
      <c r="XY48" s="30"/>
      <c r="XZ48" s="30"/>
      <c r="YA48" s="30"/>
      <c r="YB48" s="30"/>
      <c r="YC48" s="30"/>
      <c r="YD48" s="30"/>
      <c r="YE48" s="30"/>
      <c r="YF48" s="30"/>
      <c r="YG48" s="30"/>
      <c r="YH48" s="30"/>
      <c r="YI48" s="30"/>
      <c r="YJ48" s="30"/>
      <c r="YK48" s="30"/>
      <c r="YL48" s="30"/>
      <c r="YM48" s="30"/>
      <c r="YN48" s="30"/>
      <c r="YO48" s="30"/>
      <c r="YP48" s="30"/>
      <c r="YQ48" s="30"/>
      <c r="YR48" s="30"/>
      <c r="YS48" s="30"/>
      <c r="YT48" s="30"/>
      <c r="YU48" s="30"/>
      <c r="YV48" s="30"/>
      <c r="YW48" s="30"/>
      <c r="YX48" s="30"/>
      <c r="YY48" s="30"/>
      <c r="YZ48" s="30"/>
      <c r="ZA48" s="30"/>
      <c r="ZB48" s="30"/>
      <c r="ZC48" s="30"/>
      <c r="ZD48" s="30"/>
      <c r="ZE48" s="30"/>
      <c r="ZF48" s="30"/>
      <c r="ZG48" s="30"/>
      <c r="ZH48" s="30"/>
      <c r="ZI48" s="30"/>
      <c r="ZJ48" s="30"/>
      <c r="ZK48" s="30"/>
      <c r="ZL48" s="30"/>
      <c r="ZM48" s="30"/>
      <c r="ZN48" s="30"/>
      <c r="ZO48" s="30"/>
      <c r="ZP48" s="30"/>
      <c r="ZQ48" s="30"/>
      <c r="ZR48" s="30"/>
      <c r="ZS48" s="30"/>
      <c r="ZT48" s="30"/>
      <c r="ZU48" s="30"/>
      <c r="ZV48" s="30"/>
      <c r="ZW48" s="30"/>
      <c r="ZX48" s="30"/>
      <c r="ZY48" s="30"/>
      <c r="ZZ48" s="30"/>
      <c r="AAA48" s="30"/>
      <c r="AAB48" s="30"/>
      <c r="AAC48" s="30"/>
      <c r="AAD48" s="30"/>
      <c r="AAE48" s="30"/>
      <c r="AAF48" s="30"/>
      <c r="AAG48" s="30"/>
      <c r="AAH48" s="30"/>
      <c r="AAI48" s="30"/>
      <c r="AAJ48" s="30"/>
      <c r="AAK48" s="30"/>
      <c r="AAL48" s="30"/>
      <c r="AAM48" s="30"/>
      <c r="AAN48" s="30"/>
      <c r="AAO48" s="30"/>
      <c r="AAP48" s="30"/>
      <c r="AAQ48" s="30"/>
      <c r="AAR48" s="30"/>
      <c r="AAS48" s="30"/>
      <c r="AAT48" s="30"/>
      <c r="AAU48" s="30"/>
      <c r="AAV48" s="30"/>
      <c r="AAW48" s="30"/>
      <c r="AAX48" s="30"/>
      <c r="AAY48" s="30"/>
      <c r="AAZ48" s="30"/>
      <c r="ABA48" s="30"/>
      <c r="ABB48" s="30"/>
      <c r="ABC48" s="30"/>
      <c r="ABD48" s="30"/>
      <c r="ABE48" s="30"/>
      <c r="ABF48" s="30"/>
      <c r="ABG48" s="30"/>
      <c r="ABH48" s="30"/>
      <c r="ABI48" s="30"/>
      <c r="ABJ48" s="30"/>
      <c r="ABK48" s="30"/>
      <c r="ABL48" s="30"/>
      <c r="ABM48" s="30"/>
      <c r="ABN48" s="30"/>
      <c r="ABO48" s="30"/>
      <c r="ABP48" s="30"/>
      <c r="ABQ48" s="30"/>
      <c r="ABR48" s="30"/>
      <c r="ABS48" s="30"/>
      <c r="ABT48" s="30"/>
      <c r="ABU48" s="30"/>
      <c r="ABV48" s="30"/>
      <c r="ABW48" s="30"/>
      <c r="ABX48" s="30"/>
      <c r="ABY48" s="30"/>
      <c r="ABZ48" s="30"/>
      <c r="ACA48" s="30"/>
      <c r="ACB48" s="30"/>
      <c r="ACC48" s="30"/>
      <c r="ACD48" s="30"/>
      <c r="ACE48" s="30"/>
      <c r="ACF48" s="30"/>
      <c r="ACG48" s="30"/>
      <c r="ACH48" s="30"/>
      <c r="ACI48" s="30"/>
      <c r="ACJ48" s="30"/>
      <c r="ACK48" s="30"/>
      <c r="ACL48" s="30"/>
      <c r="ACM48" s="30"/>
      <c r="ACN48" s="30"/>
      <c r="ACO48" s="30"/>
      <c r="ACP48" s="30"/>
      <c r="ACQ48" s="30"/>
      <c r="ACR48" s="30"/>
      <c r="ACS48" s="30"/>
      <c r="ACT48" s="30"/>
      <c r="ACU48" s="30"/>
      <c r="ACV48" s="30"/>
      <c r="ACW48" s="30"/>
      <c r="ACX48" s="30"/>
      <c r="ACY48" s="30"/>
      <c r="ACZ48" s="30"/>
      <c r="ADA48" s="30"/>
      <c r="ADB48" s="30"/>
      <c r="ADC48" s="30"/>
      <c r="ADD48" s="30"/>
      <c r="ADE48" s="30"/>
      <c r="ADF48" s="30"/>
      <c r="ADG48" s="30"/>
      <c r="ADH48" s="30"/>
      <c r="ADI48" s="30"/>
      <c r="ADJ48" s="30"/>
      <c r="ADK48" s="30"/>
      <c r="ADL48" s="30"/>
      <c r="ADM48" s="30"/>
      <c r="ADN48" s="30"/>
      <c r="ADO48" s="30"/>
      <c r="ADP48" s="30"/>
      <c r="ADQ48" s="30"/>
      <c r="ADR48" s="30"/>
      <c r="ADS48" s="30"/>
      <c r="ADT48" s="30"/>
      <c r="ADU48" s="30"/>
      <c r="ADV48" s="30"/>
      <c r="ADW48" s="30"/>
      <c r="ADX48" s="30"/>
      <c r="ADY48" s="30"/>
      <c r="ADZ48" s="30"/>
      <c r="AEA48" s="30"/>
      <c r="AEB48" s="30"/>
      <c r="AEC48" s="30"/>
      <c r="AED48" s="30"/>
      <c r="AEE48" s="30"/>
      <c r="AEF48" s="30"/>
      <c r="AEG48" s="30"/>
      <c r="AEH48" s="30"/>
      <c r="AEI48" s="30"/>
      <c r="AEJ48" s="30"/>
      <c r="AEK48" s="30"/>
      <c r="AEL48" s="30"/>
      <c r="AEM48" s="30"/>
      <c r="AEN48" s="30"/>
      <c r="AEO48" s="30"/>
      <c r="AEP48" s="30"/>
      <c r="AEQ48" s="30"/>
      <c r="AER48" s="30"/>
      <c r="AES48" s="30"/>
      <c r="AET48" s="30"/>
      <c r="AEU48" s="30"/>
      <c r="AEV48" s="30"/>
      <c r="AEW48" s="30"/>
      <c r="AEX48" s="30"/>
      <c r="AEY48" s="30"/>
      <c r="AEZ48" s="30"/>
      <c r="AFA48" s="30"/>
      <c r="AFB48" s="30"/>
      <c r="AFC48" s="30"/>
      <c r="AFD48" s="30"/>
      <c r="AFE48" s="30"/>
      <c r="AFF48" s="30"/>
      <c r="AFG48" s="30"/>
      <c r="AFH48" s="30"/>
      <c r="AFI48" s="30"/>
      <c r="AFJ48" s="30"/>
      <c r="AFK48" s="30"/>
      <c r="AFL48" s="30"/>
      <c r="AFM48" s="30"/>
      <c r="AFN48" s="30"/>
      <c r="AFO48" s="30"/>
      <c r="AFP48" s="30"/>
      <c r="AFQ48" s="30"/>
      <c r="AFR48" s="30"/>
      <c r="AFS48" s="30"/>
      <c r="AFT48" s="30"/>
      <c r="AFU48" s="30"/>
      <c r="AFV48" s="30"/>
      <c r="AFW48" s="30"/>
      <c r="AFX48" s="30"/>
      <c r="AFY48" s="30"/>
      <c r="AFZ48" s="30"/>
      <c r="AGA48" s="30"/>
      <c r="AGB48" s="30"/>
      <c r="AGC48" s="30"/>
      <c r="AGD48" s="30"/>
      <c r="AGE48" s="30"/>
      <c r="AGF48" s="30"/>
      <c r="AGG48" s="30"/>
      <c r="AGH48" s="30"/>
      <c r="AGI48" s="30"/>
      <c r="AGJ48" s="30"/>
      <c r="AGK48" s="30"/>
      <c r="AGL48" s="30"/>
      <c r="AGM48" s="30"/>
      <c r="AGN48" s="30"/>
      <c r="AGO48" s="30"/>
      <c r="AGP48" s="30"/>
      <c r="AGQ48" s="30"/>
      <c r="AGR48" s="30"/>
      <c r="AGS48" s="30"/>
      <c r="AGT48" s="30"/>
      <c r="AGU48" s="30"/>
      <c r="AGV48" s="30"/>
      <c r="AGW48" s="30"/>
      <c r="AGX48" s="30"/>
      <c r="AGY48" s="30"/>
      <c r="AGZ48" s="30"/>
      <c r="AHA48" s="30"/>
      <c r="AHB48" s="30"/>
      <c r="AHC48" s="30"/>
      <c r="AHD48" s="30"/>
      <c r="AHE48" s="30"/>
      <c r="AHF48" s="30"/>
      <c r="AHG48" s="30"/>
      <c r="AHH48" s="30"/>
      <c r="AHI48" s="30"/>
      <c r="AHJ48" s="30"/>
      <c r="AHK48" s="30"/>
      <c r="AHL48" s="30"/>
      <c r="AHM48" s="30"/>
      <c r="AHN48" s="30"/>
      <c r="AHO48" s="30"/>
      <c r="AHP48" s="30"/>
      <c r="AHQ48" s="30"/>
      <c r="AHR48" s="30"/>
      <c r="AHS48" s="30"/>
      <c r="AHT48" s="30"/>
      <c r="AHU48" s="30"/>
      <c r="AHV48" s="30"/>
      <c r="AHW48" s="30"/>
      <c r="AHX48" s="30"/>
      <c r="AHY48" s="30"/>
      <c r="AHZ48" s="30"/>
      <c r="AIA48" s="30"/>
      <c r="AIB48" s="30"/>
      <c r="AIC48" s="30"/>
      <c r="AID48" s="30"/>
      <c r="AIE48" s="30"/>
      <c r="AIF48" s="30"/>
      <c r="AIG48" s="30"/>
      <c r="AIH48" s="30"/>
      <c r="AII48" s="30"/>
      <c r="AIJ48" s="30"/>
      <c r="AIK48" s="30"/>
      <c r="AIL48" s="30"/>
      <c r="AIM48" s="30"/>
      <c r="AIN48" s="30"/>
      <c r="AIO48" s="30"/>
      <c r="AIP48" s="30"/>
      <c r="AIQ48" s="30"/>
      <c r="AIR48" s="30"/>
      <c r="AIS48" s="30"/>
      <c r="AIT48" s="30"/>
      <c r="AIU48" s="30"/>
      <c r="AIV48" s="30"/>
      <c r="AIW48" s="30"/>
      <c r="AIX48" s="30"/>
      <c r="AIY48" s="30"/>
      <c r="AIZ48" s="30"/>
      <c r="AJA48" s="30"/>
      <c r="AJB48" s="30"/>
      <c r="AJC48" s="30"/>
      <c r="AJD48" s="30"/>
      <c r="AJE48" s="30"/>
      <c r="AJF48" s="30"/>
      <c r="AJG48" s="30"/>
      <c r="AJH48" s="30"/>
      <c r="AJI48" s="30"/>
      <c r="AJJ48" s="30"/>
      <c r="AJK48" s="30"/>
      <c r="AJL48" s="30"/>
      <c r="AJM48" s="30"/>
      <c r="AJN48" s="30"/>
      <c r="AJO48" s="30"/>
      <c r="AJP48" s="30"/>
      <c r="AJQ48" s="30"/>
      <c r="AJR48" s="30"/>
      <c r="AJS48" s="30"/>
      <c r="AJT48" s="30"/>
      <c r="AJU48" s="30"/>
      <c r="AJV48" s="30"/>
      <c r="AJW48" s="30"/>
      <c r="AJX48" s="30"/>
      <c r="AJY48" s="30"/>
      <c r="AJZ48" s="30"/>
      <c r="AKA48" s="30"/>
      <c r="AKB48" s="30"/>
      <c r="AKC48" s="30"/>
      <c r="AKD48" s="30"/>
      <c r="AKE48" s="30"/>
      <c r="AKF48" s="30"/>
      <c r="AKG48" s="30"/>
      <c r="AKH48" s="30"/>
      <c r="AKI48" s="30"/>
      <c r="AKJ48" s="30"/>
      <c r="AKK48" s="30"/>
      <c r="AKL48" s="30"/>
      <c r="AKM48" s="30"/>
      <c r="AKN48" s="30"/>
      <c r="AKO48" s="30"/>
      <c r="AKP48" s="30"/>
      <c r="AKQ48" s="30"/>
      <c r="AKR48" s="30"/>
      <c r="AKS48" s="30"/>
      <c r="AKT48" s="30"/>
      <c r="AKU48" s="30"/>
      <c r="AKV48" s="30"/>
      <c r="AKW48" s="30"/>
      <c r="AKX48" s="30"/>
      <c r="AKY48" s="30"/>
      <c r="AKZ48" s="30"/>
      <c r="ALA48" s="30"/>
      <c r="ALB48" s="30"/>
      <c r="ALC48" s="30"/>
      <c r="ALD48" s="30"/>
      <c r="ALE48" s="30"/>
      <c r="ALF48" s="30"/>
      <c r="ALG48" s="30"/>
      <c r="ALH48" s="30"/>
      <c r="ALI48" s="30"/>
      <c r="ALJ48" s="30"/>
      <c r="ALK48" s="30"/>
      <c r="ALL48" s="30"/>
    </row>
    <row r="49" spans="1:1000" ht="17.25" customHeight="1" x14ac:dyDescent="0.2">
      <c r="A49" s="11" t="str">
        <f ca="1">IF(_xll.TM1RPTELLEV($F$34,$F49)=0,"Root",IF(OR(_xll.ELLEV($B$9,$F49)=0,_xll.TM1RPTELLEV($F$34,$F49)+1&gt;=VALUE($K$28)),"Base"&amp;IF(MOD(ROW(A49),2)=0,"-Even","-Odd"),"Default"))</f>
        <v>Default</v>
      </c>
      <c r="D49" t="str">
        <f ca="1">_xll.DBR($B$15,$F49,D$33)</f>
        <v>1</v>
      </c>
      <c r="F49" s="59" t="s">
        <v>56</v>
      </c>
      <c r="G49" s="17">
        <f ca="1">_xll.DBRW($C$4,G$6,$G$27,$G$28,$F49,$D$10,G$11,$D$12)</f>
        <v>3902468.3035146832</v>
      </c>
      <c r="H49" s="17">
        <f ca="1">_xll.DBRW($C$4,H$6,$G$27,$G$28,$F49,$D$10,H$11,$D$12)</f>
        <v>3168568.1086313473</v>
      </c>
      <c r="I49" s="53">
        <f t="shared" ca="1" si="0"/>
        <v>0.23161887948191895</v>
      </c>
      <c r="J49" s="17">
        <f ca="1">_xll.DBRW($C$4,J$6,$G$27,$G$28,$F49,$D$10,J$11,$D$12)</f>
        <v>18974792.912861973</v>
      </c>
      <c r="K49" s="17">
        <f ca="1">_xll.DBRW($C$4,K$6,$G$27,$G$28,$F49,$D$10,K$11,$D$12)</f>
        <v>13655675.370342817</v>
      </c>
      <c r="L49" s="53">
        <f t="shared" ca="1" si="1"/>
        <v>0.38951698823121794</v>
      </c>
      <c r="N49" s="25" t="str">
        <f ca="1">_xll.DBRW($C$3,N$6,$G$27,$G$28,$F49,$D$10,N$11,N$12)</f>
        <v/>
      </c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  <c r="IV49" s="30"/>
      <c r="IW49" s="30"/>
      <c r="IX49" s="30"/>
      <c r="IY49" s="30"/>
      <c r="IZ49" s="30"/>
      <c r="JA49" s="30"/>
      <c r="JB49" s="30"/>
      <c r="JC49" s="30"/>
      <c r="JD49" s="30"/>
      <c r="JE49" s="30"/>
      <c r="JF49" s="30"/>
      <c r="JG49" s="30"/>
      <c r="JH49" s="30"/>
      <c r="JI49" s="30"/>
      <c r="JJ49" s="30"/>
      <c r="JK49" s="30"/>
      <c r="JL49" s="30"/>
      <c r="JM49" s="30"/>
      <c r="JN49" s="30"/>
      <c r="JO49" s="30"/>
      <c r="JP49" s="30"/>
      <c r="JQ49" s="30"/>
      <c r="JR49" s="30"/>
      <c r="JS49" s="30"/>
      <c r="JT49" s="30"/>
      <c r="JU49" s="30"/>
      <c r="JV49" s="30"/>
      <c r="JW49" s="30"/>
      <c r="JX49" s="30"/>
      <c r="JY49" s="30"/>
      <c r="JZ49" s="30"/>
      <c r="KA49" s="30"/>
      <c r="KB49" s="30"/>
      <c r="KC49" s="30"/>
      <c r="KD49" s="30"/>
      <c r="KE49" s="30"/>
      <c r="KF49" s="30"/>
      <c r="KG49" s="30"/>
      <c r="KH49" s="30"/>
      <c r="KI49" s="30"/>
      <c r="KJ49" s="30"/>
      <c r="KK49" s="30"/>
      <c r="KL49" s="30"/>
      <c r="KM49" s="30"/>
      <c r="KN49" s="30"/>
      <c r="KO49" s="30"/>
      <c r="KP49" s="30"/>
      <c r="KQ49" s="30"/>
      <c r="KR49" s="30"/>
      <c r="KS49" s="30"/>
      <c r="KT49" s="30"/>
      <c r="KU49" s="30"/>
      <c r="KV49" s="30"/>
      <c r="KW49" s="30"/>
      <c r="KX49" s="30"/>
      <c r="KY49" s="30"/>
      <c r="KZ49" s="30"/>
      <c r="LA49" s="30"/>
      <c r="LB49" s="30"/>
      <c r="LC49" s="30"/>
      <c r="LD49" s="30"/>
      <c r="LE49" s="30"/>
      <c r="LF49" s="30"/>
      <c r="LG49" s="30"/>
      <c r="LH49" s="30"/>
      <c r="LI49" s="30"/>
      <c r="LJ49" s="30"/>
      <c r="LK49" s="30"/>
      <c r="LL49" s="30"/>
      <c r="LM49" s="30"/>
      <c r="LN49" s="30"/>
      <c r="LO49" s="30"/>
      <c r="LP49" s="30"/>
      <c r="LQ49" s="30"/>
      <c r="LR49" s="30"/>
      <c r="LS49" s="30"/>
      <c r="LT49" s="30"/>
      <c r="LU49" s="30"/>
      <c r="LV49" s="30"/>
      <c r="LW49" s="30"/>
      <c r="LX49" s="30"/>
      <c r="LY49" s="30"/>
      <c r="LZ49" s="30"/>
      <c r="MA49" s="30"/>
      <c r="MB49" s="30"/>
      <c r="MC49" s="30"/>
      <c r="MD49" s="30"/>
      <c r="ME49" s="30"/>
      <c r="MF49" s="30"/>
      <c r="MG49" s="30"/>
      <c r="MH49" s="30"/>
      <c r="MI49" s="30"/>
      <c r="MJ49" s="30"/>
      <c r="MK49" s="30"/>
      <c r="ML49" s="30"/>
      <c r="MM49" s="30"/>
      <c r="MN49" s="30"/>
      <c r="MO49" s="30"/>
      <c r="MP49" s="30"/>
      <c r="MQ49" s="30"/>
      <c r="MR49" s="30"/>
      <c r="MS49" s="30"/>
      <c r="MT49" s="30"/>
      <c r="MU49" s="30"/>
      <c r="MV49" s="30"/>
      <c r="MW49" s="30"/>
      <c r="MX49" s="30"/>
      <c r="MY49" s="30"/>
      <c r="MZ49" s="30"/>
      <c r="NA49" s="30"/>
      <c r="NB49" s="30"/>
      <c r="NC49" s="30"/>
      <c r="ND49" s="30"/>
      <c r="NE49" s="30"/>
      <c r="NF49" s="30"/>
      <c r="NG49" s="30"/>
      <c r="NH49" s="30"/>
      <c r="NI49" s="30"/>
      <c r="NJ49" s="30"/>
      <c r="NK49" s="30"/>
      <c r="NL49" s="30"/>
      <c r="NM49" s="30"/>
      <c r="NN49" s="30"/>
      <c r="NO49" s="30"/>
      <c r="NP49" s="30"/>
      <c r="NQ49" s="30"/>
      <c r="NR49" s="30"/>
      <c r="NS49" s="30"/>
      <c r="NT49" s="30"/>
      <c r="NU49" s="30"/>
      <c r="NV49" s="30"/>
      <c r="NW49" s="30"/>
      <c r="NX49" s="30"/>
      <c r="NY49" s="30"/>
      <c r="NZ49" s="30"/>
      <c r="OA49" s="30"/>
      <c r="OB49" s="30"/>
      <c r="OC49" s="30"/>
      <c r="OD49" s="30"/>
      <c r="OE49" s="30"/>
      <c r="OF49" s="30"/>
      <c r="OG49" s="30"/>
      <c r="OH49" s="30"/>
      <c r="OI49" s="30"/>
      <c r="OJ49" s="30"/>
      <c r="OK49" s="30"/>
      <c r="OL49" s="30"/>
      <c r="OM49" s="30"/>
      <c r="ON49" s="30"/>
      <c r="OO49" s="30"/>
      <c r="OP49" s="30"/>
      <c r="OQ49" s="30"/>
      <c r="OR49" s="30"/>
      <c r="OS49" s="30"/>
      <c r="OT49" s="30"/>
      <c r="OU49" s="30"/>
      <c r="OV49" s="30"/>
      <c r="OW49" s="30"/>
      <c r="OX49" s="30"/>
      <c r="OY49" s="30"/>
      <c r="OZ49" s="30"/>
      <c r="PA49" s="30"/>
      <c r="PB49" s="30"/>
      <c r="PC49" s="30"/>
      <c r="PD49" s="30"/>
      <c r="PE49" s="30"/>
      <c r="PF49" s="30"/>
      <c r="PG49" s="30"/>
      <c r="PH49" s="30"/>
      <c r="PI49" s="30"/>
      <c r="PJ49" s="30"/>
      <c r="PK49" s="30"/>
      <c r="PL49" s="30"/>
      <c r="PM49" s="30"/>
      <c r="PN49" s="30"/>
      <c r="PO49" s="30"/>
      <c r="PP49" s="30"/>
      <c r="PQ49" s="30"/>
      <c r="PR49" s="30"/>
      <c r="PS49" s="30"/>
      <c r="PT49" s="30"/>
      <c r="PU49" s="30"/>
      <c r="PV49" s="30"/>
      <c r="PW49" s="30"/>
      <c r="PX49" s="30"/>
      <c r="PY49" s="30"/>
      <c r="PZ49" s="30"/>
      <c r="QA49" s="30"/>
      <c r="QB49" s="30"/>
      <c r="QC49" s="30"/>
      <c r="QD49" s="30"/>
      <c r="QE49" s="30"/>
      <c r="QF49" s="30"/>
      <c r="QG49" s="30"/>
      <c r="QH49" s="30"/>
      <c r="QI49" s="30"/>
      <c r="QJ49" s="30"/>
      <c r="QK49" s="30"/>
      <c r="QL49" s="30"/>
      <c r="QM49" s="30"/>
      <c r="QN49" s="30"/>
      <c r="QO49" s="30"/>
      <c r="QP49" s="30"/>
      <c r="QQ49" s="30"/>
      <c r="QR49" s="30"/>
      <c r="QS49" s="30"/>
      <c r="QT49" s="30"/>
      <c r="QU49" s="30"/>
      <c r="QV49" s="30"/>
      <c r="QW49" s="30"/>
      <c r="QX49" s="30"/>
      <c r="QY49" s="30"/>
      <c r="QZ49" s="30"/>
      <c r="RA49" s="30"/>
      <c r="RB49" s="30"/>
      <c r="RC49" s="30"/>
      <c r="RD49" s="30"/>
      <c r="RE49" s="30"/>
      <c r="RF49" s="30"/>
      <c r="RG49" s="30"/>
      <c r="RH49" s="30"/>
      <c r="RI49" s="30"/>
      <c r="RJ49" s="30"/>
      <c r="RK49" s="30"/>
      <c r="RL49" s="30"/>
      <c r="RM49" s="30"/>
      <c r="RN49" s="30"/>
      <c r="RO49" s="30"/>
      <c r="RP49" s="30"/>
      <c r="RQ49" s="30"/>
      <c r="RR49" s="30"/>
      <c r="RS49" s="30"/>
      <c r="RT49" s="30"/>
      <c r="RU49" s="30"/>
      <c r="RV49" s="30"/>
      <c r="RW49" s="30"/>
      <c r="RX49" s="30"/>
      <c r="RY49" s="30"/>
      <c r="RZ49" s="30"/>
      <c r="SA49" s="30"/>
      <c r="SB49" s="30"/>
      <c r="SC49" s="30"/>
      <c r="SD49" s="30"/>
      <c r="SE49" s="30"/>
      <c r="SF49" s="30"/>
      <c r="SG49" s="30"/>
      <c r="SH49" s="30"/>
      <c r="SI49" s="30"/>
      <c r="SJ49" s="30"/>
      <c r="SK49" s="30"/>
      <c r="SL49" s="30"/>
      <c r="SM49" s="30"/>
      <c r="SN49" s="30"/>
      <c r="SO49" s="30"/>
      <c r="SP49" s="30"/>
      <c r="SQ49" s="30"/>
      <c r="SR49" s="30"/>
      <c r="SS49" s="30"/>
      <c r="ST49" s="30"/>
      <c r="SU49" s="30"/>
      <c r="SV49" s="30"/>
      <c r="SW49" s="30"/>
      <c r="SX49" s="30"/>
      <c r="SY49" s="30"/>
      <c r="SZ49" s="30"/>
      <c r="TA49" s="30"/>
      <c r="TB49" s="30"/>
      <c r="TC49" s="30"/>
      <c r="TD49" s="30"/>
      <c r="TE49" s="30"/>
      <c r="TF49" s="30"/>
      <c r="TG49" s="30"/>
      <c r="TH49" s="30"/>
      <c r="TI49" s="30"/>
      <c r="TJ49" s="30"/>
      <c r="TK49" s="30"/>
      <c r="TL49" s="30"/>
      <c r="TM49" s="30"/>
      <c r="TN49" s="30"/>
      <c r="TO49" s="30"/>
      <c r="TP49" s="30"/>
      <c r="TQ49" s="30"/>
      <c r="TR49" s="30"/>
      <c r="TS49" s="30"/>
      <c r="TT49" s="30"/>
      <c r="TU49" s="30"/>
      <c r="TV49" s="30"/>
      <c r="TW49" s="30"/>
      <c r="TX49" s="30"/>
      <c r="TY49" s="30"/>
      <c r="TZ49" s="30"/>
      <c r="UA49" s="30"/>
      <c r="UB49" s="30"/>
      <c r="UC49" s="30"/>
      <c r="UD49" s="30"/>
      <c r="UE49" s="30"/>
      <c r="UF49" s="30"/>
      <c r="UG49" s="30"/>
      <c r="UH49" s="30"/>
      <c r="UI49" s="30"/>
      <c r="UJ49" s="30"/>
      <c r="UK49" s="30"/>
      <c r="UL49" s="30"/>
      <c r="UM49" s="30"/>
      <c r="UN49" s="30"/>
      <c r="UO49" s="30"/>
      <c r="UP49" s="30"/>
      <c r="UQ49" s="30"/>
      <c r="UR49" s="30"/>
      <c r="US49" s="30"/>
      <c r="UT49" s="30"/>
      <c r="UU49" s="30"/>
      <c r="UV49" s="30"/>
      <c r="UW49" s="30"/>
      <c r="UX49" s="30"/>
      <c r="UY49" s="30"/>
      <c r="UZ49" s="30"/>
      <c r="VA49" s="30"/>
      <c r="VB49" s="30"/>
      <c r="VC49" s="30"/>
      <c r="VD49" s="30"/>
      <c r="VE49" s="30"/>
      <c r="VF49" s="30"/>
      <c r="VG49" s="30"/>
      <c r="VH49" s="30"/>
      <c r="VI49" s="30"/>
      <c r="VJ49" s="30"/>
      <c r="VK49" s="30"/>
      <c r="VL49" s="30"/>
      <c r="VM49" s="30"/>
      <c r="VN49" s="30"/>
      <c r="VO49" s="30"/>
      <c r="VP49" s="30"/>
      <c r="VQ49" s="30"/>
      <c r="VR49" s="30"/>
      <c r="VS49" s="30"/>
      <c r="VT49" s="30"/>
      <c r="VU49" s="30"/>
      <c r="VV49" s="30"/>
      <c r="VW49" s="30"/>
      <c r="VX49" s="30"/>
      <c r="VY49" s="30"/>
      <c r="VZ49" s="30"/>
      <c r="WA49" s="30"/>
      <c r="WB49" s="30"/>
      <c r="WC49" s="30"/>
      <c r="WD49" s="30"/>
      <c r="WE49" s="30"/>
      <c r="WF49" s="30"/>
      <c r="WG49" s="30"/>
      <c r="WH49" s="30"/>
      <c r="WI49" s="30"/>
      <c r="WJ49" s="30"/>
      <c r="WK49" s="30"/>
      <c r="WL49" s="30"/>
      <c r="WM49" s="30"/>
      <c r="WN49" s="30"/>
      <c r="WO49" s="30"/>
      <c r="WP49" s="30"/>
      <c r="WQ49" s="30"/>
      <c r="WR49" s="30"/>
      <c r="WS49" s="30"/>
      <c r="WT49" s="30"/>
      <c r="WU49" s="30"/>
      <c r="WV49" s="30"/>
      <c r="WW49" s="30"/>
      <c r="WX49" s="30"/>
      <c r="WY49" s="30"/>
      <c r="WZ49" s="30"/>
      <c r="XA49" s="30"/>
      <c r="XB49" s="30"/>
      <c r="XC49" s="30"/>
      <c r="XD49" s="30"/>
      <c r="XE49" s="30"/>
      <c r="XF49" s="30"/>
      <c r="XG49" s="30"/>
      <c r="XH49" s="30"/>
      <c r="XI49" s="30"/>
      <c r="XJ49" s="30"/>
      <c r="XK49" s="30"/>
      <c r="XL49" s="30"/>
      <c r="XM49" s="30"/>
      <c r="XN49" s="30"/>
      <c r="XO49" s="30"/>
      <c r="XP49" s="30"/>
      <c r="XQ49" s="30"/>
      <c r="XR49" s="30"/>
      <c r="XS49" s="30"/>
      <c r="XT49" s="30"/>
      <c r="XU49" s="30"/>
      <c r="XV49" s="30"/>
      <c r="XW49" s="30"/>
      <c r="XX49" s="30"/>
      <c r="XY49" s="30"/>
      <c r="XZ49" s="30"/>
      <c r="YA49" s="30"/>
      <c r="YB49" s="30"/>
      <c r="YC49" s="30"/>
      <c r="YD49" s="30"/>
      <c r="YE49" s="30"/>
      <c r="YF49" s="30"/>
      <c r="YG49" s="30"/>
      <c r="YH49" s="30"/>
      <c r="YI49" s="30"/>
      <c r="YJ49" s="30"/>
      <c r="YK49" s="30"/>
      <c r="YL49" s="30"/>
      <c r="YM49" s="30"/>
      <c r="YN49" s="30"/>
      <c r="YO49" s="30"/>
      <c r="YP49" s="30"/>
      <c r="YQ49" s="30"/>
      <c r="YR49" s="30"/>
      <c r="YS49" s="30"/>
      <c r="YT49" s="30"/>
      <c r="YU49" s="30"/>
      <c r="YV49" s="30"/>
      <c r="YW49" s="30"/>
      <c r="YX49" s="30"/>
      <c r="YY49" s="30"/>
      <c r="YZ49" s="30"/>
      <c r="ZA49" s="30"/>
      <c r="ZB49" s="30"/>
      <c r="ZC49" s="30"/>
      <c r="ZD49" s="30"/>
      <c r="ZE49" s="30"/>
      <c r="ZF49" s="30"/>
      <c r="ZG49" s="30"/>
      <c r="ZH49" s="30"/>
      <c r="ZI49" s="30"/>
      <c r="ZJ49" s="30"/>
      <c r="ZK49" s="30"/>
      <c r="ZL49" s="30"/>
      <c r="ZM49" s="30"/>
      <c r="ZN49" s="30"/>
      <c r="ZO49" s="30"/>
      <c r="ZP49" s="30"/>
      <c r="ZQ49" s="30"/>
      <c r="ZR49" s="30"/>
      <c r="ZS49" s="30"/>
      <c r="ZT49" s="30"/>
      <c r="ZU49" s="30"/>
      <c r="ZV49" s="30"/>
      <c r="ZW49" s="30"/>
      <c r="ZX49" s="30"/>
      <c r="ZY49" s="30"/>
      <c r="ZZ49" s="30"/>
      <c r="AAA49" s="30"/>
      <c r="AAB49" s="30"/>
      <c r="AAC49" s="30"/>
      <c r="AAD49" s="30"/>
      <c r="AAE49" s="30"/>
      <c r="AAF49" s="30"/>
      <c r="AAG49" s="30"/>
      <c r="AAH49" s="30"/>
      <c r="AAI49" s="30"/>
      <c r="AAJ49" s="30"/>
      <c r="AAK49" s="30"/>
      <c r="AAL49" s="30"/>
      <c r="AAM49" s="30"/>
      <c r="AAN49" s="30"/>
      <c r="AAO49" s="30"/>
      <c r="AAP49" s="30"/>
      <c r="AAQ49" s="30"/>
      <c r="AAR49" s="30"/>
      <c r="AAS49" s="30"/>
      <c r="AAT49" s="30"/>
      <c r="AAU49" s="30"/>
      <c r="AAV49" s="30"/>
      <c r="AAW49" s="30"/>
      <c r="AAX49" s="30"/>
      <c r="AAY49" s="30"/>
      <c r="AAZ49" s="30"/>
      <c r="ABA49" s="30"/>
      <c r="ABB49" s="30"/>
      <c r="ABC49" s="30"/>
      <c r="ABD49" s="30"/>
      <c r="ABE49" s="30"/>
      <c r="ABF49" s="30"/>
      <c r="ABG49" s="30"/>
      <c r="ABH49" s="30"/>
      <c r="ABI49" s="30"/>
      <c r="ABJ49" s="30"/>
      <c r="ABK49" s="30"/>
      <c r="ABL49" s="30"/>
      <c r="ABM49" s="30"/>
      <c r="ABN49" s="30"/>
      <c r="ABO49" s="30"/>
      <c r="ABP49" s="30"/>
      <c r="ABQ49" s="30"/>
      <c r="ABR49" s="30"/>
      <c r="ABS49" s="30"/>
      <c r="ABT49" s="30"/>
      <c r="ABU49" s="30"/>
      <c r="ABV49" s="30"/>
      <c r="ABW49" s="30"/>
      <c r="ABX49" s="30"/>
      <c r="ABY49" s="30"/>
      <c r="ABZ49" s="30"/>
      <c r="ACA49" s="30"/>
      <c r="ACB49" s="30"/>
      <c r="ACC49" s="30"/>
      <c r="ACD49" s="30"/>
      <c r="ACE49" s="30"/>
      <c r="ACF49" s="30"/>
      <c r="ACG49" s="30"/>
      <c r="ACH49" s="30"/>
      <c r="ACI49" s="30"/>
      <c r="ACJ49" s="30"/>
      <c r="ACK49" s="30"/>
      <c r="ACL49" s="30"/>
      <c r="ACM49" s="30"/>
      <c r="ACN49" s="30"/>
      <c r="ACO49" s="30"/>
      <c r="ACP49" s="30"/>
      <c r="ACQ49" s="30"/>
      <c r="ACR49" s="30"/>
      <c r="ACS49" s="30"/>
      <c r="ACT49" s="30"/>
      <c r="ACU49" s="30"/>
      <c r="ACV49" s="30"/>
      <c r="ACW49" s="30"/>
      <c r="ACX49" s="30"/>
      <c r="ACY49" s="30"/>
      <c r="ACZ49" s="30"/>
      <c r="ADA49" s="30"/>
      <c r="ADB49" s="30"/>
      <c r="ADC49" s="30"/>
      <c r="ADD49" s="30"/>
      <c r="ADE49" s="30"/>
      <c r="ADF49" s="30"/>
      <c r="ADG49" s="30"/>
      <c r="ADH49" s="30"/>
      <c r="ADI49" s="30"/>
      <c r="ADJ49" s="30"/>
      <c r="ADK49" s="30"/>
      <c r="ADL49" s="30"/>
      <c r="ADM49" s="30"/>
      <c r="ADN49" s="30"/>
      <c r="ADO49" s="30"/>
      <c r="ADP49" s="30"/>
      <c r="ADQ49" s="30"/>
      <c r="ADR49" s="30"/>
      <c r="ADS49" s="30"/>
      <c r="ADT49" s="30"/>
      <c r="ADU49" s="30"/>
      <c r="ADV49" s="30"/>
      <c r="ADW49" s="30"/>
      <c r="ADX49" s="30"/>
      <c r="ADY49" s="30"/>
      <c r="ADZ49" s="30"/>
      <c r="AEA49" s="30"/>
      <c r="AEB49" s="30"/>
      <c r="AEC49" s="30"/>
      <c r="AED49" s="30"/>
      <c r="AEE49" s="30"/>
      <c r="AEF49" s="30"/>
      <c r="AEG49" s="30"/>
      <c r="AEH49" s="30"/>
      <c r="AEI49" s="30"/>
      <c r="AEJ49" s="30"/>
      <c r="AEK49" s="30"/>
      <c r="AEL49" s="30"/>
      <c r="AEM49" s="30"/>
      <c r="AEN49" s="30"/>
      <c r="AEO49" s="30"/>
      <c r="AEP49" s="30"/>
      <c r="AEQ49" s="30"/>
      <c r="AER49" s="30"/>
      <c r="AES49" s="30"/>
      <c r="AET49" s="30"/>
      <c r="AEU49" s="30"/>
      <c r="AEV49" s="30"/>
      <c r="AEW49" s="30"/>
      <c r="AEX49" s="30"/>
      <c r="AEY49" s="30"/>
      <c r="AEZ49" s="30"/>
      <c r="AFA49" s="30"/>
      <c r="AFB49" s="30"/>
      <c r="AFC49" s="30"/>
      <c r="AFD49" s="30"/>
      <c r="AFE49" s="30"/>
      <c r="AFF49" s="30"/>
      <c r="AFG49" s="30"/>
      <c r="AFH49" s="30"/>
      <c r="AFI49" s="30"/>
      <c r="AFJ49" s="30"/>
      <c r="AFK49" s="30"/>
      <c r="AFL49" s="30"/>
      <c r="AFM49" s="30"/>
      <c r="AFN49" s="30"/>
      <c r="AFO49" s="30"/>
      <c r="AFP49" s="30"/>
      <c r="AFQ49" s="30"/>
      <c r="AFR49" s="30"/>
      <c r="AFS49" s="30"/>
      <c r="AFT49" s="30"/>
      <c r="AFU49" s="30"/>
      <c r="AFV49" s="30"/>
      <c r="AFW49" s="30"/>
      <c r="AFX49" s="30"/>
      <c r="AFY49" s="30"/>
      <c r="AFZ49" s="30"/>
      <c r="AGA49" s="30"/>
      <c r="AGB49" s="30"/>
      <c r="AGC49" s="30"/>
      <c r="AGD49" s="30"/>
      <c r="AGE49" s="30"/>
      <c r="AGF49" s="30"/>
      <c r="AGG49" s="30"/>
      <c r="AGH49" s="30"/>
      <c r="AGI49" s="30"/>
      <c r="AGJ49" s="30"/>
      <c r="AGK49" s="30"/>
      <c r="AGL49" s="30"/>
      <c r="AGM49" s="30"/>
      <c r="AGN49" s="30"/>
      <c r="AGO49" s="30"/>
      <c r="AGP49" s="30"/>
      <c r="AGQ49" s="30"/>
      <c r="AGR49" s="30"/>
      <c r="AGS49" s="30"/>
      <c r="AGT49" s="30"/>
      <c r="AGU49" s="30"/>
      <c r="AGV49" s="30"/>
      <c r="AGW49" s="30"/>
      <c r="AGX49" s="30"/>
      <c r="AGY49" s="30"/>
      <c r="AGZ49" s="30"/>
      <c r="AHA49" s="30"/>
      <c r="AHB49" s="30"/>
      <c r="AHC49" s="30"/>
      <c r="AHD49" s="30"/>
      <c r="AHE49" s="30"/>
      <c r="AHF49" s="30"/>
      <c r="AHG49" s="30"/>
      <c r="AHH49" s="30"/>
      <c r="AHI49" s="30"/>
      <c r="AHJ49" s="30"/>
      <c r="AHK49" s="30"/>
      <c r="AHL49" s="30"/>
      <c r="AHM49" s="30"/>
      <c r="AHN49" s="30"/>
      <c r="AHO49" s="30"/>
      <c r="AHP49" s="30"/>
      <c r="AHQ49" s="30"/>
      <c r="AHR49" s="30"/>
      <c r="AHS49" s="30"/>
      <c r="AHT49" s="30"/>
      <c r="AHU49" s="30"/>
      <c r="AHV49" s="30"/>
      <c r="AHW49" s="30"/>
      <c r="AHX49" s="30"/>
      <c r="AHY49" s="30"/>
      <c r="AHZ49" s="30"/>
      <c r="AIA49" s="30"/>
      <c r="AIB49" s="30"/>
      <c r="AIC49" s="30"/>
      <c r="AID49" s="30"/>
      <c r="AIE49" s="30"/>
      <c r="AIF49" s="30"/>
      <c r="AIG49" s="30"/>
      <c r="AIH49" s="30"/>
      <c r="AII49" s="30"/>
      <c r="AIJ49" s="30"/>
      <c r="AIK49" s="30"/>
      <c r="AIL49" s="30"/>
      <c r="AIM49" s="30"/>
      <c r="AIN49" s="30"/>
      <c r="AIO49" s="30"/>
      <c r="AIP49" s="30"/>
      <c r="AIQ49" s="30"/>
      <c r="AIR49" s="30"/>
      <c r="AIS49" s="30"/>
      <c r="AIT49" s="30"/>
      <c r="AIU49" s="30"/>
      <c r="AIV49" s="30"/>
      <c r="AIW49" s="30"/>
      <c r="AIX49" s="30"/>
      <c r="AIY49" s="30"/>
      <c r="AIZ49" s="30"/>
      <c r="AJA49" s="30"/>
      <c r="AJB49" s="30"/>
      <c r="AJC49" s="30"/>
      <c r="AJD49" s="30"/>
      <c r="AJE49" s="30"/>
      <c r="AJF49" s="30"/>
      <c r="AJG49" s="30"/>
      <c r="AJH49" s="30"/>
      <c r="AJI49" s="30"/>
      <c r="AJJ49" s="30"/>
      <c r="AJK49" s="30"/>
      <c r="AJL49" s="30"/>
      <c r="AJM49" s="30"/>
      <c r="AJN49" s="30"/>
      <c r="AJO49" s="30"/>
      <c r="AJP49" s="30"/>
      <c r="AJQ49" s="30"/>
      <c r="AJR49" s="30"/>
      <c r="AJS49" s="30"/>
      <c r="AJT49" s="30"/>
      <c r="AJU49" s="30"/>
      <c r="AJV49" s="30"/>
      <c r="AJW49" s="30"/>
      <c r="AJX49" s="30"/>
      <c r="AJY49" s="30"/>
      <c r="AJZ49" s="30"/>
      <c r="AKA49" s="30"/>
      <c r="AKB49" s="30"/>
      <c r="AKC49" s="30"/>
      <c r="AKD49" s="30"/>
      <c r="AKE49" s="30"/>
      <c r="AKF49" s="30"/>
      <c r="AKG49" s="30"/>
      <c r="AKH49" s="30"/>
      <c r="AKI49" s="30"/>
      <c r="AKJ49" s="30"/>
      <c r="AKK49" s="30"/>
      <c r="AKL49" s="30"/>
      <c r="AKM49" s="30"/>
      <c r="AKN49" s="30"/>
      <c r="AKO49" s="30"/>
      <c r="AKP49" s="30"/>
      <c r="AKQ49" s="30"/>
      <c r="AKR49" s="30"/>
      <c r="AKS49" s="30"/>
      <c r="AKT49" s="30"/>
      <c r="AKU49" s="30"/>
      <c r="AKV49" s="30"/>
      <c r="AKW49" s="30"/>
      <c r="AKX49" s="30"/>
      <c r="AKY49" s="30"/>
      <c r="AKZ49" s="30"/>
      <c r="ALA49" s="30"/>
      <c r="ALB49" s="30"/>
      <c r="ALC49" s="30"/>
      <c r="ALD49" s="30"/>
      <c r="ALE49" s="30"/>
      <c r="ALF49" s="30"/>
      <c r="ALG49" s="30"/>
      <c r="ALH49" s="30"/>
      <c r="ALI49" s="30"/>
      <c r="ALJ49" s="30"/>
      <c r="ALK49" s="30"/>
      <c r="ALL49" s="30"/>
    </row>
    <row r="50" spans="1:1000" ht="17.25" customHeight="1" x14ac:dyDescent="0.2">
      <c r="A50" s="11" t="str">
        <f ca="1">IF(_xll.TM1RPTELLEV($F$34,$F50)=0,"Root",IF(OR(_xll.ELLEV($B$9,$F50)=0,_xll.TM1RPTELLEV($F$34,$F50)+1&gt;=VALUE($K$28)),"Base"&amp;IF(MOD(ROW(A50),2)=0,"-Even","-Odd"),"Default"))</f>
        <v>Base-Even</v>
      </c>
      <c r="D50" t="str">
        <f ca="1">_xll.DBR($B$15,$F50,D$33)</f>
        <v>-1</v>
      </c>
      <c r="F50" s="55" t="s">
        <v>57</v>
      </c>
      <c r="G50" s="16">
        <f ca="1">_xll.DBRW($C$4,G$6,$G$27,$G$28,$F50,$D$10,G$11,$D$12)</f>
        <v>2057.2778825704222</v>
      </c>
      <c r="H50" s="16">
        <f ca="1">_xll.DBRW($C$4,H$6,$G$27,$G$28,$F50,$D$10,H$11,$D$12)</f>
        <v>2111.7478506746361</v>
      </c>
      <c r="I50" s="22">
        <f t="shared" ca="1" si="0"/>
        <v>2.5793784085923144E-2</v>
      </c>
      <c r="J50" s="28">
        <f ca="1">_xll.DBRW($C$4,J$6,$G$27,$G$28,$F50,$D$10,J$11,$D$12)</f>
        <v>8574.5586443906359</v>
      </c>
      <c r="K50" s="16">
        <f ca="1">_xll.DBRW($C$4,K$6,$G$27,$G$28,$F50,$D$10,K$11,$D$12)</f>
        <v>8629.0286124948489</v>
      </c>
      <c r="L50" s="22">
        <f t="shared" ca="1" si="1"/>
        <v>6.3124101854686865E-3</v>
      </c>
      <c r="N50" s="27" t="str">
        <f ca="1">_xll.DBRW($C$3,N$6,$G$27,$G$28,$F50,$D$10,N$11,N$12)</f>
        <v/>
      </c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  <c r="IV50" s="30"/>
      <c r="IW50" s="30"/>
      <c r="IX50" s="30"/>
      <c r="IY50" s="30"/>
      <c r="IZ50" s="30"/>
      <c r="JA50" s="30"/>
      <c r="JB50" s="30"/>
      <c r="JC50" s="30"/>
      <c r="JD50" s="30"/>
      <c r="JE50" s="30"/>
      <c r="JF50" s="30"/>
      <c r="JG50" s="30"/>
      <c r="JH50" s="30"/>
      <c r="JI50" s="30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/>
      <c r="KC50" s="30"/>
      <c r="KD50" s="30"/>
      <c r="KE50" s="30"/>
      <c r="KF50" s="30"/>
      <c r="KG50" s="30"/>
      <c r="KH50" s="30"/>
      <c r="KI50" s="30"/>
      <c r="KJ50" s="30"/>
      <c r="KK50" s="30"/>
      <c r="KL50" s="30"/>
      <c r="KM50" s="30"/>
      <c r="KN50" s="30"/>
      <c r="KO50" s="30"/>
      <c r="KP50" s="30"/>
      <c r="KQ50" s="30"/>
      <c r="KR50" s="30"/>
      <c r="KS50" s="30"/>
      <c r="KT50" s="30"/>
      <c r="KU50" s="30"/>
      <c r="KV50" s="30"/>
      <c r="KW50" s="30"/>
      <c r="KX50" s="30"/>
      <c r="KY50" s="30"/>
      <c r="KZ50" s="30"/>
      <c r="LA50" s="30"/>
      <c r="LB50" s="30"/>
      <c r="LC50" s="30"/>
      <c r="LD50" s="30"/>
      <c r="LE50" s="30"/>
      <c r="LF50" s="30"/>
      <c r="LG50" s="30"/>
      <c r="LH50" s="30"/>
      <c r="LI50" s="30"/>
      <c r="LJ50" s="30"/>
      <c r="LK50" s="30"/>
      <c r="LL50" s="30"/>
      <c r="LM50" s="30"/>
      <c r="LN50" s="30"/>
      <c r="LO50" s="30"/>
      <c r="LP50" s="30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/>
      <c r="MB50" s="30"/>
      <c r="MC50" s="30"/>
      <c r="MD50" s="30"/>
      <c r="ME50" s="30"/>
      <c r="MF50" s="30"/>
      <c r="MG50" s="30"/>
      <c r="MH50" s="30"/>
      <c r="MI50" s="30"/>
      <c r="MJ50" s="30"/>
      <c r="MK50" s="30"/>
      <c r="ML50" s="30"/>
      <c r="MM50" s="30"/>
      <c r="MN50" s="30"/>
      <c r="MO50" s="30"/>
      <c r="MP50" s="30"/>
      <c r="MQ50" s="30"/>
      <c r="MR50" s="30"/>
      <c r="MS50" s="30"/>
      <c r="MT50" s="30"/>
      <c r="MU50" s="30"/>
      <c r="MV50" s="30"/>
      <c r="MW50" s="30"/>
      <c r="MX50" s="30"/>
      <c r="MY50" s="30"/>
      <c r="MZ50" s="30"/>
      <c r="NA50" s="30"/>
      <c r="NB50" s="30"/>
      <c r="NC50" s="30"/>
      <c r="ND50" s="30"/>
      <c r="NE50" s="30"/>
      <c r="NF50" s="30"/>
      <c r="NG50" s="30"/>
      <c r="NH50" s="30"/>
      <c r="NI50" s="30"/>
      <c r="NJ50" s="30"/>
      <c r="NK50" s="30"/>
      <c r="NL50" s="30"/>
      <c r="NM50" s="30"/>
      <c r="NN50" s="30"/>
      <c r="NO50" s="30"/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/>
      <c r="OD50" s="30"/>
      <c r="OE50" s="30"/>
      <c r="OF50" s="30"/>
      <c r="OG50" s="30"/>
      <c r="OH50" s="30"/>
      <c r="OI50" s="30"/>
      <c r="OJ50" s="30"/>
      <c r="OK50" s="30"/>
      <c r="OL50" s="30"/>
      <c r="OM50" s="30"/>
      <c r="ON50" s="30"/>
      <c r="OO50" s="30"/>
      <c r="OP50" s="30"/>
      <c r="OQ50" s="30"/>
      <c r="OR50" s="30"/>
      <c r="OS50" s="30"/>
      <c r="OT50" s="30"/>
      <c r="OU50" s="30"/>
      <c r="OV50" s="30"/>
      <c r="OW50" s="30"/>
      <c r="OX50" s="30"/>
      <c r="OY50" s="30"/>
      <c r="OZ50" s="30"/>
      <c r="PA50" s="30"/>
      <c r="PB50" s="30"/>
      <c r="PC50" s="30"/>
      <c r="PD50" s="30"/>
      <c r="PE50" s="30"/>
      <c r="PF50" s="30"/>
      <c r="PG50" s="30"/>
      <c r="PH50" s="30"/>
      <c r="PI50" s="30"/>
      <c r="PJ50" s="30"/>
      <c r="PK50" s="30"/>
      <c r="PL50" s="30"/>
      <c r="PM50" s="30"/>
      <c r="PN50" s="30"/>
      <c r="PO50" s="30"/>
      <c r="PP50" s="30"/>
      <c r="PQ50" s="30"/>
      <c r="PR50" s="30"/>
      <c r="PS50" s="30"/>
      <c r="PT50" s="30"/>
      <c r="PU50" s="30"/>
      <c r="PV50" s="30"/>
      <c r="PW50" s="30"/>
      <c r="PX50" s="30"/>
      <c r="PY50" s="30"/>
      <c r="PZ50" s="30"/>
      <c r="QA50" s="30"/>
      <c r="QB50" s="30"/>
      <c r="QC50" s="30"/>
      <c r="QD50" s="30"/>
      <c r="QE50" s="30"/>
      <c r="QF50" s="30"/>
      <c r="QG50" s="30"/>
      <c r="QH50" s="30"/>
      <c r="QI50" s="30"/>
      <c r="QJ50" s="30"/>
      <c r="QK50" s="30"/>
      <c r="QL50" s="30"/>
      <c r="QM50" s="30"/>
      <c r="QN50" s="30"/>
      <c r="QO50" s="30"/>
      <c r="QP50" s="30"/>
      <c r="QQ50" s="30"/>
      <c r="QR50" s="30"/>
      <c r="QS50" s="30"/>
      <c r="QT50" s="30"/>
      <c r="QU50" s="30"/>
      <c r="QV50" s="30"/>
      <c r="QW50" s="30"/>
      <c r="QX50" s="30"/>
      <c r="QY50" s="30"/>
      <c r="QZ50" s="30"/>
      <c r="RA50" s="30"/>
      <c r="RB50" s="30"/>
      <c r="RC50" s="30"/>
      <c r="RD50" s="30"/>
      <c r="RE50" s="30"/>
      <c r="RF50" s="30"/>
      <c r="RG50" s="30"/>
      <c r="RH50" s="30"/>
      <c r="RI50" s="30"/>
      <c r="RJ50" s="30"/>
      <c r="RK50" s="30"/>
      <c r="RL50" s="30"/>
      <c r="RM50" s="30"/>
      <c r="RN50" s="30"/>
      <c r="RO50" s="30"/>
      <c r="RP50" s="30"/>
      <c r="RQ50" s="30"/>
      <c r="RR50" s="30"/>
      <c r="RS50" s="30"/>
      <c r="RT50" s="30"/>
      <c r="RU50" s="30"/>
      <c r="RV50" s="30"/>
      <c r="RW50" s="30"/>
      <c r="RX50" s="30"/>
      <c r="RY50" s="30"/>
      <c r="RZ50" s="30"/>
      <c r="SA50" s="30"/>
      <c r="SB50" s="30"/>
      <c r="SC50" s="30"/>
      <c r="SD50" s="30"/>
      <c r="SE50" s="30"/>
      <c r="SF50" s="30"/>
      <c r="SG50" s="30"/>
      <c r="SH50" s="30"/>
      <c r="SI50" s="30"/>
      <c r="SJ50" s="30"/>
      <c r="SK50" s="30"/>
      <c r="SL50" s="30"/>
      <c r="SM50" s="30"/>
      <c r="SN50" s="30"/>
      <c r="SO50" s="30"/>
      <c r="SP50" s="30"/>
      <c r="SQ50" s="30"/>
      <c r="SR50" s="30"/>
      <c r="SS50" s="30"/>
      <c r="ST50" s="30"/>
      <c r="SU50" s="30"/>
      <c r="SV50" s="30"/>
      <c r="SW50" s="30"/>
      <c r="SX50" s="30"/>
      <c r="SY50" s="30"/>
      <c r="SZ50" s="30"/>
      <c r="TA50" s="30"/>
      <c r="TB50" s="30"/>
      <c r="TC50" s="30"/>
      <c r="TD50" s="30"/>
      <c r="TE50" s="30"/>
      <c r="TF50" s="30"/>
      <c r="TG50" s="30"/>
      <c r="TH50" s="30"/>
      <c r="TI50" s="30"/>
      <c r="TJ50" s="30"/>
      <c r="TK50" s="30"/>
      <c r="TL50" s="30"/>
      <c r="TM50" s="30"/>
      <c r="TN50" s="30"/>
      <c r="TO50" s="30"/>
      <c r="TP50" s="30"/>
      <c r="TQ50" s="30"/>
      <c r="TR50" s="30"/>
      <c r="TS50" s="30"/>
      <c r="TT50" s="30"/>
      <c r="TU50" s="30"/>
      <c r="TV50" s="30"/>
      <c r="TW50" s="30"/>
      <c r="TX50" s="30"/>
      <c r="TY50" s="30"/>
      <c r="TZ50" s="30"/>
      <c r="UA50" s="30"/>
      <c r="UB50" s="30"/>
      <c r="UC50" s="30"/>
      <c r="UD50" s="30"/>
      <c r="UE50" s="30"/>
      <c r="UF50" s="30"/>
      <c r="UG50" s="30"/>
      <c r="UH50" s="30"/>
      <c r="UI50" s="30"/>
      <c r="UJ50" s="30"/>
      <c r="UK50" s="30"/>
      <c r="UL50" s="30"/>
      <c r="UM50" s="30"/>
      <c r="UN50" s="30"/>
      <c r="UO50" s="30"/>
      <c r="UP50" s="30"/>
      <c r="UQ50" s="30"/>
      <c r="UR50" s="30"/>
      <c r="US50" s="30"/>
      <c r="UT50" s="30"/>
      <c r="UU50" s="30"/>
      <c r="UV50" s="30"/>
      <c r="UW50" s="30"/>
      <c r="UX50" s="30"/>
      <c r="UY50" s="30"/>
      <c r="UZ50" s="30"/>
      <c r="VA50" s="30"/>
      <c r="VB50" s="30"/>
      <c r="VC50" s="30"/>
      <c r="VD50" s="30"/>
      <c r="VE50" s="30"/>
      <c r="VF50" s="30"/>
      <c r="VG50" s="30"/>
      <c r="VH50" s="30"/>
      <c r="VI50" s="30"/>
      <c r="VJ50" s="30"/>
      <c r="VK50" s="30"/>
      <c r="VL50" s="30"/>
      <c r="VM50" s="30"/>
      <c r="VN50" s="30"/>
      <c r="VO50" s="30"/>
      <c r="VP50" s="30"/>
      <c r="VQ50" s="30"/>
      <c r="VR50" s="30"/>
      <c r="VS50" s="30"/>
      <c r="VT50" s="30"/>
      <c r="VU50" s="30"/>
      <c r="VV50" s="30"/>
      <c r="VW50" s="30"/>
      <c r="VX50" s="30"/>
      <c r="VY50" s="30"/>
      <c r="VZ50" s="30"/>
      <c r="WA50" s="30"/>
      <c r="WB50" s="30"/>
      <c r="WC50" s="30"/>
      <c r="WD50" s="30"/>
      <c r="WE50" s="30"/>
      <c r="WF50" s="30"/>
      <c r="WG50" s="30"/>
      <c r="WH50" s="30"/>
      <c r="WI50" s="30"/>
      <c r="WJ50" s="30"/>
      <c r="WK50" s="30"/>
      <c r="WL50" s="30"/>
      <c r="WM50" s="30"/>
      <c r="WN50" s="30"/>
      <c r="WO50" s="30"/>
      <c r="WP50" s="30"/>
      <c r="WQ50" s="30"/>
      <c r="WR50" s="30"/>
      <c r="WS50" s="30"/>
      <c r="WT50" s="30"/>
      <c r="WU50" s="30"/>
      <c r="WV50" s="30"/>
      <c r="WW50" s="30"/>
      <c r="WX50" s="30"/>
      <c r="WY50" s="30"/>
      <c r="WZ50" s="30"/>
      <c r="XA50" s="30"/>
      <c r="XB50" s="30"/>
      <c r="XC50" s="30"/>
      <c r="XD50" s="30"/>
      <c r="XE50" s="30"/>
      <c r="XF50" s="30"/>
      <c r="XG50" s="30"/>
      <c r="XH50" s="30"/>
      <c r="XI50" s="30"/>
      <c r="XJ50" s="30"/>
      <c r="XK50" s="30"/>
      <c r="XL50" s="30"/>
      <c r="XM50" s="30"/>
      <c r="XN50" s="30"/>
      <c r="XO50" s="30"/>
      <c r="XP50" s="30"/>
      <c r="XQ50" s="30"/>
      <c r="XR50" s="30"/>
      <c r="XS50" s="30"/>
      <c r="XT50" s="30"/>
      <c r="XU50" s="30"/>
      <c r="XV50" s="30"/>
      <c r="XW50" s="30"/>
      <c r="XX50" s="30"/>
      <c r="XY50" s="30"/>
      <c r="XZ50" s="30"/>
      <c r="YA50" s="30"/>
      <c r="YB50" s="30"/>
      <c r="YC50" s="30"/>
      <c r="YD50" s="30"/>
      <c r="YE50" s="30"/>
      <c r="YF50" s="30"/>
      <c r="YG50" s="30"/>
      <c r="YH50" s="30"/>
      <c r="YI50" s="30"/>
      <c r="YJ50" s="30"/>
      <c r="YK50" s="30"/>
      <c r="YL50" s="30"/>
      <c r="YM50" s="30"/>
      <c r="YN50" s="30"/>
      <c r="YO50" s="30"/>
      <c r="YP50" s="30"/>
      <c r="YQ50" s="30"/>
      <c r="YR50" s="30"/>
      <c r="YS50" s="30"/>
      <c r="YT50" s="30"/>
      <c r="YU50" s="30"/>
      <c r="YV50" s="30"/>
      <c r="YW50" s="30"/>
      <c r="YX50" s="30"/>
      <c r="YY50" s="30"/>
      <c r="YZ50" s="30"/>
      <c r="ZA50" s="30"/>
      <c r="ZB50" s="30"/>
      <c r="ZC50" s="30"/>
      <c r="ZD50" s="30"/>
      <c r="ZE50" s="30"/>
      <c r="ZF50" s="30"/>
      <c r="ZG50" s="30"/>
      <c r="ZH50" s="30"/>
      <c r="ZI50" s="30"/>
      <c r="ZJ50" s="30"/>
      <c r="ZK50" s="30"/>
      <c r="ZL50" s="30"/>
      <c r="ZM50" s="30"/>
      <c r="ZN50" s="30"/>
      <c r="ZO50" s="30"/>
      <c r="ZP50" s="30"/>
      <c r="ZQ50" s="30"/>
      <c r="ZR50" s="30"/>
      <c r="ZS50" s="30"/>
      <c r="ZT50" s="30"/>
      <c r="ZU50" s="30"/>
      <c r="ZV50" s="30"/>
      <c r="ZW50" s="30"/>
      <c r="ZX50" s="30"/>
      <c r="ZY50" s="30"/>
      <c r="ZZ50" s="30"/>
      <c r="AAA50" s="30"/>
      <c r="AAB50" s="30"/>
      <c r="AAC50" s="30"/>
      <c r="AAD50" s="30"/>
      <c r="AAE50" s="30"/>
      <c r="AAF50" s="30"/>
      <c r="AAG50" s="30"/>
      <c r="AAH50" s="30"/>
      <c r="AAI50" s="30"/>
      <c r="AAJ50" s="30"/>
      <c r="AAK50" s="30"/>
      <c r="AAL50" s="30"/>
      <c r="AAM50" s="30"/>
      <c r="AAN50" s="30"/>
      <c r="AAO50" s="30"/>
      <c r="AAP50" s="30"/>
      <c r="AAQ50" s="30"/>
      <c r="AAR50" s="30"/>
      <c r="AAS50" s="30"/>
      <c r="AAT50" s="30"/>
      <c r="AAU50" s="30"/>
      <c r="AAV50" s="30"/>
      <c r="AAW50" s="30"/>
      <c r="AAX50" s="30"/>
      <c r="AAY50" s="30"/>
      <c r="AAZ50" s="30"/>
      <c r="ABA50" s="30"/>
      <c r="ABB50" s="30"/>
      <c r="ABC50" s="30"/>
      <c r="ABD50" s="30"/>
      <c r="ABE50" s="30"/>
      <c r="ABF50" s="30"/>
      <c r="ABG50" s="30"/>
      <c r="ABH50" s="30"/>
      <c r="ABI50" s="30"/>
      <c r="ABJ50" s="30"/>
      <c r="ABK50" s="30"/>
      <c r="ABL50" s="30"/>
      <c r="ABM50" s="30"/>
      <c r="ABN50" s="30"/>
      <c r="ABO50" s="30"/>
      <c r="ABP50" s="30"/>
      <c r="ABQ50" s="30"/>
      <c r="ABR50" s="30"/>
      <c r="ABS50" s="30"/>
      <c r="ABT50" s="30"/>
      <c r="ABU50" s="30"/>
      <c r="ABV50" s="30"/>
      <c r="ABW50" s="30"/>
      <c r="ABX50" s="30"/>
      <c r="ABY50" s="30"/>
      <c r="ABZ50" s="30"/>
      <c r="ACA50" s="30"/>
      <c r="ACB50" s="30"/>
      <c r="ACC50" s="30"/>
      <c r="ACD50" s="30"/>
      <c r="ACE50" s="30"/>
      <c r="ACF50" s="30"/>
      <c r="ACG50" s="30"/>
      <c r="ACH50" s="30"/>
      <c r="ACI50" s="30"/>
      <c r="ACJ50" s="30"/>
      <c r="ACK50" s="30"/>
      <c r="ACL50" s="30"/>
      <c r="ACM50" s="30"/>
      <c r="ACN50" s="30"/>
      <c r="ACO50" s="30"/>
      <c r="ACP50" s="30"/>
      <c r="ACQ50" s="30"/>
      <c r="ACR50" s="30"/>
      <c r="ACS50" s="30"/>
      <c r="ACT50" s="30"/>
      <c r="ACU50" s="30"/>
      <c r="ACV50" s="30"/>
      <c r="ACW50" s="30"/>
      <c r="ACX50" s="30"/>
      <c r="ACY50" s="30"/>
      <c r="ACZ50" s="30"/>
      <c r="ADA50" s="30"/>
      <c r="ADB50" s="30"/>
      <c r="ADC50" s="30"/>
      <c r="ADD50" s="30"/>
      <c r="ADE50" s="30"/>
      <c r="ADF50" s="30"/>
      <c r="ADG50" s="30"/>
      <c r="ADH50" s="30"/>
      <c r="ADI50" s="30"/>
      <c r="ADJ50" s="30"/>
      <c r="ADK50" s="30"/>
      <c r="ADL50" s="30"/>
      <c r="ADM50" s="30"/>
      <c r="ADN50" s="30"/>
      <c r="ADO50" s="30"/>
      <c r="ADP50" s="30"/>
      <c r="ADQ50" s="30"/>
      <c r="ADR50" s="30"/>
      <c r="ADS50" s="30"/>
      <c r="ADT50" s="30"/>
      <c r="ADU50" s="30"/>
      <c r="ADV50" s="30"/>
      <c r="ADW50" s="30"/>
      <c r="ADX50" s="30"/>
      <c r="ADY50" s="30"/>
      <c r="ADZ50" s="30"/>
      <c r="AEA50" s="30"/>
      <c r="AEB50" s="30"/>
      <c r="AEC50" s="30"/>
      <c r="AED50" s="30"/>
      <c r="AEE50" s="30"/>
      <c r="AEF50" s="30"/>
      <c r="AEG50" s="30"/>
      <c r="AEH50" s="30"/>
      <c r="AEI50" s="30"/>
      <c r="AEJ50" s="30"/>
      <c r="AEK50" s="30"/>
      <c r="AEL50" s="30"/>
      <c r="AEM50" s="30"/>
      <c r="AEN50" s="30"/>
      <c r="AEO50" s="30"/>
      <c r="AEP50" s="30"/>
      <c r="AEQ50" s="30"/>
      <c r="AER50" s="30"/>
      <c r="AES50" s="30"/>
      <c r="AET50" s="30"/>
      <c r="AEU50" s="30"/>
      <c r="AEV50" s="30"/>
      <c r="AEW50" s="30"/>
      <c r="AEX50" s="30"/>
      <c r="AEY50" s="30"/>
      <c r="AEZ50" s="30"/>
      <c r="AFA50" s="30"/>
      <c r="AFB50" s="30"/>
      <c r="AFC50" s="30"/>
      <c r="AFD50" s="30"/>
      <c r="AFE50" s="30"/>
      <c r="AFF50" s="30"/>
      <c r="AFG50" s="30"/>
      <c r="AFH50" s="30"/>
      <c r="AFI50" s="30"/>
      <c r="AFJ50" s="30"/>
      <c r="AFK50" s="30"/>
      <c r="AFL50" s="30"/>
      <c r="AFM50" s="30"/>
      <c r="AFN50" s="30"/>
      <c r="AFO50" s="30"/>
      <c r="AFP50" s="30"/>
      <c r="AFQ50" s="30"/>
      <c r="AFR50" s="30"/>
      <c r="AFS50" s="30"/>
      <c r="AFT50" s="30"/>
      <c r="AFU50" s="30"/>
      <c r="AFV50" s="30"/>
      <c r="AFW50" s="30"/>
      <c r="AFX50" s="30"/>
      <c r="AFY50" s="30"/>
      <c r="AFZ50" s="30"/>
      <c r="AGA50" s="30"/>
      <c r="AGB50" s="30"/>
      <c r="AGC50" s="30"/>
      <c r="AGD50" s="30"/>
      <c r="AGE50" s="30"/>
      <c r="AGF50" s="30"/>
      <c r="AGG50" s="30"/>
      <c r="AGH50" s="30"/>
      <c r="AGI50" s="30"/>
      <c r="AGJ50" s="30"/>
      <c r="AGK50" s="30"/>
      <c r="AGL50" s="30"/>
      <c r="AGM50" s="30"/>
      <c r="AGN50" s="30"/>
      <c r="AGO50" s="30"/>
      <c r="AGP50" s="30"/>
      <c r="AGQ50" s="30"/>
      <c r="AGR50" s="30"/>
      <c r="AGS50" s="30"/>
      <c r="AGT50" s="30"/>
      <c r="AGU50" s="30"/>
      <c r="AGV50" s="30"/>
      <c r="AGW50" s="30"/>
      <c r="AGX50" s="30"/>
      <c r="AGY50" s="30"/>
      <c r="AGZ50" s="30"/>
      <c r="AHA50" s="30"/>
      <c r="AHB50" s="30"/>
      <c r="AHC50" s="30"/>
      <c r="AHD50" s="30"/>
      <c r="AHE50" s="30"/>
      <c r="AHF50" s="30"/>
      <c r="AHG50" s="30"/>
      <c r="AHH50" s="30"/>
      <c r="AHI50" s="30"/>
      <c r="AHJ50" s="30"/>
      <c r="AHK50" s="30"/>
      <c r="AHL50" s="30"/>
      <c r="AHM50" s="30"/>
      <c r="AHN50" s="30"/>
      <c r="AHO50" s="30"/>
      <c r="AHP50" s="30"/>
      <c r="AHQ50" s="30"/>
      <c r="AHR50" s="30"/>
      <c r="AHS50" s="30"/>
      <c r="AHT50" s="30"/>
      <c r="AHU50" s="30"/>
      <c r="AHV50" s="30"/>
      <c r="AHW50" s="30"/>
      <c r="AHX50" s="30"/>
      <c r="AHY50" s="30"/>
      <c r="AHZ50" s="30"/>
      <c r="AIA50" s="30"/>
      <c r="AIB50" s="30"/>
      <c r="AIC50" s="30"/>
      <c r="AID50" s="30"/>
      <c r="AIE50" s="30"/>
      <c r="AIF50" s="30"/>
      <c r="AIG50" s="30"/>
      <c r="AIH50" s="30"/>
      <c r="AII50" s="30"/>
      <c r="AIJ50" s="30"/>
      <c r="AIK50" s="30"/>
      <c r="AIL50" s="30"/>
      <c r="AIM50" s="30"/>
      <c r="AIN50" s="30"/>
      <c r="AIO50" s="30"/>
      <c r="AIP50" s="30"/>
      <c r="AIQ50" s="30"/>
      <c r="AIR50" s="30"/>
      <c r="AIS50" s="30"/>
      <c r="AIT50" s="30"/>
      <c r="AIU50" s="30"/>
      <c r="AIV50" s="30"/>
      <c r="AIW50" s="30"/>
      <c r="AIX50" s="30"/>
      <c r="AIY50" s="30"/>
      <c r="AIZ50" s="30"/>
      <c r="AJA50" s="30"/>
      <c r="AJB50" s="30"/>
      <c r="AJC50" s="30"/>
      <c r="AJD50" s="30"/>
      <c r="AJE50" s="30"/>
      <c r="AJF50" s="30"/>
      <c r="AJG50" s="30"/>
      <c r="AJH50" s="30"/>
      <c r="AJI50" s="30"/>
      <c r="AJJ50" s="30"/>
      <c r="AJK50" s="30"/>
      <c r="AJL50" s="30"/>
      <c r="AJM50" s="30"/>
      <c r="AJN50" s="30"/>
      <c r="AJO50" s="30"/>
      <c r="AJP50" s="30"/>
      <c r="AJQ50" s="30"/>
      <c r="AJR50" s="30"/>
      <c r="AJS50" s="30"/>
      <c r="AJT50" s="30"/>
      <c r="AJU50" s="30"/>
      <c r="AJV50" s="30"/>
      <c r="AJW50" s="30"/>
      <c r="AJX50" s="30"/>
      <c r="AJY50" s="30"/>
      <c r="AJZ50" s="30"/>
      <c r="AKA50" s="30"/>
      <c r="AKB50" s="30"/>
      <c r="AKC50" s="30"/>
      <c r="AKD50" s="30"/>
      <c r="AKE50" s="30"/>
      <c r="AKF50" s="30"/>
      <c r="AKG50" s="30"/>
      <c r="AKH50" s="30"/>
      <c r="AKI50" s="30"/>
      <c r="AKJ50" s="30"/>
      <c r="AKK50" s="30"/>
      <c r="AKL50" s="30"/>
      <c r="AKM50" s="30"/>
      <c r="AKN50" s="30"/>
      <c r="AKO50" s="30"/>
      <c r="AKP50" s="30"/>
      <c r="AKQ50" s="30"/>
      <c r="AKR50" s="30"/>
      <c r="AKS50" s="30"/>
      <c r="AKT50" s="30"/>
      <c r="AKU50" s="30"/>
      <c r="AKV50" s="30"/>
      <c r="AKW50" s="30"/>
      <c r="AKX50" s="30"/>
      <c r="AKY50" s="30"/>
      <c r="AKZ50" s="30"/>
      <c r="ALA50" s="30"/>
      <c r="ALB50" s="30"/>
      <c r="ALC50" s="30"/>
      <c r="ALD50" s="30"/>
      <c r="ALE50" s="30"/>
      <c r="ALF50" s="30"/>
      <c r="ALG50" s="30"/>
      <c r="ALH50" s="30"/>
      <c r="ALI50" s="30"/>
      <c r="ALJ50" s="30"/>
      <c r="ALK50" s="30"/>
      <c r="ALL50" s="30"/>
    </row>
    <row r="51" spans="1:1000" ht="17.25" customHeight="1" x14ac:dyDescent="0.2">
      <c r="A51" s="11" t="str">
        <f ca="1">IF(_xll.TM1RPTELLEV($F$34,$F51)=0,"Root",IF(OR(_xll.ELLEV($B$9,$F51)=0,_xll.TM1RPTELLEV($F$34,$F51)+1&gt;=VALUE($K$28)),"Base"&amp;IF(MOD(ROW(A51),2)=0,"-Even","-Odd"),"Default"))</f>
        <v>Base-Odd</v>
      </c>
      <c r="D51" t="str">
        <f ca="1">_xll.DBR($B$15,$F51,D$33)</f>
        <v>-1</v>
      </c>
      <c r="F51" s="57" t="s">
        <v>58</v>
      </c>
      <c r="G51" s="2">
        <f ca="1">_xll.DBRW($C$4,G$6,$G$27,$G$28,$F51,$D$10,G$11,$D$12)</f>
        <v>92320.252271835852</v>
      </c>
      <c r="H51" s="2">
        <f ca="1">_xll.DBRW($C$4,H$6,$G$27,$G$28,$F51,$D$10,H$11,$D$12)</f>
        <v>100174.12069208287</v>
      </c>
      <c r="I51" s="21">
        <f t="shared" ca="1" si="0"/>
        <v>7.8402169801803256E-2</v>
      </c>
      <c r="J51" s="20">
        <f ca="1">_xll.DBRW($C$4,J$6,$G$27,$G$28,$F51,$D$10,J$11,$D$12)</f>
        <v>375186.31639127637</v>
      </c>
      <c r="K51" s="2">
        <f ca="1">_xll.DBRW($C$4,K$6,$G$27,$G$28,$F51,$D$10,K$11,$D$12)</f>
        <v>383040.18481152342</v>
      </c>
      <c r="L51" s="21">
        <f t="shared" ca="1" si="1"/>
        <v>2.0504032557606355E-2</v>
      </c>
      <c r="N51" s="24" t="str">
        <f ca="1">_xll.DBRW($C$3,N$6,$G$27,$G$28,$F51,$D$10,N$11,N$12)</f>
        <v/>
      </c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  <c r="IT51" s="30"/>
      <c r="IU51" s="30"/>
      <c r="IV51" s="30"/>
      <c r="IW51" s="30"/>
      <c r="IX51" s="30"/>
      <c r="IY51" s="30"/>
      <c r="IZ51" s="30"/>
      <c r="JA51" s="30"/>
      <c r="JB51" s="30"/>
      <c r="JC51" s="30"/>
      <c r="JD51" s="30"/>
      <c r="JE51" s="30"/>
      <c r="JF51" s="30"/>
      <c r="JG51" s="30"/>
      <c r="JH51" s="30"/>
      <c r="JI51" s="30"/>
      <c r="JJ51" s="30"/>
      <c r="JK51" s="30"/>
      <c r="JL51" s="30"/>
      <c r="JM51" s="30"/>
      <c r="JN51" s="30"/>
      <c r="JO51" s="30"/>
      <c r="JP51" s="30"/>
      <c r="JQ51" s="30"/>
      <c r="JR51" s="30"/>
      <c r="JS51" s="30"/>
      <c r="JT51" s="30"/>
      <c r="JU51" s="30"/>
      <c r="JV51" s="30"/>
      <c r="JW51" s="30"/>
      <c r="JX51" s="30"/>
      <c r="JY51" s="30"/>
      <c r="JZ51" s="30"/>
      <c r="KA51" s="30"/>
      <c r="KB51" s="30"/>
      <c r="KC51" s="30"/>
      <c r="KD51" s="30"/>
      <c r="KE51" s="30"/>
      <c r="KF51" s="30"/>
      <c r="KG51" s="30"/>
      <c r="KH51" s="30"/>
      <c r="KI51" s="30"/>
      <c r="KJ51" s="30"/>
      <c r="KK51" s="30"/>
      <c r="KL51" s="30"/>
      <c r="KM51" s="30"/>
      <c r="KN51" s="30"/>
      <c r="KO51" s="30"/>
      <c r="KP51" s="30"/>
      <c r="KQ51" s="30"/>
      <c r="KR51" s="30"/>
      <c r="KS51" s="30"/>
      <c r="KT51" s="30"/>
      <c r="KU51" s="30"/>
      <c r="KV51" s="30"/>
      <c r="KW51" s="30"/>
      <c r="KX51" s="30"/>
      <c r="KY51" s="30"/>
      <c r="KZ51" s="30"/>
      <c r="LA51" s="30"/>
      <c r="LB51" s="30"/>
      <c r="LC51" s="30"/>
      <c r="LD51" s="30"/>
      <c r="LE51" s="30"/>
      <c r="LF51" s="30"/>
      <c r="LG51" s="30"/>
      <c r="LH51" s="30"/>
      <c r="LI51" s="30"/>
      <c r="LJ51" s="30"/>
      <c r="LK51" s="30"/>
      <c r="LL51" s="30"/>
      <c r="LM51" s="30"/>
      <c r="LN51" s="30"/>
      <c r="LO51" s="30"/>
      <c r="LP51" s="30"/>
      <c r="LQ51" s="30"/>
      <c r="LR51" s="30"/>
      <c r="LS51" s="30"/>
      <c r="LT51" s="30"/>
      <c r="LU51" s="30"/>
      <c r="LV51" s="30"/>
      <c r="LW51" s="30"/>
      <c r="LX51" s="30"/>
      <c r="LY51" s="30"/>
      <c r="LZ51" s="30"/>
      <c r="MA51" s="30"/>
      <c r="MB51" s="30"/>
      <c r="MC51" s="30"/>
      <c r="MD51" s="30"/>
      <c r="ME51" s="30"/>
      <c r="MF51" s="30"/>
      <c r="MG51" s="30"/>
      <c r="MH51" s="30"/>
      <c r="MI51" s="30"/>
      <c r="MJ51" s="30"/>
      <c r="MK51" s="30"/>
      <c r="ML51" s="30"/>
      <c r="MM51" s="30"/>
      <c r="MN51" s="30"/>
      <c r="MO51" s="30"/>
      <c r="MP51" s="30"/>
      <c r="MQ51" s="30"/>
      <c r="MR51" s="30"/>
      <c r="MS51" s="30"/>
      <c r="MT51" s="30"/>
      <c r="MU51" s="30"/>
      <c r="MV51" s="30"/>
      <c r="MW51" s="30"/>
      <c r="MX51" s="30"/>
      <c r="MY51" s="30"/>
      <c r="MZ51" s="30"/>
      <c r="NA51" s="30"/>
      <c r="NB51" s="30"/>
      <c r="NC51" s="30"/>
      <c r="ND51" s="30"/>
      <c r="NE51" s="30"/>
      <c r="NF51" s="30"/>
      <c r="NG51" s="30"/>
      <c r="NH51" s="30"/>
      <c r="NI51" s="30"/>
      <c r="NJ51" s="30"/>
      <c r="NK51" s="30"/>
      <c r="NL51" s="30"/>
      <c r="NM51" s="30"/>
      <c r="NN51" s="30"/>
      <c r="NO51" s="30"/>
      <c r="NP51" s="30"/>
      <c r="NQ51" s="30"/>
      <c r="NR51" s="30"/>
      <c r="NS51" s="30"/>
      <c r="NT51" s="30"/>
      <c r="NU51" s="30"/>
      <c r="NV51" s="30"/>
      <c r="NW51" s="30"/>
      <c r="NX51" s="30"/>
      <c r="NY51" s="30"/>
      <c r="NZ51" s="30"/>
      <c r="OA51" s="30"/>
      <c r="OB51" s="30"/>
      <c r="OC51" s="30"/>
      <c r="OD51" s="30"/>
      <c r="OE51" s="30"/>
      <c r="OF51" s="30"/>
      <c r="OG51" s="30"/>
      <c r="OH51" s="30"/>
      <c r="OI51" s="30"/>
      <c r="OJ51" s="30"/>
      <c r="OK51" s="30"/>
      <c r="OL51" s="30"/>
      <c r="OM51" s="30"/>
      <c r="ON51" s="30"/>
      <c r="OO51" s="30"/>
      <c r="OP51" s="30"/>
      <c r="OQ51" s="30"/>
      <c r="OR51" s="30"/>
      <c r="OS51" s="30"/>
      <c r="OT51" s="30"/>
      <c r="OU51" s="30"/>
      <c r="OV51" s="30"/>
      <c r="OW51" s="30"/>
      <c r="OX51" s="30"/>
      <c r="OY51" s="30"/>
      <c r="OZ51" s="30"/>
      <c r="PA51" s="30"/>
      <c r="PB51" s="30"/>
      <c r="PC51" s="30"/>
      <c r="PD51" s="30"/>
      <c r="PE51" s="30"/>
      <c r="PF51" s="30"/>
      <c r="PG51" s="30"/>
      <c r="PH51" s="30"/>
      <c r="PI51" s="30"/>
      <c r="PJ51" s="30"/>
      <c r="PK51" s="30"/>
      <c r="PL51" s="30"/>
      <c r="PM51" s="30"/>
      <c r="PN51" s="30"/>
      <c r="PO51" s="30"/>
      <c r="PP51" s="30"/>
      <c r="PQ51" s="30"/>
      <c r="PR51" s="30"/>
      <c r="PS51" s="30"/>
      <c r="PT51" s="30"/>
      <c r="PU51" s="30"/>
      <c r="PV51" s="30"/>
      <c r="PW51" s="30"/>
      <c r="PX51" s="30"/>
      <c r="PY51" s="30"/>
      <c r="PZ51" s="30"/>
      <c r="QA51" s="30"/>
      <c r="QB51" s="30"/>
      <c r="QC51" s="30"/>
      <c r="QD51" s="30"/>
      <c r="QE51" s="30"/>
      <c r="QF51" s="30"/>
      <c r="QG51" s="30"/>
      <c r="QH51" s="30"/>
      <c r="QI51" s="30"/>
      <c r="QJ51" s="30"/>
      <c r="QK51" s="30"/>
      <c r="QL51" s="30"/>
      <c r="QM51" s="30"/>
      <c r="QN51" s="30"/>
      <c r="QO51" s="30"/>
      <c r="QP51" s="30"/>
      <c r="QQ51" s="30"/>
      <c r="QR51" s="30"/>
      <c r="QS51" s="30"/>
      <c r="QT51" s="30"/>
      <c r="QU51" s="30"/>
      <c r="QV51" s="30"/>
      <c r="QW51" s="30"/>
      <c r="QX51" s="30"/>
      <c r="QY51" s="30"/>
      <c r="QZ51" s="30"/>
      <c r="RA51" s="30"/>
      <c r="RB51" s="30"/>
      <c r="RC51" s="30"/>
      <c r="RD51" s="30"/>
      <c r="RE51" s="30"/>
      <c r="RF51" s="30"/>
      <c r="RG51" s="30"/>
      <c r="RH51" s="30"/>
      <c r="RI51" s="30"/>
      <c r="RJ51" s="30"/>
      <c r="RK51" s="30"/>
      <c r="RL51" s="30"/>
      <c r="RM51" s="30"/>
      <c r="RN51" s="30"/>
      <c r="RO51" s="30"/>
      <c r="RP51" s="30"/>
      <c r="RQ51" s="30"/>
      <c r="RR51" s="30"/>
      <c r="RS51" s="30"/>
      <c r="RT51" s="30"/>
      <c r="RU51" s="30"/>
      <c r="RV51" s="30"/>
      <c r="RW51" s="30"/>
      <c r="RX51" s="30"/>
      <c r="RY51" s="30"/>
      <c r="RZ51" s="30"/>
      <c r="SA51" s="30"/>
      <c r="SB51" s="30"/>
      <c r="SC51" s="30"/>
      <c r="SD51" s="30"/>
      <c r="SE51" s="30"/>
      <c r="SF51" s="30"/>
      <c r="SG51" s="30"/>
      <c r="SH51" s="30"/>
      <c r="SI51" s="30"/>
      <c r="SJ51" s="30"/>
      <c r="SK51" s="30"/>
      <c r="SL51" s="30"/>
      <c r="SM51" s="30"/>
      <c r="SN51" s="30"/>
      <c r="SO51" s="30"/>
      <c r="SP51" s="30"/>
      <c r="SQ51" s="30"/>
      <c r="SR51" s="30"/>
      <c r="SS51" s="30"/>
      <c r="ST51" s="30"/>
      <c r="SU51" s="30"/>
      <c r="SV51" s="30"/>
      <c r="SW51" s="30"/>
      <c r="SX51" s="30"/>
      <c r="SY51" s="30"/>
      <c r="SZ51" s="30"/>
      <c r="TA51" s="30"/>
      <c r="TB51" s="30"/>
      <c r="TC51" s="30"/>
      <c r="TD51" s="30"/>
      <c r="TE51" s="30"/>
      <c r="TF51" s="30"/>
      <c r="TG51" s="30"/>
      <c r="TH51" s="30"/>
      <c r="TI51" s="30"/>
      <c r="TJ51" s="30"/>
      <c r="TK51" s="30"/>
      <c r="TL51" s="30"/>
      <c r="TM51" s="30"/>
      <c r="TN51" s="30"/>
      <c r="TO51" s="30"/>
      <c r="TP51" s="30"/>
      <c r="TQ51" s="30"/>
      <c r="TR51" s="30"/>
      <c r="TS51" s="30"/>
      <c r="TT51" s="30"/>
      <c r="TU51" s="30"/>
      <c r="TV51" s="30"/>
      <c r="TW51" s="30"/>
      <c r="TX51" s="30"/>
      <c r="TY51" s="30"/>
      <c r="TZ51" s="30"/>
      <c r="UA51" s="30"/>
      <c r="UB51" s="30"/>
      <c r="UC51" s="30"/>
      <c r="UD51" s="30"/>
      <c r="UE51" s="30"/>
      <c r="UF51" s="30"/>
      <c r="UG51" s="30"/>
      <c r="UH51" s="30"/>
      <c r="UI51" s="30"/>
      <c r="UJ51" s="30"/>
      <c r="UK51" s="30"/>
      <c r="UL51" s="30"/>
      <c r="UM51" s="30"/>
      <c r="UN51" s="30"/>
      <c r="UO51" s="30"/>
      <c r="UP51" s="30"/>
      <c r="UQ51" s="30"/>
      <c r="UR51" s="30"/>
      <c r="US51" s="30"/>
      <c r="UT51" s="30"/>
      <c r="UU51" s="30"/>
      <c r="UV51" s="30"/>
      <c r="UW51" s="30"/>
      <c r="UX51" s="30"/>
      <c r="UY51" s="30"/>
      <c r="UZ51" s="30"/>
      <c r="VA51" s="30"/>
      <c r="VB51" s="30"/>
      <c r="VC51" s="30"/>
      <c r="VD51" s="30"/>
      <c r="VE51" s="30"/>
      <c r="VF51" s="30"/>
      <c r="VG51" s="30"/>
      <c r="VH51" s="30"/>
      <c r="VI51" s="30"/>
      <c r="VJ51" s="30"/>
      <c r="VK51" s="30"/>
      <c r="VL51" s="30"/>
      <c r="VM51" s="30"/>
      <c r="VN51" s="30"/>
      <c r="VO51" s="30"/>
      <c r="VP51" s="30"/>
      <c r="VQ51" s="30"/>
      <c r="VR51" s="30"/>
      <c r="VS51" s="30"/>
      <c r="VT51" s="30"/>
      <c r="VU51" s="30"/>
      <c r="VV51" s="30"/>
      <c r="VW51" s="30"/>
      <c r="VX51" s="30"/>
      <c r="VY51" s="30"/>
      <c r="VZ51" s="30"/>
      <c r="WA51" s="30"/>
      <c r="WB51" s="30"/>
      <c r="WC51" s="30"/>
      <c r="WD51" s="30"/>
      <c r="WE51" s="30"/>
      <c r="WF51" s="30"/>
      <c r="WG51" s="30"/>
      <c r="WH51" s="30"/>
      <c r="WI51" s="30"/>
      <c r="WJ51" s="30"/>
      <c r="WK51" s="30"/>
      <c r="WL51" s="30"/>
      <c r="WM51" s="30"/>
      <c r="WN51" s="30"/>
      <c r="WO51" s="30"/>
      <c r="WP51" s="30"/>
      <c r="WQ51" s="30"/>
      <c r="WR51" s="30"/>
      <c r="WS51" s="30"/>
      <c r="WT51" s="30"/>
      <c r="WU51" s="30"/>
      <c r="WV51" s="30"/>
      <c r="WW51" s="30"/>
      <c r="WX51" s="30"/>
      <c r="WY51" s="30"/>
      <c r="WZ51" s="30"/>
      <c r="XA51" s="30"/>
      <c r="XB51" s="30"/>
      <c r="XC51" s="30"/>
      <c r="XD51" s="30"/>
      <c r="XE51" s="30"/>
      <c r="XF51" s="30"/>
      <c r="XG51" s="30"/>
      <c r="XH51" s="30"/>
      <c r="XI51" s="30"/>
      <c r="XJ51" s="30"/>
      <c r="XK51" s="30"/>
      <c r="XL51" s="30"/>
      <c r="XM51" s="30"/>
      <c r="XN51" s="30"/>
      <c r="XO51" s="30"/>
      <c r="XP51" s="30"/>
      <c r="XQ51" s="30"/>
      <c r="XR51" s="30"/>
      <c r="XS51" s="30"/>
      <c r="XT51" s="30"/>
      <c r="XU51" s="30"/>
      <c r="XV51" s="30"/>
      <c r="XW51" s="30"/>
      <c r="XX51" s="30"/>
      <c r="XY51" s="30"/>
      <c r="XZ51" s="30"/>
      <c r="YA51" s="30"/>
      <c r="YB51" s="30"/>
      <c r="YC51" s="30"/>
      <c r="YD51" s="30"/>
      <c r="YE51" s="30"/>
      <c r="YF51" s="30"/>
      <c r="YG51" s="30"/>
      <c r="YH51" s="30"/>
      <c r="YI51" s="30"/>
      <c r="YJ51" s="30"/>
      <c r="YK51" s="30"/>
      <c r="YL51" s="30"/>
      <c r="YM51" s="30"/>
      <c r="YN51" s="30"/>
      <c r="YO51" s="30"/>
      <c r="YP51" s="30"/>
      <c r="YQ51" s="30"/>
      <c r="YR51" s="30"/>
      <c r="YS51" s="30"/>
      <c r="YT51" s="30"/>
      <c r="YU51" s="30"/>
      <c r="YV51" s="30"/>
      <c r="YW51" s="30"/>
      <c r="YX51" s="30"/>
      <c r="YY51" s="30"/>
      <c r="YZ51" s="30"/>
      <c r="ZA51" s="30"/>
      <c r="ZB51" s="30"/>
      <c r="ZC51" s="30"/>
      <c r="ZD51" s="30"/>
      <c r="ZE51" s="30"/>
      <c r="ZF51" s="30"/>
      <c r="ZG51" s="30"/>
      <c r="ZH51" s="30"/>
      <c r="ZI51" s="30"/>
      <c r="ZJ51" s="30"/>
      <c r="ZK51" s="30"/>
      <c r="ZL51" s="30"/>
      <c r="ZM51" s="30"/>
      <c r="ZN51" s="30"/>
      <c r="ZO51" s="30"/>
      <c r="ZP51" s="30"/>
      <c r="ZQ51" s="30"/>
      <c r="ZR51" s="30"/>
      <c r="ZS51" s="30"/>
      <c r="ZT51" s="30"/>
      <c r="ZU51" s="30"/>
      <c r="ZV51" s="30"/>
      <c r="ZW51" s="30"/>
      <c r="ZX51" s="30"/>
      <c r="ZY51" s="30"/>
      <c r="ZZ51" s="30"/>
      <c r="AAA51" s="30"/>
      <c r="AAB51" s="30"/>
      <c r="AAC51" s="30"/>
      <c r="AAD51" s="30"/>
      <c r="AAE51" s="30"/>
      <c r="AAF51" s="30"/>
      <c r="AAG51" s="30"/>
      <c r="AAH51" s="30"/>
      <c r="AAI51" s="30"/>
      <c r="AAJ51" s="30"/>
      <c r="AAK51" s="30"/>
      <c r="AAL51" s="30"/>
      <c r="AAM51" s="30"/>
      <c r="AAN51" s="30"/>
      <c r="AAO51" s="30"/>
      <c r="AAP51" s="30"/>
      <c r="AAQ51" s="30"/>
      <c r="AAR51" s="30"/>
      <c r="AAS51" s="30"/>
      <c r="AAT51" s="30"/>
      <c r="AAU51" s="30"/>
      <c r="AAV51" s="30"/>
      <c r="AAW51" s="30"/>
      <c r="AAX51" s="30"/>
      <c r="AAY51" s="30"/>
      <c r="AAZ51" s="30"/>
      <c r="ABA51" s="30"/>
      <c r="ABB51" s="30"/>
      <c r="ABC51" s="30"/>
      <c r="ABD51" s="30"/>
      <c r="ABE51" s="30"/>
      <c r="ABF51" s="30"/>
      <c r="ABG51" s="30"/>
      <c r="ABH51" s="30"/>
      <c r="ABI51" s="30"/>
      <c r="ABJ51" s="30"/>
      <c r="ABK51" s="30"/>
      <c r="ABL51" s="30"/>
      <c r="ABM51" s="30"/>
      <c r="ABN51" s="30"/>
      <c r="ABO51" s="30"/>
      <c r="ABP51" s="30"/>
      <c r="ABQ51" s="30"/>
      <c r="ABR51" s="30"/>
      <c r="ABS51" s="30"/>
      <c r="ABT51" s="30"/>
      <c r="ABU51" s="30"/>
      <c r="ABV51" s="30"/>
      <c r="ABW51" s="30"/>
      <c r="ABX51" s="30"/>
      <c r="ABY51" s="30"/>
      <c r="ABZ51" s="30"/>
      <c r="ACA51" s="30"/>
      <c r="ACB51" s="30"/>
      <c r="ACC51" s="30"/>
      <c r="ACD51" s="30"/>
      <c r="ACE51" s="30"/>
      <c r="ACF51" s="30"/>
      <c r="ACG51" s="30"/>
      <c r="ACH51" s="30"/>
      <c r="ACI51" s="30"/>
      <c r="ACJ51" s="30"/>
      <c r="ACK51" s="30"/>
      <c r="ACL51" s="30"/>
      <c r="ACM51" s="30"/>
      <c r="ACN51" s="30"/>
      <c r="ACO51" s="30"/>
      <c r="ACP51" s="30"/>
      <c r="ACQ51" s="30"/>
      <c r="ACR51" s="30"/>
      <c r="ACS51" s="30"/>
      <c r="ACT51" s="30"/>
      <c r="ACU51" s="30"/>
      <c r="ACV51" s="30"/>
      <c r="ACW51" s="30"/>
      <c r="ACX51" s="30"/>
      <c r="ACY51" s="30"/>
      <c r="ACZ51" s="30"/>
      <c r="ADA51" s="30"/>
      <c r="ADB51" s="30"/>
      <c r="ADC51" s="30"/>
      <c r="ADD51" s="30"/>
      <c r="ADE51" s="30"/>
      <c r="ADF51" s="30"/>
      <c r="ADG51" s="30"/>
      <c r="ADH51" s="30"/>
      <c r="ADI51" s="30"/>
      <c r="ADJ51" s="30"/>
      <c r="ADK51" s="30"/>
      <c r="ADL51" s="30"/>
      <c r="ADM51" s="30"/>
      <c r="ADN51" s="30"/>
      <c r="ADO51" s="30"/>
      <c r="ADP51" s="30"/>
      <c r="ADQ51" s="30"/>
      <c r="ADR51" s="30"/>
      <c r="ADS51" s="30"/>
      <c r="ADT51" s="30"/>
      <c r="ADU51" s="30"/>
      <c r="ADV51" s="30"/>
      <c r="ADW51" s="30"/>
      <c r="ADX51" s="30"/>
      <c r="ADY51" s="30"/>
      <c r="ADZ51" s="30"/>
      <c r="AEA51" s="30"/>
      <c r="AEB51" s="30"/>
      <c r="AEC51" s="30"/>
      <c r="AED51" s="30"/>
      <c r="AEE51" s="30"/>
      <c r="AEF51" s="30"/>
      <c r="AEG51" s="30"/>
      <c r="AEH51" s="30"/>
      <c r="AEI51" s="30"/>
      <c r="AEJ51" s="30"/>
      <c r="AEK51" s="30"/>
      <c r="AEL51" s="30"/>
      <c r="AEM51" s="30"/>
      <c r="AEN51" s="30"/>
      <c r="AEO51" s="30"/>
      <c r="AEP51" s="30"/>
      <c r="AEQ51" s="30"/>
      <c r="AER51" s="30"/>
      <c r="AES51" s="30"/>
      <c r="AET51" s="30"/>
      <c r="AEU51" s="30"/>
      <c r="AEV51" s="30"/>
      <c r="AEW51" s="30"/>
      <c r="AEX51" s="30"/>
      <c r="AEY51" s="30"/>
      <c r="AEZ51" s="30"/>
      <c r="AFA51" s="30"/>
      <c r="AFB51" s="30"/>
      <c r="AFC51" s="30"/>
      <c r="AFD51" s="30"/>
      <c r="AFE51" s="30"/>
      <c r="AFF51" s="30"/>
      <c r="AFG51" s="30"/>
      <c r="AFH51" s="30"/>
      <c r="AFI51" s="30"/>
      <c r="AFJ51" s="30"/>
      <c r="AFK51" s="30"/>
      <c r="AFL51" s="30"/>
      <c r="AFM51" s="30"/>
      <c r="AFN51" s="30"/>
      <c r="AFO51" s="30"/>
      <c r="AFP51" s="30"/>
      <c r="AFQ51" s="30"/>
      <c r="AFR51" s="30"/>
      <c r="AFS51" s="30"/>
      <c r="AFT51" s="30"/>
      <c r="AFU51" s="30"/>
      <c r="AFV51" s="30"/>
      <c r="AFW51" s="30"/>
      <c r="AFX51" s="30"/>
      <c r="AFY51" s="30"/>
      <c r="AFZ51" s="30"/>
      <c r="AGA51" s="30"/>
      <c r="AGB51" s="30"/>
      <c r="AGC51" s="30"/>
      <c r="AGD51" s="30"/>
      <c r="AGE51" s="30"/>
      <c r="AGF51" s="30"/>
      <c r="AGG51" s="30"/>
      <c r="AGH51" s="30"/>
      <c r="AGI51" s="30"/>
      <c r="AGJ51" s="30"/>
      <c r="AGK51" s="30"/>
      <c r="AGL51" s="30"/>
      <c r="AGM51" s="30"/>
      <c r="AGN51" s="30"/>
      <c r="AGO51" s="30"/>
      <c r="AGP51" s="30"/>
      <c r="AGQ51" s="30"/>
      <c r="AGR51" s="30"/>
      <c r="AGS51" s="30"/>
      <c r="AGT51" s="30"/>
      <c r="AGU51" s="30"/>
      <c r="AGV51" s="30"/>
      <c r="AGW51" s="30"/>
      <c r="AGX51" s="30"/>
      <c r="AGY51" s="30"/>
      <c r="AGZ51" s="30"/>
      <c r="AHA51" s="30"/>
      <c r="AHB51" s="30"/>
      <c r="AHC51" s="30"/>
      <c r="AHD51" s="30"/>
      <c r="AHE51" s="30"/>
      <c r="AHF51" s="30"/>
      <c r="AHG51" s="30"/>
      <c r="AHH51" s="30"/>
      <c r="AHI51" s="30"/>
      <c r="AHJ51" s="30"/>
      <c r="AHK51" s="30"/>
      <c r="AHL51" s="30"/>
      <c r="AHM51" s="30"/>
      <c r="AHN51" s="30"/>
      <c r="AHO51" s="30"/>
      <c r="AHP51" s="30"/>
      <c r="AHQ51" s="30"/>
      <c r="AHR51" s="30"/>
      <c r="AHS51" s="30"/>
      <c r="AHT51" s="30"/>
      <c r="AHU51" s="30"/>
      <c r="AHV51" s="30"/>
      <c r="AHW51" s="30"/>
      <c r="AHX51" s="30"/>
      <c r="AHY51" s="30"/>
      <c r="AHZ51" s="30"/>
      <c r="AIA51" s="30"/>
      <c r="AIB51" s="30"/>
      <c r="AIC51" s="30"/>
      <c r="AID51" s="30"/>
      <c r="AIE51" s="30"/>
      <c r="AIF51" s="30"/>
      <c r="AIG51" s="30"/>
      <c r="AIH51" s="30"/>
      <c r="AII51" s="30"/>
      <c r="AIJ51" s="30"/>
      <c r="AIK51" s="30"/>
      <c r="AIL51" s="30"/>
      <c r="AIM51" s="30"/>
      <c r="AIN51" s="30"/>
      <c r="AIO51" s="30"/>
      <c r="AIP51" s="30"/>
      <c r="AIQ51" s="30"/>
      <c r="AIR51" s="30"/>
      <c r="AIS51" s="30"/>
      <c r="AIT51" s="30"/>
      <c r="AIU51" s="30"/>
      <c r="AIV51" s="30"/>
      <c r="AIW51" s="30"/>
      <c r="AIX51" s="30"/>
      <c r="AIY51" s="30"/>
      <c r="AIZ51" s="30"/>
      <c r="AJA51" s="30"/>
      <c r="AJB51" s="30"/>
      <c r="AJC51" s="30"/>
      <c r="AJD51" s="30"/>
      <c r="AJE51" s="30"/>
      <c r="AJF51" s="30"/>
      <c r="AJG51" s="30"/>
      <c r="AJH51" s="30"/>
      <c r="AJI51" s="30"/>
      <c r="AJJ51" s="30"/>
      <c r="AJK51" s="30"/>
      <c r="AJL51" s="30"/>
      <c r="AJM51" s="30"/>
      <c r="AJN51" s="30"/>
      <c r="AJO51" s="30"/>
      <c r="AJP51" s="30"/>
      <c r="AJQ51" s="30"/>
      <c r="AJR51" s="30"/>
      <c r="AJS51" s="30"/>
      <c r="AJT51" s="30"/>
      <c r="AJU51" s="30"/>
      <c r="AJV51" s="30"/>
      <c r="AJW51" s="30"/>
      <c r="AJX51" s="30"/>
      <c r="AJY51" s="30"/>
      <c r="AJZ51" s="30"/>
      <c r="AKA51" s="30"/>
      <c r="AKB51" s="30"/>
      <c r="AKC51" s="30"/>
      <c r="AKD51" s="30"/>
      <c r="AKE51" s="30"/>
      <c r="AKF51" s="30"/>
      <c r="AKG51" s="30"/>
      <c r="AKH51" s="30"/>
      <c r="AKI51" s="30"/>
      <c r="AKJ51" s="30"/>
      <c r="AKK51" s="30"/>
      <c r="AKL51" s="30"/>
      <c r="AKM51" s="30"/>
      <c r="AKN51" s="30"/>
      <c r="AKO51" s="30"/>
      <c r="AKP51" s="30"/>
      <c r="AKQ51" s="30"/>
      <c r="AKR51" s="30"/>
      <c r="AKS51" s="30"/>
      <c r="AKT51" s="30"/>
      <c r="AKU51" s="30"/>
      <c r="AKV51" s="30"/>
      <c r="AKW51" s="30"/>
      <c r="AKX51" s="30"/>
      <c r="AKY51" s="30"/>
      <c r="AKZ51" s="30"/>
      <c r="ALA51" s="30"/>
      <c r="ALB51" s="30"/>
      <c r="ALC51" s="30"/>
      <c r="ALD51" s="30"/>
      <c r="ALE51" s="30"/>
      <c r="ALF51" s="30"/>
      <c r="ALG51" s="30"/>
      <c r="ALH51" s="30"/>
      <c r="ALI51" s="30"/>
      <c r="ALJ51" s="30"/>
      <c r="ALK51" s="30"/>
      <c r="ALL51" s="30"/>
    </row>
    <row r="52" spans="1:1000" ht="17.25" customHeight="1" x14ac:dyDescent="0.2">
      <c r="A52" s="11" t="str">
        <f ca="1">IF(_xll.TM1RPTELLEV($F$34,$F52)=0,"Root",IF(OR(_xll.ELLEV($B$9,$F52)=0,_xll.TM1RPTELLEV($F$34,$F52)+1&gt;=VALUE($K$28)),"Base"&amp;IF(MOD(ROW(A52),2)=0,"-Even","-Odd"),"Default"))</f>
        <v>Default</v>
      </c>
      <c r="D52" t="str">
        <f ca="1">_xll.DBR($B$15,$F52,D$33)</f>
        <v>-1</v>
      </c>
      <c r="F52" s="58" t="s">
        <v>59</v>
      </c>
      <c r="G52" s="17">
        <f ca="1">_xll.DBRW($C$4,G$6,$G$27,$G$28,$F52,$D$10,G$11,$D$12)</f>
        <v>94377.530154406297</v>
      </c>
      <c r="H52" s="17">
        <f ca="1">_xll.DBRW($C$4,H$6,$G$27,$G$28,$F52,$D$10,H$11,$D$12)</f>
        <v>102285.86854275751</v>
      </c>
      <c r="I52" s="53">
        <f t="shared" ca="1" si="0"/>
        <v>7.7316040827725585E-2</v>
      </c>
      <c r="J52" s="17">
        <f ca="1">_xll.DBRW($C$4,J$6,$G$27,$G$28,$F52,$D$10,J$11,$D$12)</f>
        <v>383760.87503566698</v>
      </c>
      <c r="K52" s="17">
        <f ca="1">_xll.DBRW($C$4,K$6,$G$27,$G$28,$F52,$D$10,K$11,$D$12)</f>
        <v>391669.21342401823</v>
      </c>
      <c r="L52" s="53">
        <f t="shared" ca="1" si="1"/>
        <v>2.0191370976584078E-2</v>
      </c>
      <c r="N52" s="25" t="str">
        <f ca="1">_xll.DBRW($C$3,N$6,$G$27,$G$28,$F52,$D$10,N$11,N$12)</f>
        <v/>
      </c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0"/>
      <c r="IS52" s="30"/>
      <c r="IT52" s="30"/>
      <c r="IU52" s="30"/>
      <c r="IV52" s="30"/>
      <c r="IW52" s="30"/>
      <c r="IX52" s="30"/>
      <c r="IY52" s="30"/>
      <c r="IZ52" s="30"/>
      <c r="JA52" s="30"/>
      <c r="JB52" s="30"/>
      <c r="JC52" s="30"/>
      <c r="JD52" s="30"/>
      <c r="JE52" s="30"/>
      <c r="JF52" s="30"/>
      <c r="JG52" s="30"/>
      <c r="JH52" s="30"/>
      <c r="JI52" s="30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/>
      <c r="KF52" s="30"/>
      <c r="KG52" s="30"/>
      <c r="KH52" s="30"/>
      <c r="KI52" s="30"/>
      <c r="KJ52" s="30"/>
      <c r="KK52" s="30"/>
      <c r="KL52" s="30"/>
      <c r="KM52" s="30"/>
      <c r="KN52" s="30"/>
      <c r="KO52" s="30"/>
      <c r="KP52" s="30"/>
      <c r="KQ52" s="30"/>
      <c r="KR52" s="30"/>
      <c r="KS52" s="30"/>
      <c r="KT52" s="30"/>
      <c r="KU52" s="30"/>
      <c r="KV52" s="30"/>
      <c r="KW52" s="30"/>
      <c r="KX52" s="30"/>
      <c r="KY52" s="30"/>
      <c r="KZ52" s="30"/>
      <c r="LA52" s="30"/>
      <c r="LB52" s="30"/>
      <c r="LC52" s="30"/>
      <c r="LD52" s="30"/>
      <c r="LE52" s="30"/>
      <c r="LF52" s="30"/>
      <c r="LG52" s="30"/>
      <c r="LH52" s="30"/>
      <c r="LI52" s="30"/>
      <c r="LJ52" s="30"/>
      <c r="LK52" s="30"/>
      <c r="LL52" s="30"/>
      <c r="LM52" s="30"/>
      <c r="LN52" s="30"/>
      <c r="LO52" s="30"/>
      <c r="LP52" s="30"/>
      <c r="LQ52" s="30"/>
      <c r="LR52" s="30"/>
      <c r="LS52" s="30"/>
      <c r="LT52" s="30"/>
      <c r="LU52" s="30"/>
      <c r="LV52" s="30"/>
      <c r="LW52" s="30"/>
      <c r="LX52" s="30"/>
      <c r="LY52" s="30"/>
      <c r="LZ52" s="30"/>
      <c r="MA52" s="30"/>
      <c r="MB52" s="30"/>
      <c r="MC52" s="30"/>
      <c r="MD52" s="30"/>
      <c r="ME52" s="30"/>
      <c r="MF52" s="30"/>
      <c r="MG52" s="30"/>
      <c r="MH52" s="30"/>
      <c r="MI52" s="30"/>
      <c r="MJ52" s="30"/>
      <c r="MK52" s="30"/>
      <c r="ML52" s="30"/>
      <c r="MM52" s="30"/>
      <c r="MN52" s="30"/>
      <c r="MO52" s="30"/>
      <c r="MP52" s="30"/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/>
      <c r="NE52" s="30"/>
      <c r="NF52" s="30"/>
      <c r="NG52" s="30"/>
      <c r="NH52" s="30"/>
      <c r="NI52" s="30"/>
      <c r="NJ52" s="30"/>
      <c r="NK52" s="30"/>
      <c r="NL52" s="30"/>
      <c r="NM52" s="30"/>
      <c r="NN52" s="30"/>
      <c r="NO52" s="30"/>
      <c r="NP52" s="30"/>
      <c r="NQ52" s="30"/>
      <c r="NR52" s="30"/>
      <c r="NS52" s="30"/>
      <c r="NT52" s="30"/>
      <c r="NU52" s="30"/>
      <c r="NV52" s="30"/>
      <c r="NW52" s="30"/>
      <c r="NX52" s="30"/>
      <c r="NY52" s="30"/>
      <c r="NZ52" s="30"/>
      <c r="OA52" s="30"/>
      <c r="OB52" s="30"/>
      <c r="OC52" s="30"/>
      <c r="OD52" s="30"/>
      <c r="OE52" s="30"/>
      <c r="OF52" s="30"/>
      <c r="OG52" s="30"/>
      <c r="OH52" s="30"/>
      <c r="OI52" s="30"/>
      <c r="OJ52" s="30"/>
      <c r="OK52" s="30"/>
      <c r="OL52" s="30"/>
      <c r="OM52" s="30"/>
      <c r="ON52" s="30"/>
      <c r="OO52" s="30"/>
      <c r="OP52" s="30"/>
      <c r="OQ52" s="30"/>
      <c r="OR52" s="30"/>
      <c r="OS52" s="30"/>
      <c r="OT52" s="30"/>
      <c r="OU52" s="30"/>
      <c r="OV52" s="30"/>
      <c r="OW52" s="30"/>
      <c r="OX52" s="30"/>
      <c r="OY52" s="30"/>
      <c r="OZ52" s="30"/>
      <c r="PA52" s="30"/>
      <c r="PB52" s="30"/>
      <c r="PC52" s="30"/>
      <c r="PD52" s="30"/>
      <c r="PE52" s="30"/>
      <c r="PF52" s="30"/>
      <c r="PG52" s="30"/>
      <c r="PH52" s="30"/>
      <c r="PI52" s="30"/>
      <c r="PJ52" s="30"/>
      <c r="PK52" s="30"/>
      <c r="PL52" s="30"/>
      <c r="PM52" s="30"/>
      <c r="PN52" s="30"/>
      <c r="PO52" s="30"/>
      <c r="PP52" s="30"/>
      <c r="PQ52" s="30"/>
      <c r="PR52" s="30"/>
      <c r="PS52" s="30"/>
      <c r="PT52" s="30"/>
      <c r="PU52" s="30"/>
      <c r="PV52" s="30"/>
      <c r="PW52" s="30"/>
      <c r="PX52" s="30"/>
      <c r="PY52" s="30"/>
      <c r="PZ52" s="30"/>
      <c r="QA52" s="30"/>
      <c r="QB52" s="30"/>
      <c r="QC52" s="30"/>
      <c r="QD52" s="30"/>
      <c r="QE52" s="30"/>
      <c r="QF52" s="30"/>
      <c r="QG52" s="30"/>
      <c r="QH52" s="30"/>
      <c r="QI52" s="30"/>
      <c r="QJ52" s="30"/>
      <c r="QK52" s="30"/>
      <c r="QL52" s="30"/>
      <c r="QM52" s="30"/>
      <c r="QN52" s="30"/>
      <c r="QO52" s="30"/>
      <c r="QP52" s="30"/>
      <c r="QQ52" s="30"/>
      <c r="QR52" s="30"/>
      <c r="QS52" s="30"/>
      <c r="QT52" s="30"/>
      <c r="QU52" s="30"/>
      <c r="QV52" s="30"/>
      <c r="QW52" s="30"/>
      <c r="QX52" s="30"/>
      <c r="QY52" s="30"/>
      <c r="QZ52" s="30"/>
      <c r="RA52" s="30"/>
      <c r="RB52" s="30"/>
      <c r="RC52" s="30"/>
      <c r="RD52" s="30"/>
      <c r="RE52" s="30"/>
      <c r="RF52" s="30"/>
      <c r="RG52" s="30"/>
      <c r="RH52" s="30"/>
      <c r="RI52" s="30"/>
      <c r="RJ52" s="30"/>
      <c r="RK52" s="30"/>
      <c r="RL52" s="30"/>
      <c r="RM52" s="30"/>
      <c r="RN52" s="30"/>
      <c r="RO52" s="30"/>
      <c r="RP52" s="30"/>
      <c r="RQ52" s="30"/>
      <c r="RR52" s="30"/>
      <c r="RS52" s="30"/>
      <c r="RT52" s="30"/>
      <c r="RU52" s="30"/>
      <c r="RV52" s="30"/>
      <c r="RW52" s="30"/>
      <c r="RX52" s="30"/>
      <c r="RY52" s="30"/>
      <c r="RZ52" s="30"/>
      <c r="SA52" s="30"/>
      <c r="SB52" s="30"/>
      <c r="SC52" s="30"/>
      <c r="SD52" s="30"/>
      <c r="SE52" s="30"/>
      <c r="SF52" s="30"/>
      <c r="SG52" s="30"/>
      <c r="SH52" s="30"/>
      <c r="SI52" s="30"/>
      <c r="SJ52" s="30"/>
      <c r="SK52" s="30"/>
      <c r="SL52" s="30"/>
      <c r="SM52" s="30"/>
      <c r="SN52" s="30"/>
      <c r="SO52" s="30"/>
      <c r="SP52" s="30"/>
      <c r="SQ52" s="30"/>
      <c r="SR52" s="30"/>
      <c r="SS52" s="30"/>
      <c r="ST52" s="30"/>
      <c r="SU52" s="30"/>
      <c r="SV52" s="30"/>
      <c r="SW52" s="30"/>
      <c r="SX52" s="30"/>
      <c r="SY52" s="30"/>
      <c r="SZ52" s="30"/>
      <c r="TA52" s="30"/>
      <c r="TB52" s="30"/>
      <c r="TC52" s="30"/>
      <c r="TD52" s="30"/>
      <c r="TE52" s="30"/>
      <c r="TF52" s="30"/>
      <c r="TG52" s="30"/>
      <c r="TH52" s="30"/>
      <c r="TI52" s="30"/>
      <c r="TJ52" s="30"/>
      <c r="TK52" s="30"/>
      <c r="TL52" s="30"/>
      <c r="TM52" s="30"/>
      <c r="TN52" s="30"/>
      <c r="TO52" s="30"/>
      <c r="TP52" s="30"/>
      <c r="TQ52" s="30"/>
      <c r="TR52" s="30"/>
      <c r="TS52" s="30"/>
      <c r="TT52" s="30"/>
      <c r="TU52" s="30"/>
      <c r="TV52" s="30"/>
      <c r="TW52" s="30"/>
      <c r="TX52" s="30"/>
      <c r="TY52" s="30"/>
      <c r="TZ52" s="30"/>
      <c r="UA52" s="30"/>
      <c r="UB52" s="30"/>
      <c r="UC52" s="30"/>
      <c r="UD52" s="30"/>
      <c r="UE52" s="30"/>
      <c r="UF52" s="30"/>
      <c r="UG52" s="30"/>
      <c r="UH52" s="30"/>
      <c r="UI52" s="30"/>
      <c r="UJ52" s="30"/>
      <c r="UK52" s="30"/>
      <c r="UL52" s="30"/>
      <c r="UM52" s="30"/>
      <c r="UN52" s="30"/>
      <c r="UO52" s="30"/>
      <c r="UP52" s="30"/>
      <c r="UQ52" s="30"/>
      <c r="UR52" s="30"/>
      <c r="US52" s="30"/>
      <c r="UT52" s="30"/>
      <c r="UU52" s="30"/>
      <c r="UV52" s="30"/>
      <c r="UW52" s="30"/>
      <c r="UX52" s="30"/>
      <c r="UY52" s="30"/>
      <c r="UZ52" s="30"/>
      <c r="VA52" s="30"/>
      <c r="VB52" s="30"/>
      <c r="VC52" s="30"/>
      <c r="VD52" s="30"/>
      <c r="VE52" s="30"/>
      <c r="VF52" s="30"/>
      <c r="VG52" s="30"/>
      <c r="VH52" s="30"/>
      <c r="VI52" s="30"/>
      <c r="VJ52" s="30"/>
      <c r="VK52" s="30"/>
      <c r="VL52" s="30"/>
      <c r="VM52" s="30"/>
      <c r="VN52" s="30"/>
      <c r="VO52" s="30"/>
      <c r="VP52" s="30"/>
      <c r="VQ52" s="30"/>
      <c r="VR52" s="30"/>
      <c r="VS52" s="30"/>
      <c r="VT52" s="30"/>
      <c r="VU52" s="30"/>
      <c r="VV52" s="30"/>
      <c r="VW52" s="30"/>
      <c r="VX52" s="30"/>
      <c r="VY52" s="30"/>
      <c r="VZ52" s="30"/>
      <c r="WA52" s="30"/>
      <c r="WB52" s="30"/>
      <c r="WC52" s="30"/>
      <c r="WD52" s="30"/>
      <c r="WE52" s="30"/>
      <c r="WF52" s="30"/>
      <c r="WG52" s="30"/>
      <c r="WH52" s="30"/>
      <c r="WI52" s="30"/>
      <c r="WJ52" s="30"/>
      <c r="WK52" s="30"/>
      <c r="WL52" s="30"/>
      <c r="WM52" s="30"/>
      <c r="WN52" s="30"/>
      <c r="WO52" s="30"/>
      <c r="WP52" s="30"/>
      <c r="WQ52" s="30"/>
      <c r="WR52" s="30"/>
      <c r="WS52" s="30"/>
      <c r="WT52" s="30"/>
      <c r="WU52" s="30"/>
      <c r="WV52" s="30"/>
      <c r="WW52" s="30"/>
      <c r="WX52" s="30"/>
      <c r="WY52" s="30"/>
      <c r="WZ52" s="30"/>
      <c r="XA52" s="30"/>
      <c r="XB52" s="30"/>
      <c r="XC52" s="30"/>
      <c r="XD52" s="30"/>
      <c r="XE52" s="30"/>
      <c r="XF52" s="30"/>
      <c r="XG52" s="30"/>
      <c r="XH52" s="30"/>
      <c r="XI52" s="30"/>
      <c r="XJ52" s="30"/>
      <c r="XK52" s="30"/>
      <c r="XL52" s="30"/>
      <c r="XM52" s="30"/>
      <c r="XN52" s="30"/>
      <c r="XO52" s="30"/>
      <c r="XP52" s="30"/>
      <c r="XQ52" s="30"/>
      <c r="XR52" s="30"/>
      <c r="XS52" s="30"/>
      <c r="XT52" s="30"/>
      <c r="XU52" s="30"/>
      <c r="XV52" s="30"/>
      <c r="XW52" s="30"/>
      <c r="XX52" s="30"/>
      <c r="XY52" s="30"/>
      <c r="XZ52" s="30"/>
      <c r="YA52" s="30"/>
      <c r="YB52" s="30"/>
      <c r="YC52" s="30"/>
      <c r="YD52" s="30"/>
      <c r="YE52" s="30"/>
      <c r="YF52" s="30"/>
      <c r="YG52" s="30"/>
      <c r="YH52" s="30"/>
      <c r="YI52" s="30"/>
      <c r="YJ52" s="30"/>
      <c r="YK52" s="30"/>
      <c r="YL52" s="30"/>
      <c r="YM52" s="30"/>
      <c r="YN52" s="30"/>
      <c r="YO52" s="30"/>
      <c r="YP52" s="30"/>
      <c r="YQ52" s="30"/>
      <c r="YR52" s="30"/>
      <c r="YS52" s="30"/>
      <c r="YT52" s="30"/>
      <c r="YU52" s="30"/>
      <c r="YV52" s="30"/>
      <c r="YW52" s="30"/>
      <c r="YX52" s="30"/>
      <c r="YY52" s="30"/>
      <c r="YZ52" s="30"/>
      <c r="ZA52" s="30"/>
      <c r="ZB52" s="30"/>
      <c r="ZC52" s="30"/>
      <c r="ZD52" s="30"/>
      <c r="ZE52" s="30"/>
      <c r="ZF52" s="30"/>
      <c r="ZG52" s="30"/>
      <c r="ZH52" s="30"/>
      <c r="ZI52" s="30"/>
      <c r="ZJ52" s="30"/>
      <c r="ZK52" s="30"/>
      <c r="ZL52" s="30"/>
      <c r="ZM52" s="30"/>
      <c r="ZN52" s="30"/>
      <c r="ZO52" s="30"/>
      <c r="ZP52" s="30"/>
      <c r="ZQ52" s="30"/>
      <c r="ZR52" s="30"/>
      <c r="ZS52" s="30"/>
      <c r="ZT52" s="30"/>
      <c r="ZU52" s="30"/>
      <c r="ZV52" s="30"/>
      <c r="ZW52" s="30"/>
      <c r="ZX52" s="30"/>
      <c r="ZY52" s="30"/>
      <c r="ZZ52" s="30"/>
      <c r="AAA52" s="30"/>
      <c r="AAB52" s="30"/>
      <c r="AAC52" s="30"/>
      <c r="AAD52" s="30"/>
      <c r="AAE52" s="30"/>
      <c r="AAF52" s="30"/>
      <c r="AAG52" s="30"/>
      <c r="AAH52" s="30"/>
      <c r="AAI52" s="30"/>
      <c r="AAJ52" s="30"/>
      <c r="AAK52" s="30"/>
      <c r="AAL52" s="30"/>
      <c r="AAM52" s="30"/>
      <c r="AAN52" s="30"/>
      <c r="AAO52" s="30"/>
      <c r="AAP52" s="30"/>
      <c r="AAQ52" s="30"/>
      <c r="AAR52" s="30"/>
      <c r="AAS52" s="30"/>
      <c r="AAT52" s="30"/>
      <c r="AAU52" s="30"/>
      <c r="AAV52" s="30"/>
      <c r="AAW52" s="30"/>
      <c r="AAX52" s="30"/>
      <c r="AAY52" s="30"/>
      <c r="AAZ52" s="30"/>
      <c r="ABA52" s="30"/>
      <c r="ABB52" s="30"/>
      <c r="ABC52" s="30"/>
      <c r="ABD52" s="30"/>
      <c r="ABE52" s="30"/>
      <c r="ABF52" s="30"/>
      <c r="ABG52" s="30"/>
      <c r="ABH52" s="30"/>
      <c r="ABI52" s="30"/>
      <c r="ABJ52" s="30"/>
      <c r="ABK52" s="30"/>
      <c r="ABL52" s="30"/>
      <c r="ABM52" s="30"/>
      <c r="ABN52" s="30"/>
      <c r="ABO52" s="30"/>
      <c r="ABP52" s="30"/>
      <c r="ABQ52" s="30"/>
      <c r="ABR52" s="30"/>
      <c r="ABS52" s="30"/>
      <c r="ABT52" s="30"/>
      <c r="ABU52" s="30"/>
      <c r="ABV52" s="30"/>
      <c r="ABW52" s="30"/>
      <c r="ABX52" s="30"/>
      <c r="ABY52" s="30"/>
      <c r="ABZ52" s="30"/>
      <c r="ACA52" s="30"/>
      <c r="ACB52" s="30"/>
      <c r="ACC52" s="30"/>
      <c r="ACD52" s="30"/>
      <c r="ACE52" s="30"/>
      <c r="ACF52" s="30"/>
      <c r="ACG52" s="30"/>
      <c r="ACH52" s="30"/>
      <c r="ACI52" s="30"/>
      <c r="ACJ52" s="30"/>
      <c r="ACK52" s="30"/>
      <c r="ACL52" s="30"/>
      <c r="ACM52" s="30"/>
      <c r="ACN52" s="30"/>
      <c r="ACO52" s="30"/>
      <c r="ACP52" s="30"/>
      <c r="ACQ52" s="30"/>
      <c r="ACR52" s="30"/>
      <c r="ACS52" s="30"/>
      <c r="ACT52" s="30"/>
      <c r="ACU52" s="30"/>
      <c r="ACV52" s="30"/>
      <c r="ACW52" s="30"/>
      <c r="ACX52" s="30"/>
      <c r="ACY52" s="30"/>
      <c r="ACZ52" s="30"/>
      <c r="ADA52" s="30"/>
      <c r="ADB52" s="30"/>
      <c r="ADC52" s="30"/>
      <c r="ADD52" s="30"/>
      <c r="ADE52" s="30"/>
      <c r="ADF52" s="30"/>
      <c r="ADG52" s="30"/>
      <c r="ADH52" s="30"/>
      <c r="ADI52" s="30"/>
      <c r="ADJ52" s="30"/>
      <c r="ADK52" s="30"/>
      <c r="ADL52" s="30"/>
      <c r="ADM52" s="30"/>
      <c r="ADN52" s="30"/>
      <c r="ADO52" s="30"/>
      <c r="ADP52" s="30"/>
      <c r="ADQ52" s="30"/>
      <c r="ADR52" s="30"/>
      <c r="ADS52" s="30"/>
      <c r="ADT52" s="30"/>
      <c r="ADU52" s="30"/>
      <c r="ADV52" s="30"/>
      <c r="ADW52" s="30"/>
      <c r="ADX52" s="30"/>
      <c r="ADY52" s="30"/>
      <c r="ADZ52" s="30"/>
      <c r="AEA52" s="30"/>
      <c r="AEB52" s="30"/>
      <c r="AEC52" s="30"/>
      <c r="AED52" s="30"/>
      <c r="AEE52" s="30"/>
      <c r="AEF52" s="30"/>
      <c r="AEG52" s="30"/>
      <c r="AEH52" s="30"/>
      <c r="AEI52" s="30"/>
      <c r="AEJ52" s="30"/>
      <c r="AEK52" s="30"/>
      <c r="AEL52" s="30"/>
      <c r="AEM52" s="30"/>
      <c r="AEN52" s="30"/>
      <c r="AEO52" s="30"/>
      <c r="AEP52" s="30"/>
      <c r="AEQ52" s="30"/>
      <c r="AER52" s="30"/>
      <c r="AES52" s="30"/>
      <c r="AET52" s="30"/>
      <c r="AEU52" s="30"/>
      <c r="AEV52" s="30"/>
      <c r="AEW52" s="30"/>
      <c r="AEX52" s="30"/>
      <c r="AEY52" s="30"/>
      <c r="AEZ52" s="30"/>
      <c r="AFA52" s="30"/>
      <c r="AFB52" s="30"/>
      <c r="AFC52" s="30"/>
      <c r="AFD52" s="30"/>
      <c r="AFE52" s="30"/>
      <c r="AFF52" s="30"/>
      <c r="AFG52" s="30"/>
      <c r="AFH52" s="30"/>
      <c r="AFI52" s="30"/>
      <c r="AFJ52" s="30"/>
      <c r="AFK52" s="30"/>
      <c r="AFL52" s="30"/>
      <c r="AFM52" s="30"/>
      <c r="AFN52" s="30"/>
      <c r="AFO52" s="30"/>
      <c r="AFP52" s="30"/>
      <c r="AFQ52" s="30"/>
      <c r="AFR52" s="30"/>
      <c r="AFS52" s="30"/>
      <c r="AFT52" s="30"/>
      <c r="AFU52" s="30"/>
      <c r="AFV52" s="30"/>
      <c r="AFW52" s="30"/>
      <c r="AFX52" s="30"/>
      <c r="AFY52" s="30"/>
      <c r="AFZ52" s="30"/>
      <c r="AGA52" s="30"/>
      <c r="AGB52" s="30"/>
      <c r="AGC52" s="30"/>
      <c r="AGD52" s="30"/>
      <c r="AGE52" s="30"/>
      <c r="AGF52" s="30"/>
      <c r="AGG52" s="30"/>
      <c r="AGH52" s="30"/>
      <c r="AGI52" s="30"/>
      <c r="AGJ52" s="30"/>
      <c r="AGK52" s="30"/>
      <c r="AGL52" s="30"/>
      <c r="AGM52" s="30"/>
      <c r="AGN52" s="30"/>
      <c r="AGO52" s="30"/>
      <c r="AGP52" s="30"/>
      <c r="AGQ52" s="30"/>
      <c r="AGR52" s="30"/>
      <c r="AGS52" s="30"/>
      <c r="AGT52" s="30"/>
      <c r="AGU52" s="30"/>
      <c r="AGV52" s="30"/>
      <c r="AGW52" s="30"/>
      <c r="AGX52" s="30"/>
      <c r="AGY52" s="30"/>
      <c r="AGZ52" s="30"/>
      <c r="AHA52" s="30"/>
      <c r="AHB52" s="30"/>
      <c r="AHC52" s="30"/>
      <c r="AHD52" s="30"/>
      <c r="AHE52" s="30"/>
      <c r="AHF52" s="30"/>
      <c r="AHG52" s="30"/>
      <c r="AHH52" s="30"/>
      <c r="AHI52" s="30"/>
      <c r="AHJ52" s="30"/>
      <c r="AHK52" s="30"/>
      <c r="AHL52" s="30"/>
      <c r="AHM52" s="30"/>
      <c r="AHN52" s="30"/>
      <c r="AHO52" s="30"/>
      <c r="AHP52" s="30"/>
      <c r="AHQ52" s="30"/>
      <c r="AHR52" s="30"/>
      <c r="AHS52" s="30"/>
      <c r="AHT52" s="30"/>
      <c r="AHU52" s="30"/>
      <c r="AHV52" s="30"/>
      <c r="AHW52" s="30"/>
      <c r="AHX52" s="30"/>
      <c r="AHY52" s="30"/>
      <c r="AHZ52" s="30"/>
      <c r="AIA52" s="30"/>
      <c r="AIB52" s="30"/>
      <c r="AIC52" s="30"/>
      <c r="AID52" s="30"/>
      <c r="AIE52" s="30"/>
      <c r="AIF52" s="30"/>
      <c r="AIG52" s="30"/>
      <c r="AIH52" s="30"/>
      <c r="AII52" s="30"/>
      <c r="AIJ52" s="30"/>
      <c r="AIK52" s="30"/>
      <c r="AIL52" s="30"/>
      <c r="AIM52" s="30"/>
      <c r="AIN52" s="30"/>
      <c r="AIO52" s="30"/>
      <c r="AIP52" s="30"/>
      <c r="AIQ52" s="30"/>
      <c r="AIR52" s="30"/>
      <c r="AIS52" s="30"/>
      <c r="AIT52" s="30"/>
      <c r="AIU52" s="30"/>
      <c r="AIV52" s="30"/>
      <c r="AIW52" s="30"/>
      <c r="AIX52" s="30"/>
      <c r="AIY52" s="30"/>
      <c r="AIZ52" s="30"/>
      <c r="AJA52" s="30"/>
      <c r="AJB52" s="30"/>
      <c r="AJC52" s="30"/>
      <c r="AJD52" s="30"/>
      <c r="AJE52" s="30"/>
      <c r="AJF52" s="30"/>
      <c r="AJG52" s="30"/>
      <c r="AJH52" s="30"/>
      <c r="AJI52" s="30"/>
      <c r="AJJ52" s="30"/>
      <c r="AJK52" s="30"/>
      <c r="AJL52" s="30"/>
      <c r="AJM52" s="30"/>
      <c r="AJN52" s="30"/>
      <c r="AJO52" s="30"/>
      <c r="AJP52" s="30"/>
      <c r="AJQ52" s="30"/>
      <c r="AJR52" s="30"/>
      <c r="AJS52" s="30"/>
      <c r="AJT52" s="30"/>
      <c r="AJU52" s="30"/>
      <c r="AJV52" s="30"/>
      <c r="AJW52" s="30"/>
      <c r="AJX52" s="30"/>
      <c r="AJY52" s="30"/>
      <c r="AJZ52" s="30"/>
      <c r="AKA52" s="30"/>
      <c r="AKB52" s="30"/>
      <c r="AKC52" s="30"/>
      <c r="AKD52" s="30"/>
      <c r="AKE52" s="30"/>
      <c r="AKF52" s="30"/>
      <c r="AKG52" s="30"/>
      <c r="AKH52" s="30"/>
      <c r="AKI52" s="30"/>
      <c r="AKJ52" s="30"/>
      <c r="AKK52" s="30"/>
      <c r="AKL52" s="30"/>
      <c r="AKM52" s="30"/>
      <c r="AKN52" s="30"/>
      <c r="AKO52" s="30"/>
      <c r="AKP52" s="30"/>
      <c r="AKQ52" s="30"/>
      <c r="AKR52" s="30"/>
      <c r="AKS52" s="30"/>
      <c r="AKT52" s="30"/>
      <c r="AKU52" s="30"/>
      <c r="AKV52" s="30"/>
      <c r="AKW52" s="30"/>
      <c r="AKX52" s="30"/>
      <c r="AKY52" s="30"/>
      <c r="AKZ52" s="30"/>
      <c r="ALA52" s="30"/>
      <c r="ALB52" s="30"/>
      <c r="ALC52" s="30"/>
      <c r="ALD52" s="30"/>
      <c r="ALE52" s="30"/>
      <c r="ALF52" s="30"/>
      <c r="ALG52" s="30"/>
      <c r="ALH52" s="30"/>
      <c r="ALI52" s="30"/>
      <c r="ALJ52" s="30"/>
      <c r="ALK52" s="30"/>
      <c r="ALL52" s="30"/>
    </row>
    <row r="53" spans="1:1000" ht="17.25" customHeight="1" x14ac:dyDescent="0.2">
      <c r="A53" s="11" t="str">
        <f ca="1">IF(_xll.TM1RPTELLEV($F$34,$F53)=0,"Root",IF(OR(_xll.ELLEV($B$9,$F53)=0,_xll.TM1RPTELLEV($F$34,$F53)+1&gt;=VALUE($K$28)),"Base"&amp;IF(MOD(ROW(A53),2)=0,"-Even","-Odd"),"Default"))</f>
        <v>Base-Odd</v>
      </c>
      <c r="D53" t="str">
        <f ca="1">_xll.DBR($B$15,$F53,D$33)</f>
        <v>-1</v>
      </c>
      <c r="F53" s="57" t="s">
        <v>60</v>
      </c>
      <c r="G53" s="2">
        <f ca="1">_xll.DBRW($C$4,G$6,$G$27,$G$28,$F53,$D$10,G$11,$D$12)</f>
        <v>1767045.600410992</v>
      </c>
      <c r="H53" s="2">
        <f ca="1">_xll.DBRW($C$4,H$6,$G$27,$G$28,$F53,$D$10,H$11,$D$12)</f>
        <v>1507257.0905583517</v>
      </c>
      <c r="I53" s="21">
        <f t="shared" ca="1" si="0"/>
        <v>-0.17235845927014593</v>
      </c>
      <c r="J53" s="20">
        <f ca="1">_xll.DBRW($C$4,J$6,$G$27,$G$28,$F53,$D$10,J$11,$D$12)</f>
        <v>7221123.1984224543</v>
      </c>
      <c r="K53" s="2">
        <f ca="1">_xll.DBRW($C$4,K$6,$G$27,$G$28,$F53,$D$10,K$11,$D$12)</f>
        <v>6961334.688569813</v>
      </c>
      <c r="L53" s="21">
        <f t="shared" ca="1" si="1"/>
        <v>-3.7318778865668145E-2</v>
      </c>
      <c r="N53" s="24" t="str">
        <f ca="1">_xll.DBRW($C$3,N$6,$G$27,$G$28,$F53,$D$10,N$11,N$12)</f>
        <v/>
      </c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0"/>
      <c r="IS53" s="30"/>
      <c r="IT53" s="30"/>
      <c r="IU53" s="30"/>
      <c r="IV53" s="30"/>
      <c r="IW53" s="30"/>
      <c r="IX53" s="30"/>
      <c r="IY53" s="30"/>
      <c r="IZ53" s="30"/>
      <c r="JA53" s="30"/>
      <c r="JB53" s="30"/>
      <c r="JC53" s="30"/>
      <c r="JD53" s="30"/>
      <c r="JE53" s="30"/>
      <c r="JF53" s="30"/>
      <c r="JG53" s="30"/>
      <c r="JH53" s="30"/>
      <c r="JI53" s="30"/>
      <c r="JJ53" s="30"/>
      <c r="JK53" s="30"/>
      <c r="JL53" s="30"/>
      <c r="JM53" s="30"/>
      <c r="JN53" s="30"/>
      <c r="JO53" s="30"/>
      <c r="JP53" s="30"/>
      <c r="JQ53" s="30"/>
      <c r="JR53" s="30"/>
      <c r="JS53" s="30"/>
      <c r="JT53" s="30"/>
      <c r="JU53" s="30"/>
      <c r="JV53" s="30"/>
      <c r="JW53" s="30"/>
      <c r="JX53" s="30"/>
      <c r="JY53" s="30"/>
      <c r="JZ53" s="30"/>
      <c r="KA53" s="30"/>
      <c r="KB53" s="30"/>
      <c r="KC53" s="30"/>
      <c r="KD53" s="30"/>
      <c r="KE53" s="30"/>
      <c r="KF53" s="30"/>
      <c r="KG53" s="30"/>
      <c r="KH53" s="30"/>
      <c r="KI53" s="30"/>
      <c r="KJ53" s="30"/>
      <c r="KK53" s="30"/>
      <c r="KL53" s="30"/>
      <c r="KM53" s="30"/>
      <c r="KN53" s="30"/>
      <c r="KO53" s="30"/>
      <c r="KP53" s="30"/>
      <c r="KQ53" s="30"/>
      <c r="KR53" s="30"/>
      <c r="KS53" s="30"/>
      <c r="KT53" s="30"/>
      <c r="KU53" s="30"/>
      <c r="KV53" s="30"/>
      <c r="KW53" s="30"/>
      <c r="KX53" s="30"/>
      <c r="KY53" s="30"/>
      <c r="KZ53" s="30"/>
      <c r="LA53" s="30"/>
      <c r="LB53" s="30"/>
      <c r="LC53" s="30"/>
      <c r="LD53" s="30"/>
      <c r="LE53" s="30"/>
      <c r="LF53" s="30"/>
      <c r="LG53" s="30"/>
      <c r="LH53" s="30"/>
      <c r="LI53" s="30"/>
      <c r="LJ53" s="30"/>
      <c r="LK53" s="30"/>
      <c r="LL53" s="30"/>
      <c r="LM53" s="30"/>
      <c r="LN53" s="30"/>
      <c r="LO53" s="30"/>
      <c r="LP53" s="30"/>
      <c r="LQ53" s="30"/>
      <c r="LR53" s="30"/>
      <c r="LS53" s="30"/>
      <c r="LT53" s="30"/>
      <c r="LU53" s="30"/>
      <c r="LV53" s="30"/>
      <c r="LW53" s="30"/>
      <c r="LX53" s="30"/>
      <c r="LY53" s="30"/>
      <c r="LZ53" s="30"/>
      <c r="MA53" s="30"/>
      <c r="MB53" s="30"/>
      <c r="MC53" s="30"/>
      <c r="MD53" s="30"/>
      <c r="ME53" s="30"/>
      <c r="MF53" s="30"/>
      <c r="MG53" s="30"/>
      <c r="MH53" s="30"/>
      <c r="MI53" s="30"/>
      <c r="MJ53" s="30"/>
      <c r="MK53" s="30"/>
      <c r="ML53" s="30"/>
      <c r="MM53" s="30"/>
      <c r="MN53" s="30"/>
      <c r="MO53" s="30"/>
      <c r="MP53" s="30"/>
      <c r="MQ53" s="30"/>
      <c r="MR53" s="30"/>
      <c r="MS53" s="30"/>
      <c r="MT53" s="30"/>
      <c r="MU53" s="30"/>
      <c r="MV53" s="30"/>
      <c r="MW53" s="30"/>
      <c r="MX53" s="30"/>
      <c r="MY53" s="30"/>
      <c r="MZ53" s="30"/>
      <c r="NA53" s="30"/>
      <c r="NB53" s="30"/>
      <c r="NC53" s="30"/>
      <c r="ND53" s="30"/>
      <c r="NE53" s="30"/>
      <c r="NF53" s="30"/>
      <c r="NG53" s="30"/>
      <c r="NH53" s="30"/>
      <c r="NI53" s="30"/>
      <c r="NJ53" s="30"/>
      <c r="NK53" s="30"/>
      <c r="NL53" s="30"/>
      <c r="NM53" s="30"/>
      <c r="NN53" s="30"/>
      <c r="NO53" s="30"/>
      <c r="NP53" s="30"/>
      <c r="NQ53" s="30"/>
      <c r="NR53" s="30"/>
      <c r="NS53" s="30"/>
      <c r="NT53" s="30"/>
      <c r="NU53" s="30"/>
      <c r="NV53" s="30"/>
      <c r="NW53" s="30"/>
      <c r="NX53" s="30"/>
      <c r="NY53" s="30"/>
      <c r="NZ53" s="30"/>
      <c r="OA53" s="30"/>
      <c r="OB53" s="30"/>
      <c r="OC53" s="30"/>
      <c r="OD53" s="30"/>
      <c r="OE53" s="30"/>
      <c r="OF53" s="30"/>
      <c r="OG53" s="30"/>
      <c r="OH53" s="30"/>
      <c r="OI53" s="30"/>
      <c r="OJ53" s="30"/>
      <c r="OK53" s="30"/>
      <c r="OL53" s="30"/>
      <c r="OM53" s="30"/>
      <c r="ON53" s="30"/>
      <c r="OO53" s="30"/>
      <c r="OP53" s="30"/>
      <c r="OQ53" s="30"/>
      <c r="OR53" s="30"/>
      <c r="OS53" s="30"/>
      <c r="OT53" s="30"/>
      <c r="OU53" s="30"/>
      <c r="OV53" s="30"/>
      <c r="OW53" s="30"/>
      <c r="OX53" s="30"/>
      <c r="OY53" s="30"/>
      <c r="OZ53" s="30"/>
      <c r="PA53" s="30"/>
      <c r="PB53" s="30"/>
      <c r="PC53" s="30"/>
      <c r="PD53" s="30"/>
      <c r="PE53" s="30"/>
      <c r="PF53" s="30"/>
      <c r="PG53" s="30"/>
      <c r="PH53" s="30"/>
      <c r="PI53" s="30"/>
      <c r="PJ53" s="30"/>
      <c r="PK53" s="30"/>
      <c r="PL53" s="30"/>
      <c r="PM53" s="30"/>
      <c r="PN53" s="30"/>
      <c r="PO53" s="30"/>
      <c r="PP53" s="30"/>
      <c r="PQ53" s="30"/>
      <c r="PR53" s="30"/>
      <c r="PS53" s="30"/>
      <c r="PT53" s="30"/>
      <c r="PU53" s="30"/>
      <c r="PV53" s="30"/>
      <c r="PW53" s="30"/>
      <c r="PX53" s="30"/>
      <c r="PY53" s="30"/>
      <c r="PZ53" s="30"/>
      <c r="QA53" s="30"/>
      <c r="QB53" s="30"/>
      <c r="QC53" s="30"/>
      <c r="QD53" s="30"/>
      <c r="QE53" s="30"/>
      <c r="QF53" s="30"/>
      <c r="QG53" s="30"/>
      <c r="QH53" s="30"/>
      <c r="QI53" s="30"/>
      <c r="QJ53" s="30"/>
      <c r="QK53" s="30"/>
      <c r="QL53" s="30"/>
      <c r="QM53" s="30"/>
      <c r="QN53" s="30"/>
      <c r="QO53" s="30"/>
      <c r="QP53" s="30"/>
      <c r="QQ53" s="30"/>
      <c r="QR53" s="30"/>
      <c r="QS53" s="30"/>
      <c r="QT53" s="30"/>
      <c r="QU53" s="30"/>
      <c r="QV53" s="30"/>
      <c r="QW53" s="30"/>
      <c r="QX53" s="30"/>
      <c r="QY53" s="30"/>
      <c r="QZ53" s="30"/>
      <c r="RA53" s="30"/>
      <c r="RB53" s="30"/>
      <c r="RC53" s="30"/>
      <c r="RD53" s="30"/>
      <c r="RE53" s="30"/>
      <c r="RF53" s="30"/>
      <c r="RG53" s="30"/>
      <c r="RH53" s="30"/>
      <c r="RI53" s="30"/>
      <c r="RJ53" s="30"/>
      <c r="RK53" s="30"/>
      <c r="RL53" s="30"/>
      <c r="RM53" s="30"/>
      <c r="RN53" s="30"/>
      <c r="RO53" s="30"/>
      <c r="RP53" s="30"/>
      <c r="RQ53" s="30"/>
      <c r="RR53" s="30"/>
      <c r="RS53" s="30"/>
      <c r="RT53" s="30"/>
      <c r="RU53" s="30"/>
      <c r="RV53" s="30"/>
      <c r="RW53" s="30"/>
      <c r="RX53" s="30"/>
      <c r="RY53" s="30"/>
      <c r="RZ53" s="30"/>
      <c r="SA53" s="30"/>
      <c r="SB53" s="30"/>
      <c r="SC53" s="30"/>
      <c r="SD53" s="30"/>
      <c r="SE53" s="30"/>
      <c r="SF53" s="30"/>
      <c r="SG53" s="30"/>
      <c r="SH53" s="30"/>
      <c r="SI53" s="30"/>
      <c r="SJ53" s="30"/>
      <c r="SK53" s="30"/>
      <c r="SL53" s="30"/>
      <c r="SM53" s="30"/>
      <c r="SN53" s="30"/>
      <c r="SO53" s="30"/>
      <c r="SP53" s="30"/>
      <c r="SQ53" s="30"/>
      <c r="SR53" s="30"/>
      <c r="SS53" s="30"/>
      <c r="ST53" s="30"/>
      <c r="SU53" s="30"/>
      <c r="SV53" s="30"/>
      <c r="SW53" s="30"/>
      <c r="SX53" s="30"/>
      <c r="SY53" s="30"/>
      <c r="SZ53" s="30"/>
      <c r="TA53" s="30"/>
      <c r="TB53" s="30"/>
      <c r="TC53" s="30"/>
      <c r="TD53" s="30"/>
      <c r="TE53" s="30"/>
      <c r="TF53" s="30"/>
      <c r="TG53" s="30"/>
      <c r="TH53" s="30"/>
      <c r="TI53" s="30"/>
      <c r="TJ53" s="30"/>
      <c r="TK53" s="30"/>
      <c r="TL53" s="30"/>
      <c r="TM53" s="30"/>
      <c r="TN53" s="30"/>
      <c r="TO53" s="30"/>
      <c r="TP53" s="30"/>
      <c r="TQ53" s="30"/>
      <c r="TR53" s="30"/>
      <c r="TS53" s="30"/>
      <c r="TT53" s="30"/>
      <c r="TU53" s="30"/>
      <c r="TV53" s="30"/>
      <c r="TW53" s="30"/>
      <c r="TX53" s="30"/>
      <c r="TY53" s="30"/>
      <c r="TZ53" s="30"/>
      <c r="UA53" s="30"/>
      <c r="UB53" s="30"/>
      <c r="UC53" s="30"/>
      <c r="UD53" s="30"/>
      <c r="UE53" s="30"/>
      <c r="UF53" s="30"/>
      <c r="UG53" s="30"/>
      <c r="UH53" s="30"/>
      <c r="UI53" s="30"/>
      <c r="UJ53" s="30"/>
      <c r="UK53" s="30"/>
      <c r="UL53" s="30"/>
      <c r="UM53" s="30"/>
      <c r="UN53" s="30"/>
      <c r="UO53" s="30"/>
      <c r="UP53" s="30"/>
      <c r="UQ53" s="30"/>
      <c r="UR53" s="30"/>
      <c r="US53" s="30"/>
      <c r="UT53" s="30"/>
      <c r="UU53" s="30"/>
      <c r="UV53" s="30"/>
      <c r="UW53" s="30"/>
      <c r="UX53" s="30"/>
      <c r="UY53" s="30"/>
      <c r="UZ53" s="30"/>
      <c r="VA53" s="30"/>
      <c r="VB53" s="30"/>
      <c r="VC53" s="30"/>
      <c r="VD53" s="30"/>
      <c r="VE53" s="30"/>
      <c r="VF53" s="30"/>
      <c r="VG53" s="30"/>
      <c r="VH53" s="30"/>
      <c r="VI53" s="30"/>
      <c r="VJ53" s="30"/>
      <c r="VK53" s="30"/>
      <c r="VL53" s="30"/>
      <c r="VM53" s="30"/>
      <c r="VN53" s="30"/>
      <c r="VO53" s="30"/>
      <c r="VP53" s="30"/>
      <c r="VQ53" s="30"/>
      <c r="VR53" s="30"/>
      <c r="VS53" s="30"/>
      <c r="VT53" s="30"/>
      <c r="VU53" s="30"/>
      <c r="VV53" s="30"/>
      <c r="VW53" s="30"/>
      <c r="VX53" s="30"/>
      <c r="VY53" s="30"/>
      <c r="VZ53" s="30"/>
      <c r="WA53" s="30"/>
      <c r="WB53" s="30"/>
      <c r="WC53" s="30"/>
      <c r="WD53" s="30"/>
      <c r="WE53" s="30"/>
      <c r="WF53" s="30"/>
      <c r="WG53" s="30"/>
      <c r="WH53" s="30"/>
      <c r="WI53" s="30"/>
      <c r="WJ53" s="30"/>
      <c r="WK53" s="30"/>
      <c r="WL53" s="30"/>
      <c r="WM53" s="30"/>
      <c r="WN53" s="30"/>
      <c r="WO53" s="30"/>
      <c r="WP53" s="30"/>
      <c r="WQ53" s="30"/>
      <c r="WR53" s="30"/>
      <c r="WS53" s="30"/>
      <c r="WT53" s="30"/>
      <c r="WU53" s="30"/>
      <c r="WV53" s="30"/>
      <c r="WW53" s="30"/>
      <c r="WX53" s="30"/>
      <c r="WY53" s="30"/>
      <c r="WZ53" s="30"/>
      <c r="XA53" s="30"/>
      <c r="XB53" s="30"/>
      <c r="XC53" s="30"/>
      <c r="XD53" s="30"/>
      <c r="XE53" s="30"/>
      <c r="XF53" s="30"/>
      <c r="XG53" s="30"/>
      <c r="XH53" s="30"/>
      <c r="XI53" s="30"/>
      <c r="XJ53" s="30"/>
      <c r="XK53" s="30"/>
      <c r="XL53" s="30"/>
      <c r="XM53" s="30"/>
      <c r="XN53" s="30"/>
      <c r="XO53" s="30"/>
      <c r="XP53" s="30"/>
      <c r="XQ53" s="30"/>
      <c r="XR53" s="30"/>
      <c r="XS53" s="30"/>
      <c r="XT53" s="30"/>
      <c r="XU53" s="30"/>
      <c r="XV53" s="30"/>
      <c r="XW53" s="30"/>
      <c r="XX53" s="30"/>
      <c r="XY53" s="30"/>
      <c r="XZ53" s="30"/>
      <c r="YA53" s="30"/>
      <c r="YB53" s="30"/>
      <c r="YC53" s="30"/>
      <c r="YD53" s="30"/>
      <c r="YE53" s="30"/>
      <c r="YF53" s="30"/>
      <c r="YG53" s="30"/>
      <c r="YH53" s="30"/>
      <c r="YI53" s="30"/>
      <c r="YJ53" s="30"/>
      <c r="YK53" s="30"/>
      <c r="YL53" s="30"/>
      <c r="YM53" s="30"/>
      <c r="YN53" s="30"/>
      <c r="YO53" s="30"/>
      <c r="YP53" s="30"/>
      <c r="YQ53" s="30"/>
      <c r="YR53" s="30"/>
      <c r="YS53" s="30"/>
      <c r="YT53" s="30"/>
      <c r="YU53" s="30"/>
      <c r="YV53" s="30"/>
      <c r="YW53" s="30"/>
      <c r="YX53" s="30"/>
      <c r="YY53" s="30"/>
      <c r="YZ53" s="30"/>
      <c r="ZA53" s="30"/>
      <c r="ZB53" s="30"/>
      <c r="ZC53" s="30"/>
      <c r="ZD53" s="30"/>
      <c r="ZE53" s="30"/>
      <c r="ZF53" s="30"/>
      <c r="ZG53" s="30"/>
      <c r="ZH53" s="30"/>
      <c r="ZI53" s="30"/>
      <c r="ZJ53" s="30"/>
      <c r="ZK53" s="30"/>
      <c r="ZL53" s="30"/>
      <c r="ZM53" s="30"/>
      <c r="ZN53" s="30"/>
      <c r="ZO53" s="30"/>
      <c r="ZP53" s="30"/>
      <c r="ZQ53" s="30"/>
      <c r="ZR53" s="30"/>
      <c r="ZS53" s="30"/>
      <c r="ZT53" s="30"/>
      <c r="ZU53" s="30"/>
      <c r="ZV53" s="30"/>
      <c r="ZW53" s="30"/>
      <c r="ZX53" s="30"/>
      <c r="ZY53" s="30"/>
      <c r="ZZ53" s="30"/>
      <c r="AAA53" s="30"/>
      <c r="AAB53" s="30"/>
      <c r="AAC53" s="30"/>
      <c r="AAD53" s="30"/>
      <c r="AAE53" s="30"/>
      <c r="AAF53" s="30"/>
      <c r="AAG53" s="30"/>
      <c r="AAH53" s="30"/>
      <c r="AAI53" s="30"/>
      <c r="AAJ53" s="30"/>
      <c r="AAK53" s="30"/>
      <c r="AAL53" s="30"/>
      <c r="AAM53" s="30"/>
      <c r="AAN53" s="30"/>
      <c r="AAO53" s="30"/>
      <c r="AAP53" s="30"/>
      <c r="AAQ53" s="30"/>
      <c r="AAR53" s="30"/>
      <c r="AAS53" s="30"/>
      <c r="AAT53" s="30"/>
      <c r="AAU53" s="30"/>
      <c r="AAV53" s="30"/>
      <c r="AAW53" s="30"/>
      <c r="AAX53" s="30"/>
      <c r="AAY53" s="30"/>
      <c r="AAZ53" s="30"/>
      <c r="ABA53" s="30"/>
      <c r="ABB53" s="30"/>
      <c r="ABC53" s="30"/>
      <c r="ABD53" s="30"/>
      <c r="ABE53" s="30"/>
      <c r="ABF53" s="30"/>
      <c r="ABG53" s="30"/>
      <c r="ABH53" s="30"/>
      <c r="ABI53" s="30"/>
      <c r="ABJ53" s="30"/>
      <c r="ABK53" s="30"/>
      <c r="ABL53" s="30"/>
      <c r="ABM53" s="30"/>
      <c r="ABN53" s="30"/>
      <c r="ABO53" s="30"/>
      <c r="ABP53" s="30"/>
      <c r="ABQ53" s="30"/>
      <c r="ABR53" s="30"/>
      <c r="ABS53" s="30"/>
      <c r="ABT53" s="30"/>
      <c r="ABU53" s="30"/>
      <c r="ABV53" s="30"/>
      <c r="ABW53" s="30"/>
      <c r="ABX53" s="30"/>
      <c r="ABY53" s="30"/>
      <c r="ABZ53" s="30"/>
      <c r="ACA53" s="30"/>
      <c r="ACB53" s="30"/>
      <c r="ACC53" s="30"/>
      <c r="ACD53" s="30"/>
      <c r="ACE53" s="30"/>
      <c r="ACF53" s="30"/>
      <c r="ACG53" s="30"/>
      <c r="ACH53" s="30"/>
      <c r="ACI53" s="30"/>
      <c r="ACJ53" s="30"/>
      <c r="ACK53" s="30"/>
      <c r="ACL53" s="30"/>
      <c r="ACM53" s="30"/>
      <c r="ACN53" s="30"/>
      <c r="ACO53" s="30"/>
      <c r="ACP53" s="30"/>
      <c r="ACQ53" s="30"/>
      <c r="ACR53" s="30"/>
      <c r="ACS53" s="30"/>
      <c r="ACT53" s="30"/>
      <c r="ACU53" s="30"/>
      <c r="ACV53" s="30"/>
      <c r="ACW53" s="30"/>
      <c r="ACX53" s="30"/>
      <c r="ACY53" s="30"/>
      <c r="ACZ53" s="30"/>
      <c r="ADA53" s="30"/>
      <c r="ADB53" s="30"/>
      <c r="ADC53" s="30"/>
      <c r="ADD53" s="30"/>
      <c r="ADE53" s="30"/>
      <c r="ADF53" s="30"/>
      <c r="ADG53" s="30"/>
      <c r="ADH53" s="30"/>
      <c r="ADI53" s="30"/>
      <c r="ADJ53" s="30"/>
      <c r="ADK53" s="30"/>
      <c r="ADL53" s="30"/>
      <c r="ADM53" s="30"/>
      <c r="ADN53" s="30"/>
      <c r="ADO53" s="30"/>
      <c r="ADP53" s="30"/>
      <c r="ADQ53" s="30"/>
      <c r="ADR53" s="30"/>
      <c r="ADS53" s="30"/>
      <c r="ADT53" s="30"/>
      <c r="ADU53" s="30"/>
      <c r="ADV53" s="30"/>
      <c r="ADW53" s="30"/>
      <c r="ADX53" s="30"/>
      <c r="ADY53" s="30"/>
      <c r="ADZ53" s="30"/>
      <c r="AEA53" s="30"/>
      <c r="AEB53" s="30"/>
      <c r="AEC53" s="30"/>
      <c r="AED53" s="30"/>
      <c r="AEE53" s="30"/>
      <c r="AEF53" s="30"/>
      <c r="AEG53" s="30"/>
      <c r="AEH53" s="30"/>
      <c r="AEI53" s="30"/>
      <c r="AEJ53" s="30"/>
      <c r="AEK53" s="30"/>
      <c r="AEL53" s="30"/>
      <c r="AEM53" s="30"/>
      <c r="AEN53" s="30"/>
      <c r="AEO53" s="30"/>
      <c r="AEP53" s="30"/>
      <c r="AEQ53" s="30"/>
      <c r="AER53" s="30"/>
      <c r="AES53" s="30"/>
      <c r="AET53" s="30"/>
      <c r="AEU53" s="30"/>
      <c r="AEV53" s="30"/>
      <c r="AEW53" s="30"/>
      <c r="AEX53" s="30"/>
      <c r="AEY53" s="30"/>
      <c r="AEZ53" s="30"/>
      <c r="AFA53" s="30"/>
      <c r="AFB53" s="30"/>
      <c r="AFC53" s="30"/>
      <c r="AFD53" s="30"/>
      <c r="AFE53" s="30"/>
      <c r="AFF53" s="30"/>
      <c r="AFG53" s="30"/>
      <c r="AFH53" s="30"/>
      <c r="AFI53" s="30"/>
      <c r="AFJ53" s="30"/>
      <c r="AFK53" s="30"/>
      <c r="AFL53" s="30"/>
      <c r="AFM53" s="30"/>
      <c r="AFN53" s="30"/>
      <c r="AFO53" s="30"/>
      <c r="AFP53" s="30"/>
      <c r="AFQ53" s="30"/>
      <c r="AFR53" s="30"/>
      <c r="AFS53" s="30"/>
      <c r="AFT53" s="30"/>
      <c r="AFU53" s="30"/>
      <c r="AFV53" s="30"/>
      <c r="AFW53" s="30"/>
      <c r="AFX53" s="30"/>
      <c r="AFY53" s="30"/>
      <c r="AFZ53" s="30"/>
      <c r="AGA53" s="30"/>
      <c r="AGB53" s="30"/>
      <c r="AGC53" s="30"/>
      <c r="AGD53" s="30"/>
      <c r="AGE53" s="30"/>
      <c r="AGF53" s="30"/>
      <c r="AGG53" s="30"/>
      <c r="AGH53" s="30"/>
      <c r="AGI53" s="30"/>
      <c r="AGJ53" s="30"/>
      <c r="AGK53" s="30"/>
      <c r="AGL53" s="30"/>
      <c r="AGM53" s="30"/>
      <c r="AGN53" s="30"/>
      <c r="AGO53" s="30"/>
      <c r="AGP53" s="30"/>
      <c r="AGQ53" s="30"/>
      <c r="AGR53" s="30"/>
      <c r="AGS53" s="30"/>
      <c r="AGT53" s="30"/>
      <c r="AGU53" s="30"/>
      <c r="AGV53" s="30"/>
      <c r="AGW53" s="30"/>
      <c r="AGX53" s="30"/>
      <c r="AGY53" s="30"/>
      <c r="AGZ53" s="30"/>
      <c r="AHA53" s="30"/>
      <c r="AHB53" s="30"/>
      <c r="AHC53" s="30"/>
      <c r="AHD53" s="30"/>
      <c r="AHE53" s="30"/>
      <c r="AHF53" s="30"/>
      <c r="AHG53" s="30"/>
      <c r="AHH53" s="30"/>
      <c r="AHI53" s="30"/>
      <c r="AHJ53" s="30"/>
      <c r="AHK53" s="30"/>
      <c r="AHL53" s="30"/>
      <c r="AHM53" s="30"/>
      <c r="AHN53" s="30"/>
      <c r="AHO53" s="30"/>
      <c r="AHP53" s="30"/>
      <c r="AHQ53" s="30"/>
      <c r="AHR53" s="30"/>
      <c r="AHS53" s="30"/>
      <c r="AHT53" s="30"/>
      <c r="AHU53" s="30"/>
      <c r="AHV53" s="30"/>
      <c r="AHW53" s="30"/>
      <c r="AHX53" s="30"/>
      <c r="AHY53" s="30"/>
      <c r="AHZ53" s="30"/>
      <c r="AIA53" s="30"/>
      <c r="AIB53" s="30"/>
      <c r="AIC53" s="30"/>
      <c r="AID53" s="30"/>
      <c r="AIE53" s="30"/>
      <c r="AIF53" s="30"/>
      <c r="AIG53" s="30"/>
      <c r="AIH53" s="30"/>
      <c r="AII53" s="30"/>
      <c r="AIJ53" s="30"/>
      <c r="AIK53" s="30"/>
      <c r="AIL53" s="30"/>
      <c r="AIM53" s="30"/>
      <c r="AIN53" s="30"/>
      <c r="AIO53" s="30"/>
      <c r="AIP53" s="30"/>
      <c r="AIQ53" s="30"/>
      <c r="AIR53" s="30"/>
      <c r="AIS53" s="30"/>
      <c r="AIT53" s="30"/>
      <c r="AIU53" s="30"/>
      <c r="AIV53" s="30"/>
      <c r="AIW53" s="30"/>
      <c r="AIX53" s="30"/>
      <c r="AIY53" s="30"/>
      <c r="AIZ53" s="30"/>
      <c r="AJA53" s="30"/>
      <c r="AJB53" s="30"/>
      <c r="AJC53" s="30"/>
      <c r="AJD53" s="30"/>
      <c r="AJE53" s="30"/>
      <c r="AJF53" s="30"/>
      <c r="AJG53" s="30"/>
      <c r="AJH53" s="30"/>
      <c r="AJI53" s="30"/>
      <c r="AJJ53" s="30"/>
      <c r="AJK53" s="30"/>
      <c r="AJL53" s="30"/>
      <c r="AJM53" s="30"/>
      <c r="AJN53" s="30"/>
      <c r="AJO53" s="30"/>
      <c r="AJP53" s="30"/>
      <c r="AJQ53" s="30"/>
      <c r="AJR53" s="30"/>
      <c r="AJS53" s="30"/>
      <c r="AJT53" s="30"/>
      <c r="AJU53" s="30"/>
      <c r="AJV53" s="30"/>
      <c r="AJW53" s="30"/>
      <c r="AJX53" s="30"/>
      <c r="AJY53" s="30"/>
      <c r="AJZ53" s="30"/>
      <c r="AKA53" s="30"/>
      <c r="AKB53" s="30"/>
      <c r="AKC53" s="30"/>
      <c r="AKD53" s="30"/>
      <c r="AKE53" s="30"/>
      <c r="AKF53" s="30"/>
      <c r="AKG53" s="30"/>
      <c r="AKH53" s="30"/>
      <c r="AKI53" s="30"/>
      <c r="AKJ53" s="30"/>
      <c r="AKK53" s="30"/>
      <c r="AKL53" s="30"/>
      <c r="AKM53" s="30"/>
      <c r="AKN53" s="30"/>
      <c r="AKO53" s="30"/>
      <c r="AKP53" s="30"/>
      <c r="AKQ53" s="30"/>
      <c r="AKR53" s="30"/>
      <c r="AKS53" s="30"/>
      <c r="AKT53" s="30"/>
      <c r="AKU53" s="30"/>
      <c r="AKV53" s="30"/>
      <c r="AKW53" s="30"/>
      <c r="AKX53" s="30"/>
      <c r="AKY53" s="30"/>
      <c r="AKZ53" s="30"/>
      <c r="ALA53" s="30"/>
      <c r="ALB53" s="30"/>
      <c r="ALC53" s="30"/>
      <c r="ALD53" s="30"/>
      <c r="ALE53" s="30"/>
      <c r="ALF53" s="30"/>
      <c r="ALG53" s="30"/>
      <c r="ALH53" s="30"/>
      <c r="ALI53" s="30"/>
      <c r="ALJ53" s="30"/>
      <c r="ALK53" s="30"/>
      <c r="ALL53" s="30"/>
    </row>
    <row r="54" spans="1:1000" ht="17.25" customHeight="1" x14ac:dyDescent="0.2">
      <c r="A54" s="11" t="str">
        <f ca="1">IF(_xll.TM1RPTELLEV($F$34,$F54)=0,"Root",IF(OR(_xll.ELLEV($B$9,$F54)=0,_xll.TM1RPTELLEV($F$34,$F54)+1&gt;=VALUE($K$28)),"Base"&amp;IF(MOD(ROW(A54),2)=0,"-Even","-Odd"),"Default"))</f>
        <v>Base-Even</v>
      </c>
      <c r="D54" t="str">
        <f ca="1">_xll.DBR($B$15,$F54,D$33)</f>
        <v>-1</v>
      </c>
      <c r="F54" s="55" t="s">
        <v>61</v>
      </c>
      <c r="G54" s="16">
        <f ca="1">_xll.DBRW($C$4,G$6,$G$27,$G$28,$F54,$D$10,G$11,$D$12)</f>
        <v>1729.7840219005734</v>
      </c>
      <c r="H54" s="16">
        <f ca="1">_xll.DBRW($C$4,H$6,$G$27,$G$28,$F54,$D$10,H$11,$D$12)</f>
        <v>1388.3025891498705</v>
      </c>
      <c r="I54" s="22">
        <f t="shared" ca="1" si="0"/>
        <v>-0.2459704645222982</v>
      </c>
      <c r="J54" s="28">
        <f ca="1">_xll.DBRW($C$4,J$6,$G$27,$G$28,$F54,$D$10,J$11,$D$12)</f>
        <v>6155.3247751934741</v>
      </c>
      <c r="K54" s="16">
        <f ca="1">_xll.DBRW($C$4,K$6,$G$27,$G$28,$F54,$D$10,K$11,$D$12)</f>
        <v>5813.8433424427722</v>
      </c>
      <c r="L54" s="22">
        <f t="shared" ca="1" si="1"/>
        <v>-5.8735919190974206E-2</v>
      </c>
      <c r="N54" s="27" t="str">
        <f ca="1">_xll.DBRW($C$3,N$6,$G$27,$G$28,$F54,$D$10,N$11,N$12)</f>
        <v/>
      </c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  <c r="IP54" s="30"/>
      <c r="IQ54" s="30"/>
      <c r="IR54" s="30"/>
      <c r="IS54" s="30"/>
      <c r="IT54" s="30"/>
      <c r="IU54" s="30"/>
      <c r="IV54" s="30"/>
      <c r="IW54" s="30"/>
      <c r="IX54" s="30"/>
      <c r="IY54" s="30"/>
      <c r="IZ54" s="30"/>
      <c r="JA54" s="30"/>
      <c r="JB54" s="30"/>
      <c r="JC54" s="30"/>
      <c r="JD54" s="30"/>
      <c r="JE54" s="30"/>
      <c r="JF54" s="30"/>
      <c r="JG54" s="30"/>
      <c r="JH54" s="30"/>
      <c r="JI54" s="30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/>
      <c r="KF54" s="30"/>
      <c r="KG54" s="30"/>
      <c r="KH54" s="30"/>
      <c r="KI54" s="30"/>
      <c r="KJ54" s="30"/>
      <c r="KK54" s="30"/>
      <c r="KL54" s="30"/>
      <c r="KM54" s="30"/>
      <c r="KN54" s="30"/>
      <c r="KO54" s="30"/>
      <c r="KP54" s="30"/>
      <c r="KQ54" s="30"/>
      <c r="KR54" s="30"/>
      <c r="KS54" s="30"/>
      <c r="KT54" s="30"/>
      <c r="KU54" s="30"/>
      <c r="KV54" s="30"/>
      <c r="KW54" s="30"/>
      <c r="KX54" s="30"/>
      <c r="KY54" s="30"/>
      <c r="KZ54" s="30"/>
      <c r="LA54" s="30"/>
      <c r="LB54" s="30"/>
      <c r="LC54" s="30"/>
      <c r="LD54" s="30"/>
      <c r="LE54" s="30"/>
      <c r="LF54" s="30"/>
      <c r="LG54" s="30"/>
      <c r="LH54" s="30"/>
      <c r="LI54" s="30"/>
      <c r="LJ54" s="30"/>
      <c r="LK54" s="30"/>
      <c r="LL54" s="30"/>
      <c r="LM54" s="30"/>
      <c r="LN54" s="30"/>
      <c r="LO54" s="30"/>
      <c r="LP54" s="30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/>
      <c r="MF54" s="30"/>
      <c r="MG54" s="30"/>
      <c r="MH54" s="30"/>
      <c r="MI54" s="30"/>
      <c r="MJ54" s="30"/>
      <c r="MK54" s="30"/>
      <c r="ML54" s="30"/>
      <c r="MM54" s="30"/>
      <c r="MN54" s="30"/>
      <c r="MO54" s="30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/>
      <c r="NE54" s="30"/>
      <c r="NF54" s="30"/>
      <c r="NG54" s="30"/>
      <c r="NH54" s="30"/>
      <c r="NI54" s="30"/>
      <c r="NJ54" s="30"/>
      <c r="NK54" s="30"/>
      <c r="NL54" s="30"/>
      <c r="NM54" s="30"/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/>
      <c r="OD54" s="30"/>
      <c r="OE54" s="30"/>
      <c r="OF54" s="30"/>
      <c r="OG54" s="30"/>
      <c r="OH54" s="30"/>
      <c r="OI54" s="30"/>
      <c r="OJ54" s="30"/>
      <c r="OK54" s="30"/>
      <c r="OL54" s="30"/>
      <c r="OM54" s="30"/>
      <c r="ON54" s="30"/>
      <c r="OO54" s="30"/>
      <c r="OP54" s="30"/>
      <c r="OQ54" s="30"/>
      <c r="OR54" s="30"/>
      <c r="OS54" s="30"/>
      <c r="OT54" s="30"/>
      <c r="OU54" s="30"/>
      <c r="OV54" s="30"/>
      <c r="OW54" s="30"/>
      <c r="OX54" s="30"/>
      <c r="OY54" s="30"/>
      <c r="OZ54" s="30"/>
      <c r="PA54" s="30"/>
      <c r="PB54" s="30"/>
      <c r="PC54" s="30"/>
      <c r="PD54" s="30"/>
      <c r="PE54" s="30"/>
      <c r="PF54" s="30"/>
      <c r="PG54" s="30"/>
      <c r="PH54" s="30"/>
      <c r="PI54" s="30"/>
      <c r="PJ54" s="30"/>
      <c r="PK54" s="30"/>
      <c r="PL54" s="30"/>
      <c r="PM54" s="30"/>
      <c r="PN54" s="30"/>
      <c r="PO54" s="30"/>
      <c r="PP54" s="30"/>
      <c r="PQ54" s="30"/>
      <c r="PR54" s="30"/>
      <c r="PS54" s="30"/>
      <c r="PT54" s="30"/>
      <c r="PU54" s="30"/>
      <c r="PV54" s="30"/>
      <c r="PW54" s="30"/>
      <c r="PX54" s="30"/>
      <c r="PY54" s="30"/>
      <c r="PZ54" s="30"/>
      <c r="QA54" s="30"/>
      <c r="QB54" s="30"/>
      <c r="QC54" s="30"/>
      <c r="QD54" s="30"/>
      <c r="QE54" s="30"/>
      <c r="QF54" s="30"/>
      <c r="QG54" s="30"/>
      <c r="QH54" s="30"/>
      <c r="QI54" s="30"/>
      <c r="QJ54" s="30"/>
      <c r="QK54" s="30"/>
      <c r="QL54" s="30"/>
      <c r="QM54" s="30"/>
      <c r="QN54" s="30"/>
      <c r="QO54" s="30"/>
      <c r="QP54" s="30"/>
      <c r="QQ54" s="30"/>
      <c r="QR54" s="30"/>
      <c r="QS54" s="30"/>
      <c r="QT54" s="30"/>
      <c r="QU54" s="30"/>
      <c r="QV54" s="30"/>
      <c r="QW54" s="30"/>
      <c r="QX54" s="30"/>
      <c r="QY54" s="30"/>
      <c r="QZ54" s="30"/>
      <c r="RA54" s="30"/>
      <c r="RB54" s="30"/>
      <c r="RC54" s="30"/>
      <c r="RD54" s="30"/>
      <c r="RE54" s="30"/>
      <c r="RF54" s="30"/>
      <c r="RG54" s="30"/>
      <c r="RH54" s="30"/>
      <c r="RI54" s="30"/>
      <c r="RJ54" s="30"/>
      <c r="RK54" s="30"/>
      <c r="RL54" s="30"/>
      <c r="RM54" s="30"/>
      <c r="RN54" s="30"/>
      <c r="RO54" s="30"/>
      <c r="RP54" s="30"/>
      <c r="RQ54" s="30"/>
      <c r="RR54" s="30"/>
      <c r="RS54" s="30"/>
      <c r="RT54" s="30"/>
      <c r="RU54" s="30"/>
      <c r="RV54" s="30"/>
      <c r="RW54" s="30"/>
      <c r="RX54" s="30"/>
      <c r="RY54" s="30"/>
      <c r="RZ54" s="30"/>
      <c r="SA54" s="30"/>
      <c r="SB54" s="30"/>
      <c r="SC54" s="30"/>
      <c r="SD54" s="30"/>
      <c r="SE54" s="30"/>
      <c r="SF54" s="30"/>
      <c r="SG54" s="30"/>
      <c r="SH54" s="30"/>
      <c r="SI54" s="30"/>
      <c r="SJ54" s="30"/>
      <c r="SK54" s="30"/>
      <c r="SL54" s="30"/>
      <c r="SM54" s="30"/>
      <c r="SN54" s="30"/>
      <c r="SO54" s="30"/>
      <c r="SP54" s="30"/>
      <c r="SQ54" s="30"/>
      <c r="SR54" s="30"/>
      <c r="SS54" s="30"/>
      <c r="ST54" s="30"/>
      <c r="SU54" s="30"/>
      <c r="SV54" s="30"/>
      <c r="SW54" s="30"/>
      <c r="SX54" s="30"/>
      <c r="SY54" s="30"/>
      <c r="SZ54" s="30"/>
      <c r="TA54" s="30"/>
      <c r="TB54" s="30"/>
      <c r="TC54" s="30"/>
      <c r="TD54" s="30"/>
      <c r="TE54" s="30"/>
      <c r="TF54" s="30"/>
      <c r="TG54" s="30"/>
      <c r="TH54" s="30"/>
      <c r="TI54" s="30"/>
      <c r="TJ54" s="30"/>
      <c r="TK54" s="30"/>
      <c r="TL54" s="30"/>
      <c r="TM54" s="30"/>
      <c r="TN54" s="30"/>
      <c r="TO54" s="30"/>
      <c r="TP54" s="30"/>
      <c r="TQ54" s="30"/>
      <c r="TR54" s="30"/>
      <c r="TS54" s="30"/>
      <c r="TT54" s="30"/>
      <c r="TU54" s="30"/>
      <c r="TV54" s="30"/>
      <c r="TW54" s="30"/>
      <c r="TX54" s="30"/>
      <c r="TY54" s="30"/>
      <c r="TZ54" s="30"/>
      <c r="UA54" s="30"/>
      <c r="UB54" s="30"/>
      <c r="UC54" s="30"/>
      <c r="UD54" s="30"/>
      <c r="UE54" s="30"/>
      <c r="UF54" s="30"/>
      <c r="UG54" s="30"/>
      <c r="UH54" s="30"/>
      <c r="UI54" s="30"/>
      <c r="UJ54" s="30"/>
      <c r="UK54" s="30"/>
      <c r="UL54" s="30"/>
      <c r="UM54" s="30"/>
      <c r="UN54" s="30"/>
      <c r="UO54" s="30"/>
      <c r="UP54" s="30"/>
      <c r="UQ54" s="30"/>
      <c r="UR54" s="30"/>
      <c r="US54" s="30"/>
      <c r="UT54" s="30"/>
      <c r="UU54" s="30"/>
      <c r="UV54" s="30"/>
      <c r="UW54" s="30"/>
      <c r="UX54" s="30"/>
      <c r="UY54" s="30"/>
      <c r="UZ54" s="30"/>
      <c r="VA54" s="30"/>
      <c r="VB54" s="30"/>
      <c r="VC54" s="30"/>
      <c r="VD54" s="30"/>
      <c r="VE54" s="30"/>
      <c r="VF54" s="30"/>
      <c r="VG54" s="30"/>
      <c r="VH54" s="30"/>
      <c r="VI54" s="30"/>
      <c r="VJ54" s="30"/>
      <c r="VK54" s="30"/>
      <c r="VL54" s="30"/>
      <c r="VM54" s="30"/>
      <c r="VN54" s="30"/>
      <c r="VO54" s="30"/>
      <c r="VP54" s="30"/>
      <c r="VQ54" s="30"/>
      <c r="VR54" s="30"/>
      <c r="VS54" s="30"/>
      <c r="VT54" s="30"/>
      <c r="VU54" s="30"/>
      <c r="VV54" s="30"/>
      <c r="VW54" s="30"/>
      <c r="VX54" s="30"/>
      <c r="VY54" s="30"/>
      <c r="VZ54" s="30"/>
      <c r="WA54" s="30"/>
      <c r="WB54" s="30"/>
      <c r="WC54" s="30"/>
      <c r="WD54" s="30"/>
      <c r="WE54" s="30"/>
      <c r="WF54" s="30"/>
      <c r="WG54" s="30"/>
      <c r="WH54" s="30"/>
      <c r="WI54" s="30"/>
      <c r="WJ54" s="30"/>
      <c r="WK54" s="30"/>
      <c r="WL54" s="30"/>
      <c r="WM54" s="30"/>
      <c r="WN54" s="30"/>
      <c r="WO54" s="30"/>
      <c r="WP54" s="30"/>
      <c r="WQ54" s="30"/>
      <c r="WR54" s="30"/>
      <c r="WS54" s="30"/>
      <c r="WT54" s="30"/>
      <c r="WU54" s="30"/>
      <c r="WV54" s="30"/>
      <c r="WW54" s="30"/>
      <c r="WX54" s="30"/>
      <c r="WY54" s="30"/>
      <c r="WZ54" s="30"/>
      <c r="XA54" s="30"/>
      <c r="XB54" s="30"/>
      <c r="XC54" s="30"/>
      <c r="XD54" s="30"/>
      <c r="XE54" s="30"/>
      <c r="XF54" s="30"/>
      <c r="XG54" s="30"/>
      <c r="XH54" s="30"/>
      <c r="XI54" s="30"/>
      <c r="XJ54" s="30"/>
      <c r="XK54" s="30"/>
      <c r="XL54" s="30"/>
      <c r="XM54" s="30"/>
      <c r="XN54" s="30"/>
      <c r="XO54" s="30"/>
      <c r="XP54" s="30"/>
      <c r="XQ54" s="30"/>
      <c r="XR54" s="30"/>
      <c r="XS54" s="30"/>
      <c r="XT54" s="30"/>
      <c r="XU54" s="30"/>
      <c r="XV54" s="30"/>
      <c r="XW54" s="30"/>
      <c r="XX54" s="30"/>
      <c r="XY54" s="30"/>
      <c r="XZ54" s="30"/>
      <c r="YA54" s="30"/>
      <c r="YB54" s="30"/>
      <c r="YC54" s="30"/>
      <c r="YD54" s="30"/>
      <c r="YE54" s="30"/>
      <c r="YF54" s="30"/>
      <c r="YG54" s="30"/>
      <c r="YH54" s="30"/>
      <c r="YI54" s="30"/>
      <c r="YJ54" s="30"/>
      <c r="YK54" s="30"/>
      <c r="YL54" s="30"/>
      <c r="YM54" s="30"/>
      <c r="YN54" s="30"/>
      <c r="YO54" s="30"/>
      <c r="YP54" s="30"/>
      <c r="YQ54" s="30"/>
      <c r="YR54" s="30"/>
      <c r="YS54" s="30"/>
      <c r="YT54" s="30"/>
      <c r="YU54" s="30"/>
      <c r="YV54" s="30"/>
      <c r="YW54" s="30"/>
      <c r="YX54" s="30"/>
      <c r="YY54" s="30"/>
      <c r="YZ54" s="30"/>
      <c r="ZA54" s="30"/>
      <c r="ZB54" s="30"/>
      <c r="ZC54" s="30"/>
      <c r="ZD54" s="30"/>
      <c r="ZE54" s="30"/>
      <c r="ZF54" s="30"/>
      <c r="ZG54" s="30"/>
      <c r="ZH54" s="30"/>
      <c r="ZI54" s="30"/>
      <c r="ZJ54" s="30"/>
      <c r="ZK54" s="30"/>
      <c r="ZL54" s="30"/>
      <c r="ZM54" s="30"/>
      <c r="ZN54" s="30"/>
      <c r="ZO54" s="30"/>
      <c r="ZP54" s="30"/>
      <c r="ZQ54" s="30"/>
      <c r="ZR54" s="30"/>
      <c r="ZS54" s="30"/>
      <c r="ZT54" s="30"/>
      <c r="ZU54" s="30"/>
      <c r="ZV54" s="30"/>
      <c r="ZW54" s="30"/>
      <c r="ZX54" s="30"/>
      <c r="ZY54" s="30"/>
      <c r="ZZ54" s="30"/>
      <c r="AAA54" s="30"/>
      <c r="AAB54" s="30"/>
      <c r="AAC54" s="30"/>
      <c r="AAD54" s="30"/>
      <c r="AAE54" s="30"/>
      <c r="AAF54" s="30"/>
      <c r="AAG54" s="30"/>
      <c r="AAH54" s="30"/>
      <c r="AAI54" s="30"/>
      <c r="AAJ54" s="30"/>
      <c r="AAK54" s="30"/>
      <c r="AAL54" s="30"/>
      <c r="AAM54" s="30"/>
      <c r="AAN54" s="30"/>
      <c r="AAO54" s="30"/>
      <c r="AAP54" s="30"/>
      <c r="AAQ54" s="30"/>
      <c r="AAR54" s="30"/>
      <c r="AAS54" s="30"/>
      <c r="AAT54" s="30"/>
      <c r="AAU54" s="30"/>
      <c r="AAV54" s="30"/>
      <c r="AAW54" s="30"/>
      <c r="AAX54" s="30"/>
      <c r="AAY54" s="30"/>
      <c r="AAZ54" s="30"/>
      <c r="ABA54" s="30"/>
      <c r="ABB54" s="30"/>
      <c r="ABC54" s="30"/>
      <c r="ABD54" s="30"/>
      <c r="ABE54" s="30"/>
      <c r="ABF54" s="30"/>
      <c r="ABG54" s="30"/>
      <c r="ABH54" s="30"/>
      <c r="ABI54" s="30"/>
      <c r="ABJ54" s="30"/>
      <c r="ABK54" s="30"/>
      <c r="ABL54" s="30"/>
      <c r="ABM54" s="30"/>
      <c r="ABN54" s="30"/>
      <c r="ABO54" s="30"/>
      <c r="ABP54" s="30"/>
      <c r="ABQ54" s="30"/>
      <c r="ABR54" s="30"/>
      <c r="ABS54" s="30"/>
      <c r="ABT54" s="30"/>
      <c r="ABU54" s="30"/>
      <c r="ABV54" s="30"/>
      <c r="ABW54" s="30"/>
      <c r="ABX54" s="30"/>
      <c r="ABY54" s="30"/>
      <c r="ABZ54" s="30"/>
      <c r="ACA54" s="30"/>
      <c r="ACB54" s="30"/>
      <c r="ACC54" s="30"/>
      <c r="ACD54" s="30"/>
      <c r="ACE54" s="30"/>
      <c r="ACF54" s="30"/>
      <c r="ACG54" s="30"/>
      <c r="ACH54" s="30"/>
      <c r="ACI54" s="30"/>
      <c r="ACJ54" s="30"/>
      <c r="ACK54" s="30"/>
      <c r="ACL54" s="30"/>
      <c r="ACM54" s="30"/>
      <c r="ACN54" s="30"/>
      <c r="ACO54" s="30"/>
      <c r="ACP54" s="30"/>
      <c r="ACQ54" s="30"/>
      <c r="ACR54" s="30"/>
      <c r="ACS54" s="30"/>
      <c r="ACT54" s="30"/>
      <c r="ACU54" s="30"/>
      <c r="ACV54" s="30"/>
      <c r="ACW54" s="30"/>
      <c r="ACX54" s="30"/>
      <c r="ACY54" s="30"/>
      <c r="ACZ54" s="30"/>
      <c r="ADA54" s="30"/>
      <c r="ADB54" s="30"/>
      <c r="ADC54" s="30"/>
      <c r="ADD54" s="30"/>
      <c r="ADE54" s="30"/>
      <c r="ADF54" s="30"/>
      <c r="ADG54" s="30"/>
      <c r="ADH54" s="30"/>
      <c r="ADI54" s="30"/>
      <c r="ADJ54" s="30"/>
      <c r="ADK54" s="30"/>
      <c r="ADL54" s="30"/>
      <c r="ADM54" s="30"/>
      <c r="ADN54" s="30"/>
      <c r="ADO54" s="30"/>
      <c r="ADP54" s="30"/>
      <c r="ADQ54" s="30"/>
      <c r="ADR54" s="30"/>
      <c r="ADS54" s="30"/>
      <c r="ADT54" s="30"/>
      <c r="ADU54" s="30"/>
      <c r="ADV54" s="30"/>
      <c r="ADW54" s="30"/>
      <c r="ADX54" s="30"/>
      <c r="ADY54" s="30"/>
      <c r="ADZ54" s="30"/>
      <c r="AEA54" s="30"/>
      <c r="AEB54" s="30"/>
      <c r="AEC54" s="30"/>
      <c r="AED54" s="30"/>
      <c r="AEE54" s="30"/>
      <c r="AEF54" s="30"/>
      <c r="AEG54" s="30"/>
      <c r="AEH54" s="30"/>
      <c r="AEI54" s="30"/>
      <c r="AEJ54" s="30"/>
      <c r="AEK54" s="30"/>
      <c r="AEL54" s="30"/>
      <c r="AEM54" s="30"/>
      <c r="AEN54" s="30"/>
      <c r="AEO54" s="30"/>
      <c r="AEP54" s="30"/>
      <c r="AEQ54" s="30"/>
      <c r="AER54" s="30"/>
      <c r="AES54" s="30"/>
      <c r="AET54" s="30"/>
      <c r="AEU54" s="30"/>
      <c r="AEV54" s="30"/>
      <c r="AEW54" s="30"/>
      <c r="AEX54" s="30"/>
      <c r="AEY54" s="30"/>
      <c r="AEZ54" s="30"/>
      <c r="AFA54" s="30"/>
      <c r="AFB54" s="30"/>
      <c r="AFC54" s="30"/>
      <c r="AFD54" s="30"/>
      <c r="AFE54" s="30"/>
      <c r="AFF54" s="30"/>
      <c r="AFG54" s="30"/>
      <c r="AFH54" s="30"/>
      <c r="AFI54" s="30"/>
      <c r="AFJ54" s="30"/>
      <c r="AFK54" s="30"/>
      <c r="AFL54" s="30"/>
      <c r="AFM54" s="30"/>
      <c r="AFN54" s="30"/>
      <c r="AFO54" s="30"/>
      <c r="AFP54" s="30"/>
      <c r="AFQ54" s="30"/>
      <c r="AFR54" s="30"/>
      <c r="AFS54" s="30"/>
      <c r="AFT54" s="30"/>
      <c r="AFU54" s="30"/>
      <c r="AFV54" s="30"/>
      <c r="AFW54" s="30"/>
      <c r="AFX54" s="30"/>
      <c r="AFY54" s="30"/>
      <c r="AFZ54" s="30"/>
      <c r="AGA54" s="30"/>
      <c r="AGB54" s="30"/>
      <c r="AGC54" s="30"/>
      <c r="AGD54" s="30"/>
      <c r="AGE54" s="30"/>
      <c r="AGF54" s="30"/>
      <c r="AGG54" s="30"/>
      <c r="AGH54" s="30"/>
      <c r="AGI54" s="30"/>
      <c r="AGJ54" s="30"/>
      <c r="AGK54" s="30"/>
      <c r="AGL54" s="30"/>
      <c r="AGM54" s="30"/>
      <c r="AGN54" s="30"/>
      <c r="AGO54" s="30"/>
      <c r="AGP54" s="30"/>
      <c r="AGQ54" s="30"/>
      <c r="AGR54" s="30"/>
      <c r="AGS54" s="30"/>
      <c r="AGT54" s="30"/>
      <c r="AGU54" s="30"/>
      <c r="AGV54" s="30"/>
      <c r="AGW54" s="30"/>
      <c r="AGX54" s="30"/>
      <c r="AGY54" s="30"/>
      <c r="AGZ54" s="30"/>
      <c r="AHA54" s="30"/>
      <c r="AHB54" s="30"/>
      <c r="AHC54" s="30"/>
      <c r="AHD54" s="30"/>
      <c r="AHE54" s="30"/>
      <c r="AHF54" s="30"/>
      <c r="AHG54" s="30"/>
      <c r="AHH54" s="30"/>
      <c r="AHI54" s="30"/>
      <c r="AHJ54" s="30"/>
      <c r="AHK54" s="30"/>
      <c r="AHL54" s="30"/>
      <c r="AHM54" s="30"/>
      <c r="AHN54" s="30"/>
      <c r="AHO54" s="30"/>
      <c r="AHP54" s="30"/>
      <c r="AHQ54" s="30"/>
      <c r="AHR54" s="30"/>
      <c r="AHS54" s="30"/>
      <c r="AHT54" s="30"/>
      <c r="AHU54" s="30"/>
      <c r="AHV54" s="30"/>
      <c r="AHW54" s="30"/>
      <c r="AHX54" s="30"/>
      <c r="AHY54" s="30"/>
      <c r="AHZ54" s="30"/>
      <c r="AIA54" s="30"/>
      <c r="AIB54" s="30"/>
      <c r="AIC54" s="30"/>
      <c r="AID54" s="30"/>
      <c r="AIE54" s="30"/>
      <c r="AIF54" s="30"/>
      <c r="AIG54" s="30"/>
      <c r="AIH54" s="30"/>
      <c r="AII54" s="30"/>
      <c r="AIJ54" s="30"/>
      <c r="AIK54" s="30"/>
      <c r="AIL54" s="30"/>
      <c r="AIM54" s="30"/>
      <c r="AIN54" s="30"/>
      <c r="AIO54" s="30"/>
      <c r="AIP54" s="30"/>
      <c r="AIQ54" s="30"/>
      <c r="AIR54" s="30"/>
      <c r="AIS54" s="30"/>
      <c r="AIT54" s="30"/>
      <c r="AIU54" s="30"/>
      <c r="AIV54" s="30"/>
      <c r="AIW54" s="30"/>
      <c r="AIX54" s="30"/>
      <c r="AIY54" s="30"/>
      <c r="AIZ54" s="30"/>
      <c r="AJA54" s="30"/>
      <c r="AJB54" s="30"/>
      <c r="AJC54" s="30"/>
      <c r="AJD54" s="30"/>
      <c r="AJE54" s="30"/>
      <c r="AJF54" s="30"/>
      <c r="AJG54" s="30"/>
      <c r="AJH54" s="30"/>
      <c r="AJI54" s="30"/>
      <c r="AJJ54" s="30"/>
      <c r="AJK54" s="30"/>
      <c r="AJL54" s="30"/>
      <c r="AJM54" s="30"/>
      <c r="AJN54" s="30"/>
      <c r="AJO54" s="30"/>
      <c r="AJP54" s="30"/>
      <c r="AJQ54" s="30"/>
      <c r="AJR54" s="30"/>
      <c r="AJS54" s="30"/>
      <c r="AJT54" s="30"/>
      <c r="AJU54" s="30"/>
      <c r="AJV54" s="30"/>
      <c r="AJW54" s="30"/>
      <c r="AJX54" s="30"/>
      <c r="AJY54" s="30"/>
      <c r="AJZ54" s="30"/>
      <c r="AKA54" s="30"/>
      <c r="AKB54" s="30"/>
      <c r="AKC54" s="30"/>
      <c r="AKD54" s="30"/>
      <c r="AKE54" s="30"/>
      <c r="AKF54" s="30"/>
      <c r="AKG54" s="30"/>
      <c r="AKH54" s="30"/>
      <c r="AKI54" s="30"/>
      <c r="AKJ54" s="30"/>
      <c r="AKK54" s="30"/>
      <c r="AKL54" s="30"/>
      <c r="AKM54" s="30"/>
      <c r="AKN54" s="30"/>
      <c r="AKO54" s="30"/>
      <c r="AKP54" s="30"/>
      <c r="AKQ54" s="30"/>
      <c r="AKR54" s="30"/>
      <c r="AKS54" s="30"/>
      <c r="AKT54" s="30"/>
      <c r="AKU54" s="30"/>
      <c r="AKV54" s="30"/>
      <c r="AKW54" s="30"/>
      <c r="AKX54" s="30"/>
      <c r="AKY54" s="30"/>
      <c r="AKZ54" s="30"/>
      <c r="ALA54" s="30"/>
      <c r="ALB54" s="30"/>
      <c r="ALC54" s="30"/>
      <c r="ALD54" s="30"/>
      <c r="ALE54" s="30"/>
      <c r="ALF54" s="30"/>
      <c r="ALG54" s="30"/>
      <c r="ALH54" s="30"/>
      <c r="ALI54" s="30"/>
      <c r="ALJ54" s="30"/>
      <c r="ALK54" s="30"/>
      <c r="ALL54" s="30"/>
    </row>
    <row r="55" spans="1:1000" ht="17.25" customHeight="1" x14ac:dyDescent="0.2">
      <c r="A55" s="11" t="str">
        <f ca="1">IF(_xll.TM1RPTELLEV($F$34,$F55)=0,"Root",IF(OR(_xll.ELLEV($B$9,$F55)=0,_xll.TM1RPTELLEV($F$34,$F55)+1&gt;=VALUE($K$28)),"Base"&amp;IF(MOD(ROW(A55),2)=0,"-Even","-Odd"),"Default"))</f>
        <v>Default</v>
      </c>
      <c r="D55" t="str">
        <f ca="1">_xll.DBR($B$15,$F55,D$33)</f>
        <v>-1</v>
      </c>
      <c r="F55" s="58" t="s">
        <v>62</v>
      </c>
      <c r="G55" s="17">
        <f ca="1">_xll.DBRW($C$4,G$6,$G$27,$G$28,$F55,$D$10,G$11,$D$12)</f>
        <v>1768775.3844328925</v>
      </c>
      <c r="H55" s="17">
        <f ca="1">_xll.DBRW($C$4,H$6,$G$27,$G$28,$F55,$D$10,H$11,$D$12)</f>
        <v>1508645.3931475014</v>
      </c>
      <c r="I55" s="53">
        <f t="shared" ca="1" si="0"/>
        <v>-0.17242619933547099</v>
      </c>
      <c r="J55" s="17">
        <f ca="1">_xll.DBRW($C$4,J$6,$G$27,$G$28,$F55,$D$10,J$11,$D$12)</f>
        <v>7227278.5231976472</v>
      </c>
      <c r="K55" s="17">
        <f ca="1">_xll.DBRW($C$4,K$6,$G$27,$G$28,$F55,$D$10,K$11,$D$12)</f>
        <v>6967148.531912257</v>
      </c>
      <c r="L55" s="53">
        <f t="shared" ca="1" si="1"/>
        <v>-3.7336650725026566E-2</v>
      </c>
      <c r="N55" s="25" t="str">
        <f ca="1">_xll.DBRW($C$3,N$6,$G$27,$G$28,$F55,$D$10,N$11,N$12)</f>
        <v/>
      </c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  <c r="IO55" s="30"/>
      <c r="IP55" s="30"/>
      <c r="IQ55" s="30"/>
      <c r="IR55" s="30"/>
      <c r="IS55" s="30"/>
      <c r="IT55" s="30"/>
      <c r="IU55" s="30"/>
      <c r="IV55" s="30"/>
      <c r="IW55" s="30"/>
      <c r="IX55" s="30"/>
      <c r="IY55" s="30"/>
      <c r="IZ55" s="30"/>
      <c r="JA55" s="30"/>
      <c r="JB55" s="30"/>
      <c r="JC55" s="30"/>
      <c r="JD55" s="30"/>
      <c r="JE55" s="30"/>
      <c r="JF55" s="30"/>
      <c r="JG55" s="30"/>
      <c r="JH55" s="30"/>
      <c r="JI55" s="30"/>
      <c r="JJ55" s="30"/>
      <c r="JK55" s="30"/>
      <c r="JL55" s="30"/>
      <c r="JM55" s="30"/>
      <c r="JN55" s="30"/>
      <c r="JO55" s="30"/>
      <c r="JP55" s="30"/>
      <c r="JQ55" s="30"/>
      <c r="JR55" s="30"/>
      <c r="JS55" s="30"/>
      <c r="JT55" s="30"/>
      <c r="JU55" s="30"/>
      <c r="JV55" s="30"/>
      <c r="JW55" s="30"/>
      <c r="JX55" s="30"/>
      <c r="JY55" s="30"/>
      <c r="JZ55" s="30"/>
      <c r="KA55" s="30"/>
      <c r="KB55" s="30"/>
      <c r="KC55" s="30"/>
      <c r="KD55" s="30"/>
      <c r="KE55" s="30"/>
      <c r="KF55" s="30"/>
      <c r="KG55" s="30"/>
      <c r="KH55" s="30"/>
      <c r="KI55" s="30"/>
      <c r="KJ55" s="30"/>
      <c r="KK55" s="30"/>
      <c r="KL55" s="30"/>
      <c r="KM55" s="30"/>
      <c r="KN55" s="30"/>
      <c r="KO55" s="30"/>
      <c r="KP55" s="30"/>
      <c r="KQ55" s="30"/>
      <c r="KR55" s="30"/>
      <c r="KS55" s="30"/>
      <c r="KT55" s="30"/>
      <c r="KU55" s="30"/>
      <c r="KV55" s="30"/>
      <c r="KW55" s="30"/>
      <c r="KX55" s="30"/>
      <c r="KY55" s="30"/>
      <c r="KZ55" s="30"/>
      <c r="LA55" s="30"/>
      <c r="LB55" s="30"/>
      <c r="LC55" s="30"/>
      <c r="LD55" s="30"/>
      <c r="LE55" s="30"/>
      <c r="LF55" s="30"/>
      <c r="LG55" s="30"/>
      <c r="LH55" s="30"/>
      <c r="LI55" s="30"/>
      <c r="LJ55" s="30"/>
      <c r="LK55" s="30"/>
      <c r="LL55" s="30"/>
      <c r="LM55" s="30"/>
      <c r="LN55" s="30"/>
      <c r="LO55" s="30"/>
      <c r="LP55" s="30"/>
      <c r="LQ55" s="30"/>
      <c r="LR55" s="30"/>
      <c r="LS55" s="30"/>
      <c r="LT55" s="30"/>
      <c r="LU55" s="30"/>
      <c r="LV55" s="30"/>
      <c r="LW55" s="30"/>
      <c r="LX55" s="30"/>
      <c r="LY55" s="30"/>
      <c r="LZ55" s="30"/>
      <c r="MA55" s="30"/>
      <c r="MB55" s="30"/>
      <c r="MC55" s="30"/>
      <c r="MD55" s="30"/>
      <c r="ME55" s="30"/>
      <c r="MF55" s="30"/>
      <c r="MG55" s="30"/>
      <c r="MH55" s="30"/>
      <c r="MI55" s="30"/>
      <c r="MJ55" s="30"/>
      <c r="MK55" s="30"/>
      <c r="ML55" s="30"/>
      <c r="MM55" s="30"/>
      <c r="MN55" s="30"/>
      <c r="MO55" s="30"/>
      <c r="MP55" s="30"/>
      <c r="MQ55" s="30"/>
      <c r="MR55" s="30"/>
      <c r="MS55" s="30"/>
      <c r="MT55" s="30"/>
      <c r="MU55" s="30"/>
      <c r="MV55" s="30"/>
      <c r="MW55" s="30"/>
      <c r="MX55" s="30"/>
      <c r="MY55" s="30"/>
      <c r="MZ55" s="30"/>
      <c r="NA55" s="30"/>
      <c r="NB55" s="30"/>
      <c r="NC55" s="30"/>
      <c r="ND55" s="30"/>
      <c r="NE55" s="30"/>
      <c r="NF55" s="30"/>
      <c r="NG55" s="30"/>
      <c r="NH55" s="30"/>
      <c r="NI55" s="30"/>
      <c r="NJ55" s="30"/>
      <c r="NK55" s="30"/>
      <c r="NL55" s="30"/>
      <c r="NM55" s="30"/>
      <c r="NN55" s="30"/>
      <c r="NO55" s="30"/>
      <c r="NP55" s="30"/>
      <c r="NQ55" s="30"/>
      <c r="NR55" s="30"/>
      <c r="NS55" s="30"/>
      <c r="NT55" s="30"/>
      <c r="NU55" s="30"/>
      <c r="NV55" s="30"/>
      <c r="NW55" s="30"/>
      <c r="NX55" s="30"/>
      <c r="NY55" s="30"/>
      <c r="NZ55" s="30"/>
      <c r="OA55" s="30"/>
      <c r="OB55" s="30"/>
      <c r="OC55" s="30"/>
      <c r="OD55" s="30"/>
      <c r="OE55" s="30"/>
      <c r="OF55" s="30"/>
      <c r="OG55" s="30"/>
      <c r="OH55" s="30"/>
      <c r="OI55" s="30"/>
      <c r="OJ55" s="30"/>
      <c r="OK55" s="30"/>
      <c r="OL55" s="30"/>
      <c r="OM55" s="30"/>
      <c r="ON55" s="30"/>
      <c r="OO55" s="30"/>
      <c r="OP55" s="30"/>
      <c r="OQ55" s="30"/>
      <c r="OR55" s="30"/>
      <c r="OS55" s="30"/>
      <c r="OT55" s="30"/>
      <c r="OU55" s="30"/>
      <c r="OV55" s="30"/>
      <c r="OW55" s="30"/>
      <c r="OX55" s="30"/>
      <c r="OY55" s="30"/>
      <c r="OZ55" s="30"/>
      <c r="PA55" s="30"/>
      <c r="PB55" s="30"/>
      <c r="PC55" s="30"/>
      <c r="PD55" s="30"/>
      <c r="PE55" s="30"/>
      <c r="PF55" s="30"/>
      <c r="PG55" s="30"/>
      <c r="PH55" s="30"/>
      <c r="PI55" s="30"/>
      <c r="PJ55" s="30"/>
      <c r="PK55" s="30"/>
      <c r="PL55" s="30"/>
      <c r="PM55" s="30"/>
      <c r="PN55" s="30"/>
      <c r="PO55" s="30"/>
      <c r="PP55" s="30"/>
      <c r="PQ55" s="30"/>
      <c r="PR55" s="30"/>
      <c r="PS55" s="30"/>
      <c r="PT55" s="30"/>
      <c r="PU55" s="30"/>
      <c r="PV55" s="30"/>
      <c r="PW55" s="30"/>
      <c r="PX55" s="30"/>
      <c r="PY55" s="30"/>
      <c r="PZ55" s="30"/>
      <c r="QA55" s="30"/>
      <c r="QB55" s="30"/>
      <c r="QC55" s="30"/>
      <c r="QD55" s="30"/>
      <c r="QE55" s="30"/>
      <c r="QF55" s="30"/>
      <c r="QG55" s="30"/>
      <c r="QH55" s="30"/>
      <c r="QI55" s="30"/>
      <c r="QJ55" s="30"/>
      <c r="QK55" s="30"/>
      <c r="QL55" s="30"/>
      <c r="QM55" s="30"/>
      <c r="QN55" s="30"/>
      <c r="QO55" s="30"/>
      <c r="QP55" s="30"/>
      <c r="QQ55" s="30"/>
      <c r="QR55" s="30"/>
      <c r="QS55" s="30"/>
      <c r="QT55" s="30"/>
      <c r="QU55" s="30"/>
      <c r="QV55" s="30"/>
      <c r="QW55" s="30"/>
      <c r="QX55" s="30"/>
      <c r="QY55" s="30"/>
      <c r="QZ55" s="30"/>
      <c r="RA55" s="30"/>
      <c r="RB55" s="30"/>
      <c r="RC55" s="30"/>
      <c r="RD55" s="30"/>
      <c r="RE55" s="30"/>
      <c r="RF55" s="30"/>
      <c r="RG55" s="30"/>
      <c r="RH55" s="30"/>
      <c r="RI55" s="30"/>
      <c r="RJ55" s="30"/>
      <c r="RK55" s="30"/>
      <c r="RL55" s="30"/>
      <c r="RM55" s="30"/>
      <c r="RN55" s="30"/>
      <c r="RO55" s="30"/>
      <c r="RP55" s="30"/>
      <c r="RQ55" s="30"/>
      <c r="RR55" s="30"/>
      <c r="RS55" s="30"/>
      <c r="RT55" s="30"/>
      <c r="RU55" s="30"/>
      <c r="RV55" s="30"/>
      <c r="RW55" s="30"/>
      <c r="RX55" s="30"/>
      <c r="RY55" s="30"/>
      <c r="RZ55" s="30"/>
      <c r="SA55" s="30"/>
      <c r="SB55" s="30"/>
      <c r="SC55" s="30"/>
      <c r="SD55" s="30"/>
      <c r="SE55" s="30"/>
      <c r="SF55" s="30"/>
      <c r="SG55" s="30"/>
      <c r="SH55" s="30"/>
      <c r="SI55" s="30"/>
      <c r="SJ55" s="30"/>
      <c r="SK55" s="30"/>
      <c r="SL55" s="30"/>
      <c r="SM55" s="30"/>
      <c r="SN55" s="30"/>
      <c r="SO55" s="30"/>
      <c r="SP55" s="30"/>
      <c r="SQ55" s="30"/>
      <c r="SR55" s="30"/>
      <c r="SS55" s="30"/>
      <c r="ST55" s="30"/>
      <c r="SU55" s="30"/>
      <c r="SV55" s="30"/>
      <c r="SW55" s="30"/>
      <c r="SX55" s="30"/>
      <c r="SY55" s="30"/>
      <c r="SZ55" s="30"/>
      <c r="TA55" s="30"/>
      <c r="TB55" s="30"/>
      <c r="TC55" s="30"/>
      <c r="TD55" s="30"/>
      <c r="TE55" s="30"/>
      <c r="TF55" s="30"/>
      <c r="TG55" s="30"/>
      <c r="TH55" s="30"/>
      <c r="TI55" s="30"/>
      <c r="TJ55" s="30"/>
      <c r="TK55" s="30"/>
      <c r="TL55" s="30"/>
      <c r="TM55" s="30"/>
      <c r="TN55" s="30"/>
      <c r="TO55" s="30"/>
      <c r="TP55" s="30"/>
      <c r="TQ55" s="30"/>
      <c r="TR55" s="30"/>
      <c r="TS55" s="30"/>
      <c r="TT55" s="30"/>
      <c r="TU55" s="30"/>
      <c r="TV55" s="30"/>
      <c r="TW55" s="30"/>
      <c r="TX55" s="30"/>
      <c r="TY55" s="30"/>
      <c r="TZ55" s="30"/>
      <c r="UA55" s="30"/>
      <c r="UB55" s="30"/>
      <c r="UC55" s="30"/>
      <c r="UD55" s="30"/>
      <c r="UE55" s="30"/>
      <c r="UF55" s="30"/>
      <c r="UG55" s="30"/>
      <c r="UH55" s="30"/>
      <c r="UI55" s="30"/>
      <c r="UJ55" s="30"/>
      <c r="UK55" s="30"/>
      <c r="UL55" s="30"/>
      <c r="UM55" s="30"/>
      <c r="UN55" s="30"/>
      <c r="UO55" s="30"/>
      <c r="UP55" s="30"/>
      <c r="UQ55" s="30"/>
      <c r="UR55" s="30"/>
      <c r="US55" s="30"/>
      <c r="UT55" s="30"/>
      <c r="UU55" s="30"/>
      <c r="UV55" s="30"/>
      <c r="UW55" s="30"/>
      <c r="UX55" s="30"/>
      <c r="UY55" s="30"/>
      <c r="UZ55" s="30"/>
      <c r="VA55" s="30"/>
      <c r="VB55" s="30"/>
      <c r="VC55" s="30"/>
      <c r="VD55" s="30"/>
      <c r="VE55" s="30"/>
      <c r="VF55" s="30"/>
      <c r="VG55" s="30"/>
      <c r="VH55" s="30"/>
      <c r="VI55" s="30"/>
      <c r="VJ55" s="30"/>
      <c r="VK55" s="30"/>
      <c r="VL55" s="30"/>
      <c r="VM55" s="30"/>
      <c r="VN55" s="30"/>
      <c r="VO55" s="30"/>
      <c r="VP55" s="30"/>
      <c r="VQ55" s="30"/>
      <c r="VR55" s="30"/>
      <c r="VS55" s="30"/>
      <c r="VT55" s="30"/>
      <c r="VU55" s="30"/>
      <c r="VV55" s="30"/>
      <c r="VW55" s="30"/>
      <c r="VX55" s="30"/>
      <c r="VY55" s="30"/>
      <c r="VZ55" s="30"/>
      <c r="WA55" s="30"/>
      <c r="WB55" s="30"/>
      <c r="WC55" s="30"/>
      <c r="WD55" s="30"/>
      <c r="WE55" s="30"/>
      <c r="WF55" s="30"/>
      <c r="WG55" s="30"/>
      <c r="WH55" s="30"/>
      <c r="WI55" s="30"/>
      <c r="WJ55" s="30"/>
      <c r="WK55" s="30"/>
      <c r="WL55" s="30"/>
      <c r="WM55" s="30"/>
      <c r="WN55" s="30"/>
      <c r="WO55" s="30"/>
      <c r="WP55" s="30"/>
      <c r="WQ55" s="30"/>
      <c r="WR55" s="30"/>
      <c r="WS55" s="30"/>
      <c r="WT55" s="30"/>
      <c r="WU55" s="30"/>
      <c r="WV55" s="30"/>
      <c r="WW55" s="30"/>
      <c r="WX55" s="30"/>
      <c r="WY55" s="30"/>
      <c r="WZ55" s="30"/>
      <c r="XA55" s="30"/>
      <c r="XB55" s="30"/>
      <c r="XC55" s="30"/>
      <c r="XD55" s="30"/>
      <c r="XE55" s="30"/>
      <c r="XF55" s="30"/>
      <c r="XG55" s="30"/>
      <c r="XH55" s="30"/>
      <c r="XI55" s="30"/>
      <c r="XJ55" s="30"/>
      <c r="XK55" s="30"/>
      <c r="XL55" s="30"/>
      <c r="XM55" s="30"/>
      <c r="XN55" s="30"/>
      <c r="XO55" s="30"/>
      <c r="XP55" s="30"/>
      <c r="XQ55" s="30"/>
      <c r="XR55" s="30"/>
      <c r="XS55" s="30"/>
      <c r="XT55" s="30"/>
      <c r="XU55" s="30"/>
      <c r="XV55" s="30"/>
      <c r="XW55" s="30"/>
      <c r="XX55" s="30"/>
      <c r="XY55" s="30"/>
      <c r="XZ55" s="30"/>
      <c r="YA55" s="30"/>
      <c r="YB55" s="30"/>
      <c r="YC55" s="30"/>
      <c r="YD55" s="30"/>
      <c r="YE55" s="30"/>
      <c r="YF55" s="30"/>
      <c r="YG55" s="30"/>
      <c r="YH55" s="30"/>
      <c r="YI55" s="30"/>
      <c r="YJ55" s="30"/>
      <c r="YK55" s="30"/>
      <c r="YL55" s="30"/>
      <c r="YM55" s="30"/>
      <c r="YN55" s="30"/>
      <c r="YO55" s="30"/>
      <c r="YP55" s="30"/>
      <c r="YQ55" s="30"/>
      <c r="YR55" s="30"/>
      <c r="YS55" s="30"/>
      <c r="YT55" s="30"/>
      <c r="YU55" s="30"/>
      <c r="YV55" s="30"/>
      <c r="YW55" s="30"/>
      <c r="YX55" s="30"/>
      <c r="YY55" s="30"/>
      <c r="YZ55" s="30"/>
      <c r="ZA55" s="30"/>
      <c r="ZB55" s="30"/>
      <c r="ZC55" s="30"/>
      <c r="ZD55" s="30"/>
      <c r="ZE55" s="30"/>
      <c r="ZF55" s="30"/>
      <c r="ZG55" s="30"/>
      <c r="ZH55" s="30"/>
      <c r="ZI55" s="30"/>
      <c r="ZJ55" s="30"/>
      <c r="ZK55" s="30"/>
      <c r="ZL55" s="30"/>
      <c r="ZM55" s="30"/>
      <c r="ZN55" s="30"/>
      <c r="ZO55" s="30"/>
      <c r="ZP55" s="30"/>
      <c r="ZQ55" s="30"/>
      <c r="ZR55" s="30"/>
      <c r="ZS55" s="30"/>
      <c r="ZT55" s="30"/>
      <c r="ZU55" s="30"/>
      <c r="ZV55" s="30"/>
      <c r="ZW55" s="30"/>
      <c r="ZX55" s="30"/>
      <c r="ZY55" s="30"/>
      <c r="ZZ55" s="30"/>
      <c r="AAA55" s="30"/>
      <c r="AAB55" s="30"/>
      <c r="AAC55" s="30"/>
      <c r="AAD55" s="30"/>
      <c r="AAE55" s="30"/>
      <c r="AAF55" s="30"/>
      <c r="AAG55" s="30"/>
      <c r="AAH55" s="30"/>
      <c r="AAI55" s="30"/>
      <c r="AAJ55" s="30"/>
      <c r="AAK55" s="30"/>
      <c r="AAL55" s="30"/>
      <c r="AAM55" s="30"/>
      <c r="AAN55" s="30"/>
      <c r="AAO55" s="30"/>
      <c r="AAP55" s="30"/>
      <c r="AAQ55" s="30"/>
      <c r="AAR55" s="30"/>
      <c r="AAS55" s="30"/>
      <c r="AAT55" s="30"/>
      <c r="AAU55" s="30"/>
      <c r="AAV55" s="30"/>
      <c r="AAW55" s="30"/>
      <c r="AAX55" s="30"/>
      <c r="AAY55" s="30"/>
      <c r="AAZ55" s="30"/>
      <c r="ABA55" s="30"/>
      <c r="ABB55" s="30"/>
      <c r="ABC55" s="30"/>
      <c r="ABD55" s="30"/>
      <c r="ABE55" s="30"/>
      <c r="ABF55" s="30"/>
      <c r="ABG55" s="30"/>
      <c r="ABH55" s="30"/>
      <c r="ABI55" s="30"/>
      <c r="ABJ55" s="30"/>
      <c r="ABK55" s="30"/>
      <c r="ABL55" s="30"/>
      <c r="ABM55" s="30"/>
      <c r="ABN55" s="30"/>
      <c r="ABO55" s="30"/>
      <c r="ABP55" s="30"/>
      <c r="ABQ55" s="30"/>
      <c r="ABR55" s="30"/>
      <c r="ABS55" s="30"/>
      <c r="ABT55" s="30"/>
      <c r="ABU55" s="30"/>
      <c r="ABV55" s="30"/>
      <c r="ABW55" s="30"/>
      <c r="ABX55" s="30"/>
      <c r="ABY55" s="30"/>
      <c r="ABZ55" s="30"/>
      <c r="ACA55" s="30"/>
      <c r="ACB55" s="30"/>
      <c r="ACC55" s="30"/>
      <c r="ACD55" s="30"/>
      <c r="ACE55" s="30"/>
      <c r="ACF55" s="30"/>
      <c r="ACG55" s="30"/>
      <c r="ACH55" s="30"/>
      <c r="ACI55" s="30"/>
      <c r="ACJ55" s="30"/>
      <c r="ACK55" s="30"/>
      <c r="ACL55" s="30"/>
      <c r="ACM55" s="30"/>
      <c r="ACN55" s="30"/>
      <c r="ACO55" s="30"/>
      <c r="ACP55" s="30"/>
      <c r="ACQ55" s="30"/>
      <c r="ACR55" s="30"/>
      <c r="ACS55" s="30"/>
      <c r="ACT55" s="30"/>
      <c r="ACU55" s="30"/>
      <c r="ACV55" s="30"/>
      <c r="ACW55" s="30"/>
      <c r="ACX55" s="30"/>
      <c r="ACY55" s="30"/>
      <c r="ACZ55" s="30"/>
      <c r="ADA55" s="30"/>
      <c r="ADB55" s="30"/>
      <c r="ADC55" s="30"/>
      <c r="ADD55" s="30"/>
      <c r="ADE55" s="30"/>
      <c r="ADF55" s="30"/>
      <c r="ADG55" s="30"/>
      <c r="ADH55" s="30"/>
      <c r="ADI55" s="30"/>
      <c r="ADJ55" s="30"/>
      <c r="ADK55" s="30"/>
      <c r="ADL55" s="30"/>
      <c r="ADM55" s="30"/>
      <c r="ADN55" s="30"/>
      <c r="ADO55" s="30"/>
      <c r="ADP55" s="30"/>
      <c r="ADQ55" s="30"/>
      <c r="ADR55" s="30"/>
      <c r="ADS55" s="30"/>
      <c r="ADT55" s="30"/>
      <c r="ADU55" s="30"/>
      <c r="ADV55" s="30"/>
      <c r="ADW55" s="30"/>
      <c r="ADX55" s="30"/>
      <c r="ADY55" s="30"/>
      <c r="ADZ55" s="30"/>
      <c r="AEA55" s="30"/>
      <c r="AEB55" s="30"/>
      <c r="AEC55" s="30"/>
      <c r="AED55" s="30"/>
      <c r="AEE55" s="30"/>
      <c r="AEF55" s="30"/>
      <c r="AEG55" s="30"/>
      <c r="AEH55" s="30"/>
      <c r="AEI55" s="30"/>
      <c r="AEJ55" s="30"/>
      <c r="AEK55" s="30"/>
      <c r="AEL55" s="30"/>
      <c r="AEM55" s="30"/>
      <c r="AEN55" s="30"/>
      <c r="AEO55" s="30"/>
      <c r="AEP55" s="30"/>
      <c r="AEQ55" s="30"/>
      <c r="AER55" s="30"/>
      <c r="AES55" s="30"/>
      <c r="AET55" s="30"/>
      <c r="AEU55" s="30"/>
      <c r="AEV55" s="30"/>
      <c r="AEW55" s="30"/>
      <c r="AEX55" s="30"/>
      <c r="AEY55" s="30"/>
      <c r="AEZ55" s="30"/>
      <c r="AFA55" s="30"/>
      <c r="AFB55" s="30"/>
      <c r="AFC55" s="30"/>
      <c r="AFD55" s="30"/>
      <c r="AFE55" s="30"/>
      <c r="AFF55" s="30"/>
      <c r="AFG55" s="30"/>
      <c r="AFH55" s="30"/>
      <c r="AFI55" s="30"/>
      <c r="AFJ55" s="30"/>
      <c r="AFK55" s="30"/>
      <c r="AFL55" s="30"/>
      <c r="AFM55" s="30"/>
      <c r="AFN55" s="30"/>
      <c r="AFO55" s="30"/>
      <c r="AFP55" s="30"/>
      <c r="AFQ55" s="30"/>
      <c r="AFR55" s="30"/>
      <c r="AFS55" s="30"/>
      <c r="AFT55" s="30"/>
      <c r="AFU55" s="30"/>
      <c r="AFV55" s="30"/>
      <c r="AFW55" s="30"/>
      <c r="AFX55" s="30"/>
      <c r="AFY55" s="30"/>
      <c r="AFZ55" s="30"/>
      <c r="AGA55" s="30"/>
      <c r="AGB55" s="30"/>
      <c r="AGC55" s="30"/>
      <c r="AGD55" s="30"/>
      <c r="AGE55" s="30"/>
      <c r="AGF55" s="30"/>
      <c r="AGG55" s="30"/>
      <c r="AGH55" s="30"/>
      <c r="AGI55" s="30"/>
      <c r="AGJ55" s="30"/>
      <c r="AGK55" s="30"/>
      <c r="AGL55" s="30"/>
      <c r="AGM55" s="30"/>
      <c r="AGN55" s="30"/>
      <c r="AGO55" s="30"/>
      <c r="AGP55" s="30"/>
      <c r="AGQ55" s="30"/>
      <c r="AGR55" s="30"/>
      <c r="AGS55" s="30"/>
      <c r="AGT55" s="30"/>
      <c r="AGU55" s="30"/>
      <c r="AGV55" s="30"/>
      <c r="AGW55" s="30"/>
      <c r="AGX55" s="30"/>
      <c r="AGY55" s="30"/>
      <c r="AGZ55" s="30"/>
      <c r="AHA55" s="30"/>
      <c r="AHB55" s="30"/>
      <c r="AHC55" s="30"/>
      <c r="AHD55" s="30"/>
      <c r="AHE55" s="30"/>
      <c r="AHF55" s="30"/>
      <c r="AHG55" s="30"/>
      <c r="AHH55" s="30"/>
      <c r="AHI55" s="30"/>
      <c r="AHJ55" s="30"/>
      <c r="AHK55" s="30"/>
      <c r="AHL55" s="30"/>
      <c r="AHM55" s="30"/>
      <c r="AHN55" s="30"/>
      <c r="AHO55" s="30"/>
      <c r="AHP55" s="30"/>
      <c r="AHQ55" s="30"/>
      <c r="AHR55" s="30"/>
      <c r="AHS55" s="30"/>
      <c r="AHT55" s="30"/>
      <c r="AHU55" s="30"/>
      <c r="AHV55" s="30"/>
      <c r="AHW55" s="30"/>
      <c r="AHX55" s="30"/>
      <c r="AHY55" s="30"/>
      <c r="AHZ55" s="30"/>
      <c r="AIA55" s="30"/>
      <c r="AIB55" s="30"/>
      <c r="AIC55" s="30"/>
      <c r="AID55" s="30"/>
      <c r="AIE55" s="30"/>
      <c r="AIF55" s="30"/>
      <c r="AIG55" s="30"/>
      <c r="AIH55" s="30"/>
      <c r="AII55" s="30"/>
      <c r="AIJ55" s="30"/>
      <c r="AIK55" s="30"/>
      <c r="AIL55" s="30"/>
      <c r="AIM55" s="30"/>
      <c r="AIN55" s="30"/>
      <c r="AIO55" s="30"/>
      <c r="AIP55" s="30"/>
      <c r="AIQ55" s="30"/>
      <c r="AIR55" s="30"/>
      <c r="AIS55" s="30"/>
      <c r="AIT55" s="30"/>
      <c r="AIU55" s="30"/>
      <c r="AIV55" s="30"/>
      <c r="AIW55" s="30"/>
      <c r="AIX55" s="30"/>
      <c r="AIY55" s="30"/>
      <c r="AIZ55" s="30"/>
      <c r="AJA55" s="30"/>
      <c r="AJB55" s="30"/>
      <c r="AJC55" s="30"/>
      <c r="AJD55" s="30"/>
      <c r="AJE55" s="30"/>
      <c r="AJF55" s="30"/>
      <c r="AJG55" s="30"/>
      <c r="AJH55" s="30"/>
      <c r="AJI55" s="30"/>
      <c r="AJJ55" s="30"/>
      <c r="AJK55" s="30"/>
      <c r="AJL55" s="30"/>
      <c r="AJM55" s="30"/>
      <c r="AJN55" s="30"/>
      <c r="AJO55" s="30"/>
      <c r="AJP55" s="30"/>
      <c r="AJQ55" s="30"/>
      <c r="AJR55" s="30"/>
      <c r="AJS55" s="30"/>
      <c r="AJT55" s="30"/>
      <c r="AJU55" s="30"/>
      <c r="AJV55" s="30"/>
      <c r="AJW55" s="30"/>
      <c r="AJX55" s="30"/>
      <c r="AJY55" s="30"/>
      <c r="AJZ55" s="30"/>
      <c r="AKA55" s="30"/>
      <c r="AKB55" s="30"/>
      <c r="AKC55" s="30"/>
      <c r="AKD55" s="30"/>
      <c r="AKE55" s="30"/>
      <c r="AKF55" s="30"/>
      <c r="AKG55" s="30"/>
      <c r="AKH55" s="30"/>
      <c r="AKI55" s="30"/>
      <c r="AKJ55" s="30"/>
      <c r="AKK55" s="30"/>
      <c r="AKL55" s="30"/>
      <c r="AKM55" s="30"/>
      <c r="AKN55" s="30"/>
      <c r="AKO55" s="30"/>
      <c r="AKP55" s="30"/>
      <c r="AKQ55" s="30"/>
      <c r="AKR55" s="30"/>
      <c r="AKS55" s="30"/>
      <c r="AKT55" s="30"/>
      <c r="AKU55" s="30"/>
      <c r="AKV55" s="30"/>
      <c r="AKW55" s="30"/>
      <c r="AKX55" s="30"/>
      <c r="AKY55" s="30"/>
      <c r="AKZ55" s="30"/>
      <c r="ALA55" s="30"/>
      <c r="ALB55" s="30"/>
      <c r="ALC55" s="30"/>
      <c r="ALD55" s="30"/>
      <c r="ALE55" s="30"/>
      <c r="ALF55" s="30"/>
      <c r="ALG55" s="30"/>
      <c r="ALH55" s="30"/>
      <c r="ALI55" s="30"/>
      <c r="ALJ55" s="30"/>
      <c r="ALK55" s="30"/>
      <c r="ALL55" s="30"/>
    </row>
    <row r="56" spans="1:1000" ht="17.25" customHeight="1" x14ac:dyDescent="0.2">
      <c r="A56" s="11" t="str">
        <f ca="1">IF(_xll.TM1RPTELLEV($F$34,$F56)=0,"Root",IF(OR(_xll.ELLEV($B$9,$F56)=0,_xll.TM1RPTELLEV($F$34,$F56)+1&gt;=VALUE($K$28)),"Base"&amp;IF(MOD(ROW(A56),2)=0,"-Even","-Odd"),"Default"))</f>
        <v>Default</v>
      </c>
      <c r="D56" t="str">
        <f ca="1">_xll.DBR($B$15,$F56,D$33)</f>
        <v>-1</v>
      </c>
      <c r="F56" s="59" t="s">
        <v>63</v>
      </c>
      <c r="G56" s="17">
        <f ca="1">_xll.DBRW($C$4,G$6,$G$27,$G$28,$F56,$D$10,G$11,$D$12)</f>
        <v>1863152.9145872993</v>
      </c>
      <c r="H56" s="17">
        <f ca="1">_xll.DBRW($C$4,H$6,$G$27,$G$28,$F56,$D$10,H$11,$D$12)</f>
        <v>1610931.2616902594</v>
      </c>
      <c r="I56" s="53">
        <f t="shared" ca="1" si="0"/>
        <v>-0.15656884864994058</v>
      </c>
      <c r="J56" s="17">
        <f ca="1">_xll.DBRW($C$4,J$6,$G$27,$G$28,$F56,$D$10,J$11,$D$12)</f>
        <v>7611039.398233315</v>
      </c>
      <c r="K56" s="17">
        <f ca="1">_xll.DBRW($C$4,K$6,$G$27,$G$28,$F56,$D$10,K$11,$D$12)</f>
        <v>7358817.7453362737</v>
      </c>
      <c r="L56" s="53">
        <f t="shared" ca="1" si="1"/>
        <v>-3.4274751954128657E-2</v>
      </c>
      <c r="N56" s="25" t="str">
        <f ca="1">_xll.DBRW($C$3,N$6,$G$27,$G$28,$F56,$D$10,N$11,N$12)</f>
        <v/>
      </c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  <c r="IO56" s="30"/>
      <c r="IP56" s="30"/>
      <c r="IQ56" s="30"/>
      <c r="IR56" s="30"/>
      <c r="IS56" s="30"/>
      <c r="IT56" s="30"/>
      <c r="IU56" s="30"/>
      <c r="IV56" s="30"/>
      <c r="IW56" s="30"/>
      <c r="IX56" s="30"/>
      <c r="IY56" s="30"/>
      <c r="IZ56" s="30"/>
      <c r="JA56" s="30"/>
      <c r="JB56" s="30"/>
      <c r="JC56" s="30"/>
      <c r="JD56" s="30"/>
      <c r="JE56" s="30"/>
      <c r="JF56" s="30"/>
      <c r="JG56" s="30"/>
      <c r="JH56" s="30"/>
      <c r="JI56" s="30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/>
      <c r="KF56" s="30"/>
      <c r="KG56" s="30"/>
      <c r="KH56" s="30"/>
      <c r="KI56" s="30"/>
      <c r="KJ56" s="30"/>
      <c r="KK56" s="30"/>
      <c r="KL56" s="30"/>
      <c r="KM56" s="30"/>
      <c r="KN56" s="30"/>
      <c r="KO56" s="30"/>
      <c r="KP56" s="30"/>
      <c r="KQ56" s="30"/>
      <c r="KR56" s="30"/>
      <c r="KS56" s="30"/>
      <c r="KT56" s="30"/>
      <c r="KU56" s="30"/>
      <c r="KV56" s="30"/>
      <c r="KW56" s="30"/>
      <c r="KX56" s="30"/>
      <c r="KY56" s="30"/>
      <c r="KZ56" s="30"/>
      <c r="LA56" s="30"/>
      <c r="LB56" s="30"/>
      <c r="LC56" s="30"/>
      <c r="LD56" s="30"/>
      <c r="LE56" s="30"/>
      <c r="LF56" s="30"/>
      <c r="LG56" s="30"/>
      <c r="LH56" s="30"/>
      <c r="LI56" s="30"/>
      <c r="LJ56" s="30"/>
      <c r="LK56" s="30"/>
      <c r="LL56" s="30"/>
      <c r="LM56" s="30"/>
      <c r="LN56" s="30"/>
      <c r="LO56" s="30"/>
      <c r="LP56" s="30"/>
      <c r="LQ56" s="30"/>
      <c r="LR56" s="30"/>
      <c r="LS56" s="30"/>
      <c r="LT56" s="30"/>
      <c r="LU56" s="30"/>
      <c r="LV56" s="30"/>
      <c r="LW56" s="30"/>
      <c r="LX56" s="30"/>
      <c r="LY56" s="30"/>
      <c r="LZ56" s="30"/>
      <c r="MA56" s="30"/>
      <c r="MB56" s="30"/>
      <c r="MC56" s="30"/>
      <c r="MD56" s="30"/>
      <c r="ME56" s="30"/>
      <c r="MF56" s="30"/>
      <c r="MG56" s="30"/>
      <c r="MH56" s="30"/>
      <c r="MI56" s="30"/>
      <c r="MJ56" s="30"/>
      <c r="MK56" s="30"/>
      <c r="ML56" s="30"/>
      <c r="MM56" s="30"/>
      <c r="MN56" s="30"/>
      <c r="MO56" s="30"/>
      <c r="MP56" s="30"/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/>
      <c r="ND56" s="30"/>
      <c r="NE56" s="30"/>
      <c r="NF56" s="30"/>
      <c r="NG56" s="30"/>
      <c r="NH56" s="30"/>
      <c r="NI56" s="30"/>
      <c r="NJ56" s="30"/>
      <c r="NK56" s="30"/>
      <c r="NL56" s="30"/>
      <c r="NM56" s="30"/>
      <c r="NN56" s="30"/>
      <c r="NO56" s="30"/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/>
      <c r="OD56" s="30"/>
      <c r="OE56" s="30"/>
      <c r="OF56" s="30"/>
      <c r="OG56" s="30"/>
      <c r="OH56" s="30"/>
      <c r="OI56" s="30"/>
      <c r="OJ56" s="30"/>
      <c r="OK56" s="30"/>
      <c r="OL56" s="30"/>
      <c r="OM56" s="30"/>
      <c r="ON56" s="30"/>
      <c r="OO56" s="30"/>
      <c r="OP56" s="30"/>
      <c r="OQ56" s="30"/>
      <c r="OR56" s="30"/>
      <c r="OS56" s="30"/>
      <c r="OT56" s="30"/>
      <c r="OU56" s="30"/>
      <c r="OV56" s="30"/>
      <c r="OW56" s="30"/>
      <c r="OX56" s="30"/>
      <c r="OY56" s="30"/>
      <c r="OZ56" s="30"/>
      <c r="PA56" s="30"/>
      <c r="PB56" s="30"/>
      <c r="PC56" s="30"/>
      <c r="PD56" s="30"/>
      <c r="PE56" s="30"/>
      <c r="PF56" s="30"/>
      <c r="PG56" s="30"/>
      <c r="PH56" s="30"/>
      <c r="PI56" s="30"/>
      <c r="PJ56" s="30"/>
      <c r="PK56" s="30"/>
      <c r="PL56" s="30"/>
      <c r="PM56" s="30"/>
      <c r="PN56" s="30"/>
      <c r="PO56" s="30"/>
      <c r="PP56" s="30"/>
      <c r="PQ56" s="30"/>
      <c r="PR56" s="30"/>
      <c r="PS56" s="30"/>
      <c r="PT56" s="30"/>
      <c r="PU56" s="30"/>
      <c r="PV56" s="30"/>
      <c r="PW56" s="30"/>
      <c r="PX56" s="30"/>
      <c r="PY56" s="30"/>
      <c r="PZ56" s="30"/>
      <c r="QA56" s="30"/>
      <c r="QB56" s="30"/>
      <c r="QC56" s="30"/>
      <c r="QD56" s="30"/>
      <c r="QE56" s="30"/>
      <c r="QF56" s="30"/>
      <c r="QG56" s="30"/>
      <c r="QH56" s="30"/>
      <c r="QI56" s="30"/>
      <c r="QJ56" s="30"/>
      <c r="QK56" s="30"/>
      <c r="QL56" s="30"/>
      <c r="QM56" s="30"/>
      <c r="QN56" s="30"/>
      <c r="QO56" s="30"/>
      <c r="QP56" s="30"/>
      <c r="QQ56" s="30"/>
      <c r="QR56" s="30"/>
      <c r="QS56" s="30"/>
      <c r="QT56" s="30"/>
      <c r="QU56" s="30"/>
      <c r="QV56" s="30"/>
      <c r="QW56" s="30"/>
      <c r="QX56" s="30"/>
      <c r="QY56" s="30"/>
      <c r="QZ56" s="30"/>
      <c r="RA56" s="30"/>
      <c r="RB56" s="30"/>
      <c r="RC56" s="30"/>
      <c r="RD56" s="30"/>
      <c r="RE56" s="30"/>
      <c r="RF56" s="30"/>
      <c r="RG56" s="30"/>
      <c r="RH56" s="30"/>
      <c r="RI56" s="30"/>
      <c r="RJ56" s="30"/>
      <c r="RK56" s="30"/>
      <c r="RL56" s="30"/>
      <c r="RM56" s="30"/>
      <c r="RN56" s="30"/>
      <c r="RO56" s="30"/>
      <c r="RP56" s="30"/>
      <c r="RQ56" s="30"/>
      <c r="RR56" s="30"/>
      <c r="RS56" s="30"/>
      <c r="RT56" s="30"/>
      <c r="RU56" s="30"/>
      <c r="RV56" s="30"/>
      <c r="RW56" s="30"/>
      <c r="RX56" s="30"/>
      <c r="RY56" s="30"/>
      <c r="RZ56" s="30"/>
      <c r="SA56" s="30"/>
      <c r="SB56" s="30"/>
      <c r="SC56" s="30"/>
      <c r="SD56" s="30"/>
      <c r="SE56" s="30"/>
      <c r="SF56" s="30"/>
      <c r="SG56" s="30"/>
      <c r="SH56" s="30"/>
      <c r="SI56" s="30"/>
      <c r="SJ56" s="30"/>
      <c r="SK56" s="30"/>
      <c r="SL56" s="30"/>
      <c r="SM56" s="30"/>
      <c r="SN56" s="30"/>
      <c r="SO56" s="30"/>
      <c r="SP56" s="30"/>
      <c r="SQ56" s="30"/>
      <c r="SR56" s="30"/>
      <c r="SS56" s="30"/>
      <c r="ST56" s="30"/>
      <c r="SU56" s="30"/>
      <c r="SV56" s="30"/>
      <c r="SW56" s="30"/>
      <c r="SX56" s="30"/>
      <c r="SY56" s="30"/>
      <c r="SZ56" s="30"/>
      <c r="TA56" s="30"/>
      <c r="TB56" s="30"/>
      <c r="TC56" s="30"/>
      <c r="TD56" s="30"/>
      <c r="TE56" s="30"/>
      <c r="TF56" s="30"/>
      <c r="TG56" s="30"/>
      <c r="TH56" s="30"/>
      <c r="TI56" s="30"/>
      <c r="TJ56" s="30"/>
      <c r="TK56" s="30"/>
      <c r="TL56" s="30"/>
      <c r="TM56" s="30"/>
      <c r="TN56" s="30"/>
      <c r="TO56" s="30"/>
      <c r="TP56" s="30"/>
      <c r="TQ56" s="30"/>
      <c r="TR56" s="30"/>
      <c r="TS56" s="30"/>
      <c r="TT56" s="30"/>
      <c r="TU56" s="30"/>
      <c r="TV56" s="30"/>
      <c r="TW56" s="30"/>
      <c r="TX56" s="30"/>
      <c r="TY56" s="30"/>
      <c r="TZ56" s="30"/>
      <c r="UA56" s="30"/>
      <c r="UB56" s="30"/>
      <c r="UC56" s="30"/>
      <c r="UD56" s="30"/>
      <c r="UE56" s="30"/>
      <c r="UF56" s="30"/>
      <c r="UG56" s="30"/>
      <c r="UH56" s="30"/>
      <c r="UI56" s="30"/>
      <c r="UJ56" s="30"/>
      <c r="UK56" s="30"/>
      <c r="UL56" s="30"/>
      <c r="UM56" s="30"/>
      <c r="UN56" s="30"/>
      <c r="UO56" s="30"/>
      <c r="UP56" s="30"/>
      <c r="UQ56" s="30"/>
      <c r="UR56" s="30"/>
      <c r="US56" s="30"/>
      <c r="UT56" s="30"/>
      <c r="UU56" s="30"/>
      <c r="UV56" s="30"/>
      <c r="UW56" s="30"/>
      <c r="UX56" s="30"/>
      <c r="UY56" s="30"/>
      <c r="UZ56" s="30"/>
      <c r="VA56" s="30"/>
      <c r="VB56" s="30"/>
      <c r="VC56" s="30"/>
      <c r="VD56" s="30"/>
      <c r="VE56" s="30"/>
      <c r="VF56" s="30"/>
      <c r="VG56" s="30"/>
      <c r="VH56" s="30"/>
      <c r="VI56" s="30"/>
      <c r="VJ56" s="30"/>
      <c r="VK56" s="30"/>
      <c r="VL56" s="30"/>
      <c r="VM56" s="30"/>
      <c r="VN56" s="30"/>
      <c r="VO56" s="30"/>
      <c r="VP56" s="30"/>
      <c r="VQ56" s="30"/>
      <c r="VR56" s="30"/>
      <c r="VS56" s="30"/>
      <c r="VT56" s="30"/>
      <c r="VU56" s="30"/>
      <c r="VV56" s="30"/>
      <c r="VW56" s="30"/>
      <c r="VX56" s="30"/>
      <c r="VY56" s="30"/>
      <c r="VZ56" s="30"/>
      <c r="WA56" s="30"/>
      <c r="WB56" s="30"/>
      <c r="WC56" s="30"/>
      <c r="WD56" s="30"/>
      <c r="WE56" s="30"/>
      <c r="WF56" s="30"/>
      <c r="WG56" s="30"/>
      <c r="WH56" s="30"/>
      <c r="WI56" s="30"/>
      <c r="WJ56" s="30"/>
      <c r="WK56" s="30"/>
      <c r="WL56" s="30"/>
      <c r="WM56" s="30"/>
      <c r="WN56" s="30"/>
      <c r="WO56" s="30"/>
      <c r="WP56" s="30"/>
      <c r="WQ56" s="30"/>
      <c r="WR56" s="30"/>
      <c r="WS56" s="30"/>
      <c r="WT56" s="30"/>
      <c r="WU56" s="30"/>
      <c r="WV56" s="30"/>
      <c r="WW56" s="30"/>
      <c r="WX56" s="30"/>
      <c r="WY56" s="30"/>
      <c r="WZ56" s="30"/>
      <c r="XA56" s="30"/>
      <c r="XB56" s="30"/>
      <c r="XC56" s="30"/>
      <c r="XD56" s="30"/>
      <c r="XE56" s="30"/>
      <c r="XF56" s="30"/>
      <c r="XG56" s="30"/>
      <c r="XH56" s="30"/>
      <c r="XI56" s="30"/>
      <c r="XJ56" s="30"/>
      <c r="XK56" s="30"/>
      <c r="XL56" s="30"/>
      <c r="XM56" s="30"/>
      <c r="XN56" s="30"/>
      <c r="XO56" s="30"/>
      <c r="XP56" s="30"/>
      <c r="XQ56" s="30"/>
      <c r="XR56" s="30"/>
      <c r="XS56" s="30"/>
      <c r="XT56" s="30"/>
      <c r="XU56" s="30"/>
      <c r="XV56" s="30"/>
      <c r="XW56" s="30"/>
      <c r="XX56" s="30"/>
      <c r="XY56" s="30"/>
      <c r="XZ56" s="30"/>
      <c r="YA56" s="30"/>
      <c r="YB56" s="30"/>
      <c r="YC56" s="30"/>
      <c r="YD56" s="30"/>
      <c r="YE56" s="30"/>
      <c r="YF56" s="30"/>
      <c r="YG56" s="30"/>
      <c r="YH56" s="30"/>
      <c r="YI56" s="30"/>
      <c r="YJ56" s="30"/>
      <c r="YK56" s="30"/>
      <c r="YL56" s="30"/>
      <c r="YM56" s="30"/>
      <c r="YN56" s="30"/>
      <c r="YO56" s="30"/>
      <c r="YP56" s="30"/>
      <c r="YQ56" s="30"/>
      <c r="YR56" s="30"/>
      <c r="YS56" s="30"/>
      <c r="YT56" s="30"/>
      <c r="YU56" s="30"/>
      <c r="YV56" s="30"/>
      <c r="YW56" s="30"/>
      <c r="YX56" s="30"/>
      <c r="YY56" s="30"/>
      <c r="YZ56" s="30"/>
      <c r="ZA56" s="30"/>
      <c r="ZB56" s="30"/>
      <c r="ZC56" s="30"/>
      <c r="ZD56" s="30"/>
      <c r="ZE56" s="30"/>
      <c r="ZF56" s="30"/>
      <c r="ZG56" s="30"/>
      <c r="ZH56" s="30"/>
      <c r="ZI56" s="30"/>
      <c r="ZJ56" s="30"/>
      <c r="ZK56" s="30"/>
      <c r="ZL56" s="30"/>
      <c r="ZM56" s="30"/>
      <c r="ZN56" s="30"/>
      <c r="ZO56" s="30"/>
      <c r="ZP56" s="30"/>
      <c r="ZQ56" s="30"/>
      <c r="ZR56" s="30"/>
      <c r="ZS56" s="30"/>
      <c r="ZT56" s="30"/>
      <c r="ZU56" s="30"/>
      <c r="ZV56" s="30"/>
      <c r="ZW56" s="30"/>
      <c r="ZX56" s="30"/>
      <c r="ZY56" s="30"/>
      <c r="ZZ56" s="30"/>
      <c r="AAA56" s="30"/>
      <c r="AAB56" s="30"/>
      <c r="AAC56" s="30"/>
      <c r="AAD56" s="30"/>
      <c r="AAE56" s="30"/>
      <c r="AAF56" s="30"/>
      <c r="AAG56" s="30"/>
      <c r="AAH56" s="30"/>
      <c r="AAI56" s="30"/>
      <c r="AAJ56" s="30"/>
      <c r="AAK56" s="30"/>
      <c r="AAL56" s="30"/>
      <c r="AAM56" s="30"/>
      <c r="AAN56" s="30"/>
      <c r="AAO56" s="30"/>
      <c r="AAP56" s="30"/>
      <c r="AAQ56" s="30"/>
      <c r="AAR56" s="30"/>
      <c r="AAS56" s="30"/>
      <c r="AAT56" s="30"/>
      <c r="AAU56" s="30"/>
      <c r="AAV56" s="30"/>
      <c r="AAW56" s="30"/>
      <c r="AAX56" s="30"/>
      <c r="AAY56" s="30"/>
      <c r="AAZ56" s="30"/>
      <c r="ABA56" s="30"/>
      <c r="ABB56" s="30"/>
      <c r="ABC56" s="30"/>
      <c r="ABD56" s="30"/>
      <c r="ABE56" s="30"/>
      <c r="ABF56" s="30"/>
      <c r="ABG56" s="30"/>
      <c r="ABH56" s="30"/>
      <c r="ABI56" s="30"/>
      <c r="ABJ56" s="30"/>
      <c r="ABK56" s="30"/>
      <c r="ABL56" s="30"/>
      <c r="ABM56" s="30"/>
      <c r="ABN56" s="30"/>
      <c r="ABO56" s="30"/>
      <c r="ABP56" s="30"/>
      <c r="ABQ56" s="30"/>
      <c r="ABR56" s="30"/>
      <c r="ABS56" s="30"/>
      <c r="ABT56" s="30"/>
      <c r="ABU56" s="30"/>
      <c r="ABV56" s="30"/>
      <c r="ABW56" s="30"/>
      <c r="ABX56" s="30"/>
      <c r="ABY56" s="30"/>
      <c r="ABZ56" s="30"/>
      <c r="ACA56" s="30"/>
      <c r="ACB56" s="30"/>
      <c r="ACC56" s="30"/>
      <c r="ACD56" s="30"/>
      <c r="ACE56" s="30"/>
      <c r="ACF56" s="30"/>
      <c r="ACG56" s="30"/>
      <c r="ACH56" s="30"/>
      <c r="ACI56" s="30"/>
      <c r="ACJ56" s="30"/>
      <c r="ACK56" s="30"/>
      <c r="ACL56" s="30"/>
      <c r="ACM56" s="30"/>
      <c r="ACN56" s="30"/>
      <c r="ACO56" s="30"/>
      <c r="ACP56" s="30"/>
      <c r="ACQ56" s="30"/>
      <c r="ACR56" s="30"/>
      <c r="ACS56" s="30"/>
      <c r="ACT56" s="30"/>
      <c r="ACU56" s="30"/>
      <c r="ACV56" s="30"/>
      <c r="ACW56" s="30"/>
      <c r="ACX56" s="30"/>
      <c r="ACY56" s="30"/>
      <c r="ACZ56" s="30"/>
      <c r="ADA56" s="30"/>
      <c r="ADB56" s="30"/>
      <c r="ADC56" s="30"/>
      <c r="ADD56" s="30"/>
      <c r="ADE56" s="30"/>
      <c r="ADF56" s="30"/>
      <c r="ADG56" s="30"/>
      <c r="ADH56" s="30"/>
      <c r="ADI56" s="30"/>
      <c r="ADJ56" s="30"/>
      <c r="ADK56" s="30"/>
      <c r="ADL56" s="30"/>
      <c r="ADM56" s="30"/>
      <c r="ADN56" s="30"/>
      <c r="ADO56" s="30"/>
      <c r="ADP56" s="30"/>
      <c r="ADQ56" s="30"/>
      <c r="ADR56" s="30"/>
      <c r="ADS56" s="30"/>
      <c r="ADT56" s="30"/>
      <c r="ADU56" s="30"/>
      <c r="ADV56" s="30"/>
      <c r="ADW56" s="30"/>
      <c r="ADX56" s="30"/>
      <c r="ADY56" s="30"/>
      <c r="ADZ56" s="30"/>
      <c r="AEA56" s="30"/>
      <c r="AEB56" s="30"/>
      <c r="AEC56" s="30"/>
      <c r="AED56" s="30"/>
      <c r="AEE56" s="30"/>
      <c r="AEF56" s="30"/>
      <c r="AEG56" s="30"/>
      <c r="AEH56" s="30"/>
      <c r="AEI56" s="30"/>
      <c r="AEJ56" s="30"/>
      <c r="AEK56" s="30"/>
      <c r="AEL56" s="30"/>
      <c r="AEM56" s="30"/>
      <c r="AEN56" s="30"/>
      <c r="AEO56" s="30"/>
      <c r="AEP56" s="30"/>
      <c r="AEQ56" s="30"/>
      <c r="AER56" s="30"/>
      <c r="AES56" s="30"/>
      <c r="AET56" s="30"/>
      <c r="AEU56" s="30"/>
      <c r="AEV56" s="30"/>
      <c r="AEW56" s="30"/>
      <c r="AEX56" s="30"/>
      <c r="AEY56" s="30"/>
      <c r="AEZ56" s="30"/>
      <c r="AFA56" s="30"/>
      <c r="AFB56" s="30"/>
      <c r="AFC56" s="30"/>
      <c r="AFD56" s="30"/>
      <c r="AFE56" s="30"/>
      <c r="AFF56" s="30"/>
      <c r="AFG56" s="30"/>
      <c r="AFH56" s="30"/>
      <c r="AFI56" s="30"/>
      <c r="AFJ56" s="30"/>
      <c r="AFK56" s="30"/>
      <c r="AFL56" s="30"/>
      <c r="AFM56" s="30"/>
      <c r="AFN56" s="30"/>
      <c r="AFO56" s="30"/>
      <c r="AFP56" s="30"/>
      <c r="AFQ56" s="30"/>
      <c r="AFR56" s="30"/>
      <c r="AFS56" s="30"/>
      <c r="AFT56" s="30"/>
      <c r="AFU56" s="30"/>
      <c r="AFV56" s="30"/>
      <c r="AFW56" s="30"/>
      <c r="AFX56" s="30"/>
      <c r="AFY56" s="30"/>
      <c r="AFZ56" s="30"/>
      <c r="AGA56" s="30"/>
      <c r="AGB56" s="30"/>
      <c r="AGC56" s="30"/>
      <c r="AGD56" s="30"/>
      <c r="AGE56" s="30"/>
      <c r="AGF56" s="30"/>
      <c r="AGG56" s="30"/>
      <c r="AGH56" s="30"/>
      <c r="AGI56" s="30"/>
      <c r="AGJ56" s="30"/>
      <c r="AGK56" s="30"/>
      <c r="AGL56" s="30"/>
      <c r="AGM56" s="30"/>
      <c r="AGN56" s="30"/>
      <c r="AGO56" s="30"/>
      <c r="AGP56" s="30"/>
      <c r="AGQ56" s="30"/>
      <c r="AGR56" s="30"/>
      <c r="AGS56" s="30"/>
      <c r="AGT56" s="30"/>
      <c r="AGU56" s="30"/>
      <c r="AGV56" s="30"/>
      <c r="AGW56" s="30"/>
      <c r="AGX56" s="30"/>
      <c r="AGY56" s="30"/>
      <c r="AGZ56" s="30"/>
      <c r="AHA56" s="30"/>
      <c r="AHB56" s="30"/>
      <c r="AHC56" s="30"/>
      <c r="AHD56" s="30"/>
      <c r="AHE56" s="30"/>
      <c r="AHF56" s="30"/>
      <c r="AHG56" s="30"/>
      <c r="AHH56" s="30"/>
      <c r="AHI56" s="30"/>
      <c r="AHJ56" s="30"/>
      <c r="AHK56" s="30"/>
      <c r="AHL56" s="30"/>
      <c r="AHM56" s="30"/>
      <c r="AHN56" s="30"/>
      <c r="AHO56" s="30"/>
      <c r="AHP56" s="30"/>
      <c r="AHQ56" s="30"/>
      <c r="AHR56" s="30"/>
      <c r="AHS56" s="30"/>
      <c r="AHT56" s="30"/>
      <c r="AHU56" s="30"/>
      <c r="AHV56" s="30"/>
      <c r="AHW56" s="30"/>
      <c r="AHX56" s="30"/>
      <c r="AHY56" s="30"/>
      <c r="AHZ56" s="30"/>
      <c r="AIA56" s="30"/>
      <c r="AIB56" s="30"/>
      <c r="AIC56" s="30"/>
      <c r="AID56" s="30"/>
      <c r="AIE56" s="30"/>
      <c r="AIF56" s="30"/>
      <c r="AIG56" s="30"/>
      <c r="AIH56" s="30"/>
      <c r="AII56" s="30"/>
      <c r="AIJ56" s="30"/>
      <c r="AIK56" s="30"/>
      <c r="AIL56" s="30"/>
      <c r="AIM56" s="30"/>
      <c r="AIN56" s="30"/>
      <c r="AIO56" s="30"/>
      <c r="AIP56" s="30"/>
      <c r="AIQ56" s="30"/>
      <c r="AIR56" s="30"/>
      <c r="AIS56" s="30"/>
      <c r="AIT56" s="30"/>
      <c r="AIU56" s="30"/>
      <c r="AIV56" s="30"/>
      <c r="AIW56" s="30"/>
      <c r="AIX56" s="30"/>
      <c r="AIY56" s="30"/>
      <c r="AIZ56" s="30"/>
      <c r="AJA56" s="30"/>
      <c r="AJB56" s="30"/>
      <c r="AJC56" s="30"/>
      <c r="AJD56" s="30"/>
      <c r="AJE56" s="30"/>
      <c r="AJF56" s="30"/>
      <c r="AJG56" s="30"/>
      <c r="AJH56" s="30"/>
      <c r="AJI56" s="30"/>
      <c r="AJJ56" s="30"/>
      <c r="AJK56" s="30"/>
      <c r="AJL56" s="30"/>
      <c r="AJM56" s="30"/>
      <c r="AJN56" s="30"/>
      <c r="AJO56" s="30"/>
      <c r="AJP56" s="30"/>
      <c r="AJQ56" s="30"/>
      <c r="AJR56" s="30"/>
      <c r="AJS56" s="30"/>
      <c r="AJT56" s="30"/>
      <c r="AJU56" s="30"/>
      <c r="AJV56" s="30"/>
      <c r="AJW56" s="30"/>
      <c r="AJX56" s="30"/>
      <c r="AJY56" s="30"/>
      <c r="AJZ56" s="30"/>
      <c r="AKA56" s="30"/>
      <c r="AKB56" s="30"/>
      <c r="AKC56" s="30"/>
      <c r="AKD56" s="30"/>
      <c r="AKE56" s="30"/>
      <c r="AKF56" s="30"/>
      <c r="AKG56" s="30"/>
      <c r="AKH56" s="30"/>
      <c r="AKI56" s="30"/>
      <c r="AKJ56" s="30"/>
      <c r="AKK56" s="30"/>
      <c r="AKL56" s="30"/>
      <c r="AKM56" s="30"/>
      <c r="AKN56" s="30"/>
      <c r="AKO56" s="30"/>
      <c r="AKP56" s="30"/>
      <c r="AKQ56" s="30"/>
      <c r="AKR56" s="30"/>
      <c r="AKS56" s="30"/>
      <c r="AKT56" s="30"/>
      <c r="AKU56" s="30"/>
      <c r="AKV56" s="30"/>
      <c r="AKW56" s="30"/>
      <c r="AKX56" s="30"/>
      <c r="AKY56" s="30"/>
      <c r="AKZ56" s="30"/>
      <c r="ALA56" s="30"/>
      <c r="ALB56" s="30"/>
      <c r="ALC56" s="30"/>
      <c r="ALD56" s="30"/>
      <c r="ALE56" s="30"/>
      <c r="ALF56" s="30"/>
      <c r="ALG56" s="30"/>
      <c r="ALH56" s="30"/>
      <c r="ALI56" s="30"/>
      <c r="ALJ56" s="30"/>
      <c r="ALK56" s="30"/>
      <c r="ALL56" s="30"/>
    </row>
    <row r="57" spans="1:1000" ht="17.25" customHeight="1" x14ac:dyDescent="0.2">
      <c r="A57" s="11" t="str">
        <f ca="1">IF(_xll.TM1RPTELLEV($F$34,$F57)=0,"Root",IF(OR(_xll.ELLEV($B$9,$F57)=0,_xll.TM1RPTELLEV($F$34,$F57)+1&gt;=VALUE($K$28)),"Base"&amp;IF(MOD(ROW(A57),2)=0,"-Even","-Odd"),"Default"))</f>
        <v>Root</v>
      </c>
      <c r="D57" t="str">
        <f ca="1">_xll.DBR($B$15,$F57,D$33)</f>
        <v>1</v>
      </c>
      <c r="F57" s="56" t="s">
        <v>64</v>
      </c>
      <c r="G57" s="18">
        <f ca="1">_xll.DBRW($C$4,G$6,$G$27,$G$28,$F57,$D$10,G$11,$D$12)</f>
        <v>2039315.3889273852</v>
      </c>
      <c r="H57" s="18">
        <f ca="1">_xll.DBRW($C$4,H$6,$G$27,$G$28,$F57,$D$10,H$11,$D$12)</f>
        <v>1557636.8469410862</v>
      </c>
      <c r="I57" s="52">
        <f t="shared" ca="1" si="0"/>
        <v>0.30923674085665565</v>
      </c>
      <c r="J57" s="18">
        <f ca="1">_xll.DBRW($C$4,J$6,$G$27,$G$28,$F57,$D$10,J$11,$D$12)</f>
        <v>11363753.514628654</v>
      </c>
      <c r="K57" s="18">
        <f ca="1">_xll.DBRW($C$4,K$6,$G$27,$G$28,$F57,$D$10,K$11,$D$12)</f>
        <v>6296857.6250065425</v>
      </c>
      <c r="L57" s="52">
        <f t="shared" ca="1" si="1"/>
        <v>0.80467055019635247</v>
      </c>
      <c r="N57" s="23" t="str">
        <f ca="1">_xll.DBRW($C$3,N$6,$G$27,$G$28,$F57,$D$10,N$11,N$12)</f>
        <v/>
      </c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0"/>
      <c r="HR57" s="30"/>
      <c r="HS57" s="30"/>
      <c r="HT57" s="30"/>
      <c r="HU57" s="30"/>
      <c r="HV57" s="30"/>
      <c r="HW57" s="30"/>
      <c r="HX57" s="30"/>
      <c r="HY57" s="30"/>
      <c r="HZ57" s="30"/>
      <c r="IA57" s="30"/>
      <c r="IB57" s="30"/>
      <c r="IC57" s="30"/>
      <c r="ID57" s="30"/>
      <c r="IE57" s="30"/>
      <c r="IF57" s="30"/>
      <c r="IG57" s="30"/>
      <c r="IH57" s="30"/>
      <c r="II57" s="30"/>
      <c r="IJ57" s="30"/>
      <c r="IK57" s="30"/>
      <c r="IL57" s="30"/>
      <c r="IM57" s="30"/>
      <c r="IN57" s="30"/>
      <c r="IO57" s="30"/>
      <c r="IP57" s="30"/>
      <c r="IQ57" s="30"/>
      <c r="IR57" s="30"/>
      <c r="IS57" s="30"/>
      <c r="IT57" s="30"/>
      <c r="IU57" s="30"/>
      <c r="IV57" s="30"/>
      <c r="IW57" s="30"/>
      <c r="IX57" s="30"/>
      <c r="IY57" s="30"/>
      <c r="IZ57" s="30"/>
      <c r="JA57" s="30"/>
      <c r="JB57" s="30"/>
      <c r="JC57" s="30"/>
      <c r="JD57" s="30"/>
      <c r="JE57" s="30"/>
      <c r="JF57" s="30"/>
      <c r="JG57" s="30"/>
      <c r="JH57" s="30"/>
      <c r="JI57" s="30"/>
      <c r="JJ57" s="30"/>
      <c r="JK57" s="30"/>
      <c r="JL57" s="30"/>
      <c r="JM57" s="30"/>
      <c r="JN57" s="30"/>
      <c r="JO57" s="30"/>
      <c r="JP57" s="30"/>
      <c r="JQ57" s="30"/>
      <c r="JR57" s="30"/>
      <c r="JS57" s="30"/>
      <c r="JT57" s="30"/>
      <c r="JU57" s="30"/>
      <c r="JV57" s="30"/>
      <c r="JW57" s="30"/>
      <c r="JX57" s="30"/>
      <c r="JY57" s="30"/>
      <c r="JZ57" s="30"/>
      <c r="KA57" s="30"/>
      <c r="KB57" s="30"/>
      <c r="KC57" s="30"/>
      <c r="KD57" s="30"/>
      <c r="KE57" s="30"/>
      <c r="KF57" s="30"/>
      <c r="KG57" s="30"/>
      <c r="KH57" s="30"/>
      <c r="KI57" s="30"/>
      <c r="KJ57" s="30"/>
      <c r="KK57" s="30"/>
      <c r="KL57" s="30"/>
      <c r="KM57" s="30"/>
      <c r="KN57" s="30"/>
      <c r="KO57" s="30"/>
      <c r="KP57" s="30"/>
      <c r="KQ57" s="30"/>
      <c r="KR57" s="30"/>
      <c r="KS57" s="30"/>
      <c r="KT57" s="30"/>
      <c r="KU57" s="30"/>
      <c r="KV57" s="30"/>
      <c r="KW57" s="30"/>
      <c r="KX57" s="30"/>
      <c r="KY57" s="30"/>
      <c r="KZ57" s="30"/>
      <c r="LA57" s="30"/>
      <c r="LB57" s="30"/>
      <c r="LC57" s="30"/>
      <c r="LD57" s="30"/>
      <c r="LE57" s="30"/>
      <c r="LF57" s="30"/>
      <c r="LG57" s="30"/>
      <c r="LH57" s="30"/>
      <c r="LI57" s="30"/>
      <c r="LJ57" s="30"/>
      <c r="LK57" s="30"/>
      <c r="LL57" s="30"/>
      <c r="LM57" s="30"/>
      <c r="LN57" s="30"/>
      <c r="LO57" s="30"/>
      <c r="LP57" s="30"/>
      <c r="LQ57" s="30"/>
      <c r="LR57" s="30"/>
      <c r="LS57" s="30"/>
      <c r="LT57" s="30"/>
      <c r="LU57" s="30"/>
      <c r="LV57" s="30"/>
      <c r="LW57" s="30"/>
      <c r="LX57" s="30"/>
      <c r="LY57" s="30"/>
      <c r="LZ57" s="30"/>
      <c r="MA57" s="30"/>
      <c r="MB57" s="30"/>
      <c r="MC57" s="30"/>
      <c r="MD57" s="30"/>
      <c r="ME57" s="30"/>
      <c r="MF57" s="30"/>
      <c r="MG57" s="30"/>
      <c r="MH57" s="30"/>
      <c r="MI57" s="30"/>
      <c r="MJ57" s="30"/>
      <c r="MK57" s="30"/>
      <c r="ML57" s="30"/>
      <c r="MM57" s="30"/>
      <c r="MN57" s="30"/>
      <c r="MO57" s="30"/>
      <c r="MP57" s="30"/>
      <c r="MQ57" s="30"/>
      <c r="MR57" s="30"/>
      <c r="MS57" s="30"/>
      <c r="MT57" s="30"/>
      <c r="MU57" s="30"/>
      <c r="MV57" s="30"/>
      <c r="MW57" s="30"/>
      <c r="MX57" s="30"/>
      <c r="MY57" s="30"/>
      <c r="MZ57" s="30"/>
      <c r="NA57" s="30"/>
      <c r="NB57" s="30"/>
      <c r="NC57" s="30"/>
      <c r="ND57" s="30"/>
      <c r="NE57" s="30"/>
      <c r="NF57" s="30"/>
      <c r="NG57" s="30"/>
      <c r="NH57" s="30"/>
      <c r="NI57" s="30"/>
      <c r="NJ57" s="30"/>
      <c r="NK57" s="30"/>
      <c r="NL57" s="30"/>
      <c r="NM57" s="30"/>
      <c r="NN57" s="30"/>
      <c r="NO57" s="30"/>
      <c r="NP57" s="30"/>
      <c r="NQ57" s="30"/>
      <c r="NR57" s="30"/>
      <c r="NS57" s="30"/>
      <c r="NT57" s="30"/>
      <c r="NU57" s="30"/>
      <c r="NV57" s="30"/>
      <c r="NW57" s="30"/>
      <c r="NX57" s="30"/>
      <c r="NY57" s="30"/>
      <c r="NZ57" s="30"/>
      <c r="OA57" s="30"/>
      <c r="OB57" s="30"/>
      <c r="OC57" s="30"/>
      <c r="OD57" s="30"/>
      <c r="OE57" s="30"/>
      <c r="OF57" s="30"/>
      <c r="OG57" s="30"/>
      <c r="OH57" s="30"/>
      <c r="OI57" s="30"/>
      <c r="OJ57" s="30"/>
      <c r="OK57" s="30"/>
      <c r="OL57" s="30"/>
      <c r="OM57" s="30"/>
      <c r="ON57" s="30"/>
      <c r="OO57" s="30"/>
      <c r="OP57" s="30"/>
      <c r="OQ57" s="30"/>
      <c r="OR57" s="30"/>
      <c r="OS57" s="30"/>
      <c r="OT57" s="30"/>
      <c r="OU57" s="30"/>
      <c r="OV57" s="30"/>
      <c r="OW57" s="30"/>
      <c r="OX57" s="30"/>
      <c r="OY57" s="30"/>
      <c r="OZ57" s="30"/>
      <c r="PA57" s="30"/>
      <c r="PB57" s="30"/>
      <c r="PC57" s="30"/>
      <c r="PD57" s="30"/>
      <c r="PE57" s="30"/>
      <c r="PF57" s="30"/>
      <c r="PG57" s="30"/>
      <c r="PH57" s="30"/>
      <c r="PI57" s="30"/>
      <c r="PJ57" s="30"/>
      <c r="PK57" s="30"/>
      <c r="PL57" s="30"/>
      <c r="PM57" s="30"/>
      <c r="PN57" s="30"/>
      <c r="PO57" s="30"/>
      <c r="PP57" s="30"/>
      <c r="PQ57" s="30"/>
      <c r="PR57" s="30"/>
      <c r="PS57" s="30"/>
      <c r="PT57" s="30"/>
      <c r="PU57" s="30"/>
      <c r="PV57" s="30"/>
      <c r="PW57" s="30"/>
      <c r="PX57" s="30"/>
      <c r="PY57" s="30"/>
      <c r="PZ57" s="30"/>
      <c r="QA57" s="30"/>
      <c r="QB57" s="30"/>
      <c r="QC57" s="30"/>
      <c r="QD57" s="30"/>
      <c r="QE57" s="30"/>
      <c r="QF57" s="30"/>
      <c r="QG57" s="30"/>
      <c r="QH57" s="30"/>
      <c r="QI57" s="30"/>
      <c r="QJ57" s="30"/>
      <c r="QK57" s="30"/>
      <c r="QL57" s="30"/>
      <c r="QM57" s="30"/>
      <c r="QN57" s="30"/>
      <c r="QO57" s="30"/>
      <c r="QP57" s="30"/>
      <c r="QQ57" s="30"/>
      <c r="QR57" s="30"/>
      <c r="QS57" s="30"/>
      <c r="QT57" s="30"/>
      <c r="QU57" s="30"/>
      <c r="QV57" s="30"/>
      <c r="QW57" s="30"/>
      <c r="QX57" s="30"/>
      <c r="QY57" s="30"/>
      <c r="QZ57" s="30"/>
      <c r="RA57" s="30"/>
      <c r="RB57" s="30"/>
      <c r="RC57" s="30"/>
      <c r="RD57" s="30"/>
      <c r="RE57" s="30"/>
      <c r="RF57" s="30"/>
      <c r="RG57" s="30"/>
      <c r="RH57" s="30"/>
      <c r="RI57" s="30"/>
      <c r="RJ57" s="30"/>
      <c r="RK57" s="30"/>
      <c r="RL57" s="30"/>
      <c r="RM57" s="30"/>
      <c r="RN57" s="30"/>
      <c r="RO57" s="30"/>
      <c r="RP57" s="30"/>
      <c r="RQ57" s="30"/>
      <c r="RR57" s="30"/>
      <c r="RS57" s="30"/>
      <c r="RT57" s="30"/>
      <c r="RU57" s="30"/>
      <c r="RV57" s="30"/>
      <c r="RW57" s="30"/>
      <c r="RX57" s="30"/>
      <c r="RY57" s="30"/>
      <c r="RZ57" s="30"/>
      <c r="SA57" s="30"/>
      <c r="SB57" s="30"/>
      <c r="SC57" s="30"/>
      <c r="SD57" s="30"/>
      <c r="SE57" s="30"/>
      <c r="SF57" s="30"/>
      <c r="SG57" s="30"/>
      <c r="SH57" s="30"/>
      <c r="SI57" s="30"/>
      <c r="SJ57" s="30"/>
      <c r="SK57" s="30"/>
      <c r="SL57" s="30"/>
      <c r="SM57" s="30"/>
      <c r="SN57" s="30"/>
      <c r="SO57" s="30"/>
      <c r="SP57" s="30"/>
      <c r="SQ57" s="30"/>
      <c r="SR57" s="30"/>
      <c r="SS57" s="30"/>
      <c r="ST57" s="30"/>
      <c r="SU57" s="30"/>
      <c r="SV57" s="30"/>
      <c r="SW57" s="30"/>
      <c r="SX57" s="30"/>
      <c r="SY57" s="30"/>
      <c r="SZ57" s="30"/>
      <c r="TA57" s="30"/>
      <c r="TB57" s="30"/>
      <c r="TC57" s="30"/>
      <c r="TD57" s="30"/>
      <c r="TE57" s="30"/>
      <c r="TF57" s="30"/>
      <c r="TG57" s="30"/>
      <c r="TH57" s="30"/>
      <c r="TI57" s="30"/>
      <c r="TJ57" s="30"/>
      <c r="TK57" s="30"/>
      <c r="TL57" s="30"/>
      <c r="TM57" s="30"/>
      <c r="TN57" s="30"/>
      <c r="TO57" s="30"/>
      <c r="TP57" s="30"/>
      <c r="TQ57" s="30"/>
      <c r="TR57" s="30"/>
      <c r="TS57" s="30"/>
      <c r="TT57" s="30"/>
      <c r="TU57" s="30"/>
      <c r="TV57" s="30"/>
      <c r="TW57" s="30"/>
      <c r="TX57" s="30"/>
      <c r="TY57" s="30"/>
      <c r="TZ57" s="30"/>
      <c r="UA57" s="30"/>
      <c r="UB57" s="30"/>
      <c r="UC57" s="30"/>
      <c r="UD57" s="30"/>
      <c r="UE57" s="30"/>
      <c r="UF57" s="30"/>
      <c r="UG57" s="30"/>
      <c r="UH57" s="30"/>
      <c r="UI57" s="30"/>
      <c r="UJ57" s="30"/>
      <c r="UK57" s="30"/>
      <c r="UL57" s="30"/>
      <c r="UM57" s="30"/>
      <c r="UN57" s="30"/>
      <c r="UO57" s="30"/>
      <c r="UP57" s="30"/>
      <c r="UQ57" s="30"/>
      <c r="UR57" s="30"/>
      <c r="US57" s="30"/>
      <c r="UT57" s="30"/>
      <c r="UU57" s="30"/>
      <c r="UV57" s="30"/>
      <c r="UW57" s="30"/>
      <c r="UX57" s="30"/>
      <c r="UY57" s="30"/>
      <c r="UZ57" s="30"/>
      <c r="VA57" s="30"/>
      <c r="VB57" s="30"/>
      <c r="VC57" s="30"/>
      <c r="VD57" s="30"/>
      <c r="VE57" s="30"/>
      <c r="VF57" s="30"/>
      <c r="VG57" s="30"/>
      <c r="VH57" s="30"/>
      <c r="VI57" s="30"/>
      <c r="VJ57" s="30"/>
      <c r="VK57" s="30"/>
      <c r="VL57" s="30"/>
      <c r="VM57" s="30"/>
      <c r="VN57" s="30"/>
      <c r="VO57" s="30"/>
      <c r="VP57" s="30"/>
      <c r="VQ57" s="30"/>
      <c r="VR57" s="30"/>
      <c r="VS57" s="30"/>
      <c r="VT57" s="30"/>
      <c r="VU57" s="30"/>
      <c r="VV57" s="30"/>
      <c r="VW57" s="30"/>
      <c r="VX57" s="30"/>
      <c r="VY57" s="30"/>
      <c r="VZ57" s="30"/>
      <c r="WA57" s="30"/>
      <c r="WB57" s="30"/>
      <c r="WC57" s="30"/>
      <c r="WD57" s="30"/>
      <c r="WE57" s="30"/>
      <c r="WF57" s="30"/>
      <c r="WG57" s="30"/>
      <c r="WH57" s="30"/>
      <c r="WI57" s="30"/>
      <c r="WJ57" s="30"/>
      <c r="WK57" s="30"/>
      <c r="WL57" s="30"/>
      <c r="WM57" s="30"/>
      <c r="WN57" s="30"/>
      <c r="WO57" s="30"/>
      <c r="WP57" s="30"/>
      <c r="WQ57" s="30"/>
      <c r="WR57" s="30"/>
      <c r="WS57" s="30"/>
      <c r="WT57" s="30"/>
      <c r="WU57" s="30"/>
      <c r="WV57" s="30"/>
      <c r="WW57" s="30"/>
      <c r="WX57" s="30"/>
      <c r="WY57" s="30"/>
      <c r="WZ57" s="30"/>
      <c r="XA57" s="30"/>
      <c r="XB57" s="30"/>
      <c r="XC57" s="30"/>
      <c r="XD57" s="30"/>
      <c r="XE57" s="30"/>
      <c r="XF57" s="30"/>
      <c r="XG57" s="30"/>
      <c r="XH57" s="30"/>
      <c r="XI57" s="30"/>
      <c r="XJ57" s="30"/>
      <c r="XK57" s="30"/>
      <c r="XL57" s="30"/>
      <c r="XM57" s="30"/>
      <c r="XN57" s="30"/>
      <c r="XO57" s="30"/>
      <c r="XP57" s="30"/>
      <c r="XQ57" s="30"/>
      <c r="XR57" s="30"/>
      <c r="XS57" s="30"/>
      <c r="XT57" s="30"/>
      <c r="XU57" s="30"/>
      <c r="XV57" s="30"/>
      <c r="XW57" s="30"/>
      <c r="XX57" s="30"/>
      <c r="XY57" s="30"/>
      <c r="XZ57" s="30"/>
      <c r="YA57" s="30"/>
      <c r="YB57" s="30"/>
      <c r="YC57" s="30"/>
      <c r="YD57" s="30"/>
      <c r="YE57" s="30"/>
      <c r="YF57" s="30"/>
      <c r="YG57" s="30"/>
      <c r="YH57" s="30"/>
      <c r="YI57" s="30"/>
      <c r="YJ57" s="30"/>
      <c r="YK57" s="30"/>
      <c r="YL57" s="30"/>
      <c r="YM57" s="30"/>
      <c r="YN57" s="30"/>
      <c r="YO57" s="30"/>
      <c r="YP57" s="30"/>
      <c r="YQ57" s="30"/>
      <c r="YR57" s="30"/>
      <c r="YS57" s="30"/>
      <c r="YT57" s="30"/>
      <c r="YU57" s="30"/>
      <c r="YV57" s="30"/>
      <c r="YW57" s="30"/>
      <c r="YX57" s="30"/>
      <c r="YY57" s="30"/>
      <c r="YZ57" s="30"/>
      <c r="ZA57" s="30"/>
      <c r="ZB57" s="30"/>
      <c r="ZC57" s="30"/>
      <c r="ZD57" s="30"/>
      <c r="ZE57" s="30"/>
      <c r="ZF57" s="30"/>
      <c r="ZG57" s="30"/>
      <c r="ZH57" s="30"/>
      <c r="ZI57" s="30"/>
      <c r="ZJ57" s="30"/>
      <c r="ZK57" s="30"/>
      <c r="ZL57" s="30"/>
      <c r="ZM57" s="30"/>
      <c r="ZN57" s="30"/>
      <c r="ZO57" s="30"/>
      <c r="ZP57" s="30"/>
      <c r="ZQ57" s="30"/>
      <c r="ZR57" s="30"/>
      <c r="ZS57" s="30"/>
      <c r="ZT57" s="30"/>
      <c r="ZU57" s="30"/>
      <c r="ZV57" s="30"/>
      <c r="ZW57" s="30"/>
      <c r="ZX57" s="30"/>
      <c r="ZY57" s="30"/>
      <c r="ZZ57" s="30"/>
      <c r="AAA57" s="30"/>
      <c r="AAB57" s="30"/>
      <c r="AAC57" s="30"/>
      <c r="AAD57" s="30"/>
      <c r="AAE57" s="30"/>
      <c r="AAF57" s="30"/>
      <c r="AAG57" s="30"/>
      <c r="AAH57" s="30"/>
      <c r="AAI57" s="30"/>
      <c r="AAJ57" s="30"/>
      <c r="AAK57" s="30"/>
      <c r="AAL57" s="30"/>
      <c r="AAM57" s="30"/>
      <c r="AAN57" s="30"/>
      <c r="AAO57" s="30"/>
      <c r="AAP57" s="30"/>
      <c r="AAQ57" s="30"/>
      <c r="AAR57" s="30"/>
      <c r="AAS57" s="30"/>
      <c r="AAT57" s="30"/>
      <c r="AAU57" s="30"/>
      <c r="AAV57" s="30"/>
      <c r="AAW57" s="30"/>
      <c r="AAX57" s="30"/>
      <c r="AAY57" s="30"/>
      <c r="AAZ57" s="30"/>
      <c r="ABA57" s="30"/>
      <c r="ABB57" s="30"/>
      <c r="ABC57" s="30"/>
      <c r="ABD57" s="30"/>
      <c r="ABE57" s="30"/>
      <c r="ABF57" s="30"/>
      <c r="ABG57" s="30"/>
      <c r="ABH57" s="30"/>
      <c r="ABI57" s="30"/>
      <c r="ABJ57" s="30"/>
      <c r="ABK57" s="30"/>
      <c r="ABL57" s="30"/>
      <c r="ABM57" s="30"/>
      <c r="ABN57" s="30"/>
      <c r="ABO57" s="30"/>
      <c r="ABP57" s="30"/>
      <c r="ABQ57" s="30"/>
      <c r="ABR57" s="30"/>
      <c r="ABS57" s="30"/>
      <c r="ABT57" s="30"/>
      <c r="ABU57" s="30"/>
      <c r="ABV57" s="30"/>
      <c r="ABW57" s="30"/>
      <c r="ABX57" s="30"/>
      <c r="ABY57" s="30"/>
      <c r="ABZ57" s="30"/>
      <c r="ACA57" s="30"/>
      <c r="ACB57" s="30"/>
      <c r="ACC57" s="30"/>
      <c r="ACD57" s="30"/>
      <c r="ACE57" s="30"/>
      <c r="ACF57" s="30"/>
      <c r="ACG57" s="30"/>
      <c r="ACH57" s="30"/>
      <c r="ACI57" s="30"/>
      <c r="ACJ57" s="30"/>
      <c r="ACK57" s="30"/>
      <c r="ACL57" s="30"/>
      <c r="ACM57" s="30"/>
      <c r="ACN57" s="30"/>
      <c r="ACO57" s="30"/>
      <c r="ACP57" s="30"/>
      <c r="ACQ57" s="30"/>
      <c r="ACR57" s="30"/>
      <c r="ACS57" s="30"/>
      <c r="ACT57" s="30"/>
      <c r="ACU57" s="30"/>
      <c r="ACV57" s="30"/>
      <c r="ACW57" s="30"/>
      <c r="ACX57" s="30"/>
      <c r="ACY57" s="30"/>
      <c r="ACZ57" s="30"/>
      <c r="ADA57" s="30"/>
      <c r="ADB57" s="30"/>
      <c r="ADC57" s="30"/>
      <c r="ADD57" s="30"/>
      <c r="ADE57" s="30"/>
      <c r="ADF57" s="30"/>
      <c r="ADG57" s="30"/>
      <c r="ADH57" s="30"/>
      <c r="ADI57" s="30"/>
      <c r="ADJ57" s="30"/>
      <c r="ADK57" s="30"/>
      <c r="ADL57" s="30"/>
      <c r="ADM57" s="30"/>
      <c r="ADN57" s="30"/>
      <c r="ADO57" s="30"/>
      <c r="ADP57" s="30"/>
      <c r="ADQ57" s="30"/>
      <c r="ADR57" s="30"/>
      <c r="ADS57" s="30"/>
      <c r="ADT57" s="30"/>
      <c r="ADU57" s="30"/>
      <c r="ADV57" s="30"/>
      <c r="ADW57" s="30"/>
      <c r="ADX57" s="30"/>
      <c r="ADY57" s="30"/>
      <c r="ADZ57" s="30"/>
      <c r="AEA57" s="30"/>
      <c r="AEB57" s="30"/>
      <c r="AEC57" s="30"/>
      <c r="AED57" s="30"/>
      <c r="AEE57" s="30"/>
      <c r="AEF57" s="30"/>
      <c r="AEG57" s="30"/>
      <c r="AEH57" s="30"/>
      <c r="AEI57" s="30"/>
      <c r="AEJ57" s="30"/>
      <c r="AEK57" s="30"/>
      <c r="AEL57" s="30"/>
      <c r="AEM57" s="30"/>
      <c r="AEN57" s="30"/>
      <c r="AEO57" s="30"/>
      <c r="AEP57" s="30"/>
      <c r="AEQ57" s="30"/>
      <c r="AER57" s="30"/>
      <c r="AES57" s="30"/>
      <c r="AET57" s="30"/>
      <c r="AEU57" s="30"/>
      <c r="AEV57" s="30"/>
      <c r="AEW57" s="30"/>
      <c r="AEX57" s="30"/>
      <c r="AEY57" s="30"/>
      <c r="AEZ57" s="30"/>
      <c r="AFA57" s="30"/>
      <c r="AFB57" s="30"/>
      <c r="AFC57" s="30"/>
      <c r="AFD57" s="30"/>
      <c r="AFE57" s="30"/>
      <c r="AFF57" s="30"/>
      <c r="AFG57" s="30"/>
      <c r="AFH57" s="30"/>
      <c r="AFI57" s="30"/>
      <c r="AFJ57" s="30"/>
      <c r="AFK57" s="30"/>
      <c r="AFL57" s="30"/>
      <c r="AFM57" s="30"/>
      <c r="AFN57" s="30"/>
      <c r="AFO57" s="30"/>
      <c r="AFP57" s="30"/>
      <c r="AFQ57" s="30"/>
      <c r="AFR57" s="30"/>
      <c r="AFS57" s="30"/>
      <c r="AFT57" s="30"/>
      <c r="AFU57" s="30"/>
      <c r="AFV57" s="30"/>
      <c r="AFW57" s="30"/>
      <c r="AFX57" s="30"/>
      <c r="AFY57" s="30"/>
      <c r="AFZ57" s="30"/>
      <c r="AGA57" s="30"/>
      <c r="AGB57" s="30"/>
      <c r="AGC57" s="30"/>
      <c r="AGD57" s="30"/>
      <c r="AGE57" s="30"/>
      <c r="AGF57" s="30"/>
      <c r="AGG57" s="30"/>
      <c r="AGH57" s="30"/>
      <c r="AGI57" s="30"/>
      <c r="AGJ57" s="30"/>
      <c r="AGK57" s="30"/>
      <c r="AGL57" s="30"/>
      <c r="AGM57" s="30"/>
      <c r="AGN57" s="30"/>
      <c r="AGO57" s="30"/>
      <c r="AGP57" s="30"/>
      <c r="AGQ57" s="30"/>
      <c r="AGR57" s="30"/>
      <c r="AGS57" s="30"/>
      <c r="AGT57" s="30"/>
      <c r="AGU57" s="30"/>
      <c r="AGV57" s="30"/>
      <c r="AGW57" s="30"/>
      <c r="AGX57" s="30"/>
      <c r="AGY57" s="30"/>
      <c r="AGZ57" s="30"/>
      <c r="AHA57" s="30"/>
      <c r="AHB57" s="30"/>
      <c r="AHC57" s="30"/>
      <c r="AHD57" s="30"/>
      <c r="AHE57" s="30"/>
      <c r="AHF57" s="30"/>
      <c r="AHG57" s="30"/>
      <c r="AHH57" s="30"/>
      <c r="AHI57" s="30"/>
      <c r="AHJ57" s="30"/>
      <c r="AHK57" s="30"/>
      <c r="AHL57" s="30"/>
      <c r="AHM57" s="30"/>
      <c r="AHN57" s="30"/>
      <c r="AHO57" s="30"/>
      <c r="AHP57" s="30"/>
      <c r="AHQ57" s="30"/>
      <c r="AHR57" s="30"/>
      <c r="AHS57" s="30"/>
      <c r="AHT57" s="30"/>
      <c r="AHU57" s="30"/>
      <c r="AHV57" s="30"/>
      <c r="AHW57" s="30"/>
      <c r="AHX57" s="30"/>
      <c r="AHY57" s="30"/>
      <c r="AHZ57" s="30"/>
      <c r="AIA57" s="30"/>
      <c r="AIB57" s="30"/>
      <c r="AIC57" s="30"/>
      <c r="AID57" s="30"/>
      <c r="AIE57" s="30"/>
      <c r="AIF57" s="30"/>
      <c r="AIG57" s="30"/>
      <c r="AIH57" s="30"/>
      <c r="AII57" s="30"/>
      <c r="AIJ57" s="30"/>
      <c r="AIK57" s="30"/>
      <c r="AIL57" s="30"/>
      <c r="AIM57" s="30"/>
      <c r="AIN57" s="30"/>
      <c r="AIO57" s="30"/>
      <c r="AIP57" s="30"/>
      <c r="AIQ57" s="30"/>
      <c r="AIR57" s="30"/>
      <c r="AIS57" s="30"/>
      <c r="AIT57" s="30"/>
      <c r="AIU57" s="30"/>
      <c r="AIV57" s="30"/>
      <c r="AIW57" s="30"/>
      <c r="AIX57" s="30"/>
      <c r="AIY57" s="30"/>
      <c r="AIZ57" s="30"/>
      <c r="AJA57" s="30"/>
      <c r="AJB57" s="30"/>
      <c r="AJC57" s="30"/>
      <c r="AJD57" s="30"/>
      <c r="AJE57" s="30"/>
      <c r="AJF57" s="30"/>
      <c r="AJG57" s="30"/>
      <c r="AJH57" s="30"/>
      <c r="AJI57" s="30"/>
      <c r="AJJ57" s="30"/>
      <c r="AJK57" s="30"/>
      <c r="AJL57" s="30"/>
      <c r="AJM57" s="30"/>
      <c r="AJN57" s="30"/>
      <c r="AJO57" s="30"/>
      <c r="AJP57" s="30"/>
      <c r="AJQ57" s="30"/>
      <c r="AJR57" s="30"/>
      <c r="AJS57" s="30"/>
      <c r="AJT57" s="30"/>
      <c r="AJU57" s="30"/>
      <c r="AJV57" s="30"/>
      <c r="AJW57" s="30"/>
      <c r="AJX57" s="30"/>
      <c r="AJY57" s="30"/>
      <c r="AJZ57" s="30"/>
      <c r="AKA57" s="30"/>
      <c r="AKB57" s="30"/>
      <c r="AKC57" s="30"/>
      <c r="AKD57" s="30"/>
      <c r="AKE57" s="30"/>
      <c r="AKF57" s="30"/>
      <c r="AKG57" s="30"/>
      <c r="AKH57" s="30"/>
      <c r="AKI57" s="30"/>
      <c r="AKJ57" s="30"/>
      <c r="AKK57" s="30"/>
      <c r="AKL57" s="30"/>
      <c r="AKM57" s="30"/>
      <c r="AKN57" s="30"/>
      <c r="AKO57" s="30"/>
      <c r="AKP57" s="30"/>
      <c r="AKQ57" s="30"/>
      <c r="AKR57" s="30"/>
      <c r="AKS57" s="30"/>
      <c r="AKT57" s="30"/>
      <c r="AKU57" s="30"/>
      <c r="AKV57" s="30"/>
      <c r="AKW57" s="30"/>
      <c r="AKX57" s="30"/>
      <c r="AKY57" s="30"/>
      <c r="AKZ57" s="30"/>
      <c r="ALA57" s="30"/>
      <c r="ALB57" s="30"/>
      <c r="ALC57" s="30"/>
      <c r="ALD57" s="30"/>
      <c r="ALE57" s="30"/>
      <c r="ALF57" s="30"/>
      <c r="ALG57" s="30"/>
      <c r="ALH57" s="30"/>
      <c r="ALI57" s="30"/>
      <c r="ALJ57" s="30"/>
      <c r="ALK57" s="30"/>
      <c r="ALL57" s="30"/>
    </row>
  </sheetData>
  <mergeCells count="2">
    <mergeCell ref="G32:I32"/>
    <mergeCell ref="J32:L32"/>
  </mergeCells>
  <conditionalFormatting sqref="I18:I24 L18:L24">
    <cfRule type="cellIs" dxfId="19" priority="1337" operator="lessThanOrEqual">
      <formula>$L$27</formula>
    </cfRule>
    <cfRule type="cellIs" dxfId="18" priority="1338" operator="greaterThanOrEqual">
      <formula>$K$27</formula>
    </cfRule>
  </conditionalFormatting>
  <conditionalFormatting sqref="I57 L57">
    <cfRule type="cellIs" dxfId="7" priority="7" operator="lessThanOrEqual">
      <formula>$L$27</formula>
    </cfRule>
    <cfRule type="cellIs" dxfId="6" priority="8" operator="greaterThanOrEqual">
      <formula>$K$27</formula>
    </cfRule>
  </conditionalFormatting>
  <conditionalFormatting sqref="I55:I56 L55:L56 I52 L52 I48:I49 L48:L49 I36 L36">
    <cfRule type="cellIs" dxfId="5" priority="5" operator="lessThanOrEqual">
      <formula>$L$27</formula>
    </cfRule>
    <cfRule type="cellIs" dxfId="4" priority="6" operator="greaterThanOrEqual">
      <formula>$K$27</formula>
    </cfRule>
  </conditionalFormatting>
  <conditionalFormatting sqref="I53 L53 I51 L51 I47 L47 I45 L45 I43 L43 I41 L41 I39 L39 I37 L37 I35 L35">
    <cfRule type="cellIs" dxfId="3" priority="3" operator="lessThanOrEqual">
      <formula>$L$27</formula>
    </cfRule>
    <cfRule type="cellIs" dxfId="2" priority="4" operator="greaterThanOrEqual">
      <formula>$K$27</formula>
    </cfRule>
  </conditionalFormatting>
  <conditionalFormatting sqref="I54 L54 I50 L50 I46 L46 I44 L44 I42 L42 I40 L40 I38 L38 I34 L34">
    <cfRule type="cellIs" dxfId="1" priority="1" operator="lessThanOrEqual">
      <formula>$L$27</formula>
    </cfRule>
    <cfRule type="cellIs" dxfId="0" priority="2" operator="greaterThanOrEqual">
      <formula>$K$27</formula>
    </cfRule>
  </conditionalFormatting>
  <dataValidations disablePrompts="1" count="1">
    <dataValidation type="list" allowBlank="1" showInputMessage="1" showErrorMessage="1" sqref="K29">
      <formula1>"Yes,No"</formula1>
    </dataValidation>
  </dataValidations>
  <printOptions horizontalCentered="1"/>
  <pageMargins left="0.45" right="0.45" top="0.5" bottom="0.5" header="0.3" footer="0.3"/>
  <pageSetup fitToHeight="0" orientation="landscape" r:id="rId1"/>
  <headerFooter>
    <oddHeader>&amp;C&amp;"Calibri,Bold"&amp;14PnL Variance Report&amp;R&amp;D | &amp;T</oddHeader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c e 5 7 e 0 b - 0 6 2 4 - 4 6 8 e - 8 8 c 4 - c 4 a 3 0 8 a 6 d 2 b 0 "   x m l n s = " h t t p : / / s c h e m a s . m i c r o s o f t . c o m / D a t a M a s h u p " > A A A A A B o D A A B Q S w M E F A A C A A g A 6 2 G l R n d / d c 2 q A A A A + g A A A B I A H A B D b 2 5 m a W c v U G F j a 2 F n Z S 5 4 b W w g o h g A K K A U A A A A A A A A A A A A A A A A A A A A A A A A A A A A h Y 9 B D o I w F E S v Q r r n t x Q w Q j 5 l 4 V Y S E 6 J x S 6 B C I x Q D x X I 3 F x 7 J K 2 i i G H f u Z l 7 e Y u Z x u 2 M 6 d 6 1 z l c O o e p 0 Q D x h x p C 7 7 S u k 6 I Z M 5 u W u S C t w V 5 b m o p f O S 9 R j P Y 5 W Q x p h L T K m 1 F q w P / V B T z p h H j 9 k 2 L x v Z F e Q r q / + y q / R o C l 1 K I v D w H i M 4 c A Z + F I T A A 4 5 0 w Z g p v W Q P Q v B 5 t A K G 9 A f j Z m r N N E g h t b v P k S 4 V 6 e e H e A J Q S w M E F A A C A A g A 6 2 G l R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h p U Y o i k e 4 D g A A A B E A A A A T A B w A R m 9 y b X V s Y X M v U 2 V j d G l v b j E u b S C i G A A o o B Q A A A A A A A A A A A A A A A A A A A A A A A A A A A A r T k 0 u y c z P U w i G 0 I b W A F B L A Q I t A B Q A A g A I A O t h p U Z 3 f 3 X N q g A A A P o A A A A S A A A A A A A A A A A A A A A A A A A A A A B D b 2 5 m a W c v U G F j a 2 F n Z S 5 4 b W x Q S w E C L Q A U A A I A C A D r Y a V G D 8 r p q 6 Q A A A D p A A A A E w A A A A A A A A A A A A A A A A D 2 A A A A W 0 N v b n R l b n R f V H l w Z X N d L n h t b F B L A Q I t A B Q A A g A I A O t h p U Y o i k e 4 D g A A A B E A A A A T A A A A A A A A A A A A A A A A A O c B A A B G b 3 J t d W x h c y 9 T Z W N 0 a W 9 u M S 5 t U E s F B g A A A A A D A A M A w g A A A E I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l Q 5 t o U m n k W 4 l 4 R 6 V n 7 X 0 A A A A A A C A A A A A A A D Z g A A w A A A A B A A A A B S 3 Q Y x W I b N D q 0 6 c 5 T D s + 7 9 A A A A A A S A A A C g A A A A E A A A A L f P 6 2 I b z v A p D H / k e N y O W d B Q A A A A G n K z 0 z R r D T B 2 P p H 0 u 9 v g 3 1 6 B p Z K 3 G e o b e R d J q Z n I F H G 6 6 v V f 9 S g w k W C x I C 5 G o 4 s / e H F B r L N G R o A e 4 F P O F k J q W k B h Q z l j l e u / O D n b M O 3 j R M w U A A A A C M j X R B Y 0 y v M S D c u F N Y p 3 a U w 5 o o 0 = < / D a t a M a s h u p > 
</file>

<file path=customXml/itemProps1.xml><?xml version="1.0" encoding="utf-8"?>
<ds:datastoreItem xmlns:ds="http://schemas.openxmlformats.org/officeDocument/2006/customXml" ds:itemID="{DDDC1CEB-14E3-4EEC-ACAF-E9026291DD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Report</vt:lpstr>
      <vt:lpstr>Report!Print_Titles</vt:lpstr>
      <vt:lpstr>Report!TM1RPTDATARNG2</vt:lpstr>
      <vt:lpstr>Report!TM1RPTDATARNGPLVAR1</vt:lpstr>
      <vt:lpstr>Report!TM1RPTDATARNGPLVAR2</vt:lpstr>
      <vt:lpstr>Report!TM1RPTFMTIDCOL</vt:lpstr>
      <vt:lpstr>Report!TM1RPTFMTRNG</vt:lpstr>
    </vt:vector>
  </TitlesOfParts>
  <Company>New York Blood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Kocabas, Ali</dc:creator>
  <cp:lastModifiedBy>modeler2</cp:lastModifiedBy>
  <cp:lastPrinted>2017-09-12T20:25:48Z</cp:lastPrinted>
  <dcterms:created xsi:type="dcterms:W3CDTF">2015-05-05T14:49:57Z</dcterms:created>
  <dcterms:modified xsi:type="dcterms:W3CDTF">2017-09-12T20:29:47Z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-1520887625</vt:i4>
  </property>
  <property fmtid="{D5CDD505-2E9C-101B-9397-08002B2CF9AE}" pid="3" name="_NewReviewCycle">
    <vt:lpwstr/>
  </property>
  <property fmtid="{D5CDD505-2E9C-101B-9397-08002B2CF9AE}" pid="4" name="_EmailSubject">
    <vt:lpwstr>Total Budget Plan</vt:lpwstr>
  </property>
  <property fmtid="{D5CDD505-2E9C-101B-9397-08002B2CF9AE}" pid="5" name="_AuthorEmail">
    <vt:lpwstr>AKocabas@NYBloodCenter.org</vt:lpwstr>
  </property>
  <property fmtid="{D5CDD505-2E9C-101B-9397-08002B2CF9AE}" pid="6" name="_AuthorEmailDisplayName">
    <vt:lpwstr>Kocabas, Ali</vt:lpwstr>
  </property>
  <property fmtid="{D5CDD505-2E9C-101B-9397-08002B2CF9AE}" pid="7" name="_ReviewingToolsShownOnce">
    <vt:lpwstr/>
  </property>
</Properties>
</file>